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10" windowHeight="1170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'List1'!$1:$12</definedName>
  </definedNames>
  <calcPr fullCalcOnLoad="1"/>
</workbook>
</file>

<file path=xl/sharedStrings.xml><?xml version="1.0" encoding="utf-8"?>
<sst xmlns="http://schemas.openxmlformats.org/spreadsheetml/2006/main" count="113" uniqueCount="72">
  <si>
    <t>Č. položky</t>
  </si>
  <si>
    <t>Název</t>
  </si>
  <si>
    <t>MJ</t>
  </si>
  <si>
    <t>Množ.</t>
  </si>
  <si>
    <t>Cena za j.</t>
  </si>
  <si>
    <t>Celkem včetně DPH:</t>
  </si>
  <si>
    <t>DPH</t>
  </si>
  <si>
    <t>Celkem pro sazbu DPH 21%</t>
  </si>
  <si>
    <t>Celkem pro sazbu DPH 15%</t>
  </si>
  <si>
    <t xml:space="preserve">Cena montáže </t>
  </si>
  <si>
    <t>celkem</t>
  </si>
  <si>
    <t>doprava a přesuny</t>
  </si>
  <si>
    <t>sada</t>
  </si>
  <si>
    <t>Kč</t>
  </si>
  <si>
    <t>drobný materiál</t>
  </si>
  <si>
    <t>revizní zpráva</t>
  </si>
  <si>
    <t>M</t>
  </si>
  <si>
    <t>kabel CYKY-J 3x1,5</t>
  </si>
  <si>
    <t>kabel CYKY-J 3x2,5</t>
  </si>
  <si>
    <t>kabel CYKY-J 5x2,5</t>
  </si>
  <si>
    <t>kabel CYKY-0 3x1,5</t>
  </si>
  <si>
    <t>ks</t>
  </si>
  <si>
    <t>chránič PEP10P63 4/25A/30mA</t>
  </si>
  <si>
    <t>jistič EV6J 1B/10A</t>
  </si>
  <si>
    <t>jistič EV6J 1B/13A</t>
  </si>
  <si>
    <t>jistič EV6J 1B/16A</t>
  </si>
  <si>
    <t>jistič EV6J 3B/16A</t>
  </si>
  <si>
    <t>lišta propojovací 3P G-3L</t>
  </si>
  <si>
    <t>m</t>
  </si>
  <si>
    <t>ukončení vodičů v rozv. do 2,5mm</t>
  </si>
  <si>
    <t>ukončení vodičů v rozv. do 4mm</t>
  </si>
  <si>
    <t>krabice KU68 1901</t>
  </si>
  <si>
    <t>kabel CYKY-J 4x10</t>
  </si>
  <si>
    <t xml:space="preserve">rozvodnice RZA-Z-4S56 </t>
  </si>
  <si>
    <t>chránič kombinovaný 10B/1N/030</t>
  </si>
  <si>
    <t>jistič EV6J 3B/25A</t>
  </si>
  <si>
    <t>jistič EV6J 3B/20A</t>
  </si>
  <si>
    <t>vypínač výkonový 3/40A</t>
  </si>
  <si>
    <t>sv. LED stropní IP 44  12W</t>
  </si>
  <si>
    <t>sv. LED stropní IP 44  12W s nouzovým modulem 1h</t>
  </si>
  <si>
    <t>kabel CYKY-J 5x1,5</t>
  </si>
  <si>
    <t>spinaš SWING č. 1</t>
  </si>
  <si>
    <t>spinaš SWING č. 5</t>
  </si>
  <si>
    <t>čidlo pohybu</t>
  </si>
  <si>
    <t>zásuvka SWING jednoduchá</t>
  </si>
  <si>
    <t>zásuvka SWING dvojitá</t>
  </si>
  <si>
    <t>UTP 5e</t>
  </si>
  <si>
    <t>ukončení vodičů v rozv. do 10mm</t>
  </si>
  <si>
    <t>vodič CY 10 zelenožl.</t>
  </si>
  <si>
    <t>hod</t>
  </si>
  <si>
    <t>kpl</t>
  </si>
  <si>
    <t>stavební přípomoce, rýhy, prostupy včetně zapravení a začistění</t>
  </si>
  <si>
    <t>stavební materiál</t>
  </si>
  <si>
    <t>demontáže starého zařízení a jeho likvidace</t>
  </si>
  <si>
    <t>oprava osvětlení suterén</t>
  </si>
  <si>
    <t>úprava a napojení stávajících zařízení v 1. NP a suterénu</t>
  </si>
  <si>
    <t>vypínač výkonový 3/125A</t>
  </si>
  <si>
    <t>rozvodnice DISTRI IP 30 72 mod</t>
  </si>
  <si>
    <t>rozvaděč RE 3/80A  211</t>
  </si>
  <si>
    <t>spoušť vypínací SV-TL-X400</t>
  </si>
  <si>
    <t>nouzové vypnutí IP 55/sklo - rudé</t>
  </si>
  <si>
    <t>rezerva</t>
  </si>
  <si>
    <t>Položkový rozpočet</t>
  </si>
  <si>
    <t>Rozpočet :</t>
  </si>
  <si>
    <t>objekt :</t>
  </si>
  <si>
    <t>budova DM Bulharská 52, 541 01 Trutnov</t>
  </si>
  <si>
    <t xml:space="preserve">stavba: </t>
  </si>
  <si>
    <t>Celkem za j.</t>
  </si>
  <si>
    <t>celkem za montáž</t>
  </si>
  <si>
    <t>zakreslení stávajícího stavu</t>
  </si>
  <si>
    <t>Opravy DM Bulharská - elekro</t>
  </si>
  <si>
    <t>Příloha č. 3 - Vymezení předmětu veřejné zakázky k sestavení nabídkové ceny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</si>
</sst>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;\-0;;@\ "/>
    <numFmt numFmtId="165" formatCode="#,##0.0\ &quot;Kč&quot;"/>
    <numFmt numFmtId="166" formatCode="#,##0.00;\-#,##0.00;;@"/>
    <numFmt numFmtId="167" formatCode="[$-405]d\.\ mmmm\ yyyy"/>
    <numFmt numFmtId="168" formatCode="#,##0.00\ &quot;Kč&quot;"/>
    <numFmt numFmtId="169" formatCode="#,##0.0"/>
    <numFmt numFmtId="170" formatCode="#,##0.00_ ;\-#,##0.00\ "/>
    <numFmt numFmtId="171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2"/>
      <name val="Arial"/>
      <family val="2"/>
    </font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0"/>
    </font>
    <font>
      <b/>
      <sz val="16"/>
      <name val="Arial CE"/>
      <family val="0"/>
    </font>
    <font>
      <b/>
      <sz val="20"/>
      <name val="Arial CE"/>
      <family val="0"/>
    </font>
    <font>
      <b/>
      <sz val="1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tted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46" applyNumberFormat="1" applyFont="1" applyFill="1" applyBorder="1" applyAlignment="1" applyProtection="1">
      <alignment horizontal="right"/>
      <protection hidden="1"/>
    </xf>
    <xf numFmtId="2" fontId="4" fillId="0" borderId="0" xfId="46" applyNumberFormat="1" applyFont="1" applyFill="1" applyBorder="1" applyAlignment="1" applyProtection="1">
      <alignment horizontal="right"/>
      <protection hidden="1"/>
    </xf>
    <xf numFmtId="2" fontId="4" fillId="0" borderId="0" xfId="46" applyNumberFormat="1" applyFont="1" applyFill="1" applyBorder="1" applyAlignment="1" applyProtection="1">
      <alignment horizontal="right"/>
      <protection hidden="1" locked="0"/>
    </xf>
    <xf numFmtId="165" fontId="4" fillId="0" borderId="0" xfId="0" applyNumberFormat="1" applyFont="1" applyFill="1" applyBorder="1" applyAlignment="1" applyProtection="1">
      <alignment horizontal="right"/>
      <protection hidden="1"/>
    </xf>
    <xf numFmtId="14" fontId="4" fillId="0" borderId="0" xfId="0" applyNumberFormat="1" applyFont="1" applyFill="1" applyBorder="1" applyAlignment="1" applyProtection="1">
      <alignment horizontal="left"/>
      <protection hidden="1" locked="0"/>
    </xf>
    <xf numFmtId="0" fontId="0" fillId="0" borderId="0" xfId="0" applyFill="1" applyBorder="1" applyAlignment="1" applyProtection="1">
      <alignment/>
      <protection hidden="1"/>
    </xf>
    <xf numFmtId="1" fontId="4" fillId="0" borderId="0" xfId="46" applyNumberFormat="1" applyFont="1" applyFill="1" applyBorder="1" applyAlignment="1" applyProtection="1">
      <alignment horizontal="center"/>
      <protection hidden="1"/>
    </xf>
    <xf numFmtId="0" fontId="2" fillId="0" borderId="10" xfId="47" applyFill="1" applyBorder="1" applyAlignment="1" applyProtection="1">
      <alignment horizontal="left"/>
      <protection hidden="1" locked="0"/>
    </xf>
    <xf numFmtId="1" fontId="4" fillId="0" borderId="0" xfId="46" applyNumberFormat="1" applyFont="1" applyFill="1" applyAlignment="1" applyProtection="1">
      <alignment horizontal="center"/>
      <protection hidden="1"/>
    </xf>
    <xf numFmtId="2" fontId="4" fillId="0" borderId="0" xfId="46" applyNumberFormat="1" applyFont="1" applyFill="1" applyAlignment="1" applyProtection="1">
      <alignment horizontal="right"/>
      <protection hidden="1"/>
    </xf>
    <xf numFmtId="165" fontId="2" fillId="0" borderId="0" xfId="47" applyNumberFormat="1" applyFill="1" applyProtection="1">
      <alignment/>
      <protection hidden="1"/>
    </xf>
    <xf numFmtId="165" fontId="0" fillId="0" borderId="0" xfId="0" applyNumberFormat="1" applyFill="1" applyAlignment="1" applyProtection="1">
      <alignment horizontal="center"/>
      <protection hidden="1"/>
    </xf>
    <xf numFmtId="0" fontId="5" fillId="0" borderId="11" xfId="46" applyFont="1" applyFill="1" applyBorder="1" applyAlignment="1" applyProtection="1">
      <alignment wrapText="1"/>
      <protection hidden="1"/>
    </xf>
    <xf numFmtId="0" fontId="5" fillId="0" borderId="11" xfId="46" applyFont="1" applyFill="1" applyBorder="1" applyAlignment="1" applyProtection="1">
      <alignment horizontal="center" wrapText="1"/>
      <protection hidden="1"/>
    </xf>
    <xf numFmtId="1" fontId="5" fillId="0" borderId="11" xfId="46" applyNumberFormat="1" applyFont="1" applyFill="1" applyBorder="1" applyAlignment="1" applyProtection="1">
      <alignment horizontal="center" wrapText="1"/>
      <protection hidden="1"/>
    </xf>
    <xf numFmtId="0" fontId="5" fillId="0" borderId="11" xfId="46" applyNumberFormat="1" applyFont="1" applyFill="1" applyBorder="1" applyAlignment="1" applyProtection="1">
      <alignment horizontal="center" wrapText="1"/>
      <protection hidden="1"/>
    </xf>
    <xf numFmtId="2" fontId="5" fillId="0" borderId="11" xfId="46" applyNumberFormat="1" applyFont="1" applyFill="1" applyBorder="1" applyAlignment="1" applyProtection="1">
      <alignment horizontal="center" wrapText="1"/>
      <protection hidden="1"/>
    </xf>
    <xf numFmtId="165" fontId="5" fillId="0" borderId="12" xfId="0" applyNumberFormat="1" applyFont="1" applyFill="1" applyBorder="1" applyAlignment="1" applyProtection="1">
      <alignment horizontal="center" wrapText="1"/>
      <protection hidden="1"/>
    </xf>
    <xf numFmtId="165" fontId="5" fillId="0" borderId="11" xfId="0" applyNumberFormat="1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 applyProtection="1">
      <alignment/>
      <protection hidden="1" locked="0"/>
    </xf>
    <xf numFmtId="49" fontId="0" fillId="0" borderId="11" xfId="0" applyNumberFormat="1" applyFill="1" applyBorder="1" applyAlignment="1" applyProtection="1">
      <alignment/>
      <protection hidden="1" locked="0"/>
    </xf>
    <xf numFmtId="0" fontId="0" fillId="0" borderId="11" xfId="0" applyBorder="1" applyAlignment="1" applyProtection="1">
      <alignment horizontal="right"/>
      <protection locked="0"/>
    </xf>
    <xf numFmtId="166" fontId="0" fillId="0" borderId="11" xfId="0" applyNumberFormat="1" applyFill="1" applyBorder="1" applyAlignment="1" applyProtection="1">
      <alignment horizontal="right"/>
      <protection locked="0"/>
    </xf>
    <xf numFmtId="0" fontId="0" fillId="0" borderId="11" xfId="0" applyFill="1" applyBorder="1" applyAlignment="1" applyProtection="1">
      <alignment horizontal="right"/>
      <protection locked="0"/>
    </xf>
    <xf numFmtId="0" fontId="0" fillId="0" borderId="13" xfId="0" applyFill="1" applyBorder="1" applyAlignment="1" applyProtection="1">
      <alignment/>
      <protection hidden="1" locked="0"/>
    </xf>
    <xf numFmtId="49" fontId="0" fillId="0" borderId="14" xfId="0" applyNumberFormat="1" applyFill="1" applyBorder="1" applyAlignment="1" applyProtection="1">
      <alignment/>
      <protection hidden="1" locked="0"/>
    </xf>
    <xf numFmtId="0" fontId="0" fillId="0" borderId="15" xfId="0" applyFill="1" applyBorder="1" applyAlignment="1" applyProtection="1">
      <alignment/>
      <protection hidden="1" locked="0"/>
    </xf>
    <xf numFmtId="0" fontId="6" fillId="0" borderId="16" xfId="0" applyFont="1" applyFill="1" applyBorder="1" applyAlignment="1" applyProtection="1">
      <alignment vertical="center"/>
      <protection hidden="1" locked="0"/>
    </xf>
    <xf numFmtId="49" fontId="43" fillId="0" borderId="17" xfId="0" applyNumberFormat="1" applyFont="1" applyFill="1" applyBorder="1" applyAlignment="1" applyProtection="1">
      <alignment vertical="center"/>
      <protection hidden="1" locked="0"/>
    </xf>
    <xf numFmtId="0" fontId="0" fillId="0" borderId="11" xfId="0" applyFill="1" applyBorder="1" applyAlignment="1" applyProtection="1">
      <alignment/>
      <protection hidden="1"/>
    </xf>
    <xf numFmtId="49" fontId="0" fillId="0" borderId="11" xfId="0" applyNumberFormat="1" applyFill="1" applyBorder="1" applyAlignment="1" applyProtection="1">
      <alignment/>
      <protection hidden="1"/>
    </xf>
    <xf numFmtId="3" fontId="0" fillId="0" borderId="11" xfId="0" applyNumberFormat="1" applyFill="1" applyBorder="1" applyAlignment="1" applyProtection="1">
      <alignment/>
      <protection hidden="1"/>
    </xf>
    <xf numFmtId="164" fontId="7" fillId="0" borderId="0" xfId="46" applyNumberFormat="1" applyFont="1" applyFill="1" applyBorder="1" applyAlignment="1" applyProtection="1">
      <alignment vertical="center"/>
      <protection hidden="1"/>
    </xf>
    <xf numFmtId="164" fontId="5" fillId="0" borderId="0" xfId="46" applyNumberFormat="1" applyFont="1" applyFill="1" applyBorder="1" applyAlignment="1" applyProtection="1">
      <alignment vertical="center"/>
      <protection hidden="1"/>
    </xf>
    <xf numFmtId="0" fontId="4" fillId="0" borderId="0" xfId="46" applyFont="1" applyFill="1" applyBorder="1" applyAlignment="1" applyProtection="1">
      <alignment horizontal="right"/>
      <protection hidden="1"/>
    </xf>
    <xf numFmtId="164" fontId="4" fillId="0" borderId="0" xfId="46" applyNumberFormat="1" applyFont="1" applyFill="1" applyBorder="1" applyAlignment="1" applyProtection="1">
      <alignment horizontal="right" vertical="center"/>
      <protection hidden="1"/>
    </xf>
    <xf numFmtId="0" fontId="0" fillId="0" borderId="18" xfId="0" applyFill="1" applyBorder="1" applyAlignment="1" applyProtection="1">
      <alignment/>
      <protection hidden="1" locked="0"/>
    </xf>
    <xf numFmtId="0" fontId="0" fillId="0" borderId="0" xfId="0" applyFill="1" applyBorder="1" applyAlignment="1" applyProtection="1">
      <alignment/>
      <protection hidden="1" locked="0"/>
    </xf>
    <xf numFmtId="0" fontId="0" fillId="0" borderId="19" xfId="0" applyFill="1" applyBorder="1" applyAlignment="1" applyProtection="1">
      <alignment/>
      <protection hidden="1" locked="0"/>
    </xf>
    <xf numFmtId="0" fontId="0" fillId="0" borderId="0" xfId="0" applyAlignment="1">
      <alignment vertical="top"/>
    </xf>
    <xf numFmtId="166" fontId="0" fillId="0" borderId="11" xfId="0" applyNumberFormat="1" applyFill="1" applyBorder="1" applyAlignment="1" applyProtection="1">
      <alignment horizontal="center"/>
      <protection locked="0"/>
    </xf>
    <xf numFmtId="166" fontId="0" fillId="0" borderId="20" xfId="0" applyNumberFormat="1" applyFill="1" applyBorder="1" applyAlignment="1" applyProtection="1">
      <alignment/>
      <protection locked="0"/>
    </xf>
    <xf numFmtId="166" fontId="0" fillId="0" borderId="11" xfId="0" applyNumberFormat="1" applyFill="1" applyBorder="1" applyAlignment="1" applyProtection="1">
      <alignment/>
      <protection locked="0"/>
    </xf>
    <xf numFmtId="0" fontId="28" fillId="0" borderId="11" xfId="0" applyFont="1" applyFill="1" applyBorder="1" applyAlignment="1" applyProtection="1">
      <alignment horizontal="right"/>
      <protection locked="0"/>
    </xf>
    <xf numFmtId="166" fontId="28" fillId="0" borderId="11" xfId="0" applyNumberFormat="1" applyFont="1" applyFill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164" fontId="8" fillId="0" borderId="0" xfId="46" applyNumberFormat="1" applyFont="1" applyFill="1" applyBorder="1" applyAlignment="1" applyProtection="1">
      <alignment vertical="center"/>
      <protection hidden="1"/>
    </xf>
    <xf numFmtId="49" fontId="28" fillId="0" borderId="11" xfId="0" applyNumberFormat="1" applyFont="1" applyFill="1" applyBorder="1" applyAlignment="1" applyProtection="1">
      <alignment/>
      <protection hidden="1"/>
    </xf>
    <xf numFmtId="2" fontId="0" fillId="0" borderId="11" xfId="0" applyNumberFormat="1" applyFill="1" applyBorder="1" applyAlignment="1" applyProtection="1">
      <alignment horizontal="right"/>
      <protection locked="0"/>
    </xf>
    <xf numFmtId="49" fontId="0" fillId="0" borderId="11" xfId="0" applyNumberFormat="1" applyFill="1" applyBorder="1" applyAlignment="1" applyProtection="1">
      <alignment wrapText="1"/>
      <protection hidden="1" locked="0"/>
    </xf>
    <xf numFmtId="2" fontId="28" fillId="0" borderId="11" xfId="0" applyNumberFormat="1" applyFont="1" applyFill="1" applyBorder="1" applyAlignment="1" applyProtection="1">
      <alignment horizontal="right"/>
      <protection locked="0"/>
    </xf>
    <xf numFmtId="2" fontId="4" fillId="0" borderId="0" xfId="46" applyNumberFormat="1" applyFont="1" applyFill="1" applyAlignment="1" applyProtection="1">
      <alignment/>
      <protection hidden="1"/>
    </xf>
    <xf numFmtId="164" fontId="5" fillId="0" borderId="0" xfId="46" applyNumberFormat="1" applyFont="1" applyFill="1" applyBorder="1" applyAlignment="1" applyProtection="1">
      <alignment horizontal="right" vertical="center"/>
      <protection hidden="1"/>
    </xf>
    <xf numFmtId="49" fontId="0" fillId="0" borderId="11" xfId="0" applyNumberFormat="1" applyFill="1" applyBorder="1" applyAlignment="1" applyProtection="1">
      <alignment horizontal="center"/>
      <protection hidden="1" locked="0"/>
    </xf>
    <xf numFmtId="49" fontId="0" fillId="0" borderId="11" xfId="0" applyNumberFormat="1" applyFill="1" applyBorder="1" applyAlignment="1" applyProtection="1">
      <alignment horizontal="center"/>
      <protection hidden="1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top"/>
    </xf>
    <xf numFmtId="49" fontId="0" fillId="0" borderId="20" xfId="0" applyNumberFormat="1" applyFill="1" applyBorder="1" applyAlignment="1" applyProtection="1">
      <alignment horizontal="center"/>
      <protection hidden="1" locked="0"/>
    </xf>
    <xf numFmtId="49" fontId="0" fillId="0" borderId="21" xfId="0" applyNumberFormat="1" applyFill="1" applyBorder="1" applyAlignment="1" applyProtection="1">
      <alignment horizontal="center"/>
      <protection hidden="1" locked="0"/>
    </xf>
    <xf numFmtId="49" fontId="0" fillId="0" borderId="22" xfId="0" applyNumberFormat="1" applyFill="1" applyBorder="1" applyAlignment="1" applyProtection="1">
      <alignment horizontal="center"/>
      <protection hidden="1" locked="0"/>
    </xf>
    <xf numFmtId="0" fontId="0" fillId="0" borderId="0" xfId="0" applyAlignment="1">
      <alignment horizontal="left"/>
    </xf>
    <xf numFmtId="49" fontId="43" fillId="0" borderId="23" xfId="0" applyNumberFormat="1" applyFont="1" applyFill="1" applyBorder="1" applyAlignment="1" applyProtection="1">
      <alignment horizontal="center" vertical="center"/>
      <protection hidden="1" locked="0"/>
    </xf>
    <xf numFmtId="49" fontId="43" fillId="0" borderId="24" xfId="0" applyNumberFormat="1" applyFont="1" applyFill="1" applyBorder="1" applyAlignment="1" applyProtection="1">
      <alignment horizontal="center" vertical="center"/>
      <protection hidden="1" locked="0"/>
    </xf>
    <xf numFmtId="49" fontId="43" fillId="0" borderId="25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26" xfId="0" applyNumberFormat="1" applyFill="1" applyBorder="1" applyAlignment="1" applyProtection="1">
      <alignment horizontal="center"/>
      <protection hidden="1" locked="0"/>
    </xf>
    <xf numFmtId="49" fontId="0" fillId="0" borderId="27" xfId="0" applyNumberFormat="1" applyFill="1" applyBorder="1" applyAlignment="1" applyProtection="1">
      <alignment horizontal="center"/>
      <protection hidden="1" locked="0"/>
    </xf>
    <xf numFmtId="49" fontId="0" fillId="0" borderId="28" xfId="0" applyNumberFormat="1" applyFill="1" applyBorder="1" applyAlignment="1" applyProtection="1">
      <alignment horizontal="center"/>
      <protection hidden="1" locked="0"/>
    </xf>
    <xf numFmtId="168" fontId="6" fillId="0" borderId="16" xfId="0" applyNumberFormat="1" applyFont="1" applyFill="1" applyBorder="1" applyAlignment="1" applyProtection="1">
      <alignment horizontal="center" vertical="center"/>
      <protection locked="0"/>
    </xf>
    <xf numFmtId="168" fontId="6" fillId="0" borderId="17" xfId="0" applyNumberFormat="1" applyFont="1" applyFill="1" applyBorder="1" applyAlignment="1" applyProtection="1">
      <alignment horizontal="center" vertical="center"/>
      <protection locked="0"/>
    </xf>
    <xf numFmtId="4" fontId="28" fillId="0" borderId="20" xfId="0" applyNumberFormat="1" applyFont="1" applyFill="1" applyBorder="1" applyAlignment="1" applyProtection="1">
      <alignment horizontal="center"/>
      <protection locked="0"/>
    </xf>
    <xf numFmtId="4" fontId="28" fillId="0" borderId="29" xfId="0" applyNumberFormat="1" applyFont="1" applyFill="1" applyBorder="1" applyAlignment="1" applyProtection="1">
      <alignment horizontal="center"/>
      <protection locked="0"/>
    </xf>
    <xf numFmtId="164" fontId="5" fillId="0" borderId="0" xfId="46" applyNumberFormat="1" applyFont="1" applyFill="1" applyBorder="1" applyAlignment="1" applyProtection="1">
      <alignment horizontal="left"/>
      <protection hidden="1"/>
    </xf>
    <xf numFmtId="0" fontId="28" fillId="0" borderId="0" xfId="0" applyFont="1" applyFill="1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164" fontId="5" fillId="0" borderId="0" xfId="46" applyNumberFormat="1" applyFont="1" applyFill="1" applyBorder="1" applyAlignment="1" applyProtection="1">
      <alignment horizontal="center" vertical="center"/>
      <protection hidden="1"/>
    </xf>
    <xf numFmtId="2" fontId="4" fillId="0" borderId="0" xfId="46" applyNumberFormat="1" applyFont="1" applyFill="1" applyAlignment="1" applyProtection="1">
      <alignment horizontal="left"/>
      <protection hidden="1"/>
    </xf>
    <xf numFmtId="4" fontId="28" fillId="0" borderId="19" xfId="0" applyNumberFormat="1" applyFont="1" applyFill="1" applyBorder="1" applyAlignment="1" applyProtection="1">
      <alignment horizontal="center"/>
      <protection locked="0"/>
    </xf>
    <xf numFmtId="4" fontId="28" fillId="0" borderId="30" xfId="0" applyNumberFormat="1" applyFont="1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 horizontal="left"/>
      <protection hidden="1" locked="0"/>
    </xf>
    <xf numFmtId="0" fontId="0" fillId="0" borderId="32" xfId="0" applyFill="1" applyBorder="1" applyAlignment="1" applyProtection="1">
      <alignment horizontal="left"/>
      <protection hidden="1" locked="0"/>
    </xf>
    <xf numFmtId="49" fontId="0" fillId="0" borderId="19" xfId="0" applyNumberFormat="1" applyFill="1" applyBorder="1" applyAlignment="1" applyProtection="1">
      <alignment horizontal="center"/>
      <protection hidden="1" locked="0"/>
    </xf>
    <xf numFmtId="49" fontId="0" fillId="0" borderId="33" xfId="0" applyNumberFormat="1" applyFill="1" applyBorder="1" applyAlignment="1" applyProtection="1">
      <alignment horizontal="center"/>
      <protection hidden="1" locked="0"/>
    </xf>
    <xf numFmtId="49" fontId="0" fillId="0" borderId="32" xfId="0" applyNumberFormat="1" applyFill="1" applyBorder="1" applyAlignment="1" applyProtection="1">
      <alignment horizontal="center"/>
      <protection hidden="1" locked="0"/>
    </xf>
    <xf numFmtId="164" fontId="4" fillId="0" borderId="0" xfId="46" applyNumberFormat="1" applyFont="1" applyFill="1" applyBorder="1" applyAlignment="1" applyProtection="1">
      <alignment horizontal="left"/>
      <protection hidden="1"/>
    </xf>
    <xf numFmtId="164" fontId="0" fillId="0" borderId="0" xfId="0" applyNumberFormat="1" applyFill="1" applyBorder="1" applyAlignment="1" applyProtection="1">
      <alignment horizontal="left"/>
      <protection hidden="1"/>
    </xf>
    <xf numFmtId="164" fontId="9" fillId="0" borderId="0" xfId="46" applyNumberFormat="1" applyFont="1" applyFill="1" applyBorder="1" applyAlignment="1" applyProtection="1">
      <alignment horizontal="center"/>
      <protection hidden="1"/>
    </xf>
    <xf numFmtId="0" fontId="3" fillId="0" borderId="0" xfId="47" applyFont="1" applyFill="1" applyAlignment="1" applyProtection="1">
      <alignment vertical="center"/>
      <protection hidden="1"/>
    </xf>
    <xf numFmtId="0" fontId="28" fillId="0" borderId="0" xfId="0" applyFont="1" applyFill="1" applyAlignment="1">
      <alignment horizontal="center" vertical="center"/>
    </xf>
    <xf numFmtId="0" fontId="0" fillId="33" borderId="11" xfId="0" applyFill="1" applyBorder="1" applyAlignment="1" applyProtection="1">
      <alignment/>
      <protection hidden="1" locked="0"/>
    </xf>
    <xf numFmtId="49" fontId="0" fillId="33" borderId="11" xfId="0" applyNumberFormat="1" applyFill="1" applyBorder="1" applyAlignment="1" applyProtection="1">
      <alignment/>
      <protection hidden="1" locked="0"/>
    </xf>
    <xf numFmtId="49" fontId="0" fillId="33" borderId="11" xfId="0" applyNumberFormat="1" applyFill="1" applyBorder="1" applyAlignment="1" applyProtection="1">
      <alignment horizontal="center"/>
      <protection hidden="1" locked="0"/>
    </xf>
    <xf numFmtId="0" fontId="0" fillId="33" borderId="11" xfId="0" applyFill="1" applyBorder="1" applyAlignment="1" applyProtection="1">
      <alignment/>
      <protection locked="0"/>
    </xf>
    <xf numFmtId="166" fontId="0" fillId="33" borderId="11" xfId="0" applyNumberFormat="1" applyFill="1" applyBorder="1" applyAlignment="1" applyProtection="1">
      <alignment horizontal="right"/>
      <protection locked="0"/>
    </xf>
    <xf numFmtId="2" fontId="0" fillId="33" borderId="11" xfId="0" applyNumberFormat="1" applyFill="1" applyBorder="1" applyAlignment="1" applyProtection="1">
      <alignment horizontal="right"/>
      <protection locked="0"/>
    </xf>
    <xf numFmtId="166" fontId="0" fillId="33" borderId="20" xfId="0" applyNumberFormat="1" applyFill="1" applyBorder="1" applyAlignment="1" applyProtection="1">
      <alignment/>
      <protection locked="0"/>
    </xf>
    <xf numFmtId="166" fontId="0" fillId="33" borderId="11" xfId="0" applyNumberForma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 horizontal="right"/>
      <protection locked="0"/>
    </xf>
    <xf numFmtId="166" fontId="0" fillId="33" borderId="11" xfId="0" applyNumberFormat="1" applyFill="1" applyBorder="1" applyAlignment="1" applyProtection="1">
      <alignment horizont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_Ceník99IC" xfId="46"/>
    <cellStyle name="normální_SE200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showGridLines="0" tabSelected="1" zoomScalePageLayoutView="0" workbookViewId="0" topLeftCell="A1">
      <selection activeCell="I77" sqref="I77"/>
    </sheetView>
  </sheetViews>
  <sheetFormatPr defaultColWidth="0" defaultRowHeight="15"/>
  <cols>
    <col min="1" max="1" width="11.7109375" style="0" customWidth="1"/>
    <col min="2" max="2" width="33.7109375" style="0" customWidth="1"/>
    <col min="3" max="3" width="4.7109375" style="0" customWidth="1"/>
    <col min="4" max="4" width="6.421875" style="0" bestFit="1" customWidth="1"/>
    <col min="5" max="5" width="12.421875" style="0" bestFit="1" customWidth="1"/>
    <col min="6" max="6" width="10.140625" style="0" customWidth="1"/>
    <col min="7" max="7" width="9.140625" style="0" customWidth="1"/>
    <col min="8" max="8" width="10.8515625" style="0" customWidth="1"/>
    <col min="9" max="9" width="8.00390625" style="0" bestFit="1" customWidth="1"/>
    <col min="10" max="10" width="12.7109375" style="0" customWidth="1"/>
    <col min="11" max="11" width="9.140625" style="0" customWidth="1"/>
    <col min="12" max="16384" width="0" style="0" hidden="1" customWidth="1"/>
  </cols>
  <sheetData>
    <row r="1" spans="1:11" ht="15" customHeight="1">
      <c r="A1" s="89"/>
      <c r="B1" s="57"/>
      <c r="C1" s="57"/>
      <c r="D1" s="57"/>
      <c r="E1" s="90" t="s">
        <v>71</v>
      </c>
      <c r="F1" s="90"/>
      <c r="G1" s="90"/>
      <c r="H1" s="90"/>
      <c r="I1" s="90"/>
      <c r="J1" s="90"/>
      <c r="K1" s="90"/>
    </row>
    <row r="2" spans="1:10" ht="15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10" ht="15">
      <c r="A3" s="36"/>
      <c r="B3" s="73"/>
      <c r="C3" s="74"/>
      <c r="D3" s="74"/>
      <c r="E3" s="53"/>
      <c r="F3" s="78"/>
      <c r="G3" s="78"/>
      <c r="H3" s="78"/>
      <c r="I3" s="78"/>
      <c r="J3" s="78"/>
    </row>
    <row r="4" spans="1:10" ht="23.25">
      <c r="A4" s="88" t="s">
        <v>62</v>
      </c>
      <c r="B4" s="88"/>
      <c r="C4" s="88"/>
      <c r="D4" s="88"/>
      <c r="E4" s="88"/>
      <c r="F4" s="88"/>
      <c r="G4" s="88"/>
      <c r="H4" s="88"/>
      <c r="I4" s="88"/>
      <c r="J4" s="88"/>
    </row>
    <row r="5" spans="1:10" ht="15" customHeight="1">
      <c r="A5" s="37"/>
      <c r="B5" s="35"/>
      <c r="C5" s="34"/>
      <c r="D5" s="34"/>
      <c r="E5" s="34"/>
      <c r="F5" s="34"/>
      <c r="G5" s="77"/>
      <c r="H5" s="77"/>
      <c r="I5" s="77"/>
      <c r="J5" s="34"/>
    </row>
    <row r="6" spans="1:11" ht="24.75" customHeight="1">
      <c r="A6" s="54" t="s">
        <v>63</v>
      </c>
      <c r="B6" s="34" t="s">
        <v>70</v>
      </c>
      <c r="C6" s="34"/>
      <c r="D6" s="34"/>
      <c r="E6" s="34"/>
      <c r="F6" s="34"/>
      <c r="G6" s="34"/>
      <c r="H6" s="34"/>
      <c r="I6" s="34"/>
      <c r="J6" s="34"/>
      <c r="K6" s="48"/>
    </row>
    <row r="7" spans="1:11" ht="15">
      <c r="A7" s="2" t="s">
        <v>64</v>
      </c>
      <c r="B7" s="86" t="s">
        <v>65</v>
      </c>
      <c r="C7" s="86"/>
      <c r="D7" s="86"/>
      <c r="E7" s="86"/>
      <c r="F7" s="86"/>
      <c r="G7" s="86"/>
      <c r="H7" s="86"/>
      <c r="I7" s="86"/>
      <c r="J7" s="86"/>
      <c r="K7" s="86"/>
    </row>
    <row r="8" spans="1:11" ht="15">
      <c r="A8" s="2" t="s">
        <v>66</v>
      </c>
      <c r="B8" s="73" t="s">
        <v>70</v>
      </c>
      <c r="C8" s="73"/>
      <c r="D8" s="73"/>
      <c r="E8" s="73"/>
      <c r="F8" s="73"/>
      <c r="G8" s="73"/>
      <c r="H8" s="73"/>
      <c r="I8" s="73"/>
      <c r="J8" s="73"/>
      <c r="K8" s="73"/>
    </row>
    <row r="9" spans="1:10" ht="15">
      <c r="A9" s="2"/>
      <c r="B9" s="86">
        <v>0</v>
      </c>
      <c r="C9" s="87"/>
      <c r="D9" s="87"/>
      <c r="E9" s="3"/>
      <c r="F9" s="4"/>
      <c r="G9" s="75"/>
      <c r="H9" s="76"/>
      <c r="I9" s="76"/>
      <c r="J9" s="76"/>
    </row>
    <row r="10" spans="1:10" ht="15">
      <c r="A10" s="5"/>
      <c r="B10" s="6"/>
      <c r="C10" s="7"/>
      <c r="D10" s="3"/>
      <c r="E10" s="8"/>
      <c r="F10" s="3"/>
      <c r="G10" s="75"/>
      <c r="H10" s="76"/>
      <c r="I10" s="76"/>
      <c r="J10" s="76"/>
    </row>
    <row r="11" spans="1:10" ht="15">
      <c r="A11" s="5"/>
      <c r="B11" s="9"/>
      <c r="C11" s="1"/>
      <c r="D11" s="3"/>
      <c r="E11" s="10"/>
      <c r="F11" s="11"/>
      <c r="G11" s="12"/>
      <c r="H11" s="1"/>
      <c r="I11" s="13"/>
      <c r="J11" s="13"/>
    </row>
    <row r="12" spans="1:10" ht="26.25">
      <c r="A12" s="14" t="s">
        <v>0</v>
      </c>
      <c r="B12" s="15" t="s">
        <v>1</v>
      </c>
      <c r="C12" s="15" t="s">
        <v>2</v>
      </c>
      <c r="D12" s="16" t="s">
        <v>3</v>
      </c>
      <c r="E12" s="17" t="s">
        <v>4</v>
      </c>
      <c r="F12" s="18" t="s">
        <v>67</v>
      </c>
      <c r="G12" s="19" t="s">
        <v>9</v>
      </c>
      <c r="H12" s="19" t="s">
        <v>68</v>
      </c>
      <c r="I12" s="20"/>
      <c r="J12" s="20" t="s">
        <v>10</v>
      </c>
    </row>
    <row r="13" spans="1:10" ht="15">
      <c r="A13" s="21"/>
      <c r="B13" s="22"/>
      <c r="C13" s="55"/>
      <c r="D13" s="47"/>
      <c r="E13" s="24"/>
      <c r="F13" s="50"/>
      <c r="G13" s="24"/>
      <c r="H13" s="43">
        <f aca="true" t="shared" si="0" ref="H13:H65">D13*G13</f>
        <v>0</v>
      </c>
      <c r="I13" s="44"/>
      <c r="J13" s="44"/>
    </row>
    <row r="14" spans="1:10" ht="15">
      <c r="A14" s="21"/>
      <c r="B14" s="22" t="s">
        <v>17</v>
      </c>
      <c r="C14" s="55" t="s">
        <v>16</v>
      </c>
      <c r="D14" s="47">
        <v>1550</v>
      </c>
      <c r="E14" s="24"/>
      <c r="F14" s="50">
        <f aca="true" t="shared" si="1" ref="F14:F32">D14*E14</f>
        <v>0</v>
      </c>
      <c r="G14" s="24"/>
      <c r="H14" s="43">
        <f>D14*G14</f>
        <v>0</v>
      </c>
      <c r="I14" s="44"/>
      <c r="J14" s="44">
        <f>F14+H14</f>
        <v>0</v>
      </c>
    </row>
    <row r="15" spans="1:10" ht="15">
      <c r="A15" s="21"/>
      <c r="B15" s="22" t="s">
        <v>20</v>
      </c>
      <c r="C15" s="55" t="s">
        <v>16</v>
      </c>
      <c r="D15" s="47">
        <v>235</v>
      </c>
      <c r="E15" s="24"/>
      <c r="F15" s="50">
        <f t="shared" si="1"/>
        <v>0</v>
      </c>
      <c r="G15" s="24"/>
      <c r="H15" s="43">
        <f t="shared" si="0"/>
        <v>0</v>
      </c>
      <c r="I15" s="44"/>
      <c r="J15" s="44">
        <f aca="true" t="shared" si="2" ref="J15:J65">F15+H15</f>
        <v>0</v>
      </c>
    </row>
    <row r="16" spans="1:10" ht="15">
      <c r="A16" s="21"/>
      <c r="B16" s="22" t="s">
        <v>40</v>
      </c>
      <c r="C16" s="55" t="s">
        <v>16</v>
      </c>
      <c r="D16" s="47">
        <v>200</v>
      </c>
      <c r="E16" s="24"/>
      <c r="F16" s="50">
        <f t="shared" si="1"/>
        <v>0</v>
      </c>
      <c r="G16" s="24"/>
      <c r="H16" s="43">
        <f t="shared" si="0"/>
        <v>0</v>
      </c>
      <c r="I16" s="44"/>
      <c r="J16" s="44">
        <f t="shared" si="2"/>
        <v>0</v>
      </c>
    </row>
    <row r="17" spans="1:10" ht="15">
      <c r="A17" s="21"/>
      <c r="B17" s="22" t="s">
        <v>18</v>
      </c>
      <c r="C17" s="55" t="s">
        <v>16</v>
      </c>
      <c r="D17" s="47">
        <v>650</v>
      </c>
      <c r="E17" s="24"/>
      <c r="F17" s="50">
        <f t="shared" si="1"/>
        <v>0</v>
      </c>
      <c r="G17" s="24"/>
      <c r="H17" s="43">
        <f t="shared" si="0"/>
        <v>0</v>
      </c>
      <c r="I17" s="44"/>
      <c r="J17" s="44">
        <f t="shared" si="2"/>
        <v>0</v>
      </c>
    </row>
    <row r="18" spans="1:10" ht="15">
      <c r="A18" s="21"/>
      <c r="B18" s="22" t="s">
        <v>19</v>
      </c>
      <c r="C18" s="55" t="s">
        <v>16</v>
      </c>
      <c r="D18" s="47">
        <v>50</v>
      </c>
      <c r="E18" s="24"/>
      <c r="F18" s="50">
        <f t="shared" si="1"/>
        <v>0</v>
      </c>
      <c r="G18" s="24"/>
      <c r="H18" s="43">
        <f t="shared" si="0"/>
        <v>0</v>
      </c>
      <c r="I18" s="44"/>
      <c r="J18" s="44">
        <f t="shared" si="2"/>
        <v>0</v>
      </c>
    </row>
    <row r="19" spans="1:10" ht="15">
      <c r="A19" s="21"/>
      <c r="B19" s="22" t="s">
        <v>32</v>
      </c>
      <c r="C19" s="55" t="s">
        <v>16</v>
      </c>
      <c r="D19" s="47">
        <v>60</v>
      </c>
      <c r="E19" s="24"/>
      <c r="F19" s="50">
        <f t="shared" si="1"/>
        <v>0</v>
      </c>
      <c r="G19" s="24"/>
      <c r="H19" s="43">
        <f t="shared" si="0"/>
        <v>0</v>
      </c>
      <c r="I19" s="44"/>
      <c r="J19" s="44">
        <f t="shared" si="2"/>
        <v>0</v>
      </c>
    </row>
    <row r="20" spans="1:10" ht="15">
      <c r="A20" s="21"/>
      <c r="B20" s="22" t="s">
        <v>48</v>
      </c>
      <c r="C20" s="55" t="s">
        <v>16</v>
      </c>
      <c r="D20" s="47">
        <v>60</v>
      </c>
      <c r="E20" s="24"/>
      <c r="F20" s="50">
        <f t="shared" si="1"/>
        <v>0</v>
      </c>
      <c r="G20" s="24"/>
      <c r="H20" s="43">
        <f t="shared" si="0"/>
        <v>0</v>
      </c>
      <c r="I20" s="44"/>
      <c r="J20" s="44">
        <f t="shared" si="2"/>
        <v>0</v>
      </c>
    </row>
    <row r="21" spans="1:10" ht="15">
      <c r="A21" s="21"/>
      <c r="B21" s="22" t="s">
        <v>46</v>
      </c>
      <c r="C21" s="55" t="s">
        <v>16</v>
      </c>
      <c r="D21" s="47">
        <v>200</v>
      </c>
      <c r="E21" s="24"/>
      <c r="F21" s="50">
        <f t="shared" si="1"/>
        <v>0</v>
      </c>
      <c r="G21" s="24"/>
      <c r="H21" s="43">
        <f t="shared" si="0"/>
        <v>0</v>
      </c>
      <c r="I21" s="44"/>
      <c r="J21" s="44">
        <f t="shared" si="2"/>
        <v>0</v>
      </c>
    </row>
    <row r="22" spans="1:10" ht="15">
      <c r="A22" s="91"/>
      <c r="B22" s="92"/>
      <c r="C22" s="93"/>
      <c r="D22" s="94"/>
      <c r="E22" s="95"/>
      <c r="F22" s="96"/>
      <c r="G22" s="95"/>
      <c r="H22" s="97"/>
      <c r="I22" s="98"/>
      <c r="J22" s="98">
        <f t="shared" si="2"/>
        <v>0</v>
      </c>
    </row>
    <row r="23" spans="1:10" ht="15">
      <c r="A23" s="21"/>
      <c r="B23" s="22" t="s">
        <v>31</v>
      </c>
      <c r="C23" s="55" t="s">
        <v>21</v>
      </c>
      <c r="D23" s="47">
        <v>200</v>
      </c>
      <c r="E23" s="24"/>
      <c r="F23" s="50">
        <f t="shared" si="1"/>
        <v>0</v>
      </c>
      <c r="G23" s="24"/>
      <c r="H23" s="43">
        <f t="shared" si="0"/>
        <v>0</v>
      </c>
      <c r="I23" s="44"/>
      <c r="J23" s="44">
        <f t="shared" si="2"/>
        <v>0</v>
      </c>
    </row>
    <row r="24" spans="1:10" ht="15">
      <c r="A24" s="21"/>
      <c r="B24" s="22" t="s">
        <v>41</v>
      </c>
      <c r="C24" s="55" t="s">
        <v>21</v>
      </c>
      <c r="D24" s="47">
        <v>35</v>
      </c>
      <c r="E24" s="24"/>
      <c r="F24" s="50">
        <f t="shared" si="1"/>
        <v>0</v>
      </c>
      <c r="G24" s="24"/>
      <c r="H24" s="43">
        <f t="shared" si="0"/>
        <v>0</v>
      </c>
      <c r="I24" s="44"/>
      <c r="J24" s="44">
        <f t="shared" si="2"/>
        <v>0</v>
      </c>
    </row>
    <row r="25" spans="1:10" ht="15">
      <c r="A25" s="21"/>
      <c r="B25" s="22" t="s">
        <v>42</v>
      </c>
      <c r="C25" s="55" t="s">
        <v>21</v>
      </c>
      <c r="D25" s="47">
        <v>3</v>
      </c>
      <c r="E25" s="24"/>
      <c r="F25" s="50">
        <f t="shared" si="1"/>
        <v>0</v>
      </c>
      <c r="G25" s="24"/>
      <c r="H25" s="43">
        <f t="shared" si="0"/>
        <v>0</v>
      </c>
      <c r="I25" s="44"/>
      <c r="J25" s="44">
        <f t="shared" si="2"/>
        <v>0</v>
      </c>
    </row>
    <row r="26" spans="1:10" ht="15">
      <c r="A26" s="21"/>
      <c r="B26" s="22" t="s">
        <v>43</v>
      </c>
      <c r="C26" s="55" t="s">
        <v>21</v>
      </c>
      <c r="D26" s="47">
        <v>19</v>
      </c>
      <c r="E26" s="24"/>
      <c r="F26" s="50">
        <f t="shared" si="1"/>
        <v>0</v>
      </c>
      <c r="G26" s="24"/>
      <c r="H26" s="43">
        <f t="shared" si="0"/>
        <v>0</v>
      </c>
      <c r="I26" s="44"/>
      <c r="J26" s="44">
        <f t="shared" si="2"/>
        <v>0</v>
      </c>
    </row>
    <row r="27" spans="1:10" ht="15">
      <c r="A27" s="21"/>
      <c r="B27" s="22" t="s">
        <v>44</v>
      </c>
      <c r="C27" s="55" t="s">
        <v>21</v>
      </c>
      <c r="D27" s="47">
        <v>125</v>
      </c>
      <c r="E27" s="24"/>
      <c r="F27" s="50">
        <f t="shared" si="1"/>
        <v>0</v>
      </c>
      <c r="G27" s="24"/>
      <c r="H27" s="43">
        <f t="shared" si="0"/>
        <v>0</v>
      </c>
      <c r="I27" s="44"/>
      <c r="J27" s="44">
        <f t="shared" si="2"/>
        <v>0</v>
      </c>
    </row>
    <row r="28" spans="1:10" ht="15">
      <c r="A28" s="21"/>
      <c r="B28" s="22" t="s">
        <v>45</v>
      </c>
      <c r="C28" s="55" t="s">
        <v>21</v>
      </c>
      <c r="D28" s="47">
        <v>10</v>
      </c>
      <c r="E28" s="24"/>
      <c r="F28" s="50">
        <f t="shared" si="1"/>
        <v>0</v>
      </c>
      <c r="G28" s="24"/>
      <c r="H28" s="43">
        <f t="shared" si="0"/>
        <v>0</v>
      </c>
      <c r="I28" s="44"/>
      <c r="J28" s="44">
        <f t="shared" si="2"/>
        <v>0</v>
      </c>
    </row>
    <row r="29" spans="1:10" ht="15">
      <c r="A29" s="21"/>
      <c r="B29" s="22" t="s">
        <v>60</v>
      </c>
      <c r="C29" s="55" t="s">
        <v>21</v>
      </c>
      <c r="D29" s="47">
        <v>3</v>
      </c>
      <c r="E29" s="24"/>
      <c r="F29" s="50">
        <f t="shared" si="1"/>
        <v>0</v>
      </c>
      <c r="G29" s="24"/>
      <c r="H29" s="43">
        <f t="shared" si="0"/>
        <v>0</v>
      </c>
      <c r="I29" s="44"/>
      <c r="J29" s="44">
        <f t="shared" si="2"/>
        <v>0</v>
      </c>
    </row>
    <row r="30" spans="1:10" ht="15">
      <c r="A30" s="91"/>
      <c r="B30" s="92"/>
      <c r="C30" s="93"/>
      <c r="D30" s="94"/>
      <c r="E30" s="95"/>
      <c r="F30" s="96"/>
      <c r="G30" s="95"/>
      <c r="H30" s="97">
        <f t="shared" si="0"/>
        <v>0</v>
      </c>
      <c r="I30" s="98"/>
      <c r="J30" s="98">
        <f t="shared" si="2"/>
        <v>0</v>
      </c>
    </row>
    <row r="31" spans="1:10" ht="15">
      <c r="A31" s="21"/>
      <c r="B31" s="22" t="s">
        <v>58</v>
      </c>
      <c r="C31" s="55" t="s">
        <v>21</v>
      </c>
      <c r="D31" s="47">
        <v>1</v>
      </c>
      <c r="E31" s="24"/>
      <c r="F31" s="50">
        <f t="shared" si="1"/>
        <v>0</v>
      </c>
      <c r="G31" s="24"/>
      <c r="H31" s="43">
        <f t="shared" si="0"/>
        <v>0</v>
      </c>
      <c r="I31" s="44"/>
      <c r="J31" s="44">
        <f t="shared" si="2"/>
        <v>0</v>
      </c>
    </row>
    <row r="32" spans="1:10" ht="15">
      <c r="A32" s="21"/>
      <c r="B32" s="22" t="s">
        <v>57</v>
      </c>
      <c r="C32" s="55" t="s">
        <v>21</v>
      </c>
      <c r="D32" s="47">
        <v>1</v>
      </c>
      <c r="E32" s="24"/>
      <c r="F32" s="50">
        <f t="shared" si="1"/>
        <v>0</v>
      </c>
      <c r="G32" s="24"/>
      <c r="H32" s="43">
        <f t="shared" si="0"/>
        <v>0</v>
      </c>
      <c r="I32" s="44"/>
      <c r="J32" s="44">
        <f t="shared" si="2"/>
        <v>0</v>
      </c>
    </row>
    <row r="33" spans="1:10" ht="15">
      <c r="A33" s="21"/>
      <c r="B33" s="22" t="s">
        <v>33</v>
      </c>
      <c r="C33" s="55" t="s">
        <v>21</v>
      </c>
      <c r="D33" s="47">
        <v>2</v>
      </c>
      <c r="E33" s="24"/>
      <c r="F33" s="50">
        <f aca="true" t="shared" si="3" ref="F33:F54">D33*E33</f>
        <v>0</v>
      </c>
      <c r="G33" s="24"/>
      <c r="H33" s="43">
        <f t="shared" si="0"/>
        <v>0</v>
      </c>
      <c r="I33" s="42"/>
      <c r="J33" s="44">
        <f t="shared" si="2"/>
        <v>0</v>
      </c>
    </row>
    <row r="34" spans="1:10" ht="15">
      <c r="A34" s="21"/>
      <c r="B34" s="22" t="s">
        <v>56</v>
      </c>
      <c r="C34" s="55" t="s">
        <v>21</v>
      </c>
      <c r="D34" s="47">
        <v>1</v>
      </c>
      <c r="E34" s="24"/>
      <c r="F34" s="50">
        <f t="shared" si="3"/>
        <v>0</v>
      </c>
      <c r="G34" s="24"/>
      <c r="H34" s="43">
        <f t="shared" si="0"/>
        <v>0</v>
      </c>
      <c r="I34" s="42"/>
      <c r="J34" s="44">
        <f t="shared" si="2"/>
        <v>0</v>
      </c>
    </row>
    <row r="35" spans="1:10" ht="15">
      <c r="A35" s="21"/>
      <c r="B35" s="22" t="s">
        <v>37</v>
      </c>
      <c r="C35" s="55" t="s">
        <v>21</v>
      </c>
      <c r="D35" s="47">
        <v>2</v>
      </c>
      <c r="E35" s="24"/>
      <c r="F35" s="50">
        <f t="shared" si="3"/>
        <v>0</v>
      </c>
      <c r="G35" s="24"/>
      <c r="H35" s="43">
        <f t="shared" si="0"/>
        <v>0</v>
      </c>
      <c r="I35" s="42"/>
      <c r="J35" s="44">
        <f t="shared" si="2"/>
        <v>0</v>
      </c>
    </row>
    <row r="36" spans="1:10" ht="15">
      <c r="A36" s="21"/>
      <c r="B36" s="22" t="s">
        <v>59</v>
      </c>
      <c r="C36" s="55" t="s">
        <v>21</v>
      </c>
      <c r="D36" s="47">
        <v>1</v>
      </c>
      <c r="E36" s="24"/>
      <c r="F36" s="50">
        <f t="shared" si="3"/>
        <v>0</v>
      </c>
      <c r="G36" s="24"/>
      <c r="H36" s="43">
        <f t="shared" si="0"/>
        <v>0</v>
      </c>
      <c r="I36" s="42"/>
      <c r="J36" s="44">
        <f t="shared" si="2"/>
        <v>0</v>
      </c>
    </row>
    <row r="37" spans="1:10" ht="15">
      <c r="A37" s="21"/>
      <c r="B37" s="22" t="s">
        <v>22</v>
      </c>
      <c r="C37" s="55" t="s">
        <v>21</v>
      </c>
      <c r="D37" s="23">
        <v>3</v>
      </c>
      <c r="E37" s="24"/>
      <c r="F37" s="50">
        <f t="shared" si="3"/>
        <v>0</v>
      </c>
      <c r="G37" s="24"/>
      <c r="H37" s="43">
        <f t="shared" si="0"/>
        <v>0</v>
      </c>
      <c r="I37" s="42"/>
      <c r="J37" s="44">
        <f t="shared" si="2"/>
        <v>0</v>
      </c>
    </row>
    <row r="38" spans="1:10" ht="15">
      <c r="A38" s="21"/>
      <c r="B38" s="22" t="s">
        <v>34</v>
      </c>
      <c r="C38" s="55" t="s">
        <v>21</v>
      </c>
      <c r="D38" s="23">
        <v>26</v>
      </c>
      <c r="E38" s="24"/>
      <c r="F38" s="50">
        <f t="shared" si="3"/>
        <v>0</v>
      </c>
      <c r="G38" s="24"/>
      <c r="H38" s="43">
        <f t="shared" si="0"/>
        <v>0</v>
      </c>
      <c r="I38" s="42"/>
      <c r="J38" s="44">
        <f t="shared" si="2"/>
        <v>0</v>
      </c>
    </row>
    <row r="39" spans="1:10" ht="15">
      <c r="A39" s="21"/>
      <c r="B39" s="22" t="s">
        <v>23</v>
      </c>
      <c r="C39" s="55" t="s">
        <v>21</v>
      </c>
      <c r="D39" s="23">
        <v>16</v>
      </c>
      <c r="E39" s="24"/>
      <c r="F39" s="50">
        <f t="shared" si="3"/>
        <v>0</v>
      </c>
      <c r="G39" s="24"/>
      <c r="H39" s="43">
        <f t="shared" si="0"/>
        <v>0</v>
      </c>
      <c r="I39" s="42"/>
      <c r="J39" s="44">
        <f t="shared" si="2"/>
        <v>0</v>
      </c>
    </row>
    <row r="40" spans="1:10" ht="15">
      <c r="A40" s="21"/>
      <c r="B40" s="22" t="s">
        <v>24</v>
      </c>
      <c r="C40" s="55" t="s">
        <v>21</v>
      </c>
      <c r="D40" s="23">
        <v>10</v>
      </c>
      <c r="E40" s="24"/>
      <c r="F40" s="50">
        <f t="shared" si="3"/>
        <v>0</v>
      </c>
      <c r="G40" s="24"/>
      <c r="H40" s="43">
        <f t="shared" si="0"/>
        <v>0</v>
      </c>
      <c r="I40" s="42"/>
      <c r="J40" s="44">
        <f t="shared" si="2"/>
        <v>0</v>
      </c>
    </row>
    <row r="41" spans="1:10" ht="15">
      <c r="A41" s="21"/>
      <c r="B41" s="22" t="s">
        <v>25</v>
      </c>
      <c r="C41" s="55" t="s">
        <v>21</v>
      </c>
      <c r="D41" s="23">
        <v>10</v>
      </c>
      <c r="E41" s="24"/>
      <c r="F41" s="50">
        <f t="shared" si="3"/>
        <v>0</v>
      </c>
      <c r="G41" s="24"/>
      <c r="H41" s="43">
        <f t="shared" si="0"/>
        <v>0</v>
      </c>
      <c r="I41" s="42"/>
      <c r="J41" s="44">
        <f t="shared" si="2"/>
        <v>0</v>
      </c>
    </row>
    <row r="42" spans="1:10" ht="15">
      <c r="A42" s="21"/>
      <c r="B42" s="22" t="s">
        <v>26</v>
      </c>
      <c r="C42" s="55" t="s">
        <v>21</v>
      </c>
      <c r="D42" s="23">
        <v>3</v>
      </c>
      <c r="E42" s="24"/>
      <c r="F42" s="50">
        <f t="shared" si="3"/>
        <v>0</v>
      </c>
      <c r="G42" s="24"/>
      <c r="H42" s="43">
        <f t="shared" si="0"/>
        <v>0</v>
      </c>
      <c r="I42" s="42"/>
      <c r="J42" s="44">
        <f t="shared" si="2"/>
        <v>0</v>
      </c>
    </row>
    <row r="43" spans="1:10" ht="15">
      <c r="A43" s="21"/>
      <c r="B43" s="22" t="s">
        <v>36</v>
      </c>
      <c r="C43" s="55" t="s">
        <v>21</v>
      </c>
      <c r="D43" s="23">
        <v>2</v>
      </c>
      <c r="E43" s="24"/>
      <c r="F43" s="50">
        <f t="shared" si="3"/>
        <v>0</v>
      </c>
      <c r="G43" s="24"/>
      <c r="H43" s="43">
        <f t="shared" si="0"/>
        <v>0</v>
      </c>
      <c r="I43" s="42"/>
      <c r="J43" s="44">
        <f t="shared" si="2"/>
        <v>0</v>
      </c>
    </row>
    <row r="44" spans="1:10" ht="15">
      <c r="A44" s="21"/>
      <c r="B44" s="22" t="s">
        <v>35</v>
      </c>
      <c r="C44" s="55" t="s">
        <v>21</v>
      </c>
      <c r="D44" s="23">
        <v>2</v>
      </c>
      <c r="E44" s="24"/>
      <c r="F44" s="50">
        <f t="shared" si="3"/>
        <v>0</v>
      </c>
      <c r="G44" s="24"/>
      <c r="H44" s="43">
        <f t="shared" si="0"/>
        <v>0</v>
      </c>
      <c r="I44" s="42"/>
      <c r="J44" s="44">
        <f t="shared" si="2"/>
        <v>0</v>
      </c>
    </row>
    <row r="45" spans="1:10" ht="15">
      <c r="A45" s="21"/>
      <c r="B45" s="22" t="s">
        <v>27</v>
      </c>
      <c r="C45" s="55" t="s">
        <v>28</v>
      </c>
      <c r="D45" s="23">
        <v>2</v>
      </c>
      <c r="E45" s="24"/>
      <c r="F45" s="50">
        <f t="shared" si="3"/>
        <v>0</v>
      </c>
      <c r="G45" s="24"/>
      <c r="H45" s="43">
        <f>D45*G45</f>
        <v>0</v>
      </c>
      <c r="I45" s="42"/>
      <c r="J45" s="44">
        <f t="shared" si="2"/>
        <v>0</v>
      </c>
    </row>
    <row r="46" spans="1:10" ht="15">
      <c r="A46" s="91"/>
      <c r="B46" s="92"/>
      <c r="C46" s="93"/>
      <c r="D46" s="99"/>
      <c r="E46" s="95"/>
      <c r="F46" s="96"/>
      <c r="G46" s="95"/>
      <c r="H46" s="97">
        <f t="shared" si="0"/>
        <v>0</v>
      </c>
      <c r="I46" s="100"/>
      <c r="J46" s="98">
        <f t="shared" si="2"/>
        <v>0</v>
      </c>
    </row>
    <row r="47" spans="1:10" ht="15">
      <c r="A47" s="21"/>
      <c r="B47" s="22" t="s">
        <v>38</v>
      </c>
      <c r="C47" s="55" t="s">
        <v>21</v>
      </c>
      <c r="D47" s="23">
        <v>45</v>
      </c>
      <c r="E47" s="24"/>
      <c r="F47" s="50">
        <f t="shared" si="3"/>
        <v>0</v>
      </c>
      <c r="G47" s="24"/>
      <c r="H47" s="43">
        <f t="shared" si="0"/>
        <v>0</v>
      </c>
      <c r="I47" s="42"/>
      <c r="J47" s="44">
        <f t="shared" si="2"/>
        <v>0</v>
      </c>
    </row>
    <row r="48" spans="1:10" ht="30.75" customHeight="1">
      <c r="A48" s="21"/>
      <c r="B48" s="51" t="s">
        <v>39</v>
      </c>
      <c r="C48" s="55" t="s">
        <v>21</v>
      </c>
      <c r="D48" s="23">
        <v>23</v>
      </c>
      <c r="E48" s="24"/>
      <c r="F48" s="50">
        <f t="shared" si="3"/>
        <v>0</v>
      </c>
      <c r="G48" s="24"/>
      <c r="H48" s="43">
        <f t="shared" si="0"/>
        <v>0</v>
      </c>
      <c r="I48" s="42"/>
      <c r="J48" s="44">
        <f t="shared" si="2"/>
        <v>0</v>
      </c>
    </row>
    <row r="49" spans="1:10" ht="15">
      <c r="A49" s="91"/>
      <c r="B49" s="92"/>
      <c r="C49" s="93"/>
      <c r="D49" s="99"/>
      <c r="E49" s="95"/>
      <c r="F49" s="96"/>
      <c r="G49" s="95"/>
      <c r="H49" s="97">
        <f t="shared" si="0"/>
        <v>0</v>
      </c>
      <c r="I49" s="100"/>
      <c r="J49" s="98">
        <f t="shared" si="2"/>
        <v>0</v>
      </c>
    </row>
    <row r="50" spans="1:10" ht="15">
      <c r="A50" s="21"/>
      <c r="B50" s="22" t="s">
        <v>29</v>
      </c>
      <c r="C50" s="55" t="s">
        <v>21</v>
      </c>
      <c r="D50" s="23">
        <v>400</v>
      </c>
      <c r="E50" s="24"/>
      <c r="F50" s="50"/>
      <c r="G50" s="24"/>
      <c r="H50" s="43">
        <f t="shared" si="0"/>
        <v>0</v>
      </c>
      <c r="I50" s="42"/>
      <c r="J50" s="44">
        <f t="shared" si="2"/>
        <v>0</v>
      </c>
    </row>
    <row r="51" spans="1:10" ht="15">
      <c r="A51" s="21"/>
      <c r="B51" s="22" t="s">
        <v>30</v>
      </c>
      <c r="C51" s="55" t="s">
        <v>21</v>
      </c>
      <c r="D51" s="23">
        <v>50</v>
      </c>
      <c r="E51" s="24"/>
      <c r="F51" s="50"/>
      <c r="G51" s="24"/>
      <c r="H51" s="43">
        <f t="shared" si="0"/>
        <v>0</v>
      </c>
      <c r="I51" s="42"/>
      <c r="J51" s="44">
        <f t="shared" si="2"/>
        <v>0</v>
      </c>
    </row>
    <row r="52" spans="1:10" ht="15">
      <c r="A52" s="21"/>
      <c r="B52" s="22" t="s">
        <v>47</v>
      </c>
      <c r="C52" s="55" t="s">
        <v>21</v>
      </c>
      <c r="D52" s="23">
        <v>50</v>
      </c>
      <c r="E52" s="24"/>
      <c r="F52" s="50"/>
      <c r="G52" s="24"/>
      <c r="H52" s="43">
        <f t="shared" si="0"/>
        <v>0</v>
      </c>
      <c r="I52" s="42"/>
      <c r="J52" s="44">
        <f t="shared" si="2"/>
        <v>0</v>
      </c>
    </row>
    <row r="53" spans="1:10" ht="30" customHeight="1">
      <c r="A53" s="21"/>
      <c r="B53" s="51" t="s">
        <v>55</v>
      </c>
      <c r="C53" s="55" t="s">
        <v>12</v>
      </c>
      <c r="D53" s="23">
        <v>1</v>
      </c>
      <c r="E53" s="24"/>
      <c r="F53" s="50">
        <f t="shared" si="3"/>
        <v>0</v>
      </c>
      <c r="G53" s="24"/>
      <c r="H53" s="43">
        <f t="shared" si="0"/>
        <v>0</v>
      </c>
      <c r="I53" s="42"/>
      <c r="J53" s="44">
        <f t="shared" si="2"/>
        <v>0</v>
      </c>
    </row>
    <row r="54" spans="1:10" ht="15" customHeight="1">
      <c r="A54" s="21"/>
      <c r="B54" s="22" t="s">
        <v>54</v>
      </c>
      <c r="C54" s="55" t="s">
        <v>12</v>
      </c>
      <c r="D54" s="23">
        <v>1</v>
      </c>
      <c r="E54" s="24"/>
      <c r="F54" s="50">
        <f t="shared" si="3"/>
        <v>0</v>
      </c>
      <c r="G54" s="24"/>
      <c r="H54" s="43">
        <f t="shared" si="0"/>
        <v>0</v>
      </c>
      <c r="I54" s="42"/>
      <c r="J54" s="44">
        <f t="shared" si="2"/>
        <v>0</v>
      </c>
    </row>
    <row r="55" spans="1:10" ht="15">
      <c r="A55" s="91"/>
      <c r="B55" s="92"/>
      <c r="C55" s="93"/>
      <c r="D55" s="99"/>
      <c r="E55" s="95"/>
      <c r="F55" s="96"/>
      <c r="G55" s="95"/>
      <c r="H55" s="97">
        <f t="shared" si="0"/>
        <v>0</v>
      </c>
      <c r="I55" s="100"/>
      <c r="J55" s="98">
        <f t="shared" si="2"/>
        <v>0</v>
      </c>
    </row>
    <row r="56" spans="1:10" ht="15">
      <c r="A56" s="21"/>
      <c r="B56" s="22" t="s">
        <v>14</v>
      </c>
      <c r="C56" s="55" t="s">
        <v>12</v>
      </c>
      <c r="D56" s="23">
        <v>1</v>
      </c>
      <c r="E56" s="24"/>
      <c r="F56" s="50"/>
      <c r="G56" s="24"/>
      <c r="H56" s="43">
        <f t="shared" si="0"/>
        <v>0</v>
      </c>
      <c r="I56" s="42"/>
      <c r="J56" s="44">
        <f t="shared" si="2"/>
        <v>0</v>
      </c>
    </row>
    <row r="57" spans="1:10" ht="15">
      <c r="A57" s="91"/>
      <c r="B57" s="92"/>
      <c r="C57" s="93"/>
      <c r="D57" s="99"/>
      <c r="E57" s="95"/>
      <c r="F57" s="96"/>
      <c r="G57" s="95"/>
      <c r="H57" s="97">
        <f t="shared" si="0"/>
        <v>0</v>
      </c>
      <c r="I57" s="100"/>
      <c r="J57" s="98">
        <f t="shared" si="2"/>
        <v>0</v>
      </c>
    </row>
    <row r="58" spans="1:10" ht="30.75" customHeight="1">
      <c r="A58" s="21"/>
      <c r="B58" s="51" t="s">
        <v>53</v>
      </c>
      <c r="C58" s="55" t="s">
        <v>49</v>
      </c>
      <c r="D58" s="23">
        <v>80</v>
      </c>
      <c r="E58" s="24"/>
      <c r="F58" s="50"/>
      <c r="G58" s="24"/>
      <c r="H58" s="43">
        <f t="shared" si="0"/>
        <v>0</v>
      </c>
      <c r="I58" s="42"/>
      <c r="J58" s="44">
        <f t="shared" si="2"/>
        <v>0</v>
      </c>
    </row>
    <row r="59" spans="1:10" ht="29.25" customHeight="1">
      <c r="A59" s="21"/>
      <c r="B59" s="51" t="s">
        <v>51</v>
      </c>
      <c r="C59" s="55" t="s">
        <v>50</v>
      </c>
      <c r="D59" s="23">
        <v>1</v>
      </c>
      <c r="E59" s="24"/>
      <c r="F59" s="50"/>
      <c r="G59" s="24"/>
      <c r="H59" s="43">
        <f t="shared" si="0"/>
        <v>0</v>
      </c>
      <c r="I59" s="42"/>
      <c r="J59" s="44">
        <f t="shared" si="2"/>
        <v>0</v>
      </c>
    </row>
    <row r="60" spans="1:10" ht="15">
      <c r="A60" s="21"/>
      <c r="B60" s="22" t="s">
        <v>52</v>
      </c>
      <c r="C60" s="55" t="s">
        <v>12</v>
      </c>
      <c r="D60" s="23">
        <v>1</v>
      </c>
      <c r="E60" s="24"/>
      <c r="F60" s="50"/>
      <c r="G60" s="24"/>
      <c r="H60" s="43">
        <f t="shared" si="0"/>
        <v>0</v>
      </c>
      <c r="I60" s="42"/>
      <c r="J60" s="44">
        <f t="shared" si="2"/>
        <v>0</v>
      </c>
    </row>
    <row r="61" spans="1:10" ht="15">
      <c r="A61" s="91"/>
      <c r="B61" s="92"/>
      <c r="C61" s="93"/>
      <c r="D61" s="99"/>
      <c r="E61" s="95"/>
      <c r="F61" s="96"/>
      <c r="G61" s="95"/>
      <c r="H61" s="97"/>
      <c r="I61" s="100"/>
      <c r="J61" s="98">
        <f t="shared" si="2"/>
        <v>0</v>
      </c>
    </row>
    <row r="62" spans="1:10" ht="15">
      <c r="A62" s="31"/>
      <c r="B62" s="32" t="s">
        <v>11</v>
      </c>
      <c r="C62" s="56" t="s">
        <v>13</v>
      </c>
      <c r="D62" s="33">
        <v>1</v>
      </c>
      <c r="E62" s="24"/>
      <c r="F62" s="25"/>
      <c r="G62" s="24"/>
      <c r="H62" s="43">
        <f t="shared" si="0"/>
        <v>0</v>
      </c>
      <c r="I62" s="24"/>
      <c r="J62" s="44">
        <f t="shared" si="2"/>
        <v>0</v>
      </c>
    </row>
    <row r="63" spans="1:10" ht="15">
      <c r="A63" s="31"/>
      <c r="B63" s="32" t="s">
        <v>15</v>
      </c>
      <c r="C63" s="56" t="s">
        <v>13</v>
      </c>
      <c r="D63" s="33">
        <v>1</v>
      </c>
      <c r="E63" s="24"/>
      <c r="F63" s="25"/>
      <c r="G63" s="24"/>
      <c r="H63" s="43">
        <f t="shared" si="0"/>
        <v>0</v>
      </c>
      <c r="I63" s="24"/>
      <c r="J63" s="44">
        <f t="shared" si="2"/>
        <v>0</v>
      </c>
    </row>
    <row r="64" spans="1:10" ht="15">
      <c r="A64" s="31"/>
      <c r="B64" s="32" t="s">
        <v>69</v>
      </c>
      <c r="C64" s="56" t="s">
        <v>13</v>
      </c>
      <c r="D64" s="33">
        <v>1</v>
      </c>
      <c r="E64" s="24"/>
      <c r="F64" s="45"/>
      <c r="G64" s="24"/>
      <c r="H64" s="43">
        <f t="shared" si="0"/>
        <v>0</v>
      </c>
      <c r="I64" s="24"/>
      <c r="J64" s="44">
        <f>H64</f>
        <v>0</v>
      </c>
    </row>
    <row r="65" spans="1:10" ht="15">
      <c r="A65" s="31"/>
      <c r="B65" s="32" t="s">
        <v>61</v>
      </c>
      <c r="C65" s="56" t="s">
        <v>13</v>
      </c>
      <c r="D65" s="33">
        <v>1</v>
      </c>
      <c r="E65" s="24"/>
      <c r="F65" s="45"/>
      <c r="G65" s="24">
        <v>30000</v>
      </c>
      <c r="H65" s="43">
        <f t="shared" si="0"/>
        <v>30000</v>
      </c>
      <c r="I65" s="24"/>
      <c r="J65" s="44">
        <f t="shared" si="2"/>
        <v>30000</v>
      </c>
    </row>
    <row r="66" spans="1:10" ht="15">
      <c r="A66" s="31"/>
      <c r="B66" s="49" t="s">
        <v>10</v>
      </c>
      <c r="C66" s="56" t="s">
        <v>13</v>
      </c>
      <c r="D66" s="33"/>
      <c r="E66" s="24"/>
      <c r="F66" s="52">
        <f>SUM(F13:F64)</f>
        <v>0</v>
      </c>
      <c r="G66" s="24"/>
      <c r="H66" s="46">
        <f>SUM(H13:H65)</f>
        <v>30000</v>
      </c>
      <c r="I66" s="24"/>
      <c r="J66" s="46">
        <f>SUM(J13:J65)</f>
        <v>30000</v>
      </c>
    </row>
    <row r="67" spans="1:11" s="40" customFormat="1" ht="15.75" thickBot="1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1:10" ht="15">
      <c r="A68" s="26" t="s">
        <v>7</v>
      </c>
      <c r="B68" s="27"/>
      <c r="C68" s="66"/>
      <c r="D68" s="67"/>
      <c r="E68" s="67"/>
      <c r="F68" s="67"/>
      <c r="G68" s="67"/>
      <c r="H68" s="68"/>
      <c r="I68" s="71">
        <f>F66+H66</f>
        <v>30000</v>
      </c>
      <c r="J68" s="72"/>
    </row>
    <row r="69" spans="1:10" ht="15">
      <c r="A69" s="28" t="s">
        <v>8</v>
      </c>
      <c r="B69" s="22"/>
      <c r="C69" s="59"/>
      <c r="D69" s="60"/>
      <c r="E69" s="60"/>
      <c r="F69" s="60"/>
      <c r="G69" s="60"/>
      <c r="H69" s="61"/>
      <c r="I69" s="71"/>
      <c r="J69" s="72"/>
    </row>
    <row r="70" spans="1:10" ht="15.75" thickBot="1">
      <c r="A70" s="81" t="s">
        <v>6</v>
      </c>
      <c r="B70" s="82"/>
      <c r="C70" s="83"/>
      <c r="D70" s="84"/>
      <c r="E70" s="84"/>
      <c r="F70" s="84"/>
      <c r="G70" s="84"/>
      <c r="H70" s="85"/>
      <c r="I70" s="79">
        <f>I68*0.21</f>
        <v>6300</v>
      </c>
      <c r="J70" s="80"/>
    </row>
    <row r="71" spans="1:10" ht="24.75" customHeight="1" thickBot="1">
      <c r="A71" s="29" t="s">
        <v>5</v>
      </c>
      <c r="B71" s="30"/>
      <c r="C71" s="63"/>
      <c r="D71" s="64"/>
      <c r="E71" s="64"/>
      <c r="F71" s="64"/>
      <c r="G71" s="64"/>
      <c r="H71" s="65"/>
      <c r="I71" s="69">
        <f>SUM(I68:I70)</f>
        <v>36300</v>
      </c>
      <c r="J71" s="70"/>
    </row>
    <row r="73" spans="1:10" ht="15">
      <c r="A73" s="62"/>
      <c r="B73" s="62"/>
      <c r="C73" s="62"/>
      <c r="D73" s="62"/>
      <c r="E73" s="62"/>
      <c r="F73" s="62"/>
      <c r="G73" s="62"/>
      <c r="H73" s="62"/>
      <c r="I73" s="62"/>
      <c r="J73" s="62"/>
    </row>
    <row r="74" spans="1:10" ht="15">
      <c r="A74" s="58"/>
      <c r="B74" s="58"/>
      <c r="C74" s="58"/>
      <c r="D74" s="58"/>
      <c r="E74" s="58"/>
      <c r="F74" s="58"/>
      <c r="G74" s="58"/>
      <c r="H74" s="58"/>
      <c r="I74" s="58"/>
      <c r="J74" s="58"/>
    </row>
    <row r="75" spans="1:10" ht="15">
      <c r="A75" s="58"/>
      <c r="B75" s="58"/>
      <c r="C75" s="58"/>
      <c r="D75" s="58"/>
      <c r="E75" s="58"/>
      <c r="F75" s="58"/>
      <c r="G75" s="58"/>
      <c r="H75" s="58"/>
      <c r="I75" s="58"/>
      <c r="J75" s="58"/>
    </row>
    <row r="76" spans="1:10" ht="15">
      <c r="A76" s="41"/>
      <c r="B76" s="41"/>
      <c r="C76" s="41"/>
      <c r="D76" s="41"/>
      <c r="E76" s="41"/>
      <c r="F76" s="41"/>
      <c r="G76" s="41"/>
      <c r="H76" s="41"/>
      <c r="I76" s="41"/>
      <c r="J76" s="41"/>
    </row>
    <row r="78" ht="15">
      <c r="A78" s="41"/>
    </row>
  </sheetData>
  <sheetProtection/>
  <mergeCells count="22">
    <mergeCell ref="C70:H70"/>
    <mergeCell ref="I68:J68"/>
    <mergeCell ref="B9:D9"/>
    <mergeCell ref="A4:J4"/>
    <mergeCell ref="E1:K1"/>
    <mergeCell ref="B7:K7"/>
    <mergeCell ref="B8:K8"/>
    <mergeCell ref="B3:D3"/>
    <mergeCell ref="G10:J10"/>
    <mergeCell ref="G5:I5"/>
    <mergeCell ref="G9:J9"/>
    <mergeCell ref="F3:J3"/>
    <mergeCell ref="A75:J75"/>
    <mergeCell ref="C69:H69"/>
    <mergeCell ref="A73:J73"/>
    <mergeCell ref="A74:J74"/>
    <mergeCell ref="C71:H71"/>
    <mergeCell ref="C68:H68"/>
    <mergeCell ref="I71:J71"/>
    <mergeCell ref="I69:J69"/>
    <mergeCell ref="I70:J70"/>
    <mergeCell ref="A70:B70"/>
  </mergeCells>
  <printOptions horizontalCentered="1"/>
  <pageMargins left="0.196850393700787" right="0.196850393700787" top="0.590551181102362" bottom="0.787401575" header="0" footer="0.3"/>
  <pageSetup horizontalDpi="600" verticalDpi="600" orientation="portrait" paperSize="9" scale="75" r:id="rId1"/>
  <headerFooter>
    <oddFooter>&amp;CStránka &amp;P z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Vit Balhar</cp:lastModifiedBy>
  <cp:lastPrinted>2017-05-23T06:58:16Z</cp:lastPrinted>
  <dcterms:created xsi:type="dcterms:W3CDTF">2012-05-19T08:46:50Z</dcterms:created>
  <dcterms:modified xsi:type="dcterms:W3CDTF">2017-05-23T07:29:04Z</dcterms:modified>
  <cp:category/>
  <cp:version/>
  <cp:contentType/>
  <cp:contentStatus/>
</cp:coreProperties>
</file>