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80" activeTab="0"/>
  </bookViews>
  <sheets>
    <sheet name="Domov mládeže cena" sheetId="1" r:id="rId1"/>
  </sheets>
  <definedNames/>
  <calcPr fullCalcOnLoad="1"/>
</workbook>
</file>

<file path=xl/sharedStrings.xml><?xml version="1.0" encoding="utf-8"?>
<sst xmlns="http://schemas.openxmlformats.org/spreadsheetml/2006/main" count="143" uniqueCount="112">
  <si>
    <t>Seznam prací a dodávek elektrotechnických zařízení</t>
  </si>
  <si>
    <t>CÚ 2017</t>
  </si>
  <si>
    <t>Akce:</t>
  </si>
  <si>
    <t>Zateplení střešního pláště domova mláděže</t>
  </si>
  <si>
    <t>Z. č.:</t>
  </si>
  <si>
    <t>Projekt:</t>
  </si>
  <si>
    <t>Elektroinstalace a hromosvod.</t>
  </si>
  <si>
    <t>A. č.:</t>
  </si>
  <si>
    <t>D.1.4b.02</t>
  </si>
  <si>
    <t>Investor:</t>
  </si>
  <si>
    <t>SUPŠ HNN 17.listopadu 1202, Hradec Králové, 500 03</t>
  </si>
  <si>
    <t>Smlouva:</t>
  </si>
  <si>
    <t>Zpracovatel: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</si>
  <si>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</si>
  <si>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</si>
  <si>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</si>
  <si>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</si>
  <si>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</si>
  <si>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</si>
  <si>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</si>
  <si>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</si>
  <si>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</si>
  <si>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1,00%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</si>
  <si>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</si>
  <si>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</si>
  <si>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</si>
  <si>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</si>
  <si>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</si>
  <si>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</si>
  <si>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3,25%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</si>
  <si>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</si>
  <si>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</si>
  <si>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</si>
  <si>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</si>
  <si>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Uvedené ceny jsou v Kč a nezahrnují DPH, pokud to není uvedeno.</t>
  </si>
  <si>
    <t>Datum:</t>
  </si>
  <si>
    <t>Vypracoval:</t>
  </si>
  <si>
    <t>J.Vaněk</t>
  </si>
  <si>
    <t>Kontroloval: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</si>
  <si>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</si>
  <si>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</si>
  <si>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</si>
  <si>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</si>
  <si>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</si>
  <si>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</si>
  <si>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</si>
  <si>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</si>
  <si>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Montážní materiál a práce</t>
  </si>
  <si>
    <t>Demontáže</t>
  </si>
  <si>
    <t>Demontáž uzemňovacího vedení na povrchu, vodičů FeZn</t>
  </si>
  <si>
    <t>drátu nebo lana do 10 mm</t>
  </si>
  <si>
    <t>m</t>
  </si>
  <si>
    <t>Demontáž hromosvodného vedení - svorek</t>
  </si>
  <si>
    <t>se 3 a více šrouby</t>
  </si>
  <si>
    <t>ks</t>
  </si>
  <si>
    <t>Demontáž hromosvodného vedení - svorek na potrubí</t>
  </si>
  <si>
    <t>do 700 mm</t>
  </si>
  <si>
    <t>Demontáž hromosvodného vedení - podpěr pro ploché střechy</t>
  </si>
  <si>
    <t>litinové</t>
  </si>
  <si>
    <t>Demontáž jímacích tyčí délky do 3 m</t>
  </si>
  <si>
    <t>stojan</t>
  </si>
  <si>
    <t>Montáž trubek páncéřových elektroinstalačních kovových ohebných</t>
  </si>
  <si>
    <t>pevně, 23 mm</t>
  </si>
  <si>
    <t>Demontáže - celkem</t>
  </si>
  <si>
    <t>NOVÝ MATERIÁL PRO OPRAVY</t>
  </si>
  <si>
    <t>NOVÝ MATERIÁL NA OPRAVY JE UVEDEN JAKO 50% STÁVAJÍCÍHO ROZSAHU JÍMACÍ SOUSTAVY. U JÍMACÍCH TYČÍ A SVOREK NA POTRUBÍ JE UVAŽOVÁNA 100% NÁHRADA. TYPY SVOREK NA POTRUBÍ DODAVATEL UPŘESNÍ.</t>
  </si>
  <si>
    <t>NEREZOVÉ PROVEDENÍ DRÁT</t>
  </si>
  <si>
    <t>Drát 8 AlMgSi T/2 drát o 8mm AlMgSi T/2 (0,135kg/m) polotvrdý</t>
  </si>
  <si>
    <t>Montáž uzemňovacího vedení na povrchu, vodičů FeZn</t>
  </si>
  <si>
    <t>SOUČÁSTI PRO HROMOSVODY</t>
  </si>
  <si>
    <t>Jímače</t>
  </si>
  <si>
    <t>JR 1,5 AlMgSi Jímač s rovným koncem, 1500 mm, mareriál AlMgSi</t>
  </si>
  <si>
    <t>Montáž jímacích tyčí délky do 3 m</t>
  </si>
  <si>
    <t>Do stojanu</t>
  </si>
  <si>
    <t>SVORKA HROMOSVODNÍ, UZEMŇOVACÍ</t>
  </si>
  <si>
    <t>SS spojovací nerez</t>
  </si>
  <si>
    <t>SPb připojovací nerez</t>
  </si>
  <si>
    <t>SK křížová nerez</t>
  </si>
  <si>
    <t>SJ1 k jímací tyči nerez</t>
  </si>
  <si>
    <t>ST3 na potrubí nerez</t>
  </si>
  <si>
    <t>ST9 na potrubí nerez</t>
  </si>
  <si>
    <t>ST10 na potrubí nerez</t>
  </si>
  <si>
    <t>PODPĚRA VEDENÍ</t>
  </si>
  <si>
    <t>PV21d na ploché střechy, plast s betonovou kostkou</t>
  </si>
  <si>
    <t>PV 01 N do zdiva nerez, L 150mm</t>
  </si>
  <si>
    <t>Montáž hromosvodného vedení - podpěr</t>
  </si>
  <si>
    <t>se 2 šrouby</t>
  </si>
  <si>
    <t>NOVÝ MATERIÁL PRO OPRAVY - celkem</t>
  </si>
  <si>
    <t>ELEKTROINSTALACE</t>
  </si>
  <si>
    <t>ZŘÍZENÍ VÝVODU VE STÁVAJÍCÍM ROZVADĚČI</t>
  </si>
  <si>
    <t>Z-DSA1-01 Otočný spínač, vypínač 1-pól</t>
  </si>
  <si>
    <t>PF7-25/2/003 Chránič Ir=250A, typ AC, 2-pól, Idn=0.03A, In=25A</t>
  </si>
  <si>
    <t>PL7-B10/1 Jistič PL7, char B, 1-pólový, Icn=10kA, In=10A</t>
  </si>
  <si>
    <t>8102 KRABICE</t>
  </si>
  <si>
    <t>Montáž krabic elektroinstalačních rozvodek nástěnných plastových, čtyřhranných</t>
  </si>
  <si>
    <t>do 4 mm2</t>
  </si>
  <si>
    <t>3323 TRUBKA OHEBNÁ KOVOVÁ - Kopex 750N</t>
  </si>
  <si>
    <t>LH 40X40 LIŠTA HRANATÁ (3m) - DVOJITÝ ZÁMEK</t>
  </si>
  <si>
    <t>HM 8/1 HMOŽDINKA 8/1</t>
  </si>
  <si>
    <t>KABEL SILOVÝ,IZOLACE PVC S VODIČEM PE</t>
  </si>
  <si>
    <t>CYKY-J 3x1.5 mm2 , pevně</t>
  </si>
  <si>
    <t>TWT 524, IP65</t>
  </si>
  <si>
    <t>HODINOVE ZUCTOVACI SAZBY</t>
  </si>
  <si>
    <t>Uprava stavajiciho rozvadece</t>
  </si>
  <si>
    <t>hod</t>
  </si>
  <si>
    <t>PROVEDENI REVIZNICH ZKOUSEK</t>
  </si>
  <si>
    <t>DLE CSN 331500</t>
  </si>
  <si>
    <t>Revizni technik</t>
  </si>
  <si>
    <t>ELEKTROINSTALACE - celkem</t>
  </si>
  <si>
    <t>Podružný materiál</t>
  </si>
  <si>
    <t>Montážní materiál a práce - celkem</t>
  </si>
  <si>
    <t>VENKOVNÍ TERMOSTAT EBERLE - zadavatel jednoznačně připouští možnost nabídnout rovnocenný výrobek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</si>
</sst>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b/>
      <sz val="11"/>
      <color indexed="8"/>
      <name val="Segoe UI"/>
      <family val="2"/>
    </font>
    <font>
      <sz val="9"/>
      <color indexed="8"/>
      <name val="Segoe UI"/>
      <family val="2"/>
    </font>
    <font>
      <b/>
      <i/>
      <sz val="10"/>
      <color indexed="8"/>
      <name val="Segoe UI"/>
      <family val="2"/>
    </font>
    <font>
      <i/>
      <sz val="10"/>
      <color indexed="8"/>
      <name val="Segoe UI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0"/>
      <color rgb="FF000000"/>
      <name val="Segoe UI"/>
      <family val="2"/>
    </font>
    <font>
      <b/>
      <sz val="9"/>
      <color rgb="FF000000"/>
      <name val="Segoe UI"/>
      <family val="2"/>
    </font>
    <font>
      <b/>
      <sz val="11"/>
      <color rgb="FF000000"/>
      <name val="Segoe UI"/>
      <family val="2"/>
    </font>
    <font>
      <sz val="9"/>
      <color rgb="FF000000"/>
      <name val="Segoe UI"/>
      <family val="2"/>
    </font>
    <font>
      <b/>
      <i/>
      <sz val="10"/>
      <color rgb="FF000000"/>
      <name val="Segoe UI"/>
      <family val="2"/>
    </font>
    <font>
      <i/>
      <sz val="10"/>
      <color rgb="FF00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E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C0C0C0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 style="medium">
        <color rgb="FFC0C0C0"/>
      </right>
      <top style="medium">
        <color rgb="FFC0C0C0"/>
      </top>
      <bottom style="medium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0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right" wrapText="1"/>
    </xf>
    <xf numFmtId="0" fontId="41" fillId="34" borderId="10" xfId="0" applyFont="1" applyFill="1" applyBorder="1" applyAlignment="1">
      <alignment wrapText="1"/>
    </xf>
    <xf numFmtId="0" fontId="41" fillId="34" borderId="10" xfId="0" applyFont="1" applyFill="1" applyBorder="1" applyAlignment="1">
      <alignment horizontal="right" wrapText="1"/>
    </xf>
    <xf numFmtId="0" fontId="41" fillId="35" borderId="10" xfId="0" applyFont="1" applyFill="1" applyBorder="1" applyAlignment="1">
      <alignment wrapText="1"/>
    </xf>
    <xf numFmtId="0" fontId="41" fillId="35" borderId="10" xfId="0" applyFont="1" applyFill="1" applyBorder="1" applyAlignment="1">
      <alignment horizontal="right" wrapText="1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right" wrapText="1"/>
    </xf>
    <xf numFmtId="0" fontId="43" fillId="37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horizontal="right" wrapText="1"/>
    </xf>
    <xf numFmtId="0" fontId="45" fillId="38" borderId="10" xfId="0" applyFont="1" applyFill="1" applyBorder="1" applyAlignment="1">
      <alignment wrapText="1"/>
    </xf>
    <xf numFmtId="0" fontId="45" fillId="38" borderId="10" xfId="0" applyFont="1" applyFill="1" applyBorder="1" applyAlignment="1">
      <alignment horizontal="right" wrapText="1"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right" wrapText="1"/>
    </xf>
    <xf numFmtId="0" fontId="0" fillId="0" borderId="11" xfId="0" applyBorder="1" applyAlignment="1">
      <alignment/>
    </xf>
    <xf numFmtId="44" fontId="44" fillId="36" borderId="10" xfId="0" applyNumberFormat="1" applyFont="1" applyFill="1" applyBorder="1" applyAlignment="1">
      <alignment horizontal="right" wrapText="1"/>
    </xf>
    <xf numFmtId="44" fontId="40" fillId="33" borderId="10" xfId="0" applyNumberFormat="1" applyFont="1" applyFill="1" applyBorder="1" applyAlignment="1">
      <alignment horizontal="right" wrapText="1"/>
    </xf>
    <xf numFmtId="44" fontId="45" fillId="38" borderId="10" xfId="0" applyNumberFormat="1" applyFont="1" applyFill="1" applyBorder="1" applyAlignment="1">
      <alignment horizontal="right" wrapText="1"/>
    </xf>
    <xf numFmtId="44" fontId="43" fillId="34" borderId="10" xfId="0" applyNumberFormat="1" applyFont="1" applyFill="1" applyBorder="1" applyAlignment="1">
      <alignment horizontal="right" wrapText="1"/>
    </xf>
    <xf numFmtId="2" fontId="44" fillId="36" borderId="10" xfId="0" applyNumberFormat="1" applyFont="1" applyFill="1" applyBorder="1" applyAlignment="1">
      <alignment horizontal="right" wrapText="1"/>
    </xf>
    <xf numFmtId="2" fontId="40" fillId="33" borderId="10" xfId="0" applyNumberFormat="1" applyFont="1" applyFill="1" applyBorder="1" applyAlignment="1">
      <alignment horizontal="right" wrapText="1"/>
    </xf>
    <xf numFmtId="2" fontId="45" fillId="38" borderId="10" xfId="0" applyNumberFormat="1" applyFont="1" applyFill="1" applyBorder="1" applyAlignment="1">
      <alignment horizontal="right" wrapText="1"/>
    </xf>
    <xf numFmtId="2" fontId="43" fillId="34" borderId="10" xfId="0" applyNumberFormat="1" applyFont="1" applyFill="1" applyBorder="1" applyAlignment="1">
      <alignment horizontal="right" wrapText="1"/>
    </xf>
    <xf numFmtId="44" fontId="41" fillId="34" borderId="10" xfId="0" applyNumberFormat="1" applyFont="1" applyFill="1" applyBorder="1" applyAlignment="1">
      <alignment horizontal="right" wrapText="1"/>
    </xf>
    <xf numFmtId="44" fontId="41" fillId="35" borderId="10" xfId="0" applyNumberFormat="1" applyFont="1" applyFill="1" applyBorder="1" applyAlignment="1">
      <alignment horizontal="right" wrapText="1"/>
    </xf>
    <xf numFmtId="44" fontId="42" fillId="36" borderId="10" xfId="0" applyNumberFormat="1" applyFont="1" applyFill="1" applyBorder="1" applyAlignment="1">
      <alignment horizontal="right" wrapText="1"/>
    </xf>
    <xf numFmtId="0" fontId="40" fillId="33" borderId="12" xfId="0" applyFont="1" applyFill="1" applyBorder="1" applyAlignment="1">
      <alignment wrapText="1"/>
    </xf>
    <xf numFmtId="0" fontId="40" fillId="33" borderId="13" xfId="0" applyFont="1" applyFill="1" applyBorder="1" applyAlignment="1">
      <alignment wrapText="1"/>
    </xf>
    <xf numFmtId="0" fontId="40" fillId="33" borderId="14" xfId="0" applyFont="1" applyFill="1" applyBorder="1" applyAlignment="1">
      <alignment wrapText="1"/>
    </xf>
    <xf numFmtId="0" fontId="42" fillId="36" borderId="12" xfId="0" applyFont="1" applyFill="1" applyBorder="1" applyAlignment="1">
      <alignment horizontal="center" wrapText="1"/>
    </xf>
    <xf numFmtId="0" fontId="42" fillId="36" borderId="13" xfId="0" applyFont="1" applyFill="1" applyBorder="1" applyAlignment="1">
      <alignment horizontal="center" wrapText="1"/>
    </xf>
    <xf numFmtId="0" fontId="42" fillId="36" borderId="14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 wrapText="1"/>
    </xf>
    <xf numFmtId="14" fontId="40" fillId="33" borderId="12" xfId="0" applyNumberFormat="1" applyFont="1" applyFill="1" applyBorder="1" applyAlignment="1">
      <alignment wrapText="1"/>
    </xf>
    <xf numFmtId="14" fontId="40" fillId="33" borderId="13" xfId="0" applyNumberFormat="1" applyFont="1" applyFill="1" applyBorder="1" applyAlignment="1">
      <alignment wrapText="1"/>
    </xf>
    <xf numFmtId="14" fontId="40" fillId="33" borderId="14" xfId="0" applyNumberFormat="1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zoomScalePageLayoutView="0" workbookViewId="0" topLeftCell="A85">
      <selection activeCell="A96" sqref="A96"/>
    </sheetView>
  </sheetViews>
  <sheetFormatPr defaultColWidth="9.00390625" defaultRowHeight="14.25"/>
  <cols>
    <col min="1" max="2" width="36.00390625" style="0" bestFit="1" customWidth="1"/>
    <col min="3" max="3" width="14.625" style="0" customWidth="1"/>
    <col min="4" max="4" width="9.625" style="0" customWidth="1"/>
    <col min="5" max="5" width="12.625" style="0" customWidth="1"/>
    <col min="6" max="6" width="9.50390625" style="0" customWidth="1"/>
    <col min="7" max="8" width="12.625" style="0" customWidth="1"/>
  </cols>
  <sheetData>
    <row r="1" spans="1:4" ht="17.25" thickBot="1">
      <c r="A1" s="32" t="s">
        <v>0</v>
      </c>
      <c r="B1" s="33"/>
      <c r="C1" s="33"/>
      <c r="D1" s="34"/>
    </row>
    <row r="2" spans="1:4" ht="15.75" thickBot="1">
      <c r="A2" s="29" t="s">
        <v>1</v>
      </c>
      <c r="B2" s="30"/>
      <c r="C2" s="30"/>
      <c r="D2" s="31"/>
    </row>
    <row r="3" spans="1:4" ht="15.75" thickBot="1">
      <c r="A3" s="1" t="s">
        <v>2</v>
      </c>
      <c r="B3" s="1" t="s">
        <v>3</v>
      </c>
      <c r="C3" s="1" t="s">
        <v>4</v>
      </c>
      <c r="D3" s="1"/>
    </row>
    <row r="4" spans="1:4" ht="15.75" thickBot="1">
      <c r="A4" s="1" t="s">
        <v>5</v>
      </c>
      <c r="B4" s="1" t="s">
        <v>6</v>
      </c>
      <c r="C4" s="1" t="s">
        <v>7</v>
      </c>
      <c r="D4" s="1" t="s">
        <v>8</v>
      </c>
    </row>
    <row r="5" spans="1:4" ht="29.25" thickBot="1">
      <c r="A5" s="1" t="s">
        <v>9</v>
      </c>
      <c r="B5" s="1" t="s">
        <v>10</v>
      </c>
      <c r="C5" s="1" t="s">
        <v>11</v>
      </c>
      <c r="D5" s="1"/>
    </row>
    <row r="6" spans="1:4" ht="15.75" thickBot="1">
      <c r="A6" s="1" t="s">
        <v>12</v>
      </c>
      <c r="B6" s="29"/>
      <c r="C6" s="30"/>
      <c r="D6" s="31"/>
    </row>
    <row r="7" ht="15" thickBot="1">
      <c r="A7" s="2"/>
    </row>
    <row r="8" spans="1:3" ht="15.75" thickBot="1">
      <c r="A8" s="1" t="s">
        <v>13</v>
      </c>
      <c r="B8" s="3"/>
      <c r="C8" s="3"/>
    </row>
    <row r="9" spans="1:3" ht="15" thickBot="1">
      <c r="A9" s="4" t="s">
        <v>14</v>
      </c>
      <c r="B9" s="5"/>
      <c r="C9" s="26"/>
    </row>
    <row r="10" spans="1:3" ht="15" thickBot="1">
      <c r="A10" s="4" t="s">
        <v>15</v>
      </c>
      <c r="B10" s="5"/>
      <c r="C10" s="26">
        <v>0</v>
      </c>
    </row>
    <row r="11" spans="1:3" ht="15" thickBot="1">
      <c r="A11" s="4" t="s">
        <v>16</v>
      </c>
      <c r="B11" s="5"/>
      <c r="C11" s="26">
        <f>E105</f>
        <v>0</v>
      </c>
    </row>
    <row r="12" spans="1:3" ht="15" thickBot="1">
      <c r="A12" s="4" t="s">
        <v>17</v>
      </c>
      <c r="B12" s="5"/>
      <c r="C12" s="26">
        <f>G105</f>
        <v>0</v>
      </c>
    </row>
    <row r="13" spans="1:3" ht="15" thickBot="1">
      <c r="A13" s="6" t="s">
        <v>18</v>
      </c>
      <c r="B13" s="7"/>
      <c r="C13" s="27">
        <f>H105</f>
        <v>0</v>
      </c>
    </row>
    <row r="14" spans="1:3" ht="15" thickBot="1">
      <c r="A14" s="4" t="s">
        <v>19</v>
      </c>
      <c r="B14" s="5"/>
      <c r="C14" s="26">
        <f>C13*0.06</f>
        <v>0</v>
      </c>
    </row>
    <row r="15" spans="1:3" ht="15" thickBot="1">
      <c r="A15" s="4" t="s">
        <v>20</v>
      </c>
      <c r="B15" s="5"/>
      <c r="C15" s="26">
        <v>0</v>
      </c>
    </row>
    <row r="16" spans="1:3" ht="15" thickBot="1">
      <c r="A16" s="4" t="s">
        <v>21</v>
      </c>
      <c r="B16" s="5"/>
      <c r="C16" s="26">
        <v>0</v>
      </c>
    </row>
    <row r="17" spans="1:3" ht="15" thickBot="1">
      <c r="A17" s="4" t="s">
        <v>22</v>
      </c>
      <c r="B17" s="5"/>
      <c r="C17" s="26">
        <v>0</v>
      </c>
    </row>
    <row r="18" spans="1:3" ht="15" thickBot="1">
      <c r="A18" s="6" t="s">
        <v>23</v>
      </c>
      <c r="B18" s="7"/>
      <c r="C18" s="27">
        <f>SUM(C13:C17)</f>
        <v>0</v>
      </c>
    </row>
    <row r="19" spans="1:3" ht="15" thickBot="1">
      <c r="A19" s="4" t="s">
        <v>24</v>
      </c>
      <c r="B19" s="5"/>
      <c r="C19" s="26">
        <v>0</v>
      </c>
    </row>
    <row r="20" spans="1:3" ht="15" thickBot="1">
      <c r="A20" s="4" t="s">
        <v>25</v>
      </c>
      <c r="B20" s="5"/>
      <c r="C20" s="26">
        <v>0</v>
      </c>
    </row>
    <row r="21" spans="1:3" ht="15" thickBot="1">
      <c r="A21" s="4" t="s">
        <v>26</v>
      </c>
      <c r="B21" s="5"/>
      <c r="C21" s="26">
        <v>0</v>
      </c>
    </row>
    <row r="22" spans="1:3" ht="15.75" thickBot="1">
      <c r="A22" s="1" t="s">
        <v>27</v>
      </c>
      <c r="B22" s="3"/>
      <c r="C22" s="19">
        <f>SUM(C18:C21)</f>
        <v>0</v>
      </c>
    </row>
    <row r="23" spans="1:3" ht="15" thickBot="1">
      <c r="A23" s="4"/>
      <c r="B23" s="5"/>
      <c r="C23" s="26"/>
    </row>
    <row r="24" spans="1:3" ht="15.75" thickBot="1">
      <c r="A24" s="1" t="s">
        <v>28</v>
      </c>
      <c r="B24" s="3"/>
      <c r="C24" s="19"/>
    </row>
    <row r="25" spans="1:3" ht="15" thickBot="1">
      <c r="A25" s="4" t="s">
        <v>29</v>
      </c>
      <c r="B25" s="5"/>
      <c r="C25" s="26">
        <f>C22*0.0325</f>
        <v>0</v>
      </c>
    </row>
    <row r="26" spans="1:3" ht="15" thickBot="1">
      <c r="A26" s="4" t="s">
        <v>30</v>
      </c>
      <c r="B26" s="5"/>
      <c r="C26" s="26">
        <v>0</v>
      </c>
    </row>
    <row r="27" spans="1:3" ht="15.75" thickBot="1">
      <c r="A27" s="1" t="s">
        <v>31</v>
      </c>
      <c r="B27" s="3"/>
      <c r="C27" s="19">
        <f>SUM(C25:C26)</f>
        <v>0</v>
      </c>
    </row>
    <row r="28" spans="1:3" ht="15" thickBot="1">
      <c r="A28" s="4" t="s">
        <v>32</v>
      </c>
      <c r="B28" s="5"/>
      <c r="C28" s="26">
        <v>0</v>
      </c>
    </row>
    <row r="29" spans="1:3" ht="15" thickBot="1">
      <c r="A29" s="4"/>
      <c r="B29" s="5"/>
      <c r="C29" s="26"/>
    </row>
    <row r="30" spans="1:3" ht="17.25" thickBot="1">
      <c r="A30" s="8" t="s">
        <v>33</v>
      </c>
      <c r="B30" s="9"/>
      <c r="C30" s="28">
        <f>C22+C27+C28</f>
        <v>0</v>
      </c>
    </row>
    <row r="31" ht="15" thickBot="1"/>
    <row r="32" spans="1:4" ht="15.75" thickBot="1">
      <c r="A32" s="35" t="s">
        <v>34</v>
      </c>
      <c r="B32" s="36"/>
      <c r="C32" s="36"/>
      <c r="D32" s="37"/>
    </row>
    <row r="33" ht="15" thickBot="1"/>
    <row r="34" spans="1:4" ht="15.75" thickBot="1">
      <c r="A34" s="1" t="s">
        <v>35</v>
      </c>
      <c r="B34" s="38">
        <v>42799</v>
      </c>
      <c r="C34" s="39"/>
      <c r="D34" s="40"/>
    </row>
    <row r="35" spans="1:4" ht="15.75" thickBot="1">
      <c r="A35" s="1" t="s">
        <v>36</v>
      </c>
      <c r="B35" s="29" t="s">
        <v>37</v>
      </c>
      <c r="C35" s="30"/>
      <c r="D35" s="31"/>
    </row>
    <row r="36" spans="1:4" ht="15.75" thickBot="1">
      <c r="A36" s="1" t="s">
        <v>38</v>
      </c>
      <c r="B36" s="29"/>
      <c r="C36" s="30"/>
      <c r="D36" s="31"/>
    </row>
    <row r="38" spans="1:8" ht="14.25">
      <c r="A38" s="17"/>
      <c r="B38" s="17"/>
      <c r="C38" s="17"/>
      <c r="D38" s="17"/>
      <c r="E38" s="17"/>
      <c r="F38" s="17"/>
      <c r="G38" s="17"/>
      <c r="H38" s="17"/>
    </row>
    <row r="39" ht="14.25">
      <c r="A39" s="2"/>
    </row>
    <row r="40" ht="15" thickBot="1">
      <c r="A40" s="2"/>
    </row>
    <row r="41" spans="1:8" ht="15" thickBot="1">
      <c r="A41" s="10" t="s">
        <v>39</v>
      </c>
      <c r="B41" s="10" t="s">
        <v>40</v>
      </c>
      <c r="C41" s="10" t="s">
        <v>41</v>
      </c>
      <c r="D41" s="10" t="s">
        <v>42</v>
      </c>
      <c r="E41" s="10" t="s">
        <v>43</v>
      </c>
      <c r="F41" s="10" t="s">
        <v>44</v>
      </c>
      <c r="G41" s="10" t="s">
        <v>45</v>
      </c>
      <c r="H41" s="10" t="s">
        <v>46</v>
      </c>
    </row>
    <row r="42" spans="1:8" ht="15.75" thickBot="1">
      <c r="A42" s="11" t="s">
        <v>47</v>
      </c>
      <c r="B42" s="11"/>
      <c r="C42" s="22"/>
      <c r="D42" s="18"/>
      <c r="E42" s="18"/>
      <c r="F42" s="12"/>
      <c r="G42" s="12"/>
      <c r="H42" s="12"/>
    </row>
    <row r="43" spans="1:8" ht="15.75" thickBot="1">
      <c r="A43" s="1" t="s">
        <v>48</v>
      </c>
      <c r="B43" s="1"/>
      <c r="C43" s="23"/>
      <c r="D43" s="19"/>
      <c r="E43" s="19"/>
      <c r="F43" s="3"/>
      <c r="G43" s="3"/>
      <c r="H43" s="3"/>
    </row>
    <row r="44" spans="1:8" ht="29.25" thickBot="1">
      <c r="A44" s="13" t="s">
        <v>49</v>
      </c>
      <c r="B44" s="13"/>
      <c r="C44" s="24"/>
      <c r="D44" s="20"/>
      <c r="E44" s="20"/>
      <c r="F44" s="14"/>
      <c r="G44" s="14"/>
      <c r="H44" s="14"/>
    </row>
    <row r="45" spans="1:8" ht="15" thickBot="1">
      <c r="A45" s="15" t="s">
        <v>50</v>
      </c>
      <c r="B45" s="15" t="s">
        <v>51</v>
      </c>
      <c r="C45" s="25">
        <v>235</v>
      </c>
      <c r="D45" s="21"/>
      <c r="E45" s="21">
        <f>C45*D45</f>
        <v>0</v>
      </c>
      <c r="F45" s="21"/>
      <c r="G45" s="21">
        <f>C45*F45</f>
        <v>0</v>
      </c>
      <c r="H45" s="21">
        <f>E45+G45</f>
        <v>0</v>
      </c>
    </row>
    <row r="46" spans="1:8" ht="15.75" thickBot="1">
      <c r="A46" s="13" t="s">
        <v>52</v>
      </c>
      <c r="B46" s="13"/>
      <c r="C46" s="24"/>
      <c r="D46" s="20"/>
      <c r="E46" s="20"/>
      <c r="F46" s="20"/>
      <c r="G46" s="20"/>
      <c r="H46" s="20"/>
    </row>
    <row r="47" spans="1:8" ht="15" thickBot="1">
      <c r="A47" s="15" t="s">
        <v>53</v>
      </c>
      <c r="B47" s="15" t="s">
        <v>54</v>
      </c>
      <c r="C47" s="25">
        <v>139</v>
      </c>
      <c r="D47" s="21"/>
      <c r="E47" s="21">
        <f aca="true" t="shared" si="0" ref="E47:E81">C47*D47</f>
        <v>0</v>
      </c>
      <c r="F47" s="21"/>
      <c r="G47" s="21">
        <f aca="true" t="shared" si="1" ref="G47:G55">C47*F47</f>
        <v>0</v>
      </c>
      <c r="H47" s="21">
        <f aca="true" t="shared" si="2" ref="H47:H55">E47+G47</f>
        <v>0</v>
      </c>
    </row>
    <row r="48" spans="1:8" ht="29.25" thickBot="1">
      <c r="A48" s="13" t="s">
        <v>55</v>
      </c>
      <c r="B48" s="13"/>
      <c r="C48" s="24"/>
      <c r="D48" s="20"/>
      <c r="E48" s="20"/>
      <c r="F48" s="20"/>
      <c r="G48" s="20"/>
      <c r="H48" s="20"/>
    </row>
    <row r="49" spans="1:8" ht="15" thickBot="1">
      <c r="A49" s="15" t="s">
        <v>56</v>
      </c>
      <c r="B49" s="15" t="s">
        <v>54</v>
      </c>
      <c r="C49" s="25">
        <v>10</v>
      </c>
      <c r="D49" s="21"/>
      <c r="E49" s="21">
        <f t="shared" si="0"/>
        <v>0</v>
      </c>
      <c r="F49" s="21"/>
      <c r="G49" s="21">
        <f t="shared" si="1"/>
        <v>0</v>
      </c>
      <c r="H49" s="21">
        <f t="shared" si="2"/>
        <v>0</v>
      </c>
    </row>
    <row r="50" spans="1:8" ht="29.25" thickBot="1">
      <c r="A50" s="13" t="s">
        <v>57</v>
      </c>
      <c r="B50" s="13"/>
      <c r="C50" s="24"/>
      <c r="D50" s="20"/>
      <c r="E50" s="20"/>
      <c r="F50" s="20"/>
      <c r="G50" s="20"/>
      <c r="H50" s="20"/>
    </row>
    <row r="51" spans="1:8" ht="15" thickBot="1">
      <c r="A51" s="15" t="s">
        <v>58</v>
      </c>
      <c r="B51" s="15" t="s">
        <v>54</v>
      </c>
      <c r="C51" s="25">
        <v>25</v>
      </c>
      <c r="D51" s="21"/>
      <c r="E51" s="21">
        <f t="shared" si="0"/>
        <v>0</v>
      </c>
      <c r="F51" s="21"/>
      <c r="G51" s="21">
        <f t="shared" si="1"/>
        <v>0</v>
      </c>
      <c r="H51" s="21">
        <f t="shared" si="2"/>
        <v>0</v>
      </c>
    </row>
    <row r="52" spans="1:8" ht="15.75" thickBot="1">
      <c r="A52" s="13" t="s">
        <v>59</v>
      </c>
      <c r="B52" s="13"/>
      <c r="C52" s="24"/>
      <c r="D52" s="20"/>
      <c r="E52" s="20"/>
      <c r="F52" s="20"/>
      <c r="G52" s="20"/>
      <c r="H52" s="20"/>
    </row>
    <row r="53" spans="1:8" ht="15" thickBot="1">
      <c r="A53" s="15" t="s">
        <v>60</v>
      </c>
      <c r="B53" s="15" t="s">
        <v>54</v>
      </c>
      <c r="C53" s="25">
        <v>2</v>
      </c>
      <c r="D53" s="21"/>
      <c r="E53" s="21">
        <f t="shared" si="0"/>
        <v>0</v>
      </c>
      <c r="F53" s="21"/>
      <c r="G53" s="21">
        <f t="shared" si="1"/>
        <v>0</v>
      </c>
      <c r="H53" s="21">
        <f t="shared" si="2"/>
        <v>0</v>
      </c>
    </row>
    <row r="54" spans="1:8" ht="29.25" thickBot="1">
      <c r="A54" s="13" t="s">
        <v>61</v>
      </c>
      <c r="B54" s="13"/>
      <c r="C54" s="24"/>
      <c r="D54" s="20"/>
      <c r="E54" s="20"/>
      <c r="F54" s="20"/>
      <c r="G54" s="20"/>
      <c r="H54" s="20"/>
    </row>
    <row r="55" spans="1:8" ht="15" thickBot="1">
      <c r="A55" s="15" t="s">
        <v>62</v>
      </c>
      <c r="B55" s="15" t="s">
        <v>51</v>
      </c>
      <c r="C55" s="25">
        <v>95</v>
      </c>
      <c r="D55" s="21"/>
      <c r="E55" s="21">
        <f t="shared" si="0"/>
        <v>0</v>
      </c>
      <c r="F55" s="21"/>
      <c r="G55" s="21">
        <f t="shared" si="1"/>
        <v>0</v>
      </c>
      <c r="H55" s="21">
        <f t="shared" si="2"/>
        <v>0</v>
      </c>
    </row>
    <row r="56" spans="1:8" ht="15.75" thickBot="1">
      <c r="A56" s="1" t="s">
        <v>63</v>
      </c>
      <c r="B56" s="1"/>
      <c r="C56" s="23"/>
      <c r="D56" s="19"/>
      <c r="E56" s="19">
        <f>SUM(E44:E55)</f>
        <v>0</v>
      </c>
      <c r="F56" s="19"/>
      <c r="G56" s="19">
        <f>SUM(G45:G55)</f>
        <v>0</v>
      </c>
      <c r="H56" s="19">
        <f>SUM(H45:H55)</f>
        <v>0</v>
      </c>
    </row>
    <row r="57" spans="1:8" ht="15.75" thickBot="1">
      <c r="A57" s="1" t="s">
        <v>64</v>
      </c>
      <c r="B57" s="1"/>
      <c r="C57" s="23"/>
      <c r="D57" s="19"/>
      <c r="E57" s="19"/>
      <c r="F57" s="19"/>
      <c r="G57" s="19"/>
      <c r="H57" s="19"/>
    </row>
    <row r="58" spans="1:8" ht="86.25" thickBot="1">
      <c r="A58" s="13" t="s">
        <v>65</v>
      </c>
      <c r="B58" s="13"/>
      <c r="C58" s="24"/>
      <c r="D58" s="20"/>
      <c r="E58" s="20"/>
      <c r="F58" s="20"/>
      <c r="G58" s="20"/>
      <c r="H58" s="20"/>
    </row>
    <row r="59" spans="1:8" ht="15.75" thickBot="1">
      <c r="A59" s="13" t="s">
        <v>66</v>
      </c>
      <c r="B59" s="13"/>
      <c r="C59" s="24"/>
      <c r="D59" s="20"/>
      <c r="E59" s="20"/>
      <c r="F59" s="20"/>
      <c r="G59" s="20"/>
      <c r="H59" s="20"/>
    </row>
    <row r="60" spans="1:8" ht="24.75" thickBot="1">
      <c r="A60" s="15" t="s">
        <v>67</v>
      </c>
      <c r="B60" s="15" t="s">
        <v>51</v>
      </c>
      <c r="C60" s="25">
        <v>120</v>
      </c>
      <c r="D60" s="21"/>
      <c r="E60" s="21">
        <f t="shared" si="0"/>
        <v>0</v>
      </c>
      <c r="F60" s="21"/>
      <c r="G60" s="21">
        <f>C60*F60</f>
        <v>0</v>
      </c>
      <c r="H60" s="21">
        <f>E60+G60</f>
        <v>0</v>
      </c>
    </row>
    <row r="61" spans="1:8" ht="29.25" thickBot="1">
      <c r="A61" s="13" t="s">
        <v>68</v>
      </c>
      <c r="B61" s="13"/>
      <c r="C61" s="24"/>
      <c r="D61" s="20"/>
      <c r="E61" s="20"/>
      <c r="F61" s="20"/>
      <c r="G61" s="20"/>
      <c r="H61" s="20"/>
    </row>
    <row r="62" spans="1:8" ht="15" thickBot="1">
      <c r="A62" s="15" t="s">
        <v>50</v>
      </c>
      <c r="B62" s="15" t="s">
        <v>51</v>
      </c>
      <c r="C62" s="25">
        <v>120</v>
      </c>
      <c r="D62" s="21"/>
      <c r="E62" s="21">
        <f t="shared" si="0"/>
        <v>0</v>
      </c>
      <c r="F62" s="21"/>
      <c r="G62" s="21">
        <f aca="true" t="shared" si="3" ref="G62:G81">C62*F62</f>
        <v>0</v>
      </c>
      <c r="H62" s="21">
        <f aca="true" t="shared" si="4" ref="H62:H81">E62+G62</f>
        <v>0</v>
      </c>
    </row>
    <row r="63" spans="1:8" ht="15.75" thickBot="1">
      <c r="A63" s="13" t="s">
        <v>69</v>
      </c>
      <c r="B63" s="13"/>
      <c r="C63" s="24"/>
      <c r="D63" s="20"/>
      <c r="E63" s="20"/>
      <c r="F63" s="20"/>
      <c r="G63" s="20"/>
      <c r="H63" s="20"/>
    </row>
    <row r="64" spans="1:8" ht="15.75" thickBot="1">
      <c r="A64" s="13" t="s">
        <v>70</v>
      </c>
      <c r="B64" s="13"/>
      <c r="C64" s="24"/>
      <c r="D64" s="20"/>
      <c r="E64" s="20"/>
      <c r="F64" s="20"/>
      <c r="G64" s="20"/>
      <c r="H64" s="20"/>
    </row>
    <row r="65" spans="1:8" ht="24.75" thickBot="1">
      <c r="A65" s="15" t="s">
        <v>71</v>
      </c>
      <c r="B65" s="15" t="s">
        <v>54</v>
      </c>
      <c r="C65" s="25">
        <v>2</v>
      </c>
      <c r="D65" s="21"/>
      <c r="E65" s="21">
        <f t="shared" si="0"/>
        <v>0</v>
      </c>
      <c r="F65" s="21"/>
      <c r="G65" s="21">
        <f t="shared" si="3"/>
        <v>0</v>
      </c>
      <c r="H65" s="21">
        <f t="shared" si="4"/>
        <v>0</v>
      </c>
    </row>
    <row r="66" spans="1:8" ht="15.75" thickBot="1">
      <c r="A66" s="13" t="s">
        <v>72</v>
      </c>
      <c r="B66" s="13"/>
      <c r="C66" s="24"/>
      <c r="D66" s="20"/>
      <c r="E66" s="20"/>
      <c r="F66" s="20"/>
      <c r="G66" s="20"/>
      <c r="H66" s="20"/>
    </row>
    <row r="67" spans="1:8" ht="15" thickBot="1">
      <c r="A67" s="15" t="s">
        <v>73</v>
      </c>
      <c r="B67" s="15" t="s">
        <v>54</v>
      </c>
      <c r="C67" s="25">
        <v>2</v>
      </c>
      <c r="D67" s="21"/>
      <c r="E67" s="21">
        <f t="shared" si="0"/>
        <v>0</v>
      </c>
      <c r="F67" s="21"/>
      <c r="G67" s="21">
        <f t="shared" si="3"/>
        <v>0</v>
      </c>
      <c r="H67" s="21">
        <f t="shared" si="4"/>
        <v>0</v>
      </c>
    </row>
    <row r="68" spans="1:8" ht="15.75" thickBot="1">
      <c r="A68" s="13" t="s">
        <v>74</v>
      </c>
      <c r="B68" s="13"/>
      <c r="C68" s="24"/>
      <c r="D68" s="20"/>
      <c r="E68" s="20"/>
      <c r="F68" s="20"/>
      <c r="G68" s="20"/>
      <c r="H68" s="20"/>
    </row>
    <row r="69" spans="1:8" ht="15" thickBot="1">
      <c r="A69" s="15" t="s">
        <v>75</v>
      </c>
      <c r="B69" s="15" t="s">
        <v>54</v>
      </c>
      <c r="C69" s="25">
        <v>85</v>
      </c>
      <c r="D69" s="21"/>
      <c r="E69" s="21">
        <f t="shared" si="0"/>
        <v>0</v>
      </c>
      <c r="F69" s="21"/>
      <c r="G69" s="21">
        <f t="shared" si="3"/>
        <v>0</v>
      </c>
      <c r="H69" s="21">
        <f t="shared" si="4"/>
        <v>0</v>
      </c>
    </row>
    <row r="70" spans="1:8" ht="15" thickBot="1">
      <c r="A70" s="15" t="s">
        <v>76</v>
      </c>
      <c r="B70" s="15" t="s">
        <v>54</v>
      </c>
      <c r="C70" s="25">
        <v>8</v>
      </c>
      <c r="D70" s="21"/>
      <c r="E70" s="21">
        <f t="shared" si="0"/>
        <v>0</v>
      </c>
      <c r="F70" s="21"/>
      <c r="G70" s="21">
        <f t="shared" si="3"/>
        <v>0</v>
      </c>
      <c r="H70" s="21">
        <f t="shared" si="4"/>
        <v>0</v>
      </c>
    </row>
    <row r="71" spans="1:8" ht="15" thickBot="1">
      <c r="A71" s="15" t="s">
        <v>77</v>
      </c>
      <c r="B71" s="15" t="s">
        <v>54</v>
      </c>
      <c r="C71" s="25">
        <v>1</v>
      </c>
      <c r="D71" s="21"/>
      <c r="E71" s="21">
        <f t="shared" si="0"/>
        <v>0</v>
      </c>
      <c r="F71" s="21"/>
      <c r="G71" s="21">
        <f t="shared" si="3"/>
        <v>0</v>
      </c>
      <c r="H71" s="21">
        <f t="shared" si="4"/>
        <v>0</v>
      </c>
    </row>
    <row r="72" spans="1:8" ht="15" thickBot="1">
      <c r="A72" s="15" t="s">
        <v>78</v>
      </c>
      <c r="B72" s="15" t="s">
        <v>54</v>
      </c>
      <c r="C72" s="25">
        <v>2</v>
      </c>
      <c r="D72" s="21"/>
      <c r="E72" s="21">
        <f t="shared" si="0"/>
        <v>0</v>
      </c>
      <c r="F72" s="21"/>
      <c r="G72" s="21">
        <f t="shared" si="3"/>
        <v>0</v>
      </c>
      <c r="H72" s="21">
        <f t="shared" si="4"/>
        <v>0</v>
      </c>
    </row>
    <row r="73" spans="1:8" ht="15" thickBot="1">
      <c r="A73" s="15" t="s">
        <v>79</v>
      </c>
      <c r="B73" s="15" t="s">
        <v>54</v>
      </c>
      <c r="C73" s="25">
        <v>2</v>
      </c>
      <c r="D73" s="21"/>
      <c r="E73" s="21">
        <f t="shared" si="0"/>
        <v>0</v>
      </c>
      <c r="F73" s="21"/>
      <c r="G73" s="21">
        <f t="shared" si="3"/>
        <v>0</v>
      </c>
      <c r="H73" s="21">
        <f t="shared" si="4"/>
        <v>0</v>
      </c>
    </row>
    <row r="74" spans="1:8" ht="15" thickBot="1">
      <c r="A74" s="15" t="s">
        <v>80</v>
      </c>
      <c r="B74" s="15" t="s">
        <v>54</v>
      </c>
      <c r="C74" s="25">
        <v>1</v>
      </c>
      <c r="D74" s="21"/>
      <c r="E74" s="21">
        <f t="shared" si="0"/>
        <v>0</v>
      </c>
      <c r="F74" s="21"/>
      <c r="G74" s="21">
        <f t="shared" si="3"/>
        <v>0</v>
      </c>
      <c r="H74" s="21">
        <f t="shared" si="4"/>
        <v>0</v>
      </c>
    </row>
    <row r="75" spans="1:8" ht="15" thickBot="1">
      <c r="A75" s="15" t="s">
        <v>81</v>
      </c>
      <c r="B75" s="15" t="s">
        <v>54</v>
      </c>
      <c r="C75" s="25">
        <v>7</v>
      </c>
      <c r="D75" s="21"/>
      <c r="E75" s="21">
        <f t="shared" si="0"/>
        <v>0</v>
      </c>
      <c r="F75" s="21"/>
      <c r="G75" s="21">
        <f t="shared" si="3"/>
        <v>0</v>
      </c>
      <c r="H75" s="21">
        <f t="shared" si="4"/>
        <v>0</v>
      </c>
    </row>
    <row r="76" spans="1:8" ht="15.75" thickBot="1">
      <c r="A76" s="13" t="s">
        <v>82</v>
      </c>
      <c r="B76" s="13"/>
      <c r="C76" s="24"/>
      <c r="D76" s="20"/>
      <c r="E76" s="20"/>
      <c r="F76" s="20"/>
      <c r="G76" s="20"/>
      <c r="H76" s="20"/>
    </row>
    <row r="77" spans="1:8" ht="15" thickBot="1">
      <c r="A77" s="15" t="s">
        <v>83</v>
      </c>
      <c r="B77" s="15" t="s">
        <v>54</v>
      </c>
      <c r="C77" s="25">
        <v>25</v>
      </c>
      <c r="D77" s="21"/>
      <c r="E77" s="21">
        <f t="shared" si="0"/>
        <v>0</v>
      </c>
      <c r="F77" s="21"/>
      <c r="G77" s="21">
        <f t="shared" si="3"/>
        <v>0</v>
      </c>
      <c r="H77" s="21">
        <f t="shared" si="4"/>
        <v>0</v>
      </c>
    </row>
    <row r="78" spans="1:8" ht="15.75" thickBot="1">
      <c r="A78" s="13" t="s">
        <v>82</v>
      </c>
      <c r="B78" s="13"/>
      <c r="C78" s="24"/>
      <c r="D78" s="20"/>
      <c r="E78" s="20"/>
      <c r="F78" s="20"/>
      <c r="G78" s="20"/>
      <c r="H78" s="20"/>
    </row>
    <row r="79" spans="1:8" ht="15" thickBot="1">
      <c r="A79" s="15" t="s">
        <v>84</v>
      </c>
      <c r="B79" s="15" t="s">
        <v>54</v>
      </c>
      <c r="C79" s="25">
        <v>12</v>
      </c>
      <c r="D79" s="21"/>
      <c r="E79" s="21">
        <f t="shared" si="0"/>
        <v>0</v>
      </c>
      <c r="F79" s="21"/>
      <c r="G79" s="21">
        <f t="shared" si="3"/>
        <v>0</v>
      </c>
      <c r="H79" s="21">
        <f t="shared" si="4"/>
        <v>0</v>
      </c>
    </row>
    <row r="80" spans="1:8" ht="15.75" thickBot="1">
      <c r="A80" s="13" t="s">
        <v>85</v>
      </c>
      <c r="B80" s="13"/>
      <c r="C80" s="24"/>
      <c r="D80" s="20"/>
      <c r="E80" s="20"/>
      <c r="F80" s="20"/>
      <c r="G80" s="20"/>
      <c r="H80" s="20"/>
    </row>
    <row r="81" spans="1:8" ht="15" thickBot="1">
      <c r="A81" s="15" t="s">
        <v>86</v>
      </c>
      <c r="B81" s="15" t="s">
        <v>54</v>
      </c>
      <c r="C81" s="25">
        <v>37</v>
      </c>
      <c r="D81" s="21"/>
      <c r="E81" s="21">
        <f t="shared" si="0"/>
        <v>0</v>
      </c>
      <c r="F81" s="21"/>
      <c r="G81" s="21">
        <f t="shared" si="3"/>
        <v>0</v>
      </c>
      <c r="H81" s="21">
        <f t="shared" si="4"/>
        <v>0</v>
      </c>
    </row>
    <row r="82" spans="1:8" ht="15.75" thickBot="1">
      <c r="A82" s="1" t="s">
        <v>87</v>
      </c>
      <c r="B82" s="1"/>
      <c r="C82" s="23"/>
      <c r="D82" s="19"/>
      <c r="E82" s="19">
        <f>SUM(E58:E81)</f>
        <v>0</v>
      </c>
      <c r="F82" s="19"/>
      <c r="G82" s="19">
        <f>SUM(G60:G81)</f>
        <v>0</v>
      </c>
      <c r="H82" s="19">
        <f>SUM(H58:H81)</f>
        <v>0</v>
      </c>
    </row>
    <row r="83" spans="1:8" ht="15.75" thickBot="1">
      <c r="A83" s="1" t="s">
        <v>88</v>
      </c>
      <c r="B83" s="1"/>
      <c r="C83" s="23"/>
      <c r="D83" s="19"/>
      <c r="E83" s="19"/>
      <c r="F83" s="19"/>
      <c r="G83" s="19"/>
      <c r="H83" s="19"/>
    </row>
    <row r="84" spans="1:8" ht="15.75" thickBot="1">
      <c r="A84" s="13" t="s">
        <v>89</v>
      </c>
      <c r="B84" s="13"/>
      <c r="C84" s="24"/>
      <c r="D84" s="20"/>
      <c r="E84" s="20"/>
      <c r="F84" s="20"/>
      <c r="G84" s="20"/>
      <c r="H84" s="20"/>
    </row>
    <row r="85" spans="1:8" ht="15" thickBot="1">
      <c r="A85" s="15" t="s">
        <v>90</v>
      </c>
      <c r="B85" s="15" t="s">
        <v>54</v>
      </c>
      <c r="C85" s="25">
        <v>1</v>
      </c>
      <c r="D85" s="21"/>
      <c r="E85" s="21">
        <f>C85*D85</f>
        <v>0</v>
      </c>
      <c r="F85" s="21"/>
      <c r="G85" s="21">
        <f>C85*F85</f>
        <v>0</v>
      </c>
      <c r="H85" s="21">
        <f>E85+G85</f>
        <v>0</v>
      </c>
    </row>
    <row r="86" spans="1:8" ht="24.75" thickBot="1">
      <c r="A86" s="15" t="s">
        <v>91</v>
      </c>
      <c r="B86" s="15" t="s">
        <v>54</v>
      </c>
      <c r="C86" s="25">
        <v>1</v>
      </c>
      <c r="D86" s="21"/>
      <c r="E86" s="21">
        <f>D86</f>
        <v>0</v>
      </c>
      <c r="F86" s="21"/>
      <c r="G86" s="21">
        <f aca="true" t="shared" si="5" ref="G86:G102">C86*F86</f>
        <v>0</v>
      </c>
      <c r="H86" s="21">
        <f>E86+G86</f>
        <v>0</v>
      </c>
    </row>
    <row r="87" spans="1:8" ht="24.75" thickBot="1">
      <c r="A87" s="15" t="s">
        <v>92</v>
      </c>
      <c r="B87" s="15" t="s">
        <v>54</v>
      </c>
      <c r="C87" s="25">
        <v>1</v>
      </c>
      <c r="D87" s="21"/>
      <c r="E87" s="21">
        <f aca="true" t="shared" si="6" ref="E87:E102">C87*D87</f>
        <v>0</v>
      </c>
      <c r="F87" s="21"/>
      <c r="G87" s="21">
        <f t="shared" si="5"/>
        <v>0</v>
      </c>
      <c r="H87" s="21">
        <f aca="true" t="shared" si="7" ref="H87:H102">E87+G87</f>
        <v>0</v>
      </c>
    </row>
    <row r="88" spans="1:8" ht="15" thickBot="1">
      <c r="A88" s="15" t="s">
        <v>93</v>
      </c>
      <c r="B88" s="15" t="s">
        <v>54</v>
      </c>
      <c r="C88" s="25">
        <v>4</v>
      </c>
      <c r="D88" s="21"/>
      <c r="E88" s="21">
        <f t="shared" si="6"/>
        <v>0</v>
      </c>
      <c r="F88" s="21"/>
      <c r="G88" s="21">
        <f t="shared" si="5"/>
        <v>0</v>
      </c>
      <c r="H88" s="21">
        <f t="shared" si="7"/>
        <v>0</v>
      </c>
    </row>
    <row r="89" spans="1:8" ht="29.25" thickBot="1">
      <c r="A89" s="13" t="s">
        <v>94</v>
      </c>
      <c r="B89" s="13"/>
      <c r="C89" s="24"/>
      <c r="D89" s="20"/>
      <c r="E89" s="20"/>
      <c r="F89" s="20"/>
      <c r="G89" s="20"/>
      <c r="H89" s="20"/>
    </row>
    <row r="90" spans="1:8" ht="15" thickBot="1">
      <c r="A90" s="15" t="s">
        <v>95</v>
      </c>
      <c r="B90" s="15" t="s">
        <v>54</v>
      </c>
      <c r="C90" s="25">
        <v>4</v>
      </c>
      <c r="D90" s="21"/>
      <c r="E90" s="21">
        <f t="shared" si="6"/>
        <v>0</v>
      </c>
      <c r="F90" s="21"/>
      <c r="G90" s="21">
        <f t="shared" si="5"/>
        <v>0</v>
      </c>
      <c r="H90" s="21">
        <f t="shared" si="7"/>
        <v>0</v>
      </c>
    </row>
    <row r="91" spans="1:8" ht="15" thickBot="1">
      <c r="A91" s="15" t="s">
        <v>96</v>
      </c>
      <c r="B91" s="15" t="s">
        <v>51</v>
      </c>
      <c r="C91" s="25">
        <v>95</v>
      </c>
      <c r="D91" s="21"/>
      <c r="E91" s="21">
        <f t="shared" si="6"/>
        <v>0</v>
      </c>
      <c r="F91" s="21"/>
      <c r="G91" s="21">
        <f t="shared" si="5"/>
        <v>0</v>
      </c>
      <c r="H91" s="21">
        <f t="shared" si="7"/>
        <v>0</v>
      </c>
    </row>
    <row r="92" spans="1:8" ht="15" thickBot="1">
      <c r="A92" s="15" t="s">
        <v>97</v>
      </c>
      <c r="B92" s="15" t="s">
        <v>51</v>
      </c>
      <c r="C92" s="25">
        <v>35</v>
      </c>
      <c r="D92" s="21"/>
      <c r="E92" s="21">
        <f t="shared" si="6"/>
        <v>0</v>
      </c>
      <c r="F92" s="21"/>
      <c r="G92" s="21">
        <f t="shared" si="5"/>
        <v>0</v>
      </c>
      <c r="H92" s="21">
        <f t="shared" si="7"/>
        <v>0</v>
      </c>
    </row>
    <row r="93" spans="1:8" ht="15" thickBot="1">
      <c r="A93" s="15" t="s">
        <v>98</v>
      </c>
      <c r="B93" s="15" t="s">
        <v>54</v>
      </c>
      <c r="C93" s="25">
        <v>35</v>
      </c>
      <c r="D93" s="21"/>
      <c r="E93" s="21">
        <f t="shared" si="6"/>
        <v>0</v>
      </c>
      <c r="F93" s="21"/>
      <c r="G93" s="21">
        <f t="shared" si="5"/>
        <v>0</v>
      </c>
      <c r="H93" s="21">
        <f t="shared" si="7"/>
        <v>0</v>
      </c>
    </row>
    <row r="94" spans="1:8" ht="15.75" thickBot="1">
      <c r="A94" s="13" t="s">
        <v>99</v>
      </c>
      <c r="B94" s="13"/>
      <c r="C94" s="24"/>
      <c r="D94" s="20"/>
      <c r="E94" s="20"/>
      <c r="F94" s="20"/>
      <c r="G94" s="20"/>
      <c r="H94" s="20"/>
    </row>
    <row r="95" spans="1:8" ht="15" thickBot="1">
      <c r="A95" s="15" t="s">
        <v>100</v>
      </c>
      <c r="B95" s="15" t="s">
        <v>51</v>
      </c>
      <c r="C95" s="25">
        <v>55</v>
      </c>
      <c r="D95" s="21"/>
      <c r="E95" s="21">
        <f t="shared" si="6"/>
        <v>0</v>
      </c>
      <c r="F95" s="21"/>
      <c r="G95" s="21">
        <f t="shared" si="5"/>
        <v>0</v>
      </c>
      <c r="H95" s="21">
        <f t="shared" si="7"/>
        <v>0</v>
      </c>
    </row>
    <row r="96" spans="1:8" ht="43.5" thickBot="1">
      <c r="A96" s="13" t="s">
        <v>111</v>
      </c>
      <c r="B96" s="13"/>
      <c r="C96" s="24"/>
      <c r="D96" s="20"/>
      <c r="E96" s="20"/>
      <c r="F96" s="20"/>
      <c r="G96" s="20"/>
      <c r="H96" s="20"/>
    </row>
    <row r="97" spans="1:8" ht="15" thickBot="1">
      <c r="A97" s="15" t="s">
        <v>101</v>
      </c>
      <c r="B97" s="15" t="s">
        <v>54</v>
      </c>
      <c r="C97" s="25">
        <v>1</v>
      </c>
      <c r="D97" s="21"/>
      <c r="E97" s="21">
        <f>D97</f>
        <v>0</v>
      </c>
      <c r="F97" s="21"/>
      <c r="G97" s="21">
        <f t="shared" si="5"/>
        <v>0</v>
      </c>
      <c r="H97" s="21">
        <f>E97+G97</f>
        <v>0</v>
      </c>
    </row>
    <row r="98" spans="1:8" ht="15.75" thickBot="1">
      <c r="A98" s="13" t="s">
        <v>102</v>
      </c>
      <c r="B98" s="13"/>
      <c r="C98" s="24"/>
      <c r="D98" s="20"/>
      <c r="E98" s="20"/>
      <c r="F98" s="20"/>
      <c r="G98" s="20"/>
      <c r="H98" s="20"/>
    </row>
    <row r="99" spans="1:8" ht="15" thickBot="1">
      <c r="A99" s="15" t="s">
        <v>103</v>
      </c>
      <c r="B99" s="15" t="s">
        <v>104</v>
      </c>
      <c r="C99" s="25">
        <v>6</v>
      </c>
      <c r="D99" s="21"/>
      <c r="E99" s="21">
        <f t="shared" si="6"/>
        <v>0</v>
      </c>
      <c r="F99" s="21"/>
      <c r="G99" s="21">
        <f t="shared" si="5"/>
        <v>0</v>
      </c>
      <c r="H99" s="21">
        <f t="shared" si="7"/>
        <v>0</v>
      </c>
    </row>
    <row r="100" spans="1:8" ht="15.75" thickBot="1">
      <c r="A100" s="13" t="s">
        <v>105</v>
      </c>
      <c r="B100" s="13"/>
      <c r="C100" s="24"/>
      <c r="D100" s="20"/>
      <c r="E100" s="20"/>
      <c r="F100" s="20"/>
      <c r="G100" s="20"/>
      <c r="H100" s="20"/>
    </row>
    <row r="101" spans="1:8" ht="15.75" thickBot="1">
      <c r="A101" s="13" t="s">
        <v>106</v>
      </c>
      <c r="B101" s="13"/>
      <c r="C101" s="24"/>
      <c r="D101" s="20"/>
      <c r="E101" s="20"/>
      <c r="F101" s="20"/>
      <c r="G101" s="20"/>
      <c r="H101" s="20"/>
    </row>
    <row r="102" spans="1:8" ht="15" thickBot="1">
      <c r="A102" s="15" t="s">
        <v>107</v>
      </c>
      <c r="B102" s="15" t="s">
        <v>104</v>
      </c>
      <c r="C102" s="25">
        <v>3</v>
      </c>
      <c r="D102" s="21"/>
      <c r="E102" s="21">
        <f t="shared" si="6"/>
        <v>0</v>
      </c>
      <c r="F102" s="21"/>
      <c r="G102" s="21">
        <f t="shared" si="5"/>
        <v>0</v>
      </c>
      <c r="H102" s="21">
        <f t="shared" si="7"/>
        <v>0</v>
      </c>
    </row>
    <row r="103" spans="1:8" ht="15.75" thickBot="1">
      <c r="A103" s="1" t="s">
        <v>108</v>
      </c>
      <c r="B103" s="1"/>
      <c r="C103" s="23"/>
      <c r="D103" s="19"/>
      <c r="E103" s="19">
        <f>SUM(E84:E102)</f>
        <v>0</v>
      </c>
      <c r="F103" s="19"/>
      <c r="G103" s="19">
        <f>SUM(G85:G102)</f>
        <v>0</v>
      </c>
      <c r="H103" s="19">
        <f>SUM(H84:H102)</f>
        <v>0</v>
      </c>
    </row>
    <row r="104" spans="1:8" ht="15" thickBot="1">
      <c r="A104" s="15" t="s">
        <v>109</v>
      </c>
      <c r="B104" s="15"/>
      <c r="C104" s="25"/>
      <c r="D104" s="21"/>
      <c r="E104" s="21"/>
      <c r="F104" s="21"/>
      <c r="G104" s="21"/>
      <c r="H104" s="21">
        <f>E104</f>
        <v>0</v>
      </c>
    </row>
    <row r="105" spans="1:8" ht="15.75" thickBot="1">
      <c r="A105" s="11" t="s">
        <v>110</v>
      </c>
      <c r="B105" s="11"/>
      <c r="C105" s="22"/>
      <c r="D105" s="18"/>
      <c r="E105" s="18">
        <f>E56+E82+E103+E104</f>
        <v>0</v>
      </c>
      <c r="F105" s="18"/>
      <c r="G105" s="18">
        <f>G56+G82+G103+G104</f>
        <v>0</v>
      </c>
      <c r="H105" s="18">
        <f>H56+H82+H103+H104</f>
        <v>0</v>
      </c>
    </row>
    <row r="106" spans="1:8" ht="15" thickBot="1">
      <c r="A106" s="15"/>
      <c r="B106" s="15"/>
      <c r="C106" s="25"/>
      <c r="D106" s="16"/>
      <c r="E106" s="16"/>
      <c r="F106" s="16"/>
      <c r="G106" s="16"/>
      <c r="H106" s="16"/>
    </row>
  </sheetData>
  <sheetProtection/>
  <mergeCells count="7">
    <mergeCell ref="B36:D36"/>
    <mergeCell ref="A1:D1"/>
    <mergeCell ref="A2:D2"/>
    <mergeCell ref="B6:D6"/>
    <mergeCell ref="A32:D32"/>
    <mergeCell ref="B34:D34"/>
    <mergeCell ref="B35:D3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Domov mládeže cena</dc:title>
  <dc:subject/>
  <dc:creator>User</dc:creator>
  <cp:keywords/>
  <dc:description/>
  <cp:lastModifiedBy>Eliška Erbenová</cp:lastModifiedBy>
  <dcterms:created xsi:type="dcterms:W3CDTF">2017-03-06T19:03:37Z</dcterms:created>
  <dcterms:modified xsi:type="dcterms:W3CDTF">2017-04-28T10:15:49Z</dcterms:modified>
  <cp:category/>
  <cp:version/>
  <cp:contentType/>
  <cp:contentStatus/>
</cp:coreProperties>
</file>