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05" activeTab="0"/>
  </bookViews>
  <sheets>
    <sheet name="PD - IČ" sheetId="1" r:id="rId1"/>
  </sheets>
  <definedNames/>
  <calcPr fullCalcOnLoad="1"/>
</workbook>
</file>

<file path=xl/sharedStrings.xml><?xml version="1.0" encoding="utf-8"?>
<sst xmlns="http://schemas.openxmlformats.org/spreadsheetml/2006/main" count="234" uniqueCount="112">
  <si>
    <t>A.</t>
  </si>
  <si>
    <t>Úvodní údaje</t>
  </si>
  <si>
    <t>B.</t>
  </si>
  <si>
    <t>Průvodní zpráva</t>
  </si>
  <si>
    <t>C.</t>
  </si>
  <si>
    <t>Souhrnná technická zpráva</t>
  </si>
  <si>
    <t>D.</t>
  </si>
  <si>
    <t>Výkresová dokumentace</t>
  </si>
  <si>
    <t>DÚR</t>
  </si>
  <si>
    <t>DSP</t>
  </si>
  <si>
    <t>PDPS</t>
  </si>
  <si>
    <t>Záborový elaborát</t>
  </si>
  <si>
    <t>Hluková studie</t>
  </si>
  <si>
    <t>Odhad stavebních nákladů</t>
  </si>
  <si>
    <t>E.</t>
  </si>
  <si>
    <t>Geodetické zaměření terénu</t>
  </si>
  <si>
    <t>E.1</t>
  </si>
  <si>
    <t>E.2</t>
  </si>
  <si>
    <t>E.3</t>
  </si>
  <si>
    <t>E.4</t>
  </si>
  <si>
    <t>E.5</t>
  </si>
  <si>
    <t>Označení</t>
  </si>
  <si>
    <t>Název</t>
  </si>
  <si>
    <t>Cena</t>
  </si>
  <si>
    <t>Souhrnné řešení stavby</t>
  </si>
  <si>
    <t>Stavební část</t>
  </si>
  <si>
    <t>Zásady organizace výstavby</t>
  </si>
  <si>
    <t>F.</t>
  </si>
  <si>
    <t>Objekty pozemních komunikací</t>
  </si>
  <si>
    <t>Vodohosopodářské objekty</t>
  </si>
  <si>
    <t>E.6</t>
  </si>
  <si>
    <t>Vodohospodářské objekty</t>
  </si>
  <si>
    <t>Ostatní přeložky inženýrských sítí</t>
  </si>
  <si>
    <t>Související dokumentace</t>
  </si>
  <si>
    <t>stanovení přítoku do stavební jámy</t>
  </si>
  <si>
    <t>vyhodnocení chemismu podzemních vod</t>
  </si>
  <si>
    <t>posouzení zasakování do horninového prostředí</t>
  </si>
  <si>
    <t>popis litologie podloží a geotechnických vlastností hornin</t>
  </si>
  <si>
    <t>stanovení třídy těžitelnosti a vrtatelnosti</t>
  </si>
  <si>
    <t>vyhodnocení míry ulehlosti nesoudržných zemin</t>
  </si>
  <si>
    <t>stanovení konzistence u soudržných zemin</t>
  </si>
  <si>
    <t>provedení dynamických penetračních zkoušek</t>
  </si>
  <si>
    <t>zaměření sond v souřadném systému JTSK</t>
  </si>
  <si>
    <t>Korozní průzkum</t>
  </si>
  <si>
    <t>Diagnostika vozovek</t>
  </si>
  <si>
    <t>E.7</t>
  </si>
  <si>
    <t>E.8</t>
  </si>
  <si>
    <t>Podklady pro vynětí ze ZPF</t>
  </si>
  <si>
    <t>F.1</t>
  </si>
  <si>
    <t>F.2</t>
  </si>
  <si>
    <t>F.3</t>
  </si>
  <si>
    <t>F.4</t>
  </si>
  <si>
    <t>Projekt nakládání s odpady</t>
  </si>
  <si>
    <t>Geodetická dokumentace</t>
  </si>
  <si>
    <t>F.5</t>
  </si>
  <si>
    <t>F.6</t>
  </si>
  <si>
    <t>Stavebně-technický průzkum inženýrských objektů</t>
  </si>
  <si>
    <t>Stavebně-technický průzkum pozemních objektů</t>
  </si>
  <si>
    <t>E.9</t>
  </si>
  <si>
    <t>IČ pro zajištění územního rozhodnutí</t>
  </si>
  <si>
    <t>IČ pro zajištění stavebního povolení</t>
  </si>
  <si>
    <t>Soupisy prací dle třídníku OTSKP-SPK</t>
  </si>
  <si>
    <t>Oceněné soupisy prací (rozpočet) dle třídníku OTSKP-SPK</t>
  </si>
  <si>
    <t>přilehlé objekty dotečné stavbou - min. 7 objektů</t>
  </si>
  <si>
    <t>provedení min. 3 jádrových vrtů, předpokládaná délka 16m</t>
  </si>
  <si>
    <t>dotčený úsek stávajících nábřežních zdí - min. 2x 50m</t>
  </si>
  <si>
    <t>jádrové vrty - min. 10 ks</t>
  </si>
  <si>
    <t>laboratorní rozbory</t>
  </si>
  <si>
    <t>vizuální prohlídka s fotodokumentací stavu povrchu</t>
  </si>
  <si>
    <t>Počet mj</t>
  </si>
  <si>
    <t>CZK / mj</t>
  </si>
  <si>
    <t>Mj</t>
  </si>
  <si>
    <t>h</t>
  </si>
  <si>
    <t>Ostatní stavební objekty</t>
  </si>
  <si>
    <t>tachymetrické zaměření terénu v systému JTSK a Bpv</t>
  </si>
  <si>
    <t>zjištění průběhu inženýrských sítí</t>
  </si>
  <si>
    <t>ha</t>
  </si>
  <si>
    <t>m</t>
  </si>
  <si>
    <t>ks</t>
  </si>
  <si>
    <t>obj</t>
  </si>
  <si>
    <t>Geotechnický a hydrogeologický průzkum v souladu s TP 76</t>
  </si>
  <si>
    <t>rázové zatěžovací zkoušky s vyhodnocením (výpočet zbytkové doby životnosti, zesílení, návrh technologie opravy)</t>
  </si>
  <si>
    <t>IČ - ÚR</t>
  </si>
  <si>
    <t>inženýrská činnost včetně všech správních poplatků</t>
  </si>
  <si>
    <t>majetkoprávní vypořádání</t>
  </si>
  <si>
    <t>Technologická část (neobsazeno)</t>
  </si>
  <si>
    <t>Mostní objekty a zdi (včetně provizorního přemostění Labe)</t>
  </si>
  <si>
    <t>--</t>
  </si>
  <si>
    <t>F.7</t>
  </si>
  <si>
    <t>Geometrické oddělovací plány</t>
  </si>
  <si>
    <t>IČ - SP</t>
  </si>
  <si>
    <t>Celkem - DÚR:</t>
  </si>
  <si>
    <t>Celkem - DSP:</t>
  </si>
  <si>
    <t>Celkem - PDPS:</t>
  </si>
  <si>
    <t>AD</t>
  </si>
  <si>
    <t>Autorský dozor během stavby</t>
  </si>
  <si>
    <t>DPH 21%:</t>
  </si>
  <si>
    <t>Celkem vč. DPH:</t>
  </si>
  <si>
    <t>Celkem bez DPH:</t>
  </si>
  <si>
    <t>Kč</t>
  </si>
  <si>
    <t>Souhrn</t>
  </si>
  <si>
    <t>ROZPIS SLUŽEB</t>
  </si>
  <si>
    <t>Rozšíření průmyslové zóny Vrchlabí - jih, regionální infrastruktura - zpracování projektové dokumentace a zajištění autorského dozoru  - I/14 Vrchlabí - úsek Nerudova – Nádražní</t>
  </si>
  <si>
    <t xml:space="preserve">      </t>
  </si>
  <si>
    <t xml:space="preserve"> podpis oprávněné osoby (osob) </t>
  </si>
  <si>
    <t xml:space="preserve"> </t>
  </si>
  <si>
    <t xml:space="preserve"> s uvedením funkce]</t>
  </si>
  <si>
    <t>[obchodní firma uchazeče,</t>
  </si>
  <si>
    <r>
      <t>V [</t>
    </r>
    <r>
      <rPr>
        <sz val="12"/>
        <color indexed="10"/>
        <rFont val="Times New Roman"/>
        <family val="1"/>
      </rPr>
      <t>bude doplněno</t>
    </r>
    <r>
      <rPr>
        <sz val="12"/>
        <color indexed="8"/>
        <rFont val="Times New Roman"/>
        <family val="1"/>
      </rPr>
      <t>] dne [</t>
    </r>
    <r>
      <rPr>
        <sz val="12"/>
        <color indexed="10"/>
        <rFont val="Times New Roman"/>
        <family val="1"/>
      </rPr>
      <t>bude doplněno</t>
    </r>
    <r>
      <rPr>
        <sz val="12"/>
        <color indexed="8"/>
        <rFont val="Times New Roman"/>
        <family val="1"/>
      </rPr>
      <t>]</t>
    </r>
  </si>
  <si>
    <t>dotčené úseky stávajících komunikací - min. 750 bm (délka úseku, provedení diagnostiky je nutné pro oba směry), provedení a vyhodnocení dle platných předpisů, zejména: 
ČSN - 721191, 736133, 736160, 736192, TP - 82, 87, 115, 170, 208, 209</t>
  </si>
  <si>
    <t>kopané nebo vrtané sondy - min. 2 ks</t>
  </si>
  <si>
    <t>E.10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</si>
</sst>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#.00;;0.\-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1" fillId="0" borderId="0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41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16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41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26" fillId="0" borderId="16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6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41" fillId="0" borderId="17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26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41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2" fillId="0" borderId="17" xfId="0" applyNumberFormat="1" applyFont="1" applyBorder="1" applyAlignment="1">
      <alignment vertical="center"/>
    </xf>
    <xf numFmtId="164" fontId="26" fillId="0" borderId="16" xfId="0" applyNumberFormat="1" applyFont="1" applyBorder="1" applyAlignment="1">
      <alignment vertical="center"/>
    </xf>
    <xf numFmtId="164" fontId="0" fillId="0" borderId="17" xfId="0" applyNumberFormat="1" applyBorder="1" applyAlignment="1">
      <alignment horizontal="right" vertical="center"/>
    </xf>
    <xf numFmtId="164" fontId="26" fillId="0" borderId="16" xfId="0" applyNumberFormat="1" applyFont="1" applyBorder="1" applyAlignment="1">
      <alignment horizontal="right" vertical="center"/>
    </xf>
    <xf numFmtId="164" fontId="26" fillId="0" borderId="11" xfId="0" applyNumberFormat="1" applyFont="1" applyBorder="1" applyAlignment="1">
      <alignment/>
    </xf>
    <xf numFmtId="164" fontId="4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/>
    </xf>
    <xf numFmtId="3" fontId="4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4" fontId="41" fillId="0" borderId="15" xfId="0" applyNumberFormat="1" applyFont="1" applyBorder="1" applyAlignment="1">
      <alignment horizontal="center"/>
    </xf>
    <xf numFmtId="164" fontId="41" fillId="0" borderId="16" xfId="0" applyNumberFormat="1" applyFont="1" applyBorder="1" applyAlignment="1">
      <alignment/>
    </xf>
    <xf numFmtId="164" fontId="42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0" fillId="0" borderId="21" xfId="0" applyBorder="1" applyAlignment="1">
      <alignment/>
    </xf>
    <xf numFmtId="0" fontId="44" fillId="0" borderId="21" xfId="0" applyFont="1" applyBorder="1" applyAlignment="1">
      <alignment horizontal="justify"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/>
    </xf>
    <xf numFmtId="0" fontId="0" fillId="0" borderId="0" xfId="0" applyAlignment="1">
      <alignment/>
    </xf>
    <xf numFmtId="0" fontId="45" fillId="0" borderId="0" xfId="0" applyFont="1" applyAlignment="1">
      <alignment horizontal="justify"/>
    </xf>
    <xf numFmtId="0" fontId="36" fillId="0" borderId="0" xfId="0" applyFont="1" applyAlignment="1">
      <alignment/>
    </xf>
    <xf numFmtId="0" fontId="26" fillId="0" borderId="15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6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4"/>
  <sheetViews>
    <sheetView tabSelected="1" zoomScaleSheetLayoutView="100" zoomScalePageLayoutView="0" workbookViewId="0" topLeftCell="A1">
      <selection activeCell="C112" sqref="C112:E112"/>
    </sheetView>
  </sheetViews>
  <sheetFormatPr defaultColWidth="9.140625" defaultRowHeight="15"/>
  <cols>
    <col min="2" max="2" width="58.00390625" style="0" bestFit="1" customWidth="1"/>
    <col min="3" max="3" width="8.7109375" style="0" bestFit="1" customWidth="1"/>
    <col min="4" max="4" width="8.7109375" style="5" customWidth="1"/>
    <col min="5" max="5" width="8.7109375" style="57" customWidth="1"/>
    <col min="6" max="6" width="12.7109375" style="0" customWidth="1"/>
  </cols>
  <sheetData>
    <row r="2" ht="15">
      <c r="B2" s="97" t="s">
        <v>101</v>
      </c>
    </row>
    <row r="3" spans="2:5" ht="60" customHeight="1">
      <c r="B3" s="117" t="s">
        <v>102</v>
      </c>
      <c r="C3" s="118"/>
      <c r="D3" s="118"/>
      <c r="E3" s="118"/>
    </row>
    <row r="4" ht="15.75" thickBot="1"/>
    <row r="5" spans="1:6" ht="15">
      <c r="A5" s="6" t="s">
        <v>8</v>
      </c>
      <c r="B5" s="7"/>
      <c r="C5" s="7"/>
      <c r="D5" s="40"/>
      <c r="E5" s="72"/>
      <c r="F5" s="8"/>
    </row>
    <row r="6" spans="1:6" ht="15.75" thickBot="1">
      <c r="A6" s="23" t="s">
        <v>21</v>
      </c>
      <c r="B6" s="24" t="s">
        <v>22</v>
      </c>
      <c r="C6" s="25" t="s">
        <v>69</v>
      </c>
      <c r="D6" s="25" t="s">
        <v>71</v>
      </c>
      <c r="E6" s="25" t="s">
        <v>70</v>
      </c>
      <c r="F6" s="26" t="s">
        <v>23</v>
      </c>
    </row>
    <row r="7" spans="1:6" ht="15">
      <c r="A7" s="10" t="s">
        <v>0</v>
      </c>
      <c r="B7" s="11" t="s">
        <v>1</v>
      </c>
      <c r="C7" s="84"/>
      <c r="D7" s="46" t="s">
        <v>72</v>
      </c>
      <c r="E7" s="73"/>
      <c r="F7" s="65">
        <f>C7*E7</f>
        <v>0</v>
      </c>
    </row>
    <row r="8" spans="1:6" ht="15">
      <c r="A8" s="10" t="s">
        <v>2</v>
      </c>
      <c r="B8" s="11" t="s">
        <v>3</v>
      </c>
      <c r="C8" s="84"/>
      <c r="D8" s="46" t="s">
        <v>72</v>
      </c>
      <c r="E8" s="73"/>
      <c r="F8" s="65">
        <f aca="true" t="shared" si="0" ref="F8:F15">C8*E8</f>
        <v>0</v>
      </c>
    </row>
    <row r="9" spans="1:6" ht="15">
      <c r="A9" s="10" t="s">
        <v>4</v>
      </c>
      <c r="B9" s="11" t="s">
        <v>5</v>
      </c>
      <c r="C9" s="84"/>
      <c r="D9" s="46" t="s">
        <v>72</v>
      </c>
      <c r="E9" s="73"/>
      <c r="F9" s="65">
        <f t="shared" si="0"/>
        <v>0</v>
      </c>
    </row>
    <row r="10" spans="1:6" ht="15">
      <c r="A10" s="10" t="s">
        <v>6</v>
      </c>
      <c r="B10" s="11" t="s">
        <v>7</v>
      </c>
      <c r="C10" s="111"/>
      <c r="D10" s="111"/>
      <c r="E10" s="111"/>
      <c r="F10" s="65">
        <f>SUM(F11:F15)</f>
        <v>0</v>
      </c>
    </row>
    <row r="11" spans="1:6" ht="15">
      <c r="A11" s="12"/>
      <c r="B11" s="13" t="s">
        <v>28</v>
      </c>
      <c r="C11" s="93"/>
      <c r="D11" s="67" t="s">
        <v>72</v>
      </c>
      <c r="E11" s="92"/>
      <c r="F11" s="68">
        <f t="shared" si="0"/>
        <v>0</v>
      </c>
    </row>
    <row r="12" spans="1:6" ht="15">
      <c r="A12" s="12"/>
      <c r="B12" s="13" t="s">
        <v>86</v>
      </c>
      <c r="C12" s="93"/>
      <c r="D12" s="67" t="s">
        <v>72</v>
      </c>
      <c r="E12" s="92"/>
      <c r="F12" s="68">
        <f t="shared" si="0"/>
        <v>0</v>
      </c>
    </row>
    <row r="13" spans="1:6" ht="15">
      <c r="A13" s="12"/>
      <c r="B13" s="13" t="s">
        <v>31</v>
      </c>
      <c r="C13" s="93"/>
      <c r="D13" s="67" t="s">
        <v>72</v>
      </c>
      <c r="E13" s="92"/>
      <c r="F13" s="68">
        <f t="shared" si="0"/>
        <v>0</v>
      </c>
    </row>
    <row r="14" spans="1:6" ht="15">
      <c r="A14" s="12"/>
      <c r="B14" s="13" t="s">
        <v>32</v>
      </c>
      <c r="C14" s="93"/>
      <c r="D14" s="67" t="s">
        <v>72</v>
      </c>
      <c r="E14" s="92"/>
      <c r="F14" s="68">
        <f t="shared" si="0"/>
        <v>0</v>
      </c>
    </row>
    <row r="15" spans="1:6" ht="15">
      <c r="A15" s="12"/>
      <c r="B15" s="13" t="s">
        <v>73</v>
      </c>
      <c r="C15" s="93"/>
      <c r="D15" s="67" t="s">
        <v>72</v>
      </c>
      <c r="E15" s="92"/>
      <c r="F15" s="68">
        <f t="shared" si="0"/>
        <v>0</v>
      </c>
    </row>
    <row r="16" spans="1:6" s="3" customFormat="1" ht="15">
      <c r="A16" s="10" t="s">
        <v>14</v>
      </c>
      <c r="B16" s="11" t="s">
        <v>33</v>
      </c>
      <c r="C16" s="111"/>
      <c r="D16" s="111"/>
      <c r="E16" s="111"/>
      <c r="F16" s="65">
        <f>F17+F20+F31+F32+F34+F36+F43+F45+F46</f>
        <v>0</v>
      </c>
    </row>
    <row r="17" spans="1:6" ht="15">
      <c r="A17" s="12" t="s">
        <v>16</v>
      </c>
      <c r="B17" s="103" t="s">
        <v>15</v>
      </c>
      <c r="C17" s="110"/>
      <c r="D17" s="110"/>
      <c r="E17" s="110"/>
      <c r="F17" s="62">
        <f>SUM(F18:F19)</f>
        <v>0</v>
      </c>
    </row>
    <row r="18" spans="1:6" ht="15">
      <c r="A18" s="12"/>
      <c r="B18" s="13" t="s">
        <v>74</v>
      </c>
      <c r="C18" s="67">
        <v>1.5</v>
      </c>
      <c r="D18" s="67" t="s">
        <v>76</v>
      </c>
      <c r="E18" s="92"/>
      <c r="F18" s="68">
        <f>C18*E18</f>
        <v>0</v>
      </c>
    </row>
    <row r="19" spans="1:6" ht="15">
      <c r="A19" s="12"/>
      <c r="B19" s="13" t="s">
        <v>75</v>
      </c>
      <c r="C19" s="93"/>
      <c r="D19" s="67" t="s">
        <v>72</v>
      </c>
      <c r="E19" s="92"/>
      <c r="F19" s="68">
        <f>C19*E19</f>
        <v>0</v>
      </c>
    </row>
    <row r="20" spans="1:6" ht="15">
      <c r="A20" s="12" t="s">
        <v>17</v>
      </c>
      <c r="B20" s="103" t="s">
        <v>80</v>
      </c>
      <c r="C20" s="110"/>
      <c r="D20" s="110"/>
      <c r="E20" s="110"/>
      <c r="F20" s="62">
        <f>SUM(F21:F30)</f>
        <v>0</v>
      </c>
    </row>
    <row r="21" spans="1:6" ht="15">
      <c r="A21" s="12"/>
      <c r="B21" s="13" t="s">
        <v>64</v>
      </c>
      <c r="C21" s="67">
        <v>48</v>
      </c>
      <c r="D21" s="67" t="s">
        <v>77</v>
      </c>
      <c r="E21" s="92"/>
      <c r="F21" s="68">
        <f aca="true" t="shared" si="1" ref="F21:F30">C21*E21</f>
        <v>0</v>
      </c>
    </row>
    <row r="22" spans="1:6" ht="15">
      <c r="A22" s="12"/>
      <c r="B22" s="13" t="s">
        <v>41</v>
      </c>
      <c r="C22" s="67">
        <v>12</v>
      </c>
      <c r="D22" s="67" t="s">
        <v>78</v>
      </c>
      <c r="E22" s="92"/>
      <c r="F22" s="68">
        <f t="shared" si="1"/>
        <v>0</v>
      </c>
    </row>
    <row r="23" spans="1:6" ht="15">
      <c r="A23" s="12"/>
      <c r="B23" s="13" t="s">
        <v>42</v>
      </c>
      <c r="C23" s="67">
        <v>15</v>
      </c>
      <c r="D23" s="67" t="s">
        <v>78</v>
      </c>
      <c r="E23" s="92"/>
      <c r="F23" s="68">
        <f t="shared" si="1"/>
        <v>0</v>
      </c>
    </row>
    <row r="24" spans="1:6" ht="15">
      <c r="A24" s="12"/>
      <c r="B24" s="13" t="s">
        <v>37</v>
      </c>
      <c r="C24" s="93"/>
      <c r="D24" s="67" t="s">
        <v>72</v>
      </c>
      <c r="E24" s="92"/>
      <c r="F24" s="68">
        <f t="shared" si="1"/>
        <v>0</v>
      </c>
    </row>
    <row r="25" spans="1:6" ht="15">
      <c r="A25" s="12"/>
      <c r="B25" s="13" t="s">
        <v>38</v>
      </c>
      <c r="C25" s="93"/>
      <c r="D25" s="67" t="s">
        <v>72</v>
      </c>
      <c r="E25" s="92"/>
      <c r="F25" s="68">
        <f t="shared" si="1"/>
        <v>0</v>
      </c>
    </row>
    <row r="26" spans="1:6" ht="15">
      <c r="A26" s="12"/>
      <c r="B26" s="13" t="s">
        <v>39</v>
      </c>
      <c r="C26" s="93"/>
      <c r="D26" s="67" t="s">
        <v>72</v>
      </c>
      <c r="E26" s="92"/>
      <c r="F26" s="68">
        <f t="shared" si="1"/>
        <v>0</v>
      </c>
    </row>
    <row r="27" spans="1:6" ht="15">
      <c r="A27" s="12"/>
      <c r="B27" s="13" t="s">
        <v>40</v>
      </c>
      <c r="C27" s="93"/>
      <c r="D27" s="67" t="s">
        <v>72</v>
      </c>
      <c r="E27" s="92"/>
      <c r="F27" s="68">
        <f t="shared" si="1"/>
        <v>0</v>
      </c>
    </row>
    <row r="28" spans="1:6" ht="15">
      <c r="A28" s="12"/>
      <c r="B28" s="13" t="s">
        <v>34</v>
      </c>
      <c r="C28" s="93"/>
      <c r="D28" s="67" t="s">
        <v>72</v>
      </c>
      <c r="E28" s="92"/>
      <c r="F28" s="68">
        <f t="shared" si="1"/>
        <v>0</v>
      </c>
    </row>
    <row r="29" spans="1:6" ht="15">
      <c r="A29" s="17"/>
      <c r="B29" s="13" t="s">
        <v>36</v>
      </c>
      <c r="C29" s="94"/>
      <c r="D29" s="67" t="s">
        <v>72</v>
      </c>
      <c r="E29" s="95"/>
      <c r="F29" s="68">
        <f t="shared" si="1"/>
        <v>0</v>
      </c>
    </row>
    <row r="30" spans="1:6" ht="15">
      <c r="A30" s="17"/>
      <c r="B30" s="13" t="s">
        <v>35</v>
      </c>
      <c r="C30" s="94"/>
      <c r="D30" s="67" t="s">
        <v>72</v>
      </c>
      <c r="E30" s="95"/>
      <c r="F30" s="68">
        <f t="shared" si="1"/>
        <v>0</v>
      </c>
    </row>
    <row r="31" spans="1:6" ht="15">
      <c r="A31" s="12" t="s">
        <v>18</v>
      </c>
      <c r="B31" s="103" t="s">
        <v>43</v>
      </c>
      <c r="C31" s="104"/>
      <c r="D31" s="49" t="s">
        <v>72</v>
      </c>
      <c r="E31" s="76"/>
      <c r="F31" s="62">
        <f>C31*E31</f>
        <v>0</v>
      </c>
    </row>
    <row r="32" spans="1:6" ht="15">
      <c r="A32" s="12" t="s">
        <v>19</v>
      </c>
      <c r="B32" s="103" t="s">
        <v>56</v>
      </c>
      <c r="C32" s="110"/>
      <c r="D32" s="110"/>
      <c r="E32" s="110"/>
      <c r="F32" s="62">
        <f>SUM(F33)</f>
        <v>0</v>
      </c>
    </row>
    <row r="33" spans="1:6" ht="15">
      <c r="A33" s="12"/>
      <c r="B33" s="13" t="s">
        <v>65</v>
      </c>
      <c r="C33" s="67">
        <v>100</v>
      </c>
      <c r="D33" s="67" t="s">
        <v>77</v>
      </c>
      <c r="E33" s="92"/>
      <c r="F33" s="68">
        <f>C33*E33</f>
        <v>0</v>
      </c>
    </row>
    <row r="34" spans="1:6" ht="15">
      <c r="A34" s="12" t="s">
        <v>20</v>
      </c>
      <c r="B34" s="103" t="s">
        <v>57</v>
      </c>
      <c r="C34" s="110"/>
      <c r="D34" s="110"/>
      <c r="E34" s="110"/>
      <c r="F34" s="62">
        <f>SUM(F35)</f>
        <v>0</v>
      </c>
    </row>
    <row r="35" spans="1:6" ht="15">
      <c r="A35" s="12"/>
      <c r="B35" s="13" t="s">
        <v>63</v>
      </c>
      <c r="C35" s="67">
        <v>7</v>
      </c>
      <c r="D35" s="67" t="s">
        <v>79</v>
      </c>
      <c r="E35" s="92"/>
      <c r="F35" s="68">
        <f>C35*E35</f>
        <v>0</v>
      </c>
    </row>
    <row r="36" spans="1:6" ht="15">
      <c r="A36" s="12" t="s">
        <v>30</v>
      </c>
      <c r="B36" s="103" t="s">
        <v>44</v>
      </c>
      <c r="C36" s="110"/>
      <c r="D36" s="110"/>
      <c r="E36" s="110"/>
      <c r="F36" s="62">
        <f>SUM(F38:F42)</f>
        <v>0</v>
      </c>
    </row>
    <row r="37" spans="1:6" ht="75">
      <c r="A37" s="12"/>
      <c r="B37" s="19" t="s">
        <v>109</v>
      </c>
      <c r="C37" s="114"/>
      <c r="D37" s="114"/>
      <c r="E37" s="114"/>
      <c r="F37" s="63"/>
    </row>
    <row r="38" spans="1:6" ht="15">
      <c r="A38" s="12"/>
      <c r="B38" s="13" t="s">
        <v>68</v>
      </c>
      <c r="C38" s="67">
        <v>750</v>
      </c>
      <c r="D38" s="67" t="s">
        <v>77</v>
      </c>
      <c r="E38" s="92"/>
      <c r="F38" s="68">
        <f>C38*E38</f>
        <v>0</v>
      </c>
    </row>
    <row r="39" spans="1:6" ht="15">
      <c r="A39" s="12"/>
      <c r="B39" s="13" t="s">
        <v>66</v>
      </c>
      <c r="C39" s="67">
        <v>10</v>
      </c>
      <c r="D39" s="67" t="s">
        <v>78</v>
      </c>
      <c r="E39" s="92"/>
      <c r="F39" s="68">
        <f aca="true" t="shared" si="2" ref="F39:F46">C39*E39</f>
        <v>0</v>
      </c>
    </row>
    <row r="40" spans="1:6" ht="30">
      <c r="A40" s="12"/>
      <c r="B40" s="19" t="s">
        <v>81</v>
      </c>
      <c r="C40" s="67">
        <v>15</v>
      </c>
      <c r="D40" s="67" t="s">
        <v>78</v>
      </c>
      <c r="E40" s="92"/>
      <c r="F40" s="68">
        <f t="shared" si="2"/>
        <v>0</v>
      </c>
    </row>
    <row r="41" spans="1:6" ht="15">
      <c r="A41" s="12"/>
      <c r="B41" s="19" t="s">
        <v>110</v>
      </c>
      <c r="C41" s="67">
        <v>2</v>
      </c>
      <c r="D41" s="67" t="s">
        <v>78</v>
      </c>
      <c r="E41" s="92"/>
      <c r="F41" s="68">
        <f t="shared" si="2"/>
        <v>0</v>
      </c>
    </row>
    <row r="42" spans="1:6" ht="15">
      <c r="A42" s="12"/>
      <c r="B42" s="13" t="s">
        <v>67</v>
      </c>
      <c r="C42" s="66">
        <v>10</v>
      </c>
      <c r="D42" s="47" t="s">
        <v>78</v>
      </c>
      <c r="E42" s="74"/>
      <c r="F42" s="63">
        <f t="shared" si="2"/>
        <v>0</v>
      </c>
    </row>
    <row r="43" spans="1:6" ht="15">
      <c r="A43" s="12" t="s">
        <v>45</v>
      </c>
      <c r="B43" s="103" t="s">
        <v>11</v>
      </c>
      <c r="C43" s="104"/>
      <c r="D43" s="49" t="s">
        <v>72</v>
      </c>
      <c r="E43" s="76"/>
      <c r="F43" s="62">
        <f t="shared" si="2"/>
        <v>0</v>
      </c>
    </row>
    <row r="44" spans="1:6" ht="15">
      <c r="A44" s="12" t="s">
        <v>46</v>
      </c>
      <c r="B44" s="103" t="s">
        <v>47</v>
      </c>
      <c r="C44" s="104"/>
      <c r="D44" s="49" t="s">
        <v>72</v>
      </c>
      <c r="E44" s="76"/>
      <c r="F44" s="62">
        <f>C44*E44</f>
        <v>0</v>
      </c>
    </row>
    <row r="45" spans="1:6" s="3" customFormat="1" ht="15">
      <c r="A45" s="12" t="s">
        <v>58</v>
      </c>
      <c r="B45" s="103" t="s">
        <v>12</v>
      </c>
      <c r="C45" s="104"/>
      <c r="D45" s="49" t="s">
        <v>72</v>
      </c>
      <c r="E45" s="76"/>
      <c r="F45" s="62">
        <f t="shared" si="2"/>
        <v>0</v>
      </c>
    </row>
    <row r="46" spans="1:6" ht="15">
      <c r="A46" s="12" t="s">
        <v>111</v>
      </c>
      <c r="B46" s="103" t="s">
        <v>13</v>
      </c>
      <c r="C46" s="104"/>
      <c r="D46" s="49" t="s">
        <v>72</v>
      </c>
      <c r="E46" s="76"/>
      <c r="F46" s="62">
        <f t="shared" si="2"/>
        <v>0</v>
      </c>
    </row>
    <row r="47" spans="1:6" ht="15">
      <c r="A47" s="12"/>
      <c r="B47" s="14"/>
      <c r="C47" s="49"/>
      <c r="D47" s="47"/>
      <c r="E47" s="76"/>
      <c r="F47" s="62"/>
    </row>
    <row r="48" spans="1:6" ht="15.75" thickBot="1">
      <c r="A48" s="21"/>
      <c r="B48" s="22"/>
      <c r="C48" s="109" t="s">
        <v>91</v>
      </c>
      <c r="D48" s="109"/>
      <c r="E48" s="109"/>
      <c r="F48" s="69">
        <f>F46+F45+F44+F43+F36+F34+F32+F31+F20+F17+F10+F9+F8+F7+F16</f>
        <v>0</v>
      </c>
    </row>
    <row r="49" spans="1:6" ht="15.75" thickBot="1">
      <c r="A49" s="15"/>
      <c r="B49" s="14"/>
      <c r="C49" s="27"/>
      <c r="D49" s="9"/>
      <c r="E49" s="77"/>
      <c r="F49" s="54"/>
    </row>
    <row r="50" spans="1:6" ht="15.75" thickBot="1">
      <c r="A50" s="37" t="s">
        <v>82</v>
      </c>
      <c r="B50" s="38"/>
      <c r="C50" s="115"/>
      <c r="D50" s="115"/>
      <c r="E50" s="115"/>
      <c r="F50" s="55"/>
    </row>
    <row r="51" spans="1:6" ht="15">
      <c r="A51" s="12"/>
      <c r="B51" s="11" t="s">
        <v>59</v>
      </c>
      <c r="C51" s="116"/>
      <c r="D51" s="116"/>
      <c r="E51" s="116"/>
      <c r="F51" s="51">
        <f>SUM(F52:F53)</f>
        <v>0</v>
      </c>
    </row>
    <row r="52" spans="1:6" ht="15">
      <c r="A52" s="12"/>
      <c r="B52" s="18" t="s">
        <v>83</v>
      </c>
      <c r="C52" s="86"/>
      <c r="D52" s="20" t="s">
        <v>72</v>
      </c>
      <c r="E52" s="78"/>
      <c r="F52" s="52">
        <f>SUM(C52*E52)</f>
        <v>0</v>
      </c>
    </row>
    <row r="53" spans="1:6" ht="15.75" thickBot="1">
      <c r="A53" s="21"/>
      <c r="B53" s="29" t="s">
        <v>84</v>
      </c>
      <c r="C53" s="87"/>
      <c r="D53" s="30" t="s">
        <v>72</v>
      </c>
      <c r="E53" s="79"/>
      <c r="F53" s="56">
        <f>SUM(C53*E53)</f>
        <v>0</v>
      </c>
    </row>
    <row r="54" spans="2:6" ht="15.75" thickBot="1">
      <c r="B54" s="2"/>
      <c r="F54" s="57"/>
    </row>
    <row r="55" spans="1:6" ht="15">
      <c r="A55" s="6" t="s">
        <v>9</v>
      </c>
      <c r="B55" s="28"/>
      <c r="C55" s="28"/>
      <c r="D55" s="40"/>
      <c r="E55" s="80"/>
      <c r="F55" s="58"/>
    </row>
    <row r="56" spans="1:6" ht="15.75" thickBot="1">
      <c r="A56" s="23" t="s">
        <v>21</v>
      </c>
      <c r="B56" s="24" t="s">
        <v>22</v>
      </c>
      <c r="C56" s="25" t="s">
        <v>69</v>
      </c>
      <c r="D56" s="25" t="s">
        <v>71</v>
      </c>
      <c r="E56" s="25" t="s">
        <v>70</v>
      </c>
      <c r="F56" s="26" t="s">
        <v>23</v>
      </c>
    </row>
    <row r="57" spans="1:6" ht="15">
      <c r="A57" s="10" t="s">
        <v>0</v>
      </c>
      <c r="B57" s="11" t="s">
        <v>3</v>
      </c>
      <c r="C57" s="84"/>
      <c r="D57" s="46" t="s">
        <v>72</v>
      </c>
      <c r="E57" s="73"/>
      <c r="F57" s="60">
        <f>C57*E57</f>
        <v>0</v>
      </c>
    </row>
    <row r="58" spans="1:6" ht="15">
      <c r="A58" s="10" t="s">
        <v>2</v>
      </c>
      <c r="B58" s="11" t="s">
        <v>24</v>
      </c>
      <c r="C58" s="84"/>
      <c r="D58" s="46" t="s">
        <v>72</v>
      </c>
      <c r="E58" s="73"/>
      <c r="F58" s="60">
        <f>C58*E58</f>
        <v>0</v>
      </c>
    </row>
    <row r="59" spans="1:6" ht="15">
      <c r="A59" s="10" t="s">
        <v>4</v>
      </c>
      <c r="B59" s="11" t="s">
        <v>25</v>
      </c>
      <c r="C59" s="111"/>
      <c r="D59" s="111"/>
      <c r="E59" s="111"/>
      <c r="F59" s="60">
        <f>SUM(F60:F64)</f>
        <v>0</v>
      </c>
    </row>
    <row r="60" spans="1:6" ht="15">
      <c r="A60" s="17"/>
      <c r="B60" s="14" t="s">
        <v>28</v>
      </c>
      <c r="C60" s="85"/>
      <c r="D60" s="47" t="s">
        <v>72</v>
      </c>
      <c r="E60" s="75"/>
      <c r="F60" s="61">
        <f>SUM(C60*E60)</f>
        <v>0</v>
      </c>
    </row>
    <row r="61" spans="1:6" ht="15">
      <c r="A61" s="17"/>
      <c r="B61" s="14" t="s">
        <v>86</v>
      </c>
      <c r="C61" s="85"/>
      <c r="D61" s="47" t="s">
        <v>72</v>
      </c>
      <c r="E61" s="75"/>
      <c r="F61" s="61">
        <f>SUM(C61*E61)</f>
        <v>0</v>
      </c>
    </row>
    <row r="62" spans="1:6" ht="15">
      <c r="A62" s="17"/>
      <c r="B62" s="14" t="s">
        <v>29</v>
      </c>
      <c r="C62" s="85"/>
      <c r="D62" s="47" t="s">
        <v>72</v>
      </c>
      <c r="E62" s="75"/>
      <c r="F62" s="61">
        <f>SUM(C62*E62)</f>
        <v>0</v>
      </c>
    </row>
    <row r="63" spans="1:6" ht="15">
      <c r="A63" s="17"/>
      <c r="B63" s="14" t="s">
        <v>32</v>
      </c>
      <c r="C63" s="85"/>
      <c r="D63" s="47" t="s">
        <v>72</v>
      </c>
      <c r="E63" s="75"/>
      <c r="F63" s="61">
        <f>SUM(C63*E63)</f>
        <v>0</v>
      </c>
    </row>
    <row r="64" spans="1:6" ht="15">
      <c r="A64" s="17"/>
      <c r="B64" s="14" t="s">
        <v>73</v>
      </c>
      <c r="C64" s="85"/>
      <c r="D64" s="47" t="s">
        <v>72</v>
      </c>
      <c r="E64" s="75"/>
      <c r="F64" s="61">
        <f>SUM(C64*E64)</f>
        <v>0</v>
      </c>
    </row>
    <row r="65" spans="1:6" ht="15">
      <c r="A65" s="10" t="s">
        <v>6</v>
      </c>
      <c r="B65" s="11" t="s">
        <v>85</v>
      </c>
      <c r="C65" s="48" t="s">
        <v>87</v>
      </c>
      <c r="D65" s="48" t="s">
        <v>87</v>
      </c>
      <c r="E65" s="48" t="s">
        <v>87</v>
      </c>
      <c r="F65" s="48" t="s">
        <v>87</v>
      </c>
    </row>
    <row r="66" spans="1:6" ht="15">
      <c r="A66" s="10" t="s">
        <v>14</v>
      </c>
      <c r="B66" s="11" t="s">
        <v>26</v>
      </c>
      <c r="C66" s="84"/>
      <c r="D66" s="46" t="s">
        <v>72</v>
      </c>
      <c r="E66" s="73"/>
      <c r="F66" s="60">
        <f>SUM(C66*E66)</f>
        <v>0</v>
      </c>
    </row>
    <row r="67" spans="1:6" ht="15">
      <c r="A67" s="10" t="s">
        <v>27</v>
      </c>
      <c r="B67" s="33" t="s">
        <v>33</v>
      </c>
      <c r="C67" s="111"/>
      <c r="D67" s="111"/>
      <c r="E67" s="111"/>
      <c r="F67" s="60">
        <f>SUM(F68:F74)</f>
        <v>0</v>
      </c>
    </row>
    <row r="68" spans="1:6" ht="15">
      <c r="A68" s="34" t="s">
        <v>48</v>
      </c>
      <c r="B68" s="14" t="s">
        <v>11</v>
      </c>
      <c r="C68" s="85"/>
      <c r="D68" s="47" t="s">
        <v>72</v>
      </c>
      <c r="E68" s="75"/>
      <c r="F68" s="61">
        <f aca="true" t="shared" si="3" ref="F68:F74">SUM(C68*E68)</f>
        <v>0</v>
      </c>
    </row>
    <row r="69" spans="1:6" ht="15">
      <c r="A69" s="34" t="s">
        <v>49</v>
      </c>
      <c r="B69" s="14" t="s">
        <v>47</v>
      </c>
      <c r="C69" s="85"/>
      <c r="D69" s="47" t="s">
        <v>72</v>
      </c>
      <c r="E69" s="75"/>
      <c r="F69" s="61">
        <f t="shared" si="3"/>
        <v>0</v>
      </c>
    </row>
    <row r="70" spans="1:6" ht="15">
      <c r="A70" s="34" t="s">
        <v>50</v>
      </c>
      <c r="B70" s="14" t="s">
        <v>89</v>
      </c>
      <c r="C70" s="85"/>
      <c r="D70" s="47" t="s">
        <v>72</v>
      </c>
      <c r="E70" s="75"/>
      <c r="F70" s="61">
        <f t="shared" si="3"/>
        <v>0</v>
      </c>
    </row>
    <row r="71" spans="1:6" ht="15">
      <c r="A71" s="34" t="s">
        <v>51</v>
      </c>
      <c r="B71" s="14" t="s">
        <v>52</v>
      </c>
      <c r="C71" s="85"/>
      <c r="D71" s="47" t="s">
        <v>72</v>
      </c>
      <c r="E71" s="75"/>
      <c r="F71" s="61">
        <f t="shared" si="3"/>
        <v>0</v>
      </c>
    </row>
    <row r="72" spans="1:6" ht="15">
      <c r="A72" s="34" t="s">
        <v>54</v>
      </c>
      <c r="B72" s="14" t="s">
        <v>53</v>
      </c>
      <c r="C72" s="85"/>
      <c r="D72" s="47" t="s">
        <v>72</v>
      </c>
      <c r="E72" s="75"/>
      <c r="F72" s="61">
        <f t="shared" si="3"/>
        <v>0</v>
      </c>
    </row>
    <row r="73" spans="1:6" ht="15">
      <c r="A73" s="34" t="s">
        <v>55</v>
      </c>
      <c r="B73" s="14" t="s">
        <v>12</v>
      </c>
      <c r="C73" s="85"/>
      <c r="D73" s="47" t="s">
        <v>72</v>
      </c>
      <c r="E73" s="75"/>
      <c r="F73" s="61">
        <f t="shared" si="3"/>
        <v>0</v>
      </c>
    </row>
    <row r="74" spans="1:6" ht="15">
      <c r="A74" s="34" t="s">
        <v>88</v>
      </c>
      <c r="B74" s="14" t="s">
        <v>13</v>
      </c>
      <c r="C74" s="85"/>
      <c r="D74" s="47" t="s">
        <v>72</v>
      </c>
      <c r="E74" s="75"/>
      <c r="F74" s="61">
        <f t="shared" si="3"/>
        <v>0</v>
      </c>
    </row>
    <row r="75" spans="1:6" ht="15">
      <c r="A75" s="34"/>
      <c r="B75" s="14"/>
      <c r="C75" s="66"/>
      <c r="D75" s="47"/>
      <c r="E75" s="74"/>
      <c r="F75" s="70"/>
    </row>
    <row r="76" spans="1:6" ht="15.75" thickBot="1">
      <c r="A76" s="35"/>
      <c r="B76" s="22"/>
      <c r="C76" s="119" t="s">
        <v>92</v>
      </c>
      <c r="D76" s="119"/>
      <c r="E76" s="119"/>
      <c r="F76" s="71">
        <f>F67+F66+F59+F58+F57</f>
        <v>0</v>
      </c>
    </row>
    <row r="77" spans="1:6" ht="15.75" thickBot="1">
      <c r="A77" s="16"/>
      <c r="B77" s="14"/>
      <c r="C77" s="27"/>
      <c r="D77" s="9"/>
      <c r="E77" s="77"/>
      <c r="F77" s="54"/>
    </row>
    <row r="78" spans="1:6" ht="15.75" thickBot="1">
      <c r="A78" s="37" t="s">
        <v>90</v>
      </c>
      <c r="B78" s="38"/>
      <c r="C78" s="38"/>
      <c r="D78" s="41"/>
      <c r="E78" s="81"/>
      <c r="F78" s="59"/>
    </row>
    <row r="79" spans="1:6" ht="15">
      <c r="A79" s="12"/>
      <c r="B79" s="11" t="s">
        <v>60</v>
      </c>
      <c r="C79" s="116"/>
      <c r="D79" s="116"/>
      <c r="E79" s="116"/>
      <c r="F79" s="51">
        <f>SUM(F80:F81)</f>
        <v>0</v>
      </c>
    </row>
    <row r="80" spans="1:6" ht="15">
      <c r="A80" s="12"/>
      <c r="B80" s="18" t="s">
        <v>83</v>
      </c>
      <c r="C80" s="86"/>
      <c r="D80" s="20" t="s">
        <v>72</v>
      </c>
      <c r="E80" s="78"/>
      <c r="F80" s="52">
        <f>SUM(C80*E80)</f>
        <v>0</v>
      </c>
    </row>
    <row r="81" spans="1:6" ht="15.75" thickBot="1">
      <c r="A81" s="21"/>
      <c r="B81" s="29" t="s">
        <v>84</v>
      </c>
      <c r="C81" s="87"/>
      <c r="D81" s="30" t="s">
        <v>72</v>
      </c>
      <c r="E81" s="79"/>
      <c r="F81" s="56">
        <f>SUM(C81*E81)</f>
        <v>0</v>
      </c>
    </row>
    <row r="82" spans="1:6" ht="15.75" thickBot="1">
      <c r="A82" s="1"/>
      <c r="B82" s="4"/>
      <c r="F82" s="57"/>
    </row>
    <row r="83" spans="1:6" ht="15">
      <c r="A83" s="6" t="s">
        <v>10</v>
      </c>
      <c r="B83" s="28"/>
      <c r="C83" s="28"/>
      <c r="D83" s="40"/>
      <c r="E83" s="80"/>
      <c r="F83" s="58"/>
    </row>
    <row r="84" spans="1:6" ht="15.75" thickBot="1">
      <c r="A84" s="23" t="s">
        <v>21</v>
      </c>
      <c r="B84" s="24" t="s">
        <v>22</v>
      </c>
      <c r="C84" s="25" t="s">
        <v>69</v>
      </c>
      <c r="D84" s="25" t="s">
        <v>71</v>
      </c>
      <c r="E84" s="25" t="s">
        <v>70</v>
      </c>
      <c r="F84" s="26" t="s">
        <v>23</v>
      </c>
    </row>
    <row r="85" spans="1:6" ht="15">
      <c r="A85" s="10" t="s">
        <v>0</v>
      </c>
      <c r="B85" s="11" t="s">
        <v>3</v>
      </c>
      <c r="C85" s="84"/>
      <c r="D85" s="46" t="s">
        <v>72</v>
      </c>
      <c r="E85" s="73"/>
      <c r="F85" s="60">
        <f>C85*E85</f>
        <v>0</v>
      </c>
    </row>
    <row r="86" spans="1:6" ht="15">
      <c r="A86" s="10" t="s">
        <v>2</v>
      </c>
      <c r="B86" s="11" t="s">
        <v>24</v>
      </c>
      <c r="C86" s="84"/>
      <c r="D86" s="46" t="s">
        <v>72</v>
      </c>
      <c r="E86" s="73"/>
      <c r="F86" s="60">
        <f>C86*E86</f>
        <v>0</v>
      </c>
    </row>
    <row r="87" spans="1:6" ht="15">
      <c r="A87" s="10" t="s">
        <v>4</v>
      </c>
      <c r="B87" s="11" t="s">
        <v>25</v>
      </c>
      <c r="C87" s="111"/>
      <c r="D87" s="111"/>
      <c r="E87" s="111"/>
      <c r="F87" s="60">
        <f>SUM(F88:F92)</f>
        <v>0</v>
      </c>
    </row>
    <row r="88" spans="1:6" ht="15">
      <c r="A88" s="17"/>
      <c r="B88" s="14" t="s">
        <v>28</v>
      </c>
      <c r="C88" s="85"/>
      <c r="D88" s="47" t="s">
        <v>72</v>
      </c>
      <c r="E88" s="75"/>
      <c r="F88" s="61">
        <f>SUM(C88*E88)</f>
        <v>0</v>
      </c>
    </row>
    <row r="89" spans="1:6" ht="15">
      <c r="A89" s="17"/>
      <c r="B89" s="14" t="s">
        <v>86</v>
      </c>
      <c r="C89" s="85"/>
      <c r="D89" s="47" t="s">
        <v>72</v>
      </c>
      <c r="E89" s="75"/>
      <c r="F89" s="61">
        <f>SUM(C89*E89)</f>
        <v>0</v>
      </c>
    </row>
    <row r="90" spans="1:6" ht="15">
      <c r="A90" s="17"/>
      <c r="B90" s="14" t="s">
        <v>29</v>
      </c>
      <c r="C90" s="85"/>
      <c r="D90" s="47" t="s">
        <v>72</v>
      </c>
      <c r="E90" s="75"/>
      <c r="F90" s="61">
        <f>SUM(C90*E90)</f>
        <v>0</v>
      </c>
    </row>
    <row r="91" spans="1:6" ht="15">
      <c r="A91" s="17"/>
      <c r="B91" s="14" t="s">
        <v>32</v>
      </c>
      <c r="C91" s="85"/>
      <c r="D91" s="47" t="s">
        <v>72</v>
      </c>
      <c r="E91" s="75"/>
      <c r="F91" s="61">
        <f>SUM(C91*E91)</f>
        <v>0</v>
      </c>
    </row>
    <row r="92" spans="1:6" ht="15">
      <c r="A92" s="17"/>
      <c r="B92" s="14" t="s">
        <v>73</v>
      </c>
      <c r="C92" s="85"/>
      <c r="D92" s="47" t="s">
        <v>72</v>
      </c>
      <c r="E92" s="75"/>
      <c r="F92" s="61">
        <f>SUM(C92*E92)</f>
        <v>0</v>
      </c>
    </row>
    <row r="93" spans="1:6" ht="15">
      <c r="A93" s="10" t="s">
        <v>6</v>
      </c>
      <c r="B93" s="11" t="s">
        <v>85</v>
      </c>
      <c r="C93" s="48" t="s">
        <v>87</v>
      </c>
      <c r="D93" s="48" t="s">
        <v>87</v>
      </c>
      <c r="E93" s="48" t="s">
        <v>87</v>
      </c>
      <c r="F93" s="48" t="s">
        <v>87</v>
      </c>
    </row>
    <row r="94" spans="1:6" ht="15">
      <c r="A94" s="10" t="s">
        <v>14</v>
      </c>
      <c r="B94" s="11" t="s">
        <v>26</v>
      </c>
      <c r="C94" s="84"/>
      <c r="D94" s="46" t="s">
        <v>72</v>
      </c>
      <c r="E94" s="73"/>
      <c r="F94" s="65">
        <f>SUM(C94*E94)</f>
        <v>0</v>
      </c>
    </row>
    <row r="95" spans="1:6" ht="15">
      <c r="A95" s="17"/>
      <c r="B95" s="14" t="s">
        <v>61</v>
      </c>
      <c r="C95" s="85"/>
      <c r="D95" s="47" t="s">
        <v>72</v>
      </c>
      <c r="E95" s="75"/>
      <c r="F95" s="63">
        <f>SUM(C95*E95)</f>
        <v>0</v>
      </c>
    </row>
    <row r="96" spans="1:6" ht="15">
      <c r="A96" s="17"/>
      <c r="B96" s="14" t="s">
        <v>62</v>
      </c>
      <c r="C96" s="85"/>
      <c r="D96" s="47" t="s">
        <v>72</v>
      </c>
      <c r="E96" s="75"/>
      <c r="F96" s="63">
        <f>SUM(C96*E96)</f>
        <v>0</v>
      </c>
    </row>
    <row r="97" spans="1:6" ht="15">
      <c r="A97" s="17"/>
      <c r="B97" s="14"/>
      <c r="C97" s="50"/>
      <c r="D97" s="47"/>
      <c r="E97" s="82"/>
      <c r="F97" s="64"/>
    </row>
    <row r="98" spans="1:6" ht="15.75" thickBot="1">
      <c r="A98" s="36"/>
      <c r="B98" s="22"/>
      <c r="C98" s="120" t="s">
        <v>93</v>
      </c>
      <c r="D98" s="120"/>
      <c r="E98" s="120"/>
      <c r="F98" s="53">
        <f>F96+F95+F94+F87+F86+F85</f>
        <v>0</v>
      </c>
    </row>
    <row r="99" ht="15.75" thickBot="1">
      <c r="F99" s="57"/>
    </row>
    <row r="100" spans="1:6" ht="15">
      <c r="A100" s="6" t="s">
        <v>94</v>
      </c>
      <c r="B100" s="28"/>
      <c r="C100" s="28"/>
      <c r="D100" s="40"/>
      <c r="E100" s="80"/>
      <c r="F100" s="58"/>
    </row>
    <row r="101" spans="1:6" ht="15.75" thickBot="1">
      <c r="A101" s="21"/>
      <c r="B101" s="39" t="s">
        <v>95</v>
      </c>
      <c r="C101" s="88">
        <v>400</v>
      </c>
      <c r="D101" s="89" t="s">
        <v>72</v>
      </c>
      <c r="E101" s="90"/>
      <c r="F101" s="91">
        <f>SUM(C101*E101)</f>
        <v>0</v>
      </c>
    </row>
    <row r="103" ht="15.75" thickBot="1"/>
    <row r="104" spans="1:6" ht="15">
      <c r="A104" s="6" t="s">
        <v>100</v>
      </c>
      <c r="B104" s="28"/>
      <c r="C104" s="28"/>
      <c r="D104" s="40"/>
      <c r="E104" s="80"/>
      <c r="F104" s="31"/>
    </row>
    <row r="105" spans="1:6" ht="15">
      <c r="A105" s="17"/>
      <c r="B105" s="11" t="s">
        <v>8</v>
      </c>
      <c r="C105" s="113">
        <f>F48</f>
        <v>0</v>
      </c>
      <c r="D105" s="113"/>
      <c r="E105" s="113"/>
      <c r="F105" s="96" t="s">
        <v>99</v>
      </c>
    </row>
    <row r="106" spans="1:6" ht="15">
      <c r="A106" s="17"/>
      <c r="B106" s="11" t="s">
        <v>82</v>
      </c>
      <c r="C106" s="113">
        <f>F51</f>
        <v>0</v>
      </c>
      <c r="D106" s="113"/>
      <c r="E106" s="113"/>
      <c r="F106" s="96" t="s">
        <v>99</v>
      </c>
    </row>
    <row r="107" spans="1:6" ht="15">
      <c r="A107" s="17"/>
      <c r="B107" s="11" t="s">
        <v>9</v>
      </c>
      <c r="C107" s="113">
        <f>F76</f>
        <v>0</v>
      </c>
      <c r="D107" s="113"/>
      <c r="E107" s="113"/>
      <c r="F107" s="96" t="s">
        <v>99</v>
      </c>
    </row>
    <row r="108" spans="1:6" ht="15">
      <c r="A108" s="17"/>
      <c r="B108" s="11" t="s">
        <v>90</v>
      </c>
      <c r="C108" s="113">
        <f>F79</f>
        <v>0</v>
      </c>
      <c r="D108" s="113"/>
      <c r="E108" s="113"/>
      <c r="F108" s="96" t="s">
        <v>99</v>
      </c>
    </row>
    <row r="109" spans="1:6" ht="15">
      <c r="A109" s="17"/>
      <c r="B109" s="11" t="s">
        <v>10</v>
      </c>
      <c r="C109" s="113">
        <f>F98</f>
        <v>0</v>
      </c>
      <c r="D109" s="113"/>
      <c r="E109" s="113"/>
      <c r="F109" s="96" t="s">
        <v>99</v>
      </c>
    </row>
    <row r="110" spans="1:6" ht="15">
      <c r="A110" s="17"/>
      <c r="B110" s="11" t="s">
        <v>94</v>
      </c>
      <c r="C110" s="113">
        <f>F101</f>
        <v>0</v>
      </c>
      <c r="D110" s="113"/>
      <c r="E110" s="113"/>
      <c r="F110" s="96" t="s">
        <v>99</v>
      </c>
    </row>
    <row r="111" spans="1:6" ht="15">
      <c r="A111" s="17"/>
      <c r="B111" s="14"/>
      <c r="C111" s="83"/>
      <c r="D111" s="78"/>
      <c r="E111" s="83"/>
      <c r="F111" s="32"/>
    </row>
    <row r="112" spans="1:6" ht="15">
      <c r="A112" s="17"/>
      <c r="B112" s="27" t="s">
        <v>98</v>
      </c>
      <c r="C112" s="112">
        <f>SUM(C105:E110)</f>
        <v>0</v>
      </c>
      <c r="D112" s="112"/>
      <c r="E112" s="112"/>
      <c r="F112" s="42" t="s">
        <v>99</v>
      </c>
    </row>
    <row r="113" spans="1:6" ht="15">
      <c r="A113" s="17"/>
      <c r="B113" s="15" t="s">
        <v>96</v>
      </c>
      <c r="C113" s="121">
        <f>C112*0.21</f>
        <v>0</v>
      </c>
      <c r="D113" s="121"/>
      <c r="E113" s="121"/>
      <c r="F113" s="43" t="s">
        <v>99</v>
      </c>
    </row>
    <row r="114" spans="1:6" ht="15.75" thickBot="1">
      <c r="A114" s="36"/>
      <c r="B114" s="44" t="s">
        <v>97</v>
      </c>
      <c r="C114" s="122">
        <f>C112+C113</f>
        <v>0</v>
      </c>
      <c r="D114" s="122"/>
      <c r="E114" s="122"/>
      <c r="F114" s="45" t="s">
        <v>99</v>
      </c>
    </row>
    <row r="117" spans="1:5" ht="15">
      <c r="A117" s="105" t="s">
        <v>108</v>
      </c>
      <c r="B117" s="106"/>
      <c r="D117"/>
      <c r="E117"/>
    </row>
    <row r="118" ht="15.75">
      <c r="A118" s="98"/>
    </row>
    <row r="119" spans="18:28" ht="15.75">
      <c r="R119" s="98" t="s">
        <v>103</v>
      </c>
      <c r="S119" s="98"/>
      <c r="AB119" s="98"/>
    </row>
    <row r="120" ht="15.75">
      <c r="G120" s="98"/>
    </row>
    <row r="121" spans="3:7" ht="15.75">
      <c r="C121" s="99"/>
      <c r="D121" s="99"/>
      <c r="E121" s="100" t="s">
        <v>105</v>
      </c>
      <c r="F121" s="99"/>
      <c r="G121" s="98"/>
    </row>
    <row r="122" spans="3:6" ht="15.75">
      <c r="C122" s="101" t="s">
        <v>107</v>
      </c>
      <c r="D122" s="102"/>
      <c r="E122" s="102"/>
      <c r="F122" s="102"/>
    </row>
    <row r="123" spans="3:6" ht="15">
      <c r="C123" s="107" t="s">
        <v>104</v>
      </c>
      <c r="D123" s="108"/>
      <c r="E123" s="108"/>
      <c r="F123" s="108"/>
    </row>
    <row r="124" spans="3:6" ht="15">
      <c r="C124" s="107" t="s">
        <v>106</v>
      </c>
      <c r="D124" s="108"/>
      <c r="E124" s="108"/>
      <c r="F124" s="108"/>
    </row>
  </sheetData>
  <sheetProtection/>
  <mergeCells count="30">
    <mergeCell ref="B3:E3"/>
    <mergeCell ref="C76:E76"/>
    <mergeCell ref="C98:E98"/>
    <mergeCell ref="C113:E113"/>
    <mergeCell ref="C114:E114"/>
    <mergeCell ref="C106:E106"/>
    <mergeCell ref="C107:E107"/>
    <mergeCell ref="C108:E108"/>
    <mergeCell ref="C110:E110"/>
    <mergeCell ref="C109:E109"/>
    <mergeCell ref="C112:E112"/>
    <mergeCell ref="C105:E105"/>
    <mergeCell ref="C36:E36"/>
    <mergeCell ref="C37:E37"/>
    <mergeCell ref="C50:E50"/>
    <mergeCell ref="C59:E59"/>
    <mergeCell ref="C67:E67"/>
    <mergeCell ref="C51:E51"/>
    <mergeCell ref="C79:E79"/>
    <mergeCell ref="C87:E87"/>
    <mergeCell ref="A117:B117"/>
    <mergeCell ref="C123:F123"/>
    <mergeCell ref="C124:F124"/>
    <mergeCell ref="C48:E48"/>
    <mergeCell ref="C34:E34"/>
    <mergeCell ref="C10:E10"/>
    <mergeCell ref="C16:E16"/>
    <mergeCell ref="C17:E17"/>
    <mergeCell ref="C20:E20"/>
    <mergeCell ref="C32:E32"/>
  </mergeCells>
  <printOptions gridLines="1" horizontalCentered="1"/>
  <pageMargins left="0.3937007874015748" right="0.3937007874015748" top="0.7874015748031497" bottom="0.7874015748031497" header="0.31496062992125984" footer="0.31496062992125984"/>
  <pageSetup fitToHeight="5" horizontalDpi="600" verticalDpi="600" orientation="portrait" paperSize="9" scale="89" r:id="rId1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Gabriela Dejnožková</cp:lastModifiedBy>
  <cp:lastPrinted>2013-03-15T11:46:04Z</cp:lastPrinted>
  <dcterms:created xsi:type="dcterms:W3CDTF">2013-02-18T07:42:27Z</dcterms:created>
  <dcterms:modified xsi:type="dcterms:W3CDTF">2013-03-20T09:13:37Z</dcterms:modified>
  <cp:category/>
  <cp:version/>
  <cp:contentType/>
  <cp:contentStatus/>
</cp:coreProperties>
</file>