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VEŘEJNÉ ZAKÁZKY\CZZ\Nadlimitní VZ\Šicí materiál nadlimitní\"/>
    </mc:Choice>
  </mc:AlternateContent>
  <xr:revisionPtr revIDLastSave="0" documentId="8_{FF37B1A9-BB52-4A66-86CE-24A1CAFE5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" l="1"/>
  <c r="F168" i="1"/>
  <c r="F169" i="1"/>
  <c r="F170" i="1"/>
  <c r="F262" i="1"/>
  <c r="F282" i="1"/>
  <c r="F380" i="1"/>
  <c r="F381" i="1"/>
  <c r="F377" i="1"/>
  <c r="F60" i="1" l="1"/>
  <c r="F61" i="1"/>
  <c r="F62" i="1"/>
  <c r="F72" i="1"/>
  <c r="F73" i="1"/>
  <c r="F74" i="1"/>
  <c r="F83" i="1"/>
  <c r="F84" i="1"/>
  <c r="F85" i="1"/>
  <c r="F86" i="1"/>
  <c r="F95" i="1"/>
  <c r="F96" i="1"/>
  <c r="F97" i="1"/>
  <c r="F98" i="1"/>
  <c r="F90" i="1"/>
  <c r="F89" i="1"/>
  <c r="F78" i="1"/>
  <c r="F77" i="1"/>
  <c r="F71" i="1"/>
  <c r="F66" i="1"/>
  <c r="F65" i="1"/>
  <c r="F59" i="1"/>
  <c r="F54" i="1"/>
  <c r="F53" i="1"/>
  <c r="F111" i="1"/>
  <c r="F113" i="1"/>
  <c r="F116" i="1"/>
  <c r="F117" i="1"/>
  <c r="F118" i="1"/>
  <c r="F119" i="1"/>
  <c r="F112" i="1"/>
  <c r="F110" i="1"/>
  <c r="F137" i="1"/>
  <c r="F136" i="1"/>
  <c r="F135" i="1"/>
  <c r="F130" i="1"/>
  <c r="F156" i="1"/>
  <c r="F155" i="1"/>
  <c r="F171" i="1"/>
  <c r="F174" i="1"/>
  <c r="F175" i="1"/>
  <c r="F177" i="1"/>
  <c r="F197" i="1"/>
  <c r="F198" i="1"/>
  <c r="F199" i="1"/>
  <c r="F201" i="1"/>
  <c r="F195" i="1"/>
  <c r="F194" i="1"/>
  <c r="F193" i="1"/>
  <c r="F225" i="1"/>
  <c r="F228" i="1"/>
  <c r="F229" i="1"/>
  <c r="F231" i="1"/>
  <c r="F222" i="1"/>
  <c r="F221" i="1"/>
  <c r="F219" i="1"/>
  <c r="F261" i="1"/>
  <c r="F263" i="1"/>
  <c r="F264" i="1"/>
  <c r="F265" i="1"/>
  <c r="F266" i="1"/>
  <c r="F267" i="1"/>
  <c r="F269" i="1"/>
  <c r="F268" i="1"/>
  <c r="F258" i="1"/>
  <c r="F257" i="1"/>
  <c r="F287" i="1"/>
  <c r="F286" i="1"/>
  <c r="F284" i="1"/>
  <c r="F281" i="1"/>
  <c r="F306" i="1"/>
  <c r="F310" i="1"/>
  <c r="F311" i="1"/>
  <c r="F312" i="1"/>
  <c r="F318" i="1"/>
  <c r="F317" i="1"/>
  <c r="F308" i="1"/>
  <c r="F307" i="1"/>
  <c r="F305" i="1"/>
  <c r="F334" i="1"/>
  <c r="F335" i="1"/>
  <c r="F337" i="1"/>
  <c r="F338" i="1"/>
  <c r="F339" i="1"/>
  <c r="F343" i="1"/>
  <c r="F342" i="1"/>
  <c r="F341" i="1"/>
  <c r="F340" i="1"/>
  <c r="F336" i="1"/>
  <c r="F330" i="1"/>
  <c r="F329" i="1"/>
  <c r="F328" i="1"/>
  <c r="F357" i="1"/>
  <c r="F356" i="1"/>
  <c r="F358" i="1" s="1"/>
  <c r="H360" i="1" s="1"/>
  <c r="F379" i="1"/>
  <c r="F393" i="1"/>
  <c r="F392" i="1"/>
  <c r="F394" i="1"/>
  <c r="F391" i="1"/>
  <c r="F383" i="1"/>
  <c r="F382" i="1"/>
  <c r="F378" i="1"/>
  <c r="F367" i="1"/>
  <c r="F368" i="1" s="1"/>
  <c r="H370" i="1" s="1"/>
  <c r="F333" i="1"/>
  <c r="F332" i="1"/>
  <c r="F331" i="1"/>
  <c r="F316" i="1"/>
  <c r="F315" i="1"/>
  <c r="F314" i="1"/>
  <c r="F313" i="1"/>
  <c r="F309" i="1"/>
  <c r="F304" i="1"/>
  <c r="F303" i="1"/>
  <c r="F302" i="1"/>
  <c r="F301" i="1"/>
  <c r="F285" i="1"/>
  <c r="F283" i="1"/>
  <c r="F280" i="1"/>
  <c r="F279" i="1"/>
  <c r="F260" i="1"/>
  <c r="F259" i="1"/>
  <c r="F256" i="1"/>
  <c r="F255" i="1"/>
  <c r="F245" i="1"/>
  <c r="F244" i="1"/>
  <c r="F243" i="1"/>
  <c r="F242" i="1"/>
  <c r="F232" i="1"/>
  <c r="F230" i="1"/>
  <c r="F227" i="1"/>
  <c r="F226" i="1"/>
  <c r="F224" i="1"/>
  <c r="F223" i="1"/>
  <c r="F220" i="1"/>
  <c r="F218" i="1"/>
  <c r="F204" i="1"/>
  <c r="F203" i="1"/>
  <c r="F202" i="1"/>
  <c r="F200" i="1"/>
  <c r="F196" i="1"/>
  <c r="F192" i="1"/>
  <c r="F191" i="1"/>
  <c r="F190" i="1"/>
  <c r="F189" i="1"/>
  <c r="F188" i="1"/>
  <c r="F178" i="1"/>
  <c r="F176" i="1"/>
  <c r="F173" i="1"/>
  <c r="F172" i="1"/>
  <c r="F166" i="1"/>
  <c r="F154" i="1"/>
  <c r="F153" i="1"/>
  <c r="F152" i="1"/>
  <c r="F151" i="1"/>
  <c r="F150" i="1"/>
  <c r="F134" i="1"/>
  <c r="F133" i="1"/>
  <c r="F132" i="1"/>
  <c r="F131" i="1"/>
  <c r="F129" i="1"/>
  <c r="F115" i="1"/>
  <c r="F114" i="1"/>
  <c r="F109" i="1"/>
  <c r="F108" i="1"/>
  <c r="F94" i="1"/>
  <c r="F93" i="1"/>
  <c r="F92" i="1"/>
  <c r="F91" i="1"/>
  <c r="F88" i="1"/>
  <c r="F87" i="1"/>
  <c r="F82" i="1"/>
  <c r="F81" i="1"/>
  <c r="F80" i="1"/>
  <c r="F79" i="1"/>
  <c r="F76" i="1"/>
  <c r="F75" i="1"/>
  <c r="F70" i="1"/>
  <c r="F69" i="1"/>
  <c r="F68" i="1"/>
  <c r="F67" i="1"/>
  <c r="F64" i="1"/>
  <c r="F63" i="1"/>
  <c r="F58" i="1"/>
  <c r="F57" i="1"/>
  <c r="F56" i="1"/>
  <c r="F55" i="1"/>
  <c r="F52" i="1"/>
  <c r="F51" i="1"/>
  <c r="F120" i="1" l="1"/>
  <c r="H122" i="1" s="1"/>
  <c r="F138" i="1"/>
  <c r="H140" i="1" s="1"/>
  <c r="F246" i="1"/>
  <c r="H248" i="1" s="1"/>
  <c r="F288" i="1"/>
  <c r="H290" i="1" s="1"/>
  <c r="F384" i="1"/>
  <c r="H386" i="1" s="1"/>
  <c r="F395" i="1"/>
  <c r="H397" i="1" s="1"/>
  <c r="F319" i="1"/>
  <c r="H321" i="1" s="1"/>
  <c r="F344" i="1"/>
  <c r="H346" i="1" s="1"/>
  <c r="F233" i="1"/>
  <c r="H235" i="1" s="1"/>
  <c r="F270" i="1"/>
  <c r="H272" i="1" s="1"/>
  <c r="F205" i="1"/>
  <c r="H207" i="1" s="1"/>
  <c r="F157" i="1"/>
  <c r="H159" i="1" s="1"/>
  <c r="F179" i="1"/>
  <c r="H181" i="1" s="1"/>
  <c r="F99" i="1"/>
  <c r="H101" i="1" s="1"/>
  <c r="H142" i="1" s="1"/>
  <c r="F37" i="1"/>
  <c r="F36" i="1"/>
  <c r="F35" i="1"/>
  <c r="F3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348" i="1" l="1"/>
  <c r="H399" i="1"/>
  <c r="H210" i="1"/>
  <c r="H293" i="1"/>
  <c r="F38" i="1"/>
  <c r="H40" i="1" s="1"/>
  <c r="F24" i="1"/>
  <c r="H26" i="1" s="1"/>
  <c r="H43" i="1" s="1"/>
</calcChain>
</file>

<file path=xl/sharedStrings.xml><?xml version="1.0" encoding="utf-8"?>
<sst xmlns="http://schemas.openxmlformats.org/spreadsheetml/2006/main" count="859" uniqueCount="154">
  <si>
    <t>Skupina 1.A - Krátkodobě vstřebatelné vlákno /podpora tkáně 5-10 dnů, kompletní vstřebání do 56 dnů/ - jehlové návleky</t>
  </si>
  <si>
    <t>USP</t>
  </si>
  <si>
    <t>Délka návleku v cm</t>
  </si>
  <si>
    <t>Specifikace jehly</t>
  </si>
  <si>
    <t>předpokládaná spotřeba ks návleku</t>
  </si>
  <si>
    <t>1 návlek</t>
  </si>
  <si>
    <t>celkem</t>
  </si>
  <si>
    <t>počet návleků v balení</t>
  </si>
  <si>
    <t>katalogové číslo</t>
  </si>
  <si>
    <t>název produktu</t>
  </si>
  <si>
    <t>cena bez DPH</t>
  </si>
  <si>
    <t>5/0</t>
  </si>
  <si>
    <t>40 - 45</t>
  </si>
  <si>
    <t>11 - 12 mm, zakřivení 3/8, reverzní řezací</t>
  </si>
  <si>
    <t>70 - 75</t>
  </si>
  <si>
    <t>16 - 17 mm, zakřivení 1/2, kulatá, taperpoint</t>
  </si>
  <si>
    <t>4/0</t>
  </si>
  <si>
    <t>18 - 19 mm, zakřivení 3/8, reverzní řezací</t>
  </si>
  <si>
    <t>20 - 22 mm, zakřivení 1/2, kulatá, taperpoint</t>
  </si>
  <si>
    <t>3/0</t>
  </si>
  <si>
    <t>17 - 19 mm, zakřivení 3/8, reverzní řezací</t>
  </si>
  <si>
    <t>24 - 26 mm, zakřivení 3/8, reverzní řezací</t>
  </si>
  <si>
    <t>25 - 27 mm, zakřivení 1/2, kulatá, taperpoint</t>
  </si>
  <si>
    <t>2/0</t>
  </si>
  <si>
    <t>30 - 31 mm, zakřivení 1/2, kulatá, taperpoint</t>
  </si>
  <si>
    <t>45 - 48  mm, zakřivení 1/2, kulatá, taperpoint</t>
  </si>
  <si>
    <t>35 - 37 mm, zakřivení 1/2, kulatá, taperpoint</t>
  </si>
  <si>
    <t>35 - 37 mm, zakřivení 1/2, kulatá s řezným hrotem</t>
  </si>
  <si>
    <t>Celkem</t>
  </si>
  <si>
    <t>x</t>
  </si>
  <si>
    <t>Celková nabídková cena včetně DPH  za skupinu při předpokládaném ročním počtu kusů</t>
  </si>
  <si>
    <t>Pozn.: 1 návlek = 1 sáček</t>
  </si>
  <si>
    <t>Skupina 1.B - Krátkodobě vstřebatelné vlákno /podpora tkáně 5-10 dnů, kompletní vstřebání do 56 dnů/- bezjehlové návleky</t>
  </si>
  <si>
    <t>bezjehlový</t>
  </si>
  <si>
    <t>3 x 45</t>
  </si>
  <si>
    <t>6 x 45</t>
  </si>
  <si>
    <t>Část 1 veřejné zakázky</t>
  </si>
  <si>
    <t>Část 2 veřejné zakázky</t>
  </si>
  <si>
    <t>Příloha č. 4 ZD a č. 1 Smlouvy - Cenová tabulka</t>
  </si>
  <si>
    <t>Skupina 2.A - Střednědobě vstřebatelné pletené vlákno /podpora tkáně 21 dnů, kompletní vstřebatelnost 56 - 90 dnů/ - jehlové návleky</t>
  </si>
  <si>
    <t>45 - 50</t>
  </si>
  <si>
    <t>16 - 17 mm, zakřivení 3/8, reverzní řezací</t>
  </si>
  <si>
    <t>20 - 22 mm, zakřivení 1/2, kulatá se zploštělým hrotem</t>
  </si>
  <si>
    <t>22 - 22 mm, zakřivení 1/2, kulatá, taperpoint</t>
  </si>
  <si>
    <t xml:space="preserve">70 - 75 </t>
  </si>
  <si>
    <t>24 - 26 mm, zakřivení 1/2, kulatá, taperpoint</t>
  </si>
  <si>
    <t>24 - 26 mm, zakřivení 1/2, kulatá s řezným hrotem</t>
  </si>
  <si>
    <t>37 - 40 mm, zakřivení 1/2, kulatá, taperpoint</t>
  </si>
  <si>
    <t>20 - 22 mm, zakřivení ski reverzní řezací</t>
  </si>
  <si>
    <t>24 - 26 mm, zakřivení ski, kulatá, taperpoint</t>
  </si>
  <si>
    <t>26 - 27 mm, zakřivení 1/2, kulatá, taperpoint</t>
  </si>
  <si>
    <t>30 - 31 mm, zakřivení 1/2, reverzní řezací</t>
  </si>
  <si>
    <t>30 - 31 mm, zakřivení 1/2, kulatá s řezným hrotem</t>
  </si>
  <si>
    <t>70 -75</t>
  </si>
  <si>
    <t>37 - 40 mm, zakřivení 1/2, kulatá s řezným hrotem</t>
  </si>
  <si>
    <t>22 - 24 mm, zakřivení 1/2, kulatá, taperpoint</t>
  </si>
  <si>
    <t>36 - 37 mm, zakřivení J, kulatá, taperpoint</t>
  </si>
  <si>
    <t>37 - 40 mm, zakřivení 1/2, reverzní řezací</t>
  </si>
  <si>
    <t>38 - 40 mm, zakřivení 1/2, kulatá, taperpoint</t>
  </si>
  <si>
    <t>45 - 48 mm, zakřivení 1/2, kulatá, taperpoint</t>
  </si>
  <si>
    <t>19 - 21 mm, zakřivení ski, kulatá, taperpoint</t>
  </si>
  <si>
    <t>25 - 27 mm, zakřivení 1/2 kulatá, taperpoint</t>
  </si>
  <si>
    <t>30 - 31 mm, zakřivení J, kulatá s řezným hrotem</t>
  </si>
  <si>
    <t>32 - 35 mm, zakřivení 1/2, kulatá, taperpoint</t>
  </si>
  <si>
    <t>45 - 48 mm, zakřivení 1/2, reverzní řezací</t>
  </si>
  <si>
    <t>75 - 80 mm, zakřivení 1/2 kulatá, taperpoint</t>
  </si>
  <si>
    <t>35 - 36 mm, zakřivení 1/2, kulatá s řezným hrotem</t>
  </si>
  <si>
    <t>40 - 43 mm, zakřivení 1/2, kulatá s řezným hrotem</t>
  </si>
  <si>
    <t>49 - 50 mm, zakřivení 1/2, kulatá s tupým hrotem</t>
  </si>
  <si>
    <t>150 loop</t>
  </si>
  <si>
    <t>48 - 50 mm, zakřivení 1/2, kulatá s řezným hrotem</t>
  </si>
  <si>
    <t>70-75</t>
  </si>
  <si>
    <t>40 - 43 mm, zakřivení 1/2, kulatá, taperpoint</t>
  </si>
  <si>
    <t>49 - 50 mm, zakřivení 1/2, kulatá, taperpoint</t>
  </si>
  <si>
    <t>Skupina 2.B - Střednědobě vstřebatelné pletené vlákno /podpora tkáně 21 dnů, kompletní vstřebatelnost 56 - 90 dnů/ - bezjehlové návleky</t>
  </si>
  <si>
    <t>250-300</t>
  </si>
  <si>
    <t xml:space="preserve">6 x 45 - 50 </t>
  </si>
  <si>
    <t>1 x 45 - 50</t>
  </si>
  <si>
    <t xml:space="preserve">250 - 300 </t>
  </si>
  <si>
    <t>70 loop</t>
  </si>
  <si>
    <t xml:space="preserve">3 x 45 </t>
  </si>
  <si>
    <t>Skupina 2.C - Střednědobě vstřebatelné antibakterial pletené vlákno /podpora tkáně 21 dnů, kompletní vstřebatelnost 56 - 90 dnů/ - jehlové návleky</t>
  </si>
  <si>
    <t>25 - 27 mm, zakřivení 1/2, kulatá se zploštělým hrotem</t>
  </si>
  <si>
    <t>30 - 31 mm, zakřivení 1/2, kulatá se zploštělým hrotem</t>
  </si>
  <si>
    <t>45 - 48 mm, zakřivení 1/2, kulatá s řezným hrotem</t>
  </si>
  <si>
    <t>Část 3 veřejné zakázky</t>
  </si>
  <si>
    <t>Skupina 3.A - Střednědobě vstřebatelné monofilamentní vlákno /podpora tkáně 21 dnů, kompletní vstřebatelnost do 110 dnů/ - jehlové návleky</t>
  </si>
  <si>
    <t>11 - 13 mm, zakřivení 3/8, reverzní řezací</t>
  </si>
  <si>
    <t>17 - 19 mm, zakřivení 1/3, reverzní řezací</t>
  </si>
  <si>
    <t>17 - 19 mm, zakřivení 1/2, kulatá, taperpoint</t>
  </si>
  <si>
    <t>24 - 26 mm, zakřivení 1/3, reverzní řezací</t>
  </si>
  <si>
    <t>Skupina 3.B - Dlouhodobě vstřebatelné monofilamentní vlákno /podpora tkáně 28 dnů, kompletní vstřebání do 238 dnů/ - jehlové návleky</t>
  </si>
  <si>
    <t>48 - 50 mm, zakřivení 1/2, kulatá, taperpoint</t>
  </si>
  <si>
    <t>33 - 35 mm, zakřivení 1/2, kulatá, taperpoint</t>
  </si>
  <si>
    <t>Skupina 3.C - Dlouhodobě vstřebatelné antibakterial monofilamentní vlákno /podpora tkáně 28 dnů, kompletní vstřebání do 210 dnů/ - jehlové návleky</t>
  </si>
  <si>
    <t>23-24 mm, zakřivení 3/8, reverzní řezací</t>
  </si>
  <si>
    <t>30 - 31 mm, zakřivení 3/8, reverzní řezací</t>
  </si>
  <si>
    <t>65 - 67 mm, zakřivení 1/2, kulatá, taperpoint</t>
  </si>
  <si>
    <t>36 - 37 mm, zakřivení 1/2, kulatá s řezným hrotem</t>
  </si>
  <si>
    <t>Část 4 veřejné zakázky</t>
  </si>
  <si>
    <t>Skupina 4.A - Nevstřebatelný pletený polyamid/ - bezjehlový</t>
  </si>
  <si>
    <t xml:space="preserve">10 x 45 </t>
  </si>
  <si>
    <t>250 - 300</t>
  </si>
  <si>
    <t>100 - 150</t>
  </si>
  <si>
    <t xml:space="preserve">2/0 </t>
  </si>
  <si>
    <t>-</t>
  </si>
  <si>
    <t>5 x 75</t>
  </si>
  <si>
    <t>Skupina 4.B - Nevstřebatelný pletený polyamid/ - jehlové návleky</t>
  </si>
  <si>
    <t>Skupina 4.C - Nevstřebatelný pletený polyester/ - jehlové návleky</t>
  </si>
  <si>
    <t>30 - 31 mm, zakřivení J, kulatá, taperpoint</t>
  </si>
  <si>
    <t>33 - 35 mm, zakřivení 3/8, reverzní řezací</t>
  </si>
  <si>
    <t>Skupina 4.D - Nevstřebatelný pletený polyester bezjehlový</t>
  </si>
  <si>
    <t>bezjehlový, steh s kyvadlovou smyčkou</t>
  </si>
  <si>
    <t>0,9</t>
  </si>
  <si>
    <t>90 - 100</t>
  </si>
  <si>
    <t>120 - 130</t>
  </si>
  <si>
    <t>5 x 70</t>
  </si>
  <si>
    <t>17-18</t>
  </si>
  <si>
    <t>66-67</t>
  </si>
  <si>
    <t>bezjehlový, s uzavřenou smyčkou</t>
  </si>
  <si>
    <t>Část 5 veřejné zakázky</t>
  </si>
  <si>
    <t>Skupina 5.A - Nevstřebatelný monofilamentní polyamid/ - jehlové návleky</t>
  </si>
  <si>
    <t>6/0</t>
  </si>
  <si>
    <t>11 - 13 mm, zakřivení 3/8, řezací jehla s trokárovým hrotem</t>
  </si>
  <si>
    <t>15 - 16 mm, zakřivení 3/8, reverzní řezací</t>
  </si>
  <si>
    <t>30 - 32 mm, zakřivení 3/8, reverzní řezací</t>
  </si>
  <si>
    <t>37 - 40 mm, zakřivení 3/8, reverzní řezací</t>
  </si>
  <si>
    <t>Skupina 5.B - Nevstřebatelný monofilamentní polypropylen/ - jehlové návleky</t>
  </si>
  <si>
    <t>2 x 9 - 10 mm, zakřivení 3/8, kulatá, taperpoint</t>
  </si>
  <si>
    <t>2 x 11 - 13 mm, zakřivení 3/8, kulatá, taperpoint</t>
  </si>
  <si>
    <t xml:space="preserve">2 x 12 - 13 mm, zakřivení 3/8, kulatá, taperpoint </t>
  </si>
  <si>
    <t>2 x 12 - 13 mm, zakřivení 3/8, kulatá s řezným hrotem</t>
  </si>
  <si>
    <t xml:space="preserve">2 x 12 - 13 mm, zakřivení 1/2, kulatá, taperpoint </t>
  </si>
  <si>
    <t xml:space="preserve">2 x 16 - 17 mm, zakřivení 1/2, kulatá, taperpoint </t>
  </si>
  <si>
    <t>2 x 16 - 17 mm, zakřivení 1/2, kulatá s řezným hrotem</t>
  </si>
  <si>
    <t>2 x 24 - 26 mm, zakřivení 1/2, kulatá s řezným hrotem</t>
  </si>
  <si>
    <t xml:space="preserve">24 26 mm, zakřivvení 1/2, kulatá, taperpoint </t>
  </si>
  <si>
    <t xml:space="preserve">2 x 70 mm, rovná, kulatá, taperpoint </t>
  </si>
  <si>
    <t xml:space="preserve">30 - 32 mm, zakřivení 1/2, kulatá, taperpoint </t>
  </si>
  <si>
    <t xml:space="preserve">45 - 48 mm, zakřivení 1/2, kulatá, taperpoint </t>
  </si>
  <si>
    <t>Část 6 veřejné zakázky</t>
  </si>
  <si>
    <t>Skupina 6.A - Střednědobě vstřebatelné monofilamentní vlákno typu Barbed Suture/podpora tkáně 21 dnů, kompletní vstřebatelnost do 110 dnů/ - jehlové návleky</t>
  </si>
  <si>
    <t>10 - 15</t>
  </si>
  <si>
    <t xml:space="preserve">24 - 26 mm, zakřivení 1/2, kulatá, taperpoint </t>
  </si>
  <si>
    <t>Skupina 6.B - Dlouhodobě vstřebatelné monofilamentní vlákno typu Barbed Suture /podpora tkáně 28 dnů, kompletní vstřebání do 238 dnů/ - jehlové návleky</t>
  </si>
  <si>
    <t>20 - 25</t>
  </si>
  <si>
    <t xml:space="preserve">25 - 27 mm, zakřivení 1/2, kulatá, taperpoint </t>
  </si>
  <si>
    <t>Skupina 6.C - Dlouhodobě vstřebatelné antibakterial monofilamentní vlákno typu Barbed Suture /podpora tkáně 28 dnů, kompletní vstřebání do 210 dnů/ - jehlové návleky</t>
  </si>
  <si>
    <t>30 - 35</t>
  </si>
  <si>
    <t xml:space="preserve">36 - 37 mm, zakřivení 1/2, kulatá, taperpoint </t>
  </si>
  <si>
    <t>60 - 65</t>
  </si>
  <si>
    <t xml:space="preserve">37 - 40 mm, zakřivení 1/2, kulatá, taperpoint </t>
  </si>
  <si>
    <t>Skupina 6.D - Nevstřebatelný polybutester typu Barbed Suture / - jehlové návleky</t>
  </si>
  <si>
    <t>Celková nabídková cena za 24 měsíců za všechny podskupiny části veřejné zakázky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</si>
</sst>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charset val="238"/>
    </font>
    <font>
      <i/>
      <sz val="9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0"/>
      <name val="MS Sans Serif"/>
      <family val="2"/>
    </font>
    <font>
      <b/>
      <strike/>
      <sz val="11"/>
      <color rgb="FFFF0000"/>
      <name val="Calibri"/>
      <family val="2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  <protection locked="0"/>
    </xf>
    <xf numFmtId="0" fontId="10" fillId="0" borderId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  <protection locked="0"/>
    </xf>
    <xf numFmtId="4" fontId="3" fillId="0" borderId="11" xfId="1" applyNumberFormat="1" applyFont="1" applyBorder="1" applyAlignment="1">
      <alignment horizontal="center" vertical="center" wrapText="1"/>
      <protection locked="0"/>
    </xf>
    <xf numFmtId="2" fontId="4" fillId="0" borderId="11" xfId="1" applyNumberFormat="1" applyFont="1" applyBorder="1" applyAlignment="1">
      <alignment horizontal="center" vertical="center" wrapText="1"/>
      <protection locked="0"/>
    </xf>
    <xf numFmtId="0" fontId="4" fillId="0" borderId="12" xfId="1" applyFont="1" applyBorder="1" applyAlignment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/>
    <xf numFmtId="2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3" fillId="0" borderId="0" xfId="1" applyFont="1" applyAlignment="1">
      <alignment horizontal="left" vertical="center"/>
      <protection locked="0"/>
    </xf>
    <xf numFmtId="0" fontId="4" fillId="0" borderId="0" xfId="1" applyFont="1" applyAlignment="1">
      <alignment horizontal="center" vertical="center"/>
      <protection locked="0"/>
    </xf>
    <xf numFmtId="4" fontId="3" fillId="0" borderId="0" xfId="1" applyNumberFormat="1" applyFont="1" applyAlignment="1">
      <alignment vertical="center" wrapText="1"/>
      <protection locked="0"/>
    </xf>
    <xf numFmtId="2" fontId="4" fillId="0" borderId="0" xfId="1" applyNumberFormat="1" applyFont="1" applyAlignment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1" applyFont="1" applyAlignment="1">
      <alignment horizontal="left" vertical="center" wrapText="1"/>
      <protection locked="0"/>
    </xf>
    <xf numFmtId="0" fontId="0" fillId="0" borderId="0" xfId="0" applyAlignment="1">
      <alignment wrapText="1"/>
    </xf>
    <xf numFmtId="0" fontId="4" fillId="0" borderId="12" xfId="1" applyFont="1" applyBorder="1" applyAlignment="1">
      <alignment horizontal="center" vertical="center" wrapText="1"/>
      <protection locked="0"/>
    </xf>
    <xf numFmtId="0" fontId="4" fillId="0" borderId="0" xfId="1" applyFont="1" applyAlignment="1">
      <alignment horizontal="center" vertical="center" wrapText="1"/>
      <protection locked="0"/>
    </xf>
    <xf numFmtId="0" fontId="4" fillId="0" borderId="11" xfId="1" applyFont="1" applyBorder="1" applyAlignment="1">
      <alignment horizontal="center" vertical="center" wrapText="1"/>
      <protection locked="0"/>
    </xf>
    <xf numFmtId="4" fontId="4" fillId="0" borderId="0" xfId="0" applyNumberFormat="1" applyFont="1" applyAlignment="1">
      <alignment horizontal="center"/>
    </xf>
    <xf numFmtId="0" fontId="9" fillId="4" borderId="0" xfId="0" applyFont="1" applyFill="1" applyAlignment="1">
      <alignment vertical="center" wrapText="1"/>
    </xf>
    <xf numFmtId="4" fontId="3" fillId="3" borderId="7" xfId="0" applyNumberFormat="1" applyFont="1" applyFill="1" applyBorder="1" applyAlignment="1">
      <alignment horizontal="center" wrapText="1"/>
    </xf>
    <xf numFmtId="4" fontId="3" fillId="5" borderId="7" xfId="0" applyNumberFormat="1" applyFont="1" applyFill="1" applyBorder="1" applyAlignment="1">
      <alignment horizontal="center" wrapText="1"/>
    </xf>
    <xf numFmtId="0" fontId="4" fillId="5" borderId="7" xfId="0" applyFont="1" applyFill="1" applyBorder="1"/>
    <xf numFmtId="0" fontId="4" fillId="5" borderId="14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4" fontId="5" fillId="4" borderId="7" xfId="0" applyNumberFormat="1" applyFont="1" applyFill="1" applyBorder="1" applyAlignment="1">
      <alignment horizontal="center" wrapText="1"/>
    </xf>
    <xf numFmtId="3" fontId="5" fillId="0" borderId="7" xfId="0" applyNumberFormat="1" applyFont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right" wrapText="1"/>
    </xf>
    <xf numFmtId="4" fontId="4" fillId="5" borderId="7" xfId="0" applyNumberFormat="1" applyFont="1" applyFill="1" applyBorder="1" applyAlignment="1">
      <alignment wrapText="1"/>
    </xf>
    <xf numFmtId="0" fontId="4" fillId="2" borderId="7" xfId="2" applyFont="1" applyFill="1" applyBorder="1" applyAlignment="1">
      <alignment horizontal="left" wrapText="1"/>
    </xf>
    <xf numFmtId="0" fontId="4" fillId="0" borderId="19" xfId="1" applyFont="1" applyBorder="1" applyAlignment="1">
      <alignment horizontal="center" vertical="center"/>
      <protection locked="0"/>
    </xf>
    <xf numFmtId="4" fontId="3" fillId="0" borderId="19" xfId="1" applyNumberFormat="1" applyFont="1" applyBorder="1" applyAlignment="1">
      <alignment horizontal="center" vertical="center" wrapText="1"/>
      <protection locked="0"/>
    </xf>
    <xf numFmtId="2" fontId="4" fillId="0" borderId="19" xfId="1" applyNumberFormat="1" applyFont="1" applyBorder="1" applyAlignment="1">
      <alignment horizontal="center" vertical="center" wrapText="1"/>
      <protection locked="0"/>
    </xf>
    <xf numFmtId="0" fontId="4" fillId="0" borderId="20" xfId="1" applyFont="1" applyBorder="1" applyAlignment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4" fontId="5" fillId="0" borderId="21" xfId="0" applyNumberFormat="1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wrapText="1"/>
    </xf>
    <xf numFmtId="4" fontId="3" fillId="0" borderId="0" xfId="1" applyNumberFormat="1" applyFont="1" applyAlignment="1">
      <alignment horizontal="left" vertical="center"/>
      <protection locked="0"/>
    </xf>
    <xf numFmtId="7" fontId="3" fillId="0" borderId="0" xfId="1" applyNumberFormat="1" applyFont="1" applyAlignment="1">
      <alignment horizontal="right" vertical="center"/>
      <protection locked="0"/>
    </xf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0" fontId="4" fillId="0" borderId="7" xfId="2" applyFont="1" applyBorder="1" applyAlignment="1">
      <alignment horizontal="left" wrapText="1"/>
    </xf>
    <xf numFmtId="0" fontId="3" fillId="0" borderId="0" xfId="1" applyFont="1" applyAlignment="1">
      <alignment horizontal="center" vertical="center"/>
      <protection locked="0"/>
    </xf>
    <xf numFmtId="0" fontId="4" fillId="5" borderId="7" xfId="0" applyFont="1" applyFill="1" applyBorder="1" applyAlignment="1">
      <alignment horizontal="center" wrapText="1"/>
    </xf>
    <xf numFmtId="3" fontId="4" fillId="0" borderId="21" xfId="0" applyNumberFormat="1" applyFont="1" applyBorder="1" applyAlignment="1">
      <alignment horizontal="center"/>
    </xf>
    <xf numFmtId="4" fontId="3" fillId="5" borderId="21" xfId="0" applyNumberFormat="1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4" fontId="5" fillId="0" borderId="14" xfId="0" applyNumberFormat="1" applyFont="1" applyBorder="1" applyAlignment="1">
      <alignment horizontal="center" wrapText="1"/>
    </xf>
    <xf numFmtId="0" fontId="4" fillId="5" borderId="5" xfId="0" applyFont="1" applyFill="1" applyBorder="1"/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0" xfId="0" applyFont="1" applyFill="1" applyBorder="1"/>
    <xf numFmtId="0" fontId="4" fillId="5" borderId="28" xfId="0" applyFont="1" applyFill="1" applyBorder="1"/>
    <xf numFmtId="0" fontId="4" fillId="5" borderId="6" xfId="0" applyFont="1" applyFill="1" applyBorder="1"/>
    <xf numFmtId="0" fontId="4" fillId="5" borderId="21" xfId="0" applyFont="1" applyFill="1" applyBorder="1"/>
    <xf numFmtId="0" fontId="4" fillId="5" borderId="32" xfId="0" applyFont="1" applyFill="1" applyBorder="1"/>
    <xf numFmtId="4" fontId="2" fillId="0" borderId="0" xfId="0" applyNumberFormat="1" applyFont="1" applyAlignment="1">
      <alignment horizontal="center"/>
    </xf>
    <xf numFmtId="0" fontId="4" fillId="0" borderId="31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  <protection locked="0"/>
    </xf>
    <xf numFmtId="0" fontId="7" fillId="0" borderId="0" xfId="0" applyFont="1"/>
    <xf numFmtId="0" fontId="5" fillId="2" borderId="29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3" borderId="7" xfId="0" applyFont="1" applyFill="1" applyBorder="1"/>
    <xf numFmtId="0" fontId="4" fillId="3" borderId="30" xfId="0" applyFont="1" applyFill="1" applyBorder="1"/>
    <xf numFmtId="4" fontId="5" fillId="5" borderId="21" xfId="0" applyNumberFormat="1" applyFont="1" applyFill="1" applyBorder="1" applyAlignment="1">
      <alignment horizontal="center" wrapText="1"/>
    </xf>
    <xf numFmtId="4" fontId="5" fillId="3" borderId="7" xfId="0" applyNumberFormat="1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4" fillId="5" borderId="3" xfId="0" applyFont="1" applyFill="1" applyBorder="1"/>
    <xf numFmtId="0" fontId="4" fillId="0" borderId="18" xfId="1" applyFont="1" applyBorder="1" applyAlignment="1">
      <alignment horizontal="center" vertical="center"/>
      <protection locked="0"/>
    </xf>
    <xf numFmtId="0" fontId="5" fillId="0" borderId="29" xfId="0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  <protection locked="0"/>
    </xf>
    <xf numFmtId="0" fontId="4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3" fontId="5" fillId="0" borderId="2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4" fontId="2" fillId="0" borderId="39" xfId="0" applyNumberFormat="1" applyFont="1" applyBorder="1"/>
    <xf numFmtId="0" fontId="2" fillId="0" borderId="40" xfId="0" applyFont="1" applyBorder="1"/>
    <xf numFmtId="0" fontId="2" fillId="0" borderId="39" xfId="0" applyFont="1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2" fillId="0" borderId="39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/>
      <protection locked="0"/>
    </xf>
    <xf numFmtId="0" fontId="2" fillId="0" borderId="9" xfId="1" applyFont="1" applyBorder="1" applyAlignment="1">
      <alignment horizontal="left" vertical="center"/>
      <protection locked="0"/>
    </xf>
    <xf numFmtId="7" fontId="3" fillId="7" borderId="8" xfId="1" applyNumberFormat="1" applyFont="1" applyFill="1" applyBorder="1" applyAlignment="1">
      <alignment horizontal="right" vertical="center"/>
      <protection locked="0"/>
    </xf>
    <xf numFmtId="7" fontId="3" fillId="7" borderId="13" xfId="1" applyNumberFormat="1" applyFont="1" applyFill="1" applyBorder="1" applyAlignment="1">
      <alignment horizontal="right" vertical="center"/>
      <protection locked="0"/>
    </xf>
    <xf numFmtId="0" fontId="8" fillId="6" borderId="7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left" vertical="center"/>
      <protection locked="0"/>
    </xf>
    <xf numFmtId="0" fontId="3" fillId="0" borderId="9" xfId="1" applyFont="1" applyBorder="1" applyAlignment="1">
      <alignment horizontal="left" vertical="center"/>
      <protection locked="0"/>
    </xf>
    <xf numFmtId="0" fontId="3" fillId="0" borderId="10" xfId="1" applyFont="1" applyBorder="1" applyAlignment="1">
      <alignment horizontal="left" vertical="center"/>
      <protection locked="0"/>
    </xf>
    <xf numFmtId="7" fontId="3" fillId="4" borderId="8" xfId="1" applyNumberFormat="1" applyFont="1" applyFill="1" applyBorder="1" applyAlignment="1">
      <alignment horizontal="right" vertical="center"/>
      <protection locked="0"/>
    </xf>
    <xf numFmtId="7" fontId="3" fillId="4" borderId="13" xfId="1" applyNumberFormat="1" applyFont="1" applyFill="1" applyBorder="1" applyAlignment="1">
      <alignment horizontal="righ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7" fontId="3" fillId="0" borderId="8" xfId="1" applyNumberFormat="1" applyFont="1" applyBorder="1" applyAlignment="1">
      <alignment horizontal="right" vertical="center"/>
      <protection locked="0"/>
    </xf>
    <xf numFmtId="7" fontId="3" fillId="0" borderId="13" xfId="1" applyNumberFormat="1" applyFont="1" applyBorder="1" applyAlignment="1">
      <alignment horizontal="right" vertical="center"/>
      <protection locked="0"/>
    </xf>
    <xf numFmtId="0" fontId="3" fillId="0" borderId="16" xfId="1" applyFont="1" applyBorder="1" applyAlignment="1">
      <alignment horizontal="left" vertical="center"/>
      <protection locked="0"/>
    </xf>
    <xf numFmtId="0" fontId="3" fillId="0" borderId="17" xfId="1" applyFont="1" applyBorder="1" applyAlignment="1">
      <alignment horizontal="left" vertical="center"/>
      <protection locked="0"/>
    </xf>
    <xf numFmtId="0" fontId="3" fillId="0" borderId="18" xfId="1" applyFont="1" applyBorder="1" applyAlignment="1">
      <alignment horizontal="left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wrapText="1"/>
    </xf>
    <xf numFmtId="4" fontId="3" fillId="0" borderId="27" xfId="0" applyNumberFormat="1" applyFont="1" applyBorder="1" applyAlignment="1">
      <alignment horizontal="center" wrapText="1"/>
    </xf>
    <xf numFmtId="0" fontId="3" fillId="0" borderId="13" xfId="1" applyFont="1" applyBorder="1" applyAlignment="1">
      <alignment horizontal="left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/>
      <protection locked="0"/>
    </xf>
    <xf numFmtId="0" fontId="3" fillId="0" borderId="37" xfId="1" applyFont="1" applyBorder="1" applyAlignment="1">
      <alignment horizontal="left" vertical="center"/>
      <protection locked="0"/>
    </xf>
    <xf numFmtId="0" fontId="12" fillId="0" borderId="8" xfId="1" applyFont="1" applyBorder="1" applyAlignment="1">
      <alignment horizontal="left" vertical="center"/>
      <protection locked="0"/>
    </xf>
  </cellXfs>
  <cellStyles count="3">
    <cellStyle name="Normal 3" xfId="2" xr:uid="{5AFF8E72-0336-4480-8416-230EF7192B3F}"/>
    <cellStyle name="Normální" xfId="0" builtinId="0"/>
    <cellStyle name="normální_ZD_Ostatni" xfId="1" xr:uid="{1644FF68-BB0C-4966-ABCF-806ECEAE0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1"/>
  <sheetViews>
    <sheetView tabSelected="1" zoomScaleNormal="100" workbookViewId="0">
      <selection activeCell="T393" sqref="T393"/>
    </sheetView>
  </sheetViews>
  <sheetFormatPr defaultRowHeight="15" x14ac:dyDescent="0.25"/>
  <cols>
    <col min="2" max="2" width="12" customWidth="1"/>
    <col min="3" max="3" width="43.42578125" style="43" customWidth="1"/>
    <col min="4" max="4" width="15.5703125" customWidth="1"/>
    <col min="7" max="7" width="14.140625" customWidth="1"/>
    <col min="8" max="8" width="10.140625" style="43" customWidth="1"/>
    <col min="9" max="9" width="24.85546875" style="43" customWidth="1"/>
  </cols>
  <sheetData>
    <row r="1" spans="1:10" ht="31.5" customHeight="1" thickBot="1" x14ac:dyDescent="0.3">
      <c r="A1" s="169" t="s">
        <v>38</v>
      </c>
      <c r="B1" s="170"/>
      <c r="C1" s="170"/>
      <c r="D1" s="170"/>
      <c r="E1" s="170"/>
      <c r="F1" s="170"/>
      <c r="G1" s="170"/>
      <c r="H1" s="170"/>
      <c r="I1" s="171"/>
      <c r="J1" s="48"/>
    </row>
    <row r="2" spans="1:10" x14ac:dyDescent="0.25">
      <c r="A2" s="21"/>
      <c r="B2" s="17"/>
      <c r="C2" s="21"/>
      <c r="D2" s="17"/>
      <c r="E2" s="22"/>
      <c r="F2" s="20"/>
      <c r="G2" s="18"/>
      <c r="H2" s="21"/>
      <c r="I2" s="21"/>
    </row>
    <row r="3" spans="1:10" x14ac:dyDescent="0.25">
      <c r="A3" s="165" t="s">
        <v>36</v>
      </c>
      <c r="B3" s="165"/>
      <c r="C3" s="165"/>
      <c r="D3" s="165"/>
      <c r="E3" s="165"/>
      <c r="F3" s="165"/>
      <c r="G3" s="165"/>
      <c r="H3" s="165"/>
      <c r="I3" s="165"/>
    </row>
    <row r="4" spans="1:10" ht="15.75" thickBot="1" x14ac:dyDescent="0.3">
      <c r="A4" s="1" t="s">
        <v>0</v>
      </c>
      <c r="B4" s="1"/>
      <c r="C4" s="38"/>
      <c r="D4" s="2"/>
      <c r="E4" s="1"/>
      <c r="F4" s="3"/>
      <c r="G4" s="1"/>
      <c r="H4" s="38"/>
      <c r="I4" s="38"/>
    </row>
    <row r="5" spans="1:10" x14ac:dyDescent="0.25">
      <c r="A5" s="180" t="s">
        <v>1</v>
      </c>
      <c r="B5" s="157" t="s">
        <v>2</v>
      </c>
      <c r="C5" s="157" t="s">
        <v>3</v>
      </c>
      <c r="D5" s="157" t="s">
        <v>4</v>
      </c>
      <c r="E5" s="4" t="s">
        <v>5</v>
      </c>
      <c r="F5" s="5" t="s">
        <v>6</v>
      </c>
      <c r="G5" s="159" t="s">
        <v>7</v>
      </c>
      <c r="H5" s="159" t="s">
        <v>8</v>
      </c>
      <c r="I5" s="172" t="s">
        <v>9</v>
      </c>
    </row>
    <row r="6" spans="1:10" ht="15.75" thickBot="1" x14ac:dyDescent="0.3">
      <c r="A6" s="181"/>
      <c r="B6" s="158"/>
      <c r="C6" s="158"/>
      <c r="D6" s="158"/>
      <c r="E6" s="174" t="s">
        <v>10</v>
      </c>
      <c r="F6" s="174"/>
      <c r="G6" s="160"/>
      <c r="H6" s="160"/>
      <c r="I6" s="173"/>
    </row>
    <row r="7" spans="1:10" x14ac:dyDescent="0.25">
      <c r="A7" s="6" t="s">
        <v>11</v>
      </c>
      <c r="B7" s="6" t="s">
        <v>12</v>
      </c>
      <c r="C7" s="39" t="s">
        <v>13</v>
      </c>
      <c r="D7" s="58">
        <v>12</v>
      </c>
      <c r="E7" s="50"/>
      <c r="F7" s="7">
        <f>D7*E7</f>
        <v>0</v>
      </c>
      <c r="G7" s="54"/>
      <c r="H7" s="54"/>
      <c r="I7" s="54"/>
    </row>
    <row r="8" spans="1:10" x14ac:dyDescent="0.25">
      <c r="A8" s="8" t="s">
        <v>11</v>
      </c>
      <c r="B8" s="8" t="s">
        <v>14</v>
      </c>
      <c r="C8" s="40" t="s">
        <v>13</v>
      </c>
      <c r="D8" s="58">
        <v>36</v>
      </c>
      <c r="E8" s="50"/>
      <c r="F8" s="7">
        <f t="shared" ref="F8:F23" si="0">D8*E8</f>
        <v>0</v>
      </c>
      <c r="G8" s="54"/>
      <c r="H8" s="54"/>
      <c r="I8" s="54"/>
    </row>
    <row r="9" spans="1:10" x14ac:dyDescent="0.25">
      <c r="A9" s="9" t="s">
        <v>11</v>
      </c>
      <c r="B9" s="10" t="s">
        <v>14</v>
      </c>
      <c r="C9" s="11" t="s">
        <v>15</v>
      </c>
      <c r="D9" s="58">
        <v>72</v>
      </c>
      <c r="E9" s="50"/>
      <c r="F9" s="7">
        <f t="shared" si="0"/>
        <v>0</v>
      </c>
      <c r="G9" s="54"/>
      <c r="H9" s="54"/>
      <c r="I9" s="54"/>
    </row>
    <row r="10" spans="1:10" x14ac:dyDescent="0.25">
      <c r="A10" s="9" t="s">
        <v>16</v>
      </c>
      <c r="B10" s="10" t="s">
        <v>14</v>
      </c>
      <c r="C10" s="11" t="s">
        <v>15</v>
      </c>
      <c r="D10" s="58">
        <v>144</v>
      </c>
      <c r="E10" s="59"/>
      <c r="F10" s="7">
        <f t="shared" si="0"/>
        <v>0</v>
      </c>
      <c r="G10" s="51"/>
      <c r="H10" s="55"/>
      <c r="I10" s="55"/>
    </row>
    <row r="11" spans="1:10" x14ac:dyDescent="0.25">
      <c r="A11" s="9" t="s">
        <v>16</v>
      </c>
      <c r="B11" s="10" t="s">
        <v>14</v>
      </c>
      <c r="C11" s="11" t="s">
        <v>17</v>
      </c>
      <c r="D11" s="58">
        <v>300</v>
      </c>
      <c r="E11" s="59"/>
      <c r="F11" s="7">
        <f>D11*E11</f>
        <v>0</v>
      </c>
      <c r="G11" s="51"/>
      <c r="H11" s="55"/>
      <c r="I11" s="55"/>
    </row>
    <row r="12" spans="1:10" x14ac:dyDescent="0.25">
      <c r="A12" s="9" t="s">
        <v>16</v>
      </c>
      <c r="B12" s="9" t="s">
        <v>14</v>
      </c>
      <c r="C12" s="11" t="s">
        <v>18</v>
      </c>
      <c r="D12" s="58">
        <v>312</v>
      </c>
      <c r="E12" s="60"/>
      <c r="F12" s="7">
        <f t="shared" si="0"/>
        <v>0</v>
      </c>
      <c r="G12" s="51"/>
      <c r="H12" s="55"/>
      <c r="I12" s="55"/>
    </row>
    <row r="13" spans="1:10" x14ac:dyDescent="0.25">
      <c r="A13" s="9" t="s">
        <v>19</v>
      </c>
      <c r="B13" s="9" t="s">
        <v>14</v>
      </c>
      <c r="C13" s="11" t="s">
        <v>20</v>
      </c>
      <c r="D13" s="58">
        <v>288</v>
      </c>
      <c r="E13" s="60"/>
      <c r="F13" s="7">
        <f t="shared" si="0"/>
        <v>0</v>
      </c>
      <c r="G13" s="51"/>
      <c r="H13" s="55"/>
      <c r="I13" s="55"/>
    </row>
    <row r="14" spans="1:10" x14ac:dyDescent="0.25">
      <c r="A14" s="9" t="s">
        <v>19</v>
      </c>
      <c r="B14" s="9" t="s">
        <v>14</v>
      </c>
      <c r="C14" s="11" t="s">
        <v>18</v>
      </c>
      <c r="D14" s="58">
        <v>144</v>
      </c>
      <c r="E14" s="60"/>
      <c r="F14" s="7">
        <f t="shared" si="0"/>
        <v>0</v>
      </c>
      <c r="G14" s="51"/>
      <c r="H14" s="55"/>
      <c r="I14" s="55"/>
    </row>
    <row r="15" spans="1:10" x14ac:dyDescent="0.25">
      <c r="A15" s="9" t="s">
        <v>19</v>
      </c>
      <c r="B15" s="9" t="s">
        <v>14</v>
      </c>
      <c r="C15" s="11" t="s">
        <v>21</v>
      </c>
      <c r="D15" s="58">
        <v>588</v>
      </c>
      <c r="E15" s="60"/>
      <c r="F15" s="7">
        <f t="shared" si="0"/>
        <v>0</v>
      </c>
      <c r="G15" s="51"/>
      <c r="H15" s="55"/>
      <c r="I15" s="55"/>
    </row>
    <row r="16" spans="1:10" x14ac:dyDescent="0.25">
      <c r="A16" s="9" t="s">
        <v>19</v>
      </c>
      <c r="B16" s="9" t="s">
        <v>14</v>
      </c>
      <c r="C16" s="11" t="s">
        <v>22</v>
      </c>
      <c r="D16" s="58">
        <v>180</v>
      </c>
      <c r="E16" s="59"/>
      <c r="F16" s="7">
        <f t="shared" si="0"/>
        <v>0</v>
      </c>
      <c r="G16" s="51"/>
      <c r="H16" s="55"/>
      <c r="I16" s="55"/>
    </row>
    <row r="17" spans="1:9" x14ac:dyDescent="0.25">
      <c r="A17" s="9" t="s">
        <v>23</v>
      </c>
      <c r="B17" s="9" t="s">
        <v>14</v>
      </c>
      <c r="C17" s="11" t="s">
        <v>20</v>
      </c>
      <c r="D17" s="58">
        <v>552</v>
      </c>
      <c r="E17" s="59"/>
      <c r="F17" s="7">
        <f t="shared" si="0"/>
        <v>0</v>
      </c>
      <c r="G17" s="51"/>
      <c r="H17" s="55"/>
      <c r="I17" s="55"/>
    </row>
    <row r="18" spans="1:9" x14ac:dyDescent="0.25">
      <c r="A18" s="9" t="s">
        <v>23</v>
      </c>
      <c r="B18" s="9" t="s">
        <v>14</v>
      </c>
      <c r="C18" s="11" t="s">
        <v>18</v>
      </c>
      <c r="D18" s="58">
        <v>12</v>
      </c>
      <c r="E18" s="59"/>
      <c r="F18" s="7">
        <f t="shared" si="0"/>
        <v>0</v>
      </c>
      <c r="G18" s="51"/>
      <c r="H18" s="55"/>
      <c r="I18" s="55"/>
    </row>
    <row r="19" spans="1:9" x14ac:dyDescent="0.25">
      <c r="A19" s="9" t="s">
        <v>23</v>
      </c>
      <c r="B19" s="9" t="s">
        <v>14</v>
      </c>
      <c r="C19" s="11" t="s">
        <v>21</v>
      </c>
      <c r="D19" s="58">
        <v>108</v>
      </c>
      <c r="E19" s="60"/>
      <c r="F19" s="7">
        <f t="shared" si="0"/>
        <v>0</v>
      </c>
      <c r="G19" s="51"/>
      <c r="H19" s="55"/>
      <c r="I19" s="55"/>
    </row>
    <row r="20" spans="1:9" x14ac:dyDescent="0.25">
      <c r="A20" s="9" t="s">
        <v>23</v>
      </c>
      <c r="B20" s="9" t="s">
        <v>14</v>
      </c>
      <c r="C20" s="11" t="s">
        <v>24</v>
      </c>
      <c r="D20" s="58">
        <v>60</v>
      </c>
      <c r="E20" s="60"/>
      <c r="F20" s="7">
        <f t="shared" si="0"/>
        <v>0</v>
      </c>
      <c r="G20" s="51"/>
      <c r="H20" s="55"/>
      <c r="I20" s="55"/>
    </row>
    <row r="21" spans="1:9" x14ac:dyDescent="0.25">
      <c r="A21" s="9" t="s">
        <v>23</v>
      </c>
      <c r="B21" s="9">
        <v>90</v>
      </c>
      <c r="C21" s="11" t="s">
        <v>25</v>
      </c>
      <c r="D21" s="58">
        <v>432</v>
      </c>
      <c r="E21" s="60"/>
      <c r="F21" s="7">
        <f t="shared" si="0"/>
        <v>0</v>
      </c>
      <c r="G21" s="51"/>
      <c r="H21" s="55"/>
      <c r="I21" s="55"/>
    </row>
    <row r="22" spans="1:9" x14ac:dyDescent="0.25">
      <c r="A22" s="9">
        <v>0</v>
      </c>
      <c r="B22" s="9">
        <v>90</v>
      </c>
      <c r="C22" s="11" t="s">
        <v>26</v>
      </c>
      <c r="D22" s="58">
        <v>360</v>
      </c>
      <c r="E22" s="59"/>
      <c r="F22" s="7">
        <f t="shared" si="0"/>
        <v>0</v>
      </c>
      <c r="G22" s="51"/>
      <c r="H22" s="55"/>
      <c r="I22" s="55"/>
    </row>
    <row r="23" spans="1:9" ht="15.75" thickBot="1" x14ac:dyDescent="0.3">
      <c r="A23" s="12">
        <v>0</v>
      </c>
      <c r="B23" s="12">
        <v>90</v>
      </c>
      <c r="C23" s="29" t="s">
        <v>27</v>
      </c>
      <c r="D23" s="58">
        <v>636</v>
      </c>
      <c r="E23" s="59"/>
      <c r="F23" s="7">
        <f t="shared" si="0"/>
        <v>0</v>
      </c>
      <c r="G23" s="51"/>
      <c r="H23" s="55"/>
      <c r="I23" s="55"/>
    </row>
    <row r="24" spans="1:9" ht="15.75" thickBot="1" x14ac:dyDescent="0.3">
      <c r="A24" s="175" t="s">
        <v>28</v>
      </c>
      <c r="B24" s="176"/>
      <c r="C24" s="176"/>
      <c r="D24" s="177"/>
      <c r="E24" s="13" t="s">
        <v>29</v>
      </c>
      <c r="F24" s="14">
        <f>SUM(F7:F23)</f>
        <v>0</v>
      </c>
      <c r="G24" s="15" t="s">
        <v>29</v>
      </c>
      <c r="H24" s="46" t="s">
        <v>29</v>
      </c>
      <c r="I24" s="44" t="s">
        <v>29</v>
      </c>
    </row>
    <row r="25" spans="1:9" ht="15.75" thickBot="1" x14ac:dyDescent="0.3">
      <c r="A25" s="17"/>
      <c r="B25" s="17"/>
      <c r="C25" s="21"/>
      <c r="D25" s="17"/>
      <c r="E25" s="19"/>
      <c r="F25" s="20"/>
      <c r="G25" s="18"/>
      <c r="H25" s="21"/>
      <c r="I25" s="21"/>
    </row>
    <row r="26" spans="1:9" ht="15.75" thickBot="1" x14ac:dyDescent="0.3">
      <c r="A26" s="175" t="s">
        <v>30</v>
      </c>
      <c r="B26" s="176"/>
      <c r="C26" s="176"/>
      <c r="D26" s="176"/>
      <c r="E26" s="176"/>
      <c r="F26" s="176"/>
      <c r="G26" s="176"/>
      <c r="H26" s="178">
        <f>F24</f>
        <v>0</v>
      </c>
      <c r="I26" s="179"/>
    </row>
    <row r="27" spans="1:9" x14ac:dyDescent="0.25">
      <c r="A27" s="21"/>
      <c r="B27" s="17"/>
      <c r="C27" s="21"/>
      <c r="D27" s="17"/>
      <c r="E27" s="22"/>
      <c r="F27" s="20"/>
      <c r="G27" s="18"/>
      <c r="H27" s="21"/>
      <c r="I27" s="21"/>
    </row>
    <row r="28" spans="1:9" x14ac:dyDescent="0.25">
      <c r="A28" s="18"/>
      <c r="B28" s="18"/>
      <c r="C28" s="21"/>
      <c r="D28" s="23"/>
      <c r="E28" s="18"/>
      <c r="F28" s="20"/>
      <c r="G28" s="18"/>
      <c r="H28" s="21"/>
      <c r="I28" s="21"/>
    </row>
    <row r="29" spans="1:9" x14ac:dyDescent="0.25">
      <c r="A29" s="24" t="s">
        <v>31</v>
      </c>
      <c r="B29" s="24"/>
      <c r="C29" s="41"/>
      <c r="D29" s="25"/>
      <c r="E29" s="24"/>
      <c r="F29" s="26"/>
      <c r="G29" s="24"/>
      <c r="H29" s="41"/>
      <c r="I29" s="41"/>
    </row>
    <row r="30" spans="1:9" x14ac:dyDescent="0.25">
      <c r="A30" s="24"/>
      <c r="B30" s="24"/>
      <c r="C30" s="41"/>
      <c r="D30" s="25"/>
      <c r="E30" s="24"/>
      <c r="F30" s="26"/>
      <c r="G30" s="24"/>
      <c r="H30" s="41"/>
      <c r="I30" s="41"/>
    </row>
    <row r="31" spans="1:9" ht="15.75" thickBot="1" x14ac:dyDescent="0.3">
      <c r="A31" s="1" t="s">
        <v>32</v>
      </c>
      <c r="B31" s="24"/>
      <c r="C31" s="41"/>
      <c r="D31" s="25"/>
      <c r="E31" s="24"/>
      <c r="F31" s="26"/>
      <c r="G31" s="24"/>
      <c r="H31" s="41"/>
      <c r="I31" s="41"/>
    </row>
    <row r="32" spans="1:9" x14ac:dyDescent="0.25">
      <c r="A32" s="180" t="s">
        <v>1</v>
      </c>
      <c r="B32" s="157" t="s">
        <v>2</v>
      </c>
      <c r="C32" s="157" t="s">
        <v>3</v>
      </c>
      <c r="D32" s="157" t="s">
        <v>4</v>
      </c>
      <c r="E32" s="4" t="s">
        <v>5</v>
      </c>
      <c r="F32" s="5" t="s">
        <v>6</v>
      </c>
      <c r="G32" s="159" t="s">
        <v>7</v>
      </c>
      <c r="H32" s="159" t="s">
        <v>8</v>
      </c>
      <c r="I32" s="172" t="s">
        <v>9</v>
      </c>
    </row>
    <row r="33" spans="1:9" ht="15.75" thickBot="1" x14ac:dyDescent="0.3">
      <c r="A33" s="181"/>
      <c r="B33" s="158"/>
      <c r="C33" s="158"/>
      <c r="D33" s="158"/>
      <c r="E33" s="174" t="s">
        <v>10</v>
      </c>
      <c r="F33" s="174"/>
      <c r="G33" s="160"/>
      <c r="H33" s="160"/>
      <c r="I33" s="173"/>
    </row>
    <row r="34" spans="1:9" x14ac:dyDescent="0.25">
      <c r="A34" s="27" t="s">
        <v>23</v>
      </c>
      <c r="B34" s="28">
        <v>150</v>
      </c>
      <c r="C34" s="29" t="s">
        <v>33</v>
      </c>
      <c r="D34" s="58">
        <v>180</v>
      </c>
      <c r="E34" s="49"/>
      <c r="F34" s="57">
        <f t="shared" ref="F34:F36" si="1">D34*E34</f>
        <v>0</v>
      </c>
      <c r="G34" s="53"/>
      <c r="H34" s="53"/>
      <c r="I34" s="53"/>
    </row>
    <row r="35" spans="1:9" x14ac:dyDescent="0.25">
      <c r="A35" s="30" t="s">
        <v>19</v>
      </c>
      <c r="B35" s="31" t="s">
        <v>34</v>
      </c>
      <c r="C35" s="32" t="s">
        <v>33</v>
      </c>
      <c r="D35" s="58">
        <v>48</v>
      </c>
      <c r="E35" s="50"/>
      <c r="F35" s="7">
        <f t="shared" si="1"/>
        <v>0</v>
      </c>
      <c r="G35" s="54"/>
      <c r="H35" s="54"/>
      <c r="I35" s="54"/>
    </row>
    <row r="36" spans="1:9" x14ac:dyDescent="0.25">
      <c r="A36" s="33">
        <v>1</v>
      </c>
      <c r="B36" s="31" t="s">
        <v>35</v>
      </c>
      <c r="C36" s="32" t="s">
        <v>33</v>
      </c>
      <c r="D36" s="58">
        <v>144</v>
      </c>
      <c r="E36" s="51"/>
      <c r="F36" s="7">
        <f t="shared" si="1"/>
        <v>0</v>
      </c>
      <c r="G36" s="51"/>
      <c r="H36" s="55"/>
      <c r="I36" s="55"/>
    </row>
    <row r="37" spans="1:9" ht="15.75" thickBot="1" x14ac:dyDescent="0.3">
      <c r="A37" s="33">
        <v>0</v>
      </c>
      <c r="B37" s="31" t="s">
        <v>35</v>
      </c>
      <c r="C37" s="32" t="s">
        <v>33</v>
      </c>
      <c r="D37" s="58">
        <v>24</v>
      </c>
      <c r="E37" s="52"/>
      <c r="F37" s="7">
        <f>D37*E37</f>
        <v>0</v>
      </c>
      <c r="G37" s="52"/>
      <c r="H37" s="56"/>
      <c r="I37" s="56"/>
    </row>
    <row r="38" spans="1:9" ht="15.75" thickBot="1" x14ac:dyDescent="0.3">
      <c r="A38" s="175" t="s">
        <v>28</v>
      </c>
      <c r="B38" s="176"/>
      <c r="C38" s="176"/>
      <c r="D38" s="177"/>
      <c r="E38" s="13" t="s">
        <v>29</v>
      </c>
      <c r="F38" s="14">
        <f>SUM(F34:F37)</f>
        <v>0</v>
      </c>
      <c r="G38" s="15" t="s">
        <v>29</v>
      </c>
      <c r="H38" s="46" t="s">
        <v>29</v>
      </c>
      <c r="I38" s="44" t="s">
        <v>29</v>
      </c>
    </row>
    <row r="39" spans="1:9" ht="15.75" thickBot="1" x14ac:dyDescent="0.3">
      <c r="A39" s="34"/>
      <c r="B39" s="34"/>
      <c r="C39" s="42"/>
      <c r="D39" s="34"/>
      <c r="E39" s="35"/>
      <c r="F39" s="36"/>
      <c r="G39" s="37"/>
      <c r="H39" s="45"/>
      <c r="I39" s="45"/>
    </row>
    <row r="40" spans="1:9" ht="15.75" thickBot="1" x14ac:dyDescent="0.3">
      <c r="A40" s="175" t="s">
        <v>30</v>
      </c>
      <c r="B40" s="176"/>
      <c r="C40" s="176"/>
      <c r="D40" s="176"/>
      <c r="E40" s="176"/>
      <c r="F40" s="176"/>
      <c r="G40" s="176"/>
      <c r="H40" s="178">
        <f>F38</f>
        <v>0</v>
      </c>
      <c r="I40" s="179"/>
    </row>
    <row r="41" spans="1:9" x14ac:dyDescent="0.25">
      <c r="A41" s="24"/>
      <c r="B41" s="24"/>
      <c r="C41" s="41"/>
      <c r="D41" s="25"/>
      <c r="E41" s="24"/>
      <c r="F41" s="26"/>
      <c r="G41" s="24"/>
      <c r="H41" s="41"/>
      <c r="I41" s="41"/>
    </row>
    <row r="42" spans="1:9" ht="15.75" thickBot="1" x14ac:dyDescent="0.3">
      <c r="A42" s="24"/>
      <c r="B42" s="24"/>
      <c r="C42" s="41"/>
      <c r="D42" s="25"/>
      <c r="E42" s="24"/>
      <c r="F42" s="26"/>
      <c r="G42" s="24"/>
      <c r="H42" s="41"/>
      <c r="I42" s="41"/>
    </row>
    <row r="43" spans="1:9" ht="15.75" thickBot="1" x14ac:dyDescent="0.3">
      <c r="A43" s="161" t="s">
        <v>153</v>
      </c>
      <c r="B43" s="162"/>
      <c r="C43" s="162"/>
      <c r="D43" s="162"/>
      <c r="E43" s="162"/>
      <c r="F43" s="162"/>
      <c r="G43" s="162"/>
      <c r="H43" s="163">
        <f>(H26+H40)*2</f>
        <v>0</v>
      </c>
      <c r="I43" s="164"/>
    </row>
    <row r="44" spans="1:9" x14ac:dyDescent="0.25">
      <c r="A44" s="18"/>
      <c r="B44" s="18"/>
      <c r="C44" s="21"/>
      <c r="D44" s="23"/>
      <c r="E44" s="18"/>
      <c r="F44" s="20"/>
      <c r="G44" s="18"/>
      <c r="H44" s="21"/>
      <c r="I44" s="21"/>
    </row>
    <row r="45" spans="1:9" x14ac:dyDescent="0.25">
      <c r="A45" s="24" t="s">
        <v>31</v>
      </c>
      <c r="B45" s="18"/>
      <c r="C45" s="21"/>
      <c r="D45" s="23"/>
      <c r="E45" s="18"/>
      <c r="F45" s="20"/>
      <c r="G45" s="18"/>
      <c r="H45" s="21"/>
      <c r="I45" s="21"/>
    </row>
    <row r="46" spans="1:9" ht="36.75" customHeight="1" x14ac:dyDescent="0.25"/>
    <row r="47" spans="1:9" x14ac:dyDescent="0.25">
      <c r="A47" s="166" t="s">
        <v>37</v>
      </c>
      <c r="B47" s="167"/>
      <c r="C47" s="167"/>
      <c r="D47" s="167"/>
      <c r="E47" s="167"/>
      <c r="F47" s="167"/>
      <c r="G47" s="167"/>
      <c r="H47" s="167"/>
      <c r="I47" s="168"/>
    </row>
    <row r="48" spans="1:9" ht="15.75" thickBot="1" x14ac:dyDescent="0.3">
      <c r="A48" s="1" t="s">
        <v>39</v>
      </c>
      <c r="B48" s="2"/>
      <c r="C48" s="38"/>
      <c r="D48" s="2"/>
      <c r="E48" s="1"/>
      <c r="F48" s="3"/>
      <c r="G48" s="1"/>
      <c r="H48" s="1"/>
      <c r="I48" s="1"/>
    </row>
    <row r="49" spans="1:9" x14ac:dyDescent="0.25">
      <c r="A49" s="180" t="s">
        <v>1</v>
      </c>
      <c r="B49" s="157" t="s">
        <v>2</v>
      </c>
      <c r="C49" s="157" t="s">
        <v>3</v>
      </c>
      <c r="D49" s="157" t="s">
        <v>4</v>
      </c>
      <c r="E49" s="4" t="s">
        <v>5</v>
      </c>
      <c r="F49" s="5" t="s">
        <v>6</v>
      </c>
      <c r="G49" s="159" t="s">
        <v>7</v>
      </c>
      <c r="H49" s="159" t="s">
        <v>8</v>
      </c>
      <c r="I49" s="172" t="s">
        <v>9</v>
      </c>
    </row>
    <row r="50" spans="1:9" ht="15.75" thickBot="1" x14ac:dyDescent="0.3">
      <c r="A50" s="181"/>
      <c r="B50" s="158"/>
      <c r="C50" s="158"/>
      <c r="D50" s="158"/>
      <c r="E50" s="174" t="s">
        <v>10</v>
      </c>
      <c r="F50" s="174"/>
      <c r="G50" s="160"/>
      <c r="H50" s="160"/>
      <c r="I50" s="173"/>
    </row>
    <row r="51" spans="1:9" x14ac:dyDescent="0.25">
      <c r="A51" s="9" t="s">
        <v>11</v>
      </c>
      <c r="B51" s="10" t="s">
        <v>40</v>
      </c>
      <c r="C51" s="11" t="s">
        <v>41</v>
      </c>
      <c r="D51" s="58">
        <v>216</v>
      </c>
      <c r="E51" s="50"/>
      <c r="F51" s="7">
        <f t="shared" ref="F51:F98" si="2">D51*E51</f>
        <v>0</v>
      </c>
      <c r="G51" s="54"/>
      <c r="H51" s="54"/>
      <c r="I51" s="54"/>
    </row>
    <row r="52" spans="1:9" x14ac:dyDescent="0.25">
      <c r="A52" s="9" t="s">
        <v>16</v>
      </c>
      <c r="B52" s="10" t="s">
        <v>14</v>
      </c>
      <c r="C52" s="11" t="s">
        <v>20</v>
      </c>
      <c r="D52" s="58">
        <v>36</v>
      </c>
      <c r="E52" s="51"/>
      <c r="F52" s="7">
        <f t="shared" si="2"/>
        <v>0</v>
      </c>
      <c r="G52" s="51"/>
      <c r="H52" s="51"/>
      <c r="I52" s="51"/>
    </row>
    <row r="53" spans="1:9" x14ac:dyDescent="0.25">
      <c r="A53" s="9" t="s">
        <v>16</v>
      </c>
      <c r="B53" s="10" t="s">
        <v>40</v>
      </c>
      <c r="C53" s="11" t="s">
        <v>20</v>
      </c>
      <c r="D53" s="58">
        <v>252</v>
      </c>
      <c r="E53" s="51"/>
      <c r="F53" s="7">
        <f t="shared" si="2"/>
        <v>0</v>
      </c>
      <c r="G53" s="51"/>
      <c r="H53" s="51"/>
      <c r="I53" s="51"/>
    </row>
    <row r="54" spans="1:9" x14ac:dyDescent="0.25">
      <c r="A54" s="9" t="s">
        <v>16</v>
      </c>
      <c r="B54" s="10" t="s">
        <v>14</v>
      </c>
      <c r="C54" s="11" t="s">
        <v>15</v>
      </c>
      <c r="D54" s="58">
        <v>576</v>
      </c>
      <c r="E54" s="51"/>
      <c r="F54" s="7">
        <f t="shared" si="2"/>
        <v>0</v>
      </c>
      <c r="G54" s="51"/>
      <c r="H54" s="51"/>
      <c r="I54" s="51"/>
    </row>
    <row r="55" spans="1:9" ht="24.75" x14ac:dyDescent="0.25">
      <c r="A55" s="9" t="s">
        <v>16</v>
      </c>
      <c r="B55" s="10" t="s">
        <v>14</v>
      </c>
      <c r="C55" s="11" t="s">
        <v>42</v>
      </c>
      <c r="D55" s="58">
        <v>36</v>
      </c>
      <c r="E55" s="51"/>
      <c r="F55" s="7">
        <f t="shared" si="2"/>
        <v>0</v>
      </c>
      <c r="G55" s="51"/>
      <c r="H55" s="51"/>
      <c r="I55" s="51"/>
    </row>
    <row r="56" spans="1:9" x14ac:dyDescent="0.25">
      <c r="A56" s="9" t="s">
        <v>16</v>
      </c>
      <c r="B56" s="10" t="s">
        <v>14</v>
      </c>
      <c r="C56" s="11" t="s">
        <v>18</v>
      </c>
      <c r="D56" s="58">
        <v>252</v>
      </c>
      <c r="E56" s="51"/>
      <c r="F56" s="7">
        <f t="shared" si="2"/>
        <v>0</v>
      </c>
      <c r="G56" s="51"/>
      <c r="H56" s="51"/>
      <c r="I56" s="51"/>
    </row>
    <row r="57" spans="1:9" ht="24.75" x14ac:dyDescent="0.25">
      <c r="A57" s="9" t="s">
        <v>19</v>
      </c>
      <c r="B57" s="10" t="s">
        <v>14</v>
      </c>
      <c r="C57" s="11" t="s">
        <v>42</v>
      </c>
      <c r="D57" s="58">
        <v>60</v>
      </c>
      <c r="E57" s="51"/>
      <c r="F57" s="7">
        <f t="shared" si="2"/>
        <v>0</v>
      </c>
      <c r="G57" s="51"/>
      <c r="H57" s="51"/>
      <c r="I57" s="51"/>
    </row>
    <row r="58" spans="1:9" x14ac:dyDescent="0.25">
      <c r="A58" s="9" t="s">
        <v>19</v>
      </c>
      <c r="B58" s="10" t="s">
        <v>14</v>
      </c>
      <c r="C58" s="11" t="s">
        <v>43</v>
      </c>
      <c r="D58" s="58">
        <v>756</v>
      </c>
      <c r="E58" s="51"/>
      <c r="F58" s="7">
        <f t="shared" si="2"/>
        <v>0</v>
      </c>
      <c r="G58" s="51"/>
      <c r="H58" s="51"/>
      <c r="I58" s="51"/>
    </row>
    <row r="59" spans="1:9" x14ac:dyDescent="0.25">
      <c r="A59" s="9" t="s">
        <v>19</v>
      </c>
      <c r="B59" s="10" t="s">
        <v>44</v>
      </c>
      <c r="C59" s="11" t="s">
        <v>45</v>
      </c>
      <c r="D59" s="58">
        <v>828</v>
      </c>
      <c r="E59" s="51"/>
      <c r="F59" s="7">
        <f t="shared" si="2"/>
        <v>0</v>
      </c>
      <c r="G59" s="51"/>
      <c r="H59" s="51"/>
      <c r="I59" s="51"/>
    </row>
    <row r="60" spans="1:9" x14ac:dyDescent="0.25">
      <c r="A60" s="9" t="s">
        <v>19</v>
      </c>
      <c r="B60" s="10" t="s">
        <v>44</v>
      </c>
      <c r="C60" s="11" t="s">
        <v>46</v>
      </c>
      <c r="D60" s="58">
        <v>108</v>
      </c>
      <c r="E60" s="51"/>
      <c r="F60" s="7">
        <f t="shared" si="2"/>
        <v>0</v>
      </c>
      <c r="G60" s="51"/>
      <c r="H60" s="51"/>
      <c r="I60" s="51"/>
    </row>
    <row r="61" spans="1:9" x14ac:dyDescent="0.25">
      <c r="A61" s="9" t="s">
        <v>19</v>
      </c>
      <c r="B61" s="10" t="s">
        <v>44</v>
      </c>
      <c r="C61" s="11" t="s">
        <v>21</v>
      </c>
      <c r="D61" s="58">
        <v>288</v>
      </c>
      <c r="E61" s="51"/>
      <c r="F61" s="7">
        <f t="shared" si="2"/>
        <v>0</v>
      </c>
      <c r="G61" s="51"/>
      <c r="H61" s="51"/>
      <c r="I61" s="51"/>
    </row>
    <row r="62" spans="1:9" x14ac:dyDescent="0.25">
      <c r="A62" s="9" t="s">
        <v>19</v>
      </c>
      <c r="B62" s="10" t="s">
        <v>44</v>
      </c>
      <c r="C62" s="11" t="s">
        <v>24</v>
      </c>
      <c r="D62" s="58">
        <v>1332</v>
      </c>
      <c r="E62" s="51"/>
      <c r="F62" s="7">
        <f t="shared" si="2"/>
        <v>0</v>
      </c>
      <c r="G62" s="51"/>
      <c r="H62" s="51"/>
      <c r="I62" s="51"/>
    </row>
    <row r="63" spans="1:9" x14ac:dyDescent="0.25">
      <c r="A63" s="9" t="s">
        <v>19</v>
      </c>
      <c r="B63" s="10" t="s">
        <v>44</v>
      </c>
      <c r="C63" s="11" t="s">
        <v>24</v>
      </c>
      <c r="D63" s="58">
        <v>312</v>
      </c>
      <c r="E63" s="51"/>
      <c r="F63" s="7">
        <f t="shared" si="2"/>
        <v>0</v>
      </c>
      <c r="G63" s="51"/>
      <c r="H63" s="51"/>
      <c r="I63" s="51"/>
    </row>
    <row r="64" spans="1:9" x14ac:dyDescent="0.25">
      <c r="A64" s="9" t="s">
        <v>19</v>
      </c>
      <c r="B64" s="10">
        <v>90</v>
      </c>
      <c r="C64" s="11" t="s">
        <v>47</v>
      </c>
      <c r="D64" s="58">
        <v>396</v>
      </c>
      <c r="E64" s="51"/>
      <c r="F64" s="7">
        <f t="shared" si="2"/>
        <v>0</v>
      </c>
      <c r="G64" s="51"/>
      <c r="H64" s="51"/>
      <c r="I64" s="51"/>
    </row>
    <row r="65" spans="1:9" x14ac:dyDescent="0.25">
      <c r="A65" s="9" t="s">
        <v>23</v>
      </c>
      <c r="B65" s="10">
        <v>20</v>
      </c>
      <c r="C65" s="11" t="s">
        <v>48</v>
      </c>
      <c r="D65" s="58">
        <v>24</v>
      </c>
      <c r="E65" s="51"/>
      <c r="F65" s="7">
        <f t="shared" si="2"/>
        <v>0</v>
      </c>
      <c r="G65" s="51"/>
      <c r="H65" s="51"/>
      <c r="I65" s="51"/>
    </row>
    <row r="66" spans="1:9" x14ac:dyDescent="0.25">
      <c r="A66" s="9" t="s">
        <v>23</v>
      </c>
      <c r="B66" s="10">
        <v>20</v>
      </c>
      <c r="C66" s="11" t="s">
        <v>49</v>
      </c>
      <c r="D66" s="58">
        <v>72</v>
      </c>
      <c r="E66" s="51"/>
      <c r="F66" s="7">
        <f t="shared" si="2"/>
        <v>0</v>
      </c>
      <c r="G66" s="51"/>
      <c r="H66" s="51"/>
      <c r="I66" s="51"/>
    </row>
    <row r="67" spans="1:9" x14ac:dyDescent="0.25">
      <c r="A67" s="9" t="s">
        <v>23</v>
      </c>
      <c r="B67" s="10" t="s">
        <v>44</v>
      </c>
      <c r="C67" s="11" t="s">
        <v>45</v>
      </c>
      <c r="D67" s="58">
        <v>108</v>
      </c>
      <c r="E67" s="51"/>
      <c r="F67" s="7">
        <f t="shared" si="2"/>
        <v>0</v>
      </c>
      <c r="G67" s="51"/>
      <c r="H67" s="51"/>
      <c r="I67" s="51"/>
    </row>
    <row r="68" spans="1:9" x14ac:dyDescent="0.25">
      <c r="A68" s="9" t="s">
        <v>23</v>
      </c>
      <c r="B68" s="10" t="s">
        <v>44</v>
      </c>
      <c r="C68" s="11" t="s">
        <v>50</v>
      </c>
      <c r="D68" s="58">
        <v>564</v>
      </c>
      <c r="E68" s="51"/>
      <c r="F68" s="7">
        <f t="shared" si="2"/>
        <v>0</v>
      </c>
      <c r="G68" s="51"/>
      <c r="H68" s="51"/>
      <c r="I68" s="51"/>
    </row>
    <row r="69" spans="1:9" x14ac:dyDescent="0.25">
      <c r="A69" s="9" t="s">
        <v>23</v>
      </c>
      <c r="B69" s="10" t="s">
        <v>44</v>
      </c>
      <c r="C69" s="11" t="s">
        <v>24</v>
      </c>
      <c r="D69" s="58">
        <v>1008</v>
      </c>
      <c r="E69" s="51"/>
      <c r="F69" s="7">
        <f t="shared" si="2"/>
        <v>0</v>
      </c>
      <c r="G69" s="51"/>
      <c r="H69" s="51"/>
      <c r="I69" s="51"/>
    </row>
    <row r="70" spans="1:9" x14ac:dyDescent="0.25">
      <c r="A70" s="9" t="s">
        <v>23</v>
      </c>
      <c r="B70" s="10" t="s">
        <v>44</v>
      </c>
      <c r="C70" s="11" t="s">
        <v>51</v>
      </c>
      <c r="D70" s="58">
        <v>468</v>
      </c>
      <c r="E70" s="51"/>
      <c r="F70" s="7">
        <f t="shared" si="2"/>
        <v>0</v>
      </c>
      <c r="G70" s="51"/>
      <c r="H70" s="51"/>
      <c r="I70" s="51"/>
    </row>
    <row r="71" spans="1:9" x14ac:dyDescent="0.25">
      <c r="A71" s="9" t="s">
        <v>23</v>
      </c>
      <c r="B71" s="10" t="s">
        <v>44</v>
      </c>
      <c r="C71" s="11" t="s">
        <v>52</v>
      </c>
      <c r="D71" s="58">
        <v>756</v>
      </c>
      <c r="E71" s="51"/>
      <c r="F71" s="7">
        <f t="shared" si="2"/>
        <v>0</v>
      </c>
      <c r="G71" s="51"/>
      <c r="H71" s="51"/>
      <c r="I71" s="51"/>
    </row>
    <row r="72" spans="1:9" x14ac:dyDescent="0.25">
      <c r="A72" s="9" t="s">
        <v>23</v>
      </c>
      <c r="B72" s="10" t="s">
        <v>53</v>
      </c>
      <c r="C72" s="11" t="s">
        <v>47</v>
      </c>
      <c r="D72" s="58">
        <v>288</v>
      </c>
      <c r="E72" s="51"/>
      <c r="F72" s="7">
        <f t="shared" si="2"/>
        <v>0</v>
      </c>
      <c r="G72" s="51"/>
      <c r="H72" s="51"/>
      <c r="I72" s="51"/>
    </row>
    <row r="73" spans="1:9" x14ac:dyDescent="0.25">
      <c r="A73" s="9" t="s">
        <v>23</v>
      </c>
      <c r="B73" s="10" t="s">
        <v>53</v>
      </c>
      <c r="C73" s="11" t="s">
        <v>54</v>
      </c>
      <c r="D73" s="58">
        <v>648</v>
      </c>
      <c r="E73" s="51"/>
      <c r="F73" s="7">
        <f t="shared" si="2"/>
        <v>0</v>
      </c>
      <c r="G73" s="51"/>
      <c r="H73" s="51"/>
      <c r="I73" s="51"/>
    </row>
    <row r="74" spans="1:9" x14ac:dyDescent="0.25">
      <c r="A74" s="9" t="s">
        <v>23</v>
      </c>
      <c r="B74" s="10">
        <v>90</v>
      </c>
      <c r="C74" s="11" t="s">
        <v>54</v>
      </c>
      <c r="D74" s="58">
        <v>108</v>
      </c>
      <c r="E74" s="51"/>
      <c r="F74" s="7">
        <f t="shared" si="2"/>
        <v>0</v>
      </c>
      <c r="G74" s="51"/>
      <c r="H74" s="51"/>
      <c r="I74" s="51"/>
    </row>
    <row r="75" spans="1:9" x14ac:dyDescent="0.25">
      <c r="A75" s="9">
        <v>0</v>
      </c>
      <c r="B75" s="10" t="s">
        <v>14</v>
      </c>
      <c r="C75" s="11" t="s">
        <v>55</v>
      </c>
      <c r="D75" s="58">
        <v>612</v>
      </c>
      <c r="E75" s="51"/>
      <c r="F75" s="7">
        <f t="shared" si="2"/>
        <v>0</v>
      </c>
      <c r="G75" s="51"/>
      <c r="H75" s="51"/>
      <c r="I75" s="51"/>
    </row>
    <row r="76" spans="1:9" x14ac:dyDescent="0.25">
      <c r="A76" s="9">
        <v>0</v>
      </c>
      <c r="B76" s="10" t="s">
        <v>14</v>
      </c>
      <c r="C76" s="11" t="s">
        <v>52</v>
      </c>
      <c r="D76" s="58">
        <v>108</v>
      </c>
      <c r="E76" s="80"/>
      <c r="F76" s="7">
        <f t="shared" si="2"/>
        <v>0</v>
      </c>
      <c r="G76" s="55"/>
      <c r="H76" s="80"/>
      <c r="I76" s="80"/>
    </row>
    <row r="77" spans="1:9" x14ac:dyDescent="0.25">
      <c r="A77" s="9">
        <v>0</v>
      </c>
      <c r="B77" s="10" t="s">
        <v>14</v>
      </c>
      <c r="C77" s="11" t="s">
        <v>24</v>
      </c>
      <c r="D77" s="58">
        <v>288</v>
      </c>
      <c r="E77" s="80"/>
      <c r="F77" s="7">
        <f t="shared" si="2"/>
        <v>0</v>
      </c>
      <c r="G77" s="55"/>
      <c r="H77" s="80"/>
      <c r="I77" s="80"/>
    </row>
    <row r="78" spans="1:9" x14ac:dyDescent="0.25">
      <c r="A78" s="9">
        <v>0</v>
      </c>
      <c r="B78" s="10" t="s">
        <v>53</v>
      </c>
      <c r="C78" s="11" t="s">
        <v>56</v>
      </c>
      <c r="D78" s="58">
        <v>588</v>
      </c>
      <c r="E78" s="51"/>
      <c r="F78" s="7">
        <f t="shared" si="2"/>
        <v>0</v>
      </c>
      <c r="G78" s="51"/>
      <c r="H78" s="51"/>
      <c r="I78" s="51"/>
    </row>
    <row r="79" spans="1:9" x14ac:dyDescent="0.25">
      <c r="A79" s="9">
        <v>0</v>
      </c>
      <c r="B79" s="10" t="s">
        <v>53</v>
      </c>
      <c r="C79" s="11" t="s">
        <v>54</v>
      </c>
      <c r="D79" s="58">
        <v>864</v>
      </c>
      <c r="E79" s="51"/>
      <c r="F79" s="7">
        <f t="shared" si="2"/>
        <v>0</v>
      </c>
      <c r="G79" s="51"/>
      <c r="H79" s="51"/>
      <c r="I79" s="51"/>
    </row>
    <row r="80" spans="1:9" x14ac:dyDescent="0.25">
      <c r="A80" s="9">
        <v>0</v>
      </c>
      <c r="B80" s="10" t="s">
        <v>53</v>
      </c>
      <c r="C80" s="11" t="s">
        <v>47</v>
      </c>
      <c r="D80" s="58">
        <v>1008</v>
      </c>
      <c r="E80" s="51"/>
      <c r="F80" s="7">
        <f t="shared" si="2"/>
        <v>0</v>
      </c>
      <c r="G80" s="51"/>
      <c r="H80" s="51"/>
      <c r="I80" s="51"/>
    </row>
    <row r="81" spans="1:9" x14ac:dyDescent="0.25">
      <c r="A81" s="9">
        <v>0</v>
      </c>
      <c r="B81" s="10" t="s">
        <v>53</v>
      </c>
      <c r="C81" s="11" t="s">
        <v>57</v>
      </c>
      <c r="D81" s="58">
        <v>108</v>
      </c>
      <c r="E81" s="51"/>
      <c r="F81" s="7">
        <f t="shared" si="2"/>
        <v>0</v>
      </c>
      <c r="G81" s="51"/>
      <c r="H81" s="51"/>
      <c r="I81" s="51"/>
    </row>
    <row r="82" spans="1:9" x14ac:dyDescent="0.25">
      <c r="A82" s="9">
        <v>0</v>
      </c>
      <c r="B82" s="10">
        <v>90</v>
      </c>
      <c r="C82" s="11" t="s">
        <v>22</v>
      </c>
      <c r="D82" s="58">
        <v>216</v>
      </c>
      <c r="E82" s="51"/>
      <c r="F82" s="7">
        <f t="shared" si="2"/>
        <v>0</v>
      </c>
      <c r="G82" s="51"/>
      <c r="H82" s="51"/>
      <c r="I82" s="51"/>
    </row>
    <row r="83" spans="1:9" x14ac:dyDescent="0.25">
      <c r="A83" s="9">
        <v>0</v>
      </c>
      <c r="B83" s="10">
        <v>90</v>
      </c>
      <c r="C83" s="11" t="s">
        <v>58</v>
      </c>
      <c r="D83" s="58">
        <v>108</v>
      </c>
      <c r="E83" s="51"/>
      <c r="F83" s="7">
        <f t="shared" si="2"/>
        <v>0</v>
      </c>
      <c r="G83" s="51"/>
      <c r="H83" s="51"/>
      <c r="I83" s="51"/>
    </row>
    <row r="84" spans="1:9" x14ac:dyDescent="0.25">
      <c r="A84" s="9">
        <v>0</v>
      </c>
      <c r="B84" s="10">
        <v>90</v>
      </c>
      <c r="C84" s="11" t="s">
        <v>59</v>
      </c>
      <c r="D84" s="58">
        <v>324</v>
      </c>
      <c r="E84" s="51"/>
      <c r="F84" s="7">
        <f t="shared" si="2"/>
        <v>0</v>
      </c>
      <c r="G84" s="51"/>
      <c r="H84" s="51"/>
      <c r="I84" s="51"/>
    </row>
    <row r="85" spans="1:9" x14ac:dyDescent="0.25">
      <c r="A85" s="9">
        <v>0</v>
      </c>
      <c r="B85" s="10">
        <v>120</v>
      </c>
      <c r="C85" s="11" t="s">
        <v>60</v>
      </c>
      <c r="D85" s="58">
        <v>30</v>
      </c>
      <c r="E85" s="51"/>
      <c r="F85" s="7">
        <f t="shared" si="2"/>
        <v>0</v>
      </c>
      <c r="G85" s="51"/>
      <c r="H85" s="51"/>
      <c r="I85" s="51"/>
    </row>
    <row r="86" spans="1:9" x14ac:dyDescent="0.25">
      <c r="A86" s="9">
        <v>1</v>
      </c>
      <c r="B86" s="10" t="s">
        <v>14</v>
      </c>
      <c r="C86" s="11" t="s">
        <v>61</v>
      </c>
      <c r="D86" s="58">
        <v>288</v>
      </c>
      <c r="E86" s="51"/>
      <c r="F86" s="7">
        <f t="shared" si="2"/>
        <v>0</v>
      </c>
      <c r="G86" s="51"/>
      <c r="H86" s="51"/>
      <c r="I86" s="51"/>
    </row>
    <row r="87" spans="1:9" x14ac:dyDescent="0.25">
      <c r="A87" s="9">
        <v>1</v>
      </c>
      <c r="B87" s="10" t="s">
        <v>14</v>
      </c>
      <c r="C87" s="11" t="s">
        <v>62</v>
      </c>
      <c r="D87" s="58">
        <v>312</v>
      </c>
      <c r="E87" s="51"/>
      <c r="F87" s="7">
        <f t="shared" si="2"/>
        <v>0</v>
      </c>
      <c r="G87" s="51"/>
      <c r="H87" s="51"/>
      <c r="I87" s="51"/>
    </row>
    <row r="88" spans="1:9" x14ac:dyDescent="0.25">
      <c r="A88" s="9">
        <v>1</v>
      </c>
      <c r="B88" s="10" t="s">
        <v>14</v>
      </c>
      <c r="C88" s="11" t="s">
        <v>52</v>
      </c>
      <c r="D88" s="58">
        <v>324</v>
      </c>
      <c r="E88" s="51"/>
      <c r="F88" s="7">
        <f t="shared" si="2"/>
        <v>0</v>
      </c>
      <c r="G88" s="51"/>
      <c r="H88" s="51"/>
      <c r="I88" s="51"/>
    </row>
    <row r="89" spans="1:9" x14ac:dyDescent="0.25">
      <c r="A89" s="9">
        <v>1</v>
      </c>
      <c r="B89" s="10" t="s">
        <v>14</v>
      </c>
      <c r="C89" s="11" t="s">
        <v>63</v>
      </c>
      <c r="D89" s="58">
        <v>1680</v>
      </c>
      <c r="E89" s="51"/>
      <c r="F89" s="7">
        <f t="shared" si="2"/>
        <v>0</v>
      </c>
      <c r="G89" s="51"/>
      <c r="H89" s="51"/>
      <c r="I89" s="51"/>
    </row>
    <row r="90" spans="1:9" x14ac:dyDescent="0.25">
      <c r="A90" s="9">
        <v>1</v>
      </c>
      <c r="B90" s="10" t="s">
        <v>14</v>
      </c>
      <c r="C90" s="11" t="s">
        <v>54</v>
      </c>
      <c r="D90" s="58">
        <v>648</v>
      </c>
      <c r="E90" s="51"/>
      <c r="F90" s="7">
        <f t="shared" si="2"/>
        <v>0</v>
      </c>
      <c r="G90" s="51"/>
      <c r="H90" s="51"/>
      <c r="I90" s="51"/>
    </row>
    <row r="91" spans="1:9" x14ac:dyDescent="0.25">
      <c r="A91" s="9">
        <v>1</v>
      </c>
      <c r="B91" s="10" t="s">
        <v>14</v>
      </c>
      <c r="C91" s="11" t="s">
        <v>64</v>
      </c>
      <c r="D91" s="58">
        <v>72</v>
      </c>
      <c r="E91" s="51"/>
      <c r="F91" s="7">
        <f t="shared" si="2"/>
        <v>0</v>
      </c>
      <c r="G91" s="51"/>
      <c r="H91" s="51"/>
      <c r="I91" s="51"/>
    </row>
    <row r="92" spans="1:9" x14ac:dyDescent="0.25">
      <c r="A92" s="9">
        <v>1</v>
      </c>
      <c r="B92" s="10">
        <v>70</v>
      </c>
      <c r="C92" s="11" t="s">
        <v>65</v>
      </c>
      <c r="D92" s="58">
        <v>336</v>
      </c>
      <c r="E92" s="51"/>
      <c r="F92" s="7">
        <f t="shared" si="2"/>
        <v>0</v>
      </c>
      <c r="G92" s="51"/>
      <c r="H92" s="51"/>
      <c r="I92" s="51"/>
    </row>
    <row r="93" spans="1:9" x14ac:dyDescent="0.25">
      <c r="A93" s="9">
        <v>1</v>
      </c>
      <c r="B93" s="10">
        <v>90</v>
      </c>
      <c r="C93" s="11" t="s">
        <v>66</v>
      </c>
      <c r="D93" s="58">
        <v>84</v>
      </c>
      <c r="E93" s="51"/>
      <c r="F93" s="7">
        <f t="shared" si="2"/>
        <v>0</v>
      </c>
      <c r="G93" s="51"/>
      <c r="H93" s="51"/>
      <c r="I93" s="51"/>
    </row>
    <row r="94" spans="1:9" x14ac:dyDescent="0.25">
      <c r="A94" s="9">
        <v>1</v>
      </c>
      <c r="B94" s="10">
        <v>90</v>
      </c>
      <c r="C94" s="11" t="s">
        <v>67</v>
      </c>
      <c r="D94" s="58">
        <v>144</v>
      </c>
      <c r="E94" s="51"/>
      <c r="F94" s="7">
        <f t="shared" si="2"/>
        <v>0</v>
      </c>
      <c r="G94" s="51"/>
      <c r="H94" s="51"/>
      <c r="I94" s="51"/>
    </row>
    <row r="95" spans="1:9" x14ac:dyDescent="0.25">
      <c r="A95" s="9">
        <v>1</v>
      </c>
      <c r="B95" s="10">
        <v>90</v>
      </c>
      <c r="C95" s="11" t="s">
        <v>68</v>
      </c>
      <c r="D95" s="58">
        <v>48</v>
      </c>
      <c r="E95" s="51"/>
      <c r="F95" s="7">
        <f t="shared" si="2"/>
        <v>0</v>
      </c>
      <c r="G95" s="51"/>
      <c r="H95" s="51"/>
      <c r="I95" s="51"/>
    </row>
    <row r="96" spans="1:9" x14ac:dyDescent="0.25">
      <c r="A96" s="9">
        <v>1</v>
      </c>
      <c r="B96" s="10" t="s">
        <v>69</v>
      </c>
      <c r="C96" s="11" t="s">
        <v>70</v>
      </c>
      <c r="D96" s="58">
        <v>384</v>
      </c>
      <c r="E96" s="51"/>
      <c r="F96" s="7">
        <f t="shared" si="2"/>
        <v>0</v>
      </c>
      <c r="G96" s="51"/>
      <c r="H96" s="51"/>
      <c r="I96" s="51"/>
    </row>
    <row r="97" spans="1:9" x14ac:dyDescent="0.25">
      <c r="A97" s="9">
        <v>2</v>
      </c>
      <c r="B97" s="10" t="s">
        <v>71</v>
      </c>
      <c r="C97" s="39" t="s">
        <v>72</v>
      </c>
      <c r="D97" s="58">
        <v>324</v>
      </c>
      <c r="E97" s="51"/>
      <c r="F97" s="7">
        <f t="shared" si="2"/>
        <v>0</v>
      </c>
      <c r="G97" s="51"/>
      <c r="H97" s="51"/>
      <c r="I97" s="51"/>
    </row>
    <row r="98" spans="1:9" x14ac:dyDescent="0.25">
      <c r="A98" s="12">
        <v>2</v>
      </c>
      <c r="B98" s="28">
        <v>90</v>
      </c>
      <c r="C98" s="61" t="s">
        <v>73</v>
      </c>
      <c r="D98" s="58">
        <v>2064</v>
      </c>
      <c r="E98" s="51"/>
      <c r="F98" s="7">
        <f t="shared" si="2"/>
        <v>0</v>
      </c>
      <c r="G98" s="51"/>
      <c r="H98" s="51"/>
      <c r="I98" s="51"/>
    </row>
    <row r="99" spans="1:9" ht="15.75" thickBot="1" x14ac:dyDescent="0.3">
      <c r="A99" s="184" t="s">
        <v>28</v>
      </c>
      <c r="B99" s="185"/>
      <c r="C99" s="185"/>
      <c r="D99" s="186"/>
      <c r="E99" s="62" t="s">
        <v>29</v>
      </c>
      <c r="F99" s="63">
        <f>SUM(F51:F98)</f>
        <v>0</v>
      </c>
      <c r="G99" s="64" t="s">
        <v>29</v>
      </c>
      <c r="H99" s="62" t="s">
        <v>29</v>
      </c>
      <c r="I99" s="65" t="s">
        <v>29</v>
      </c>
    </row>
    <row r="100" spans="1:9" ht="15.75" thickBot="1" x14ac:dyDescent="0.3">
      <c r="A100" s="17"/>
      <c r="B100" s="17"/>
      <c r="C100" s="21"/>
      <c r="D100" s="17"/>
      <c r="E100" s="19"/>
      <c r="F100" s="20"/>
      <c r="G100" s="18"/>
      <c r="H100" s="18"/>
      <c r="I100" s="18"/>
    </row>
    <row r="101" spans="1:9" ht="15.75" thickBot="1" x14ac:dyDescent="0.3">
      <c r="A101" s="175" t="s">
        <v>30</v>
      </c>
      <c r="B101" s="176"/>
      <c r="C101" s="176"/>
      <c r="D101" s="176"/>
      <c r="E101" s="176"/>
      <c r="F101" s="176"/>
      <c r="G101" s="176"/>
      <c r="H101" s="182">
        <f>F99</f>
        <v>0</v>
      </c>
      <c r="I101" s="183"/>
    </row>
    <row r="102" spans="1:9" x14ac:dyDescent="0.25">
      <c r="A102" s="18"/>
      <c r="B102" s="23"/>
      <c r="C102" s="21"/>
      <c r="D102" s="23"/>
      <c r="E102" s="18"/>
      <c r="F102" s="20"/>
      <c r="G102" s="18"/>
      <c r="H102" s="18"/>
      <c r="I102" s="18"/>
    </row>
    <row r="103" spans="1:9" x14ac:dyDescent="0.25">
      <c r="A103" s="18"/>
      <c r="B103" s="23"/>
      <c r="C103" s="21"/>
      <c r="D103" s="23"/>
      <c r="E103" s="18"/>
      <c r="F103" s="20"/>
      <c r="G103" s="18"/>
      <c r="H103" s="18"/>
      <c r="I103" s="18"/>
    </row>
    <row r="104" spans="1:9" x14ac:dyDescent="0.25">
      <c r="A104" s="18"/>
      <c r="B104" s="23"/>
      <c r="C104" s="21"/>
      <c r="D104" s="23"/>
      <c r="E104" s="18"/>
      <c r="F104" s="20"/>
      <c r="G104" s="18"/>
      <c r="H104" s="18"/>
      <c r="I104" s="18"/>
    </row>
    <row r="105" spans="1:9" ht="15.75" thickBot="1" x14ac:dyDescent="0.3">
      <c r="A105" s="1" t="s">
        <v>74</v>
      </c>
      <c r="B105" s="2"/>
      <c r="C105" s="38"/>
      <c r="D105" s="2"/>
      <c r="E105" s="1"/>
      <c r="F105" s="3"/>
      <c r="G105" s="1"/>
      <c r="H105" s="1"/>
      <c r="I105" s="1"/>
    </row>
    <row r="106" spans="1:9" x14ac:dyDescent="0.25">
      <c r="A106" s="180" t="s">
        <v>1</v>
      </c>
      <c r="B106" s="157" t="s">
        <v>2</v>
      </c>
      <c r="C106" s="157" t="s">
        <v>3</v>
      </c>
      <c r="D106" s="157" t="s">
        <v>4</v>
      </c>
      <c r="E106" s="4" t="s">
        <v>5</v>
      </c>
      <c r="F106" s="5" t="s">
        <v>6</v>
      </c>
      <c r="G106" s="159" t="s">
        <v>7</v>
      </c>
      <c r="H106" s="159" t="s">
        <v>8</v>
      </c>
      <c r="I106" s="172" t="s">
        <v>9</v>
      </c>
    </row>
    <row r="107" spans="1:9" ht="15.75" thickBot="1" x14ac:dyDescent="0.3">
      <c r="A107" s="181"/>
      <c r="B107" s="158"/>
      <c r="C107" s="158"/>
      <c r="D107" s="158"/>
      <c r="E107" s="174" t="s">
        <v>10</v>
      </c>
      <c r="F107" s="174"/>
      <c r="G107" s="160"/>
      <c r="H107" s="160"/>
      <c r="I107" s="173"/>
    </row>
    <row r="108" spans="1:9" x14ac:dyDescent="0.25">
      <c r="A108" s="66" t="s">
        <v>16</v>
      </c>
      <c r="B108" s="67">
        <v>140</v>
      </c>
      <c r="C108" s="68" t="s">
        <v>33</v>
      </c>
      <c r="D108" s="134">
        <v>108</v>
      </c>
      <c r="E108" s="82"/>
      <c r="F108" s="69">
        <f>D108*E108</f>
        <v>0</v>
      </c>
      <c r="G108" s="83"/>
      <c r="H108" s="83"/>
      <c r="I108" s="83"/>
    </row>
    <row r="109" spans="1:9" x14ac:dyDescent="0.25">
      <c r="A109" s="9" t="s">
        <v>19</v>
      </c>
      <c r="B109" s="10">
        <v>140</v>
      </c>
      <c r="C109" s="11" t="s">
        <v>33</v>
      </c>
      <c r="D109" s="134">
        <v>144</v>
      </c>
      <c r="E109" s="50"/>
      <c r="F109" s="69">
        <f t="shared" ref="F109:F119" si="3">D109*E109</f>
        <v>0</v>
      </c>
      <c r="G109" s="54"/>
      <c r="H109" s="54"/>
      <c r="I109" s="54"/>
    </row>
    <row r="110" spans="1:9" x14ac:dyDescent="0.25">
      <c r="A110" s="9" t="s">
        <v>19</v>
      </c>
      <c r="B110" s="10" t="s">
        <v>75</v>
      </c>
      <c r="C110" s="11" t="s">
        <v>33</v>
      </c>
      <c r="D110" s="134">
        <v>516</v>
      </c>
      <c r="E110" s="51"/>
      <c r="F110" s="69">
        <f t="shared" si="3"/>
        <v>0</v>
      </c>
      <c r="G110" s="51"/>
      <c r="H110" s="51"/>
      <c r="I110" s="51"/>
    </row>
    <row r="111" spans="1:9" x14ac:dyDescent="0.25">
      <c r="A111" s="9" t="s">
        <v>23</v>
      </c>
      <c r="B111" s="10">
        <v>140</v>
      </c>
      <c r="C111" s="11" t="s">
        <v>33</v>
      </c>
      <c r="D111" s="134">
        <v>324</v>
      </c>
      <c r="E111" s="51"/>
      <c r="F111" s="69">
        <f t="shared" si="3"/>
        <v>0</v>
      </c>
      <c r="G111" s="51"/>
      <c r="H111" s="51"/>
      <c r="I111" s="51"/>
    </row>
    <row r="112" spans="1:9" x14ac:dyDescent="0.25">
      <c r="A112" s="9" t="s">
        <v>23</v>
      </c>
      <c r="B112" s="10" t="s">
        <v>75</v>
      </c>
      <c r="C112" s="11" t="s">
        <v>33</v>
      </c>
      <c r="D112" s="134">
        <v>1080</v>
      </c>
      <c r="E112" s="51"/>
      <c r="F112" s="69">
        <f t="shared" si="3"/>
        <v>0</v>
      </c>
      <c r="G112" s="51"/>
      <c r="H112" s="51"/>
      <c r="I112" s="51"/>
    </row>
    <row r="113" spans="1:9" x14ac:dyDescent="0.25">
      <c r="A113" s="9" t="s">
        <v>23</v>
      </c>
      <c r="B113" s="10" t="s">
        <v>76</v>
      </c>
      <c r="C113" s="11" t="s">
        <v>33</v>
      </c>
      <c r="D113" s="134">
        <v>540</v>
      </c>
      <c r="E113" s="51"/>
      <c r="F113" s="69">
        <f t="shared" si="3"/>
        <v>0</v>
      </c>
      <c r="G113" s="51"/>
      <c r="H113" s="51"/>
      <c r="I113" s="51"/>
    </row>
    <row r="114" spans="1:9" x14ac:dyDescent="0.25">
      <c r="A114" s="9">
        <v>0</v>
      </c>
      <c r="B114" s="10" t="s">
        <v>77</v>
      </c>
      <c r="C114" s="11" t="s">
        <v>33</v>
      </c>
      <c r="D114" s="134">
        <v>312</v>
      </c>
      <c r="E114" s="51"/>
      <c r="F114" s="69">
        <f t="shared" si="3"/>
        <v>0</v>
      </c>
      <c r="G114" s="51"/>
      <c r="H114" s="51"/>
      <c r="I114" s="51"/>
    </row>
    <row r="115" spans="1:9" x14ac:dyDescent="0.25">
      <c r="A115" s="9">
        <v>0</v>
      </c>
      <c r="B115" s="10" t="s">
        <v>78</v>
      </c>
      <c r="C115" s="11" t="s">
        <v>33</v>
      </c>
      <c r="D115" s="134">
        <v>456</v>
      </c>
      <c r="E115" s="51"/>
      <c r="F115" s="69">
        <f t="shared" si="3"/>
        <v>0</v>
      </c>
      <c r="G115" s="51"/>
      <c r="H115" s="51"/>
      <c r="I115" s="51"/>
    </row>
    <row r="116" spans="1:9" x14ac:dyDescent="0.25">
      <c r="A116" s="9">
        <v>1</v>
      </c>
      <c r="B116" s="10" t="s">
        <v>79</v>
      </c>
      <c r="C116" s="11" t="s">
        <v>33</v>
      </c>
      <c r="D116" s="134">
        <v>168</v>
      </c>
      <c r="E116" s="51"/>
      <c r="F116" s="69">
        <f t="shared" si="3"/>
        <v>0</v>
      </c>
      <c r="G116" s="51"/>
      <c r="H116" s="51"/>
      <c r="I116" s="51"/>
    </row>
    <row r="117" spans="1:9" x14ac:dyDescent="0.25">
      <c r="A117" s="9">
        <v>1</v>
      </c>
      <c r="B117" s="10" t="s">
        <v>78</v>
      </c>
      <c r="C117" s="11" t="s">
        <v>33</v>
      </c>
      <c r="D117" s="134">
        <v>108</v>
      </c>
      <c r="E117" s="51"/>
      <c r="F117" s="69">
        <f t="shared" si="3"/>
        <v>0</v>
      </c>
      <c r="G117" s="51"/>
      <c r="H117" s="51"/>
      <c r="I117" s="51"/>
    </row>
    <row r="118" spans="1:9" x14ac:dyDescent="0.25">
      <c r="A118" s="9">
        <v>2</v>
      </c>
      <c r="B118" s="10" t="s">
        <v>78</v>
      </c>
      <c r="C118" s="11" t="s">
        <v>33</v>
      </c>
      <c r="D118" s="134">
        <v>108</v>
      </c>
      <c r="E118" s="51"/>
      <c r="F118" s="69">
        <f t="shared" si="3"/>
        <v>0</v>
      </c>
      <c r="G118" s="51"/>
      <c r="H118" s="51"/>
      <c r="I118" s="51"/>
    </row>
    <row r="119" spans="1:9" ht="15.75" thickBot="1" x14ac:dyDescent="0.3">
      <c r="A119" s="70">
        <v>2</v>
      </c>
      <c r="B119" s="71" t="s">
        <v>80</v>
      </c>
      <c r="C119" s="72" t="s">
        <v>33</v>
      </c>
      <c r="D119" s="134">
        <v>1584</v>
      </c>
      <c r="E119" s="52"/>
      <c r="F119" s="69">
        <f t="shared" si="3"/>
        <v>0</v>
      </c>
      <c r="G119" s="52"/>
      <c r="H119" s="52"/>
      <c r="I119" s="52"/>
    </row>
    <row r="120" spans="1:9" ht="15.75" thickBot="1" x14ac:dyDescent="0.3">
      <c r="A120" s="175" t="s">
        <v>28</v>
      </c>
      <c r="B120" s="176"/>
      <c r="C120" s="176"/>
      <c r="D120" s="177"/>
      <c r="E120" s="13" t="s">
        <v>29</v>
      </c>
      <c r="F120" s="14">
        <f>SUM(F108:F119)</f>
        <v>0</v>
      </c>
      <c r="G120" s="15" t="s">
        <v>29</v>
      </c>
      <c r="H120" s="13" t="s">
        <v>29</v>
      </c>
      <c r="I120" s="16" t="s">
        <v>29</v>
      </c>
    </row>
    <row r="121" spans="1:9" ht="15.75" thickBot="1" x14ac:dyDescent="0.3">
      <c r="A121" s="34"/>
      <c r="B121" s="34"/>
      <c r="C121" s="42"/>
      <c r="D121" s="34"/>
      <c r="E121" s="35"/>
      <c r="F121" s="36"/>
      <c r="G121" s="37"/>
      <c r="H121" s="35"/>
      <c r="I121" s="35"/>
    </row>
    <row r="122" spans="1:9" ht="15.75" thickBot="1" x14ac:dyDescent="0.3">
      <c r="A122" s="175" t="s">
        <v>30</v>
      </c>
      <c r="B122" s="176"/>
      <c r="C122" s="176"/>
      <c r="D122" s="176"/>
      <c r="E122" s="176"/>
      <c r="F122" s="176"/>
      <c r="G122" s="176"/>
      <c r="H122" s="182">
        <f>F120</f>
        <v>0</v>
      </c>
      <c r="I122" s="183"/>
    </row>
    <row r="123" spans="1:9" x14ac:dyDescent="0.25">
      <c r="A123" s="34"/>
      <c r="B123" s="34"/>
      <c r="C123" s="42"/>
      <c r="D123" s="34"/>
      <c r="E123" s="34"/>
      <c r="F123" s="73"/>
      <c r="G123" s="34"/>
      <c r="H123" s="74"/>
      <c r="I123" s="74"/>
    </row>
    <row r="124" spans="1:9" x14ac:dyDescent="0.25">
      <c r="A124" s="34"/>
      <c r="B124" s="34"/>
      <c r="C124" s="42"/>
      <c r="D124" s="34"/>
      <c r="E124" s="34"/>
      <c r="F124" s="73"/>
      <c r="G124" s="34"/>
      <c r="H124" s="74"/>
      <c r="I124" s="74"/>
    </row>
    <row r="125" spans="1:9" x14ac:dyDescent="0.25">
      <c r="A125" s="34"/>
      <c r="B125" s="34"/>
      <c r="C125" s="42"/>
      <c r="D125" s="34"/>
      <c r="E125" s="34"/>
      <c r="F125" s="73"/>
      <c r="G125" s="34"/>
      <c r="H125" s="74"/>
      <c r="I125" s="74"/>
    </row>
    <row r="126" spans="1:9" ht="15.75" thickBot="1" x14ac:dyDescent="0.3">
      <c r="A126" s="1" t="s">
        <v>81</v>
      </c>
      <c r="B126" s="2"/>
      <c r="C126" s="38"/>
      <c r="D126" s="2"/>
      <c r="E126" s="1"/>
      <c r="F126" s="3"/>
      <c r="G126" s="1"/>
      <c r="H126" s="1"/>
      <c r="I126" s="1"/>
    </row>
    <row r="127" spans="1:9" x14ac:dyDescent="0.25">
      <c r="A127" s="192" t="s">
        <v>1</v>
      </c>
      <c r="B127" s="194" t="s">
        <v>2</v>
      </c>
      <c r="C127" s="194" t="s">
        <v>3</v>
      </c>
      <c r="D127" s="194" t="s">
        <v>4</v>
      </c>
      <c r="E127" s="4" t="s">
        <v>5</v>
      </c>
      <c r="F127" s="5" t="s">
        <v>6</v>
      </c>
      <c r="G127" s="196" t="s">
        <v>7</v>
      </c>
      <c r="H127" s="196" t="s">
        <v>8</v>
      </c>
      <c r="I127" s="187" t="s">
        <v>9</v>
      </c>
    </row>
    <row r="128" spans="1:9" ht="15.75" thickBot="1" x14ac:dyDescent="0.3">
      <c r="A128" s="193"/>
      <c r="B128" s="195"/>
      <c r="C128" s="195"/>
      <c r="D128" s="195"/>
      <c r="E128" s="189" t="s">
        <v>10</v>
      </c>
      <c r="F128" s="190"/>
      <c r="G128" s="197"/>
      <c r="H128" s="197"/>
      <c r="I128" s="188"/>
    </row>
    <row r="129" spans="1:9" x14ac:dyDescent="0.25">
      <c r="A129" s="75" t="s">
        <v>16</v>
      </c>
      <c r="B129" s="76">
        <v>90</v>
      </c>
      <c r="C129" s="68" t="s">
        <v>22</v>
      </c>
      <c r="D129" s="81">
        <v>108</v>
      </c>
      <c r="E129" s="84"/>
      <c r="F129" s="77">
        <f t="shared" ref="F129:F137" si="4">D129*E129</f>
        <v>0</v>
      </c>
      <c r="G129" s="85"/>
      <c r="H129" s="84"/>
      <c r="I129" s="84"/>
    </row>
    <row r="130" spans="1:9" x14ac:dyDescent="0.25">
      <c r="A130" s="75" t="s">
        <v>19</v>
      </c>
      <c r="B130" s="76" t="s">
        <v>44</v>
      </c>
      <c r="C130" s="68" t="s">
        <v>22</v>
      </c>
      <c r="D130" s="81">
        <v>216</v>
      </c>
      <c r="E130" s="84"/>
      <c r="F130" s="77">
        <f t="shared" si="4"/>
        <v>0</v>
      </c>
      <c r="G130" s="85"/>
      <c r="H130" s="84"/>
      <c r="I130" s="84"/>
    </row>
    <row r="131" spans="1:9" x14ac:dyDescent="0.25">
      <c r="A131" s="75" t="s">
        <v>19</v>
      </c>
      <c r="B131" s="76" t="s">
        <v>44</v>
      </c>
      <c r="C131" s="68" t="s">
        <v>24</v>
      </c>
      <c r="D131" s="81">
        <v>72</v>
      </c>
      <c r="E131" s="84"/>
      <c r="F131" s="77">
        <f>D131*E131</f>
        <v>0</v>
      </c>
      <c r="G131" s="85"/>
      <c r="H131" s="84"/>
      <c r="I131" s="84"/>
    </row>
    <row r="132" spans="1:9" ht="24.75" x14ac:dyDescent="0.25">
      <c r="A132" s="12" t="s">
        <v>19</v>
      </c>
      <c r="B132" s="28">
        <v>90</v>
      </c>
      <c r="C132" s="29" t="s">
        <v>82</v>
      </c>
      <c r="D132" s="81">
        <v>1836</v>
      </c>
      <c r="E132" s="84"/>
      <c r="F132" s="77">
        <f t="shared" si="4"/>
        <v>0</v>
      </c>
      <c r="G132" s="85"/>
      <c r="H132" s="84"/>
      <c r="I132" s="84"/>
    </row>
    <row r="133" spans="1:9" ht="24.75" x14ac:dyDescent="0.25">
      <c r="A133" s="9" t="s">
        <v>23</v>
      </c>
      <c r="B133" s="10" t="s">
        <v>44</v>
      </c>
      <c r="C133" s="11" t="s">
        <v>83</v>
      </c>
      <c r="D133" s="81">
        <v>36</v>
      </c>
      <c r="E133" s="51"/>
      <c r="F133" s="77">
        <f t="shared" si="4"/>
        <v>0</v>
      </c>
      <c r="G133" s="51"/>
      <c r="H133" s="51"/>
      <c r="I133" s="51"/>
    </row>
    <row r="134" spans="1:9" ht="24.75" x14ac:dyDescent="0.25">
      <c r="A134" s="9" t="s">
        <v>23</v>
      </c>
      <c r="B134" s="10">
        <v>90</v>
      </c>
      <c r="C134" s="11" t="s">
        <v>83</v>
      </c>
      <c r="D134" s="81">
        <v>360</v>
      </c>
      <c r="E134" s="51"/>
      <c r="F134" s="77">
        <f t="shared" si="4"/>
        <v>0</v>
      </c>
      <c r="G134" s="51"/>
      <c r="H134" s="51"/>
      <c r="I134" s="51"/>
    </row>
    <row r="135" spans="1:9" ht="24.75" x14ac:dyDescent="0.25">
      <c r="A135" s="9" t="s">
        <v>23</v>
      </c>
      <c r="B135" s="10">
        <v>90</v>
      </c>
      <c r="C135" s="11" t="s">
        <v>82</v>
      </c>
      <c r="D135" s="81">
        <v>576</v>
      </c>
      <c r="E135" s="51"/>
      <c r="F135" s="77">
        <f t="shared" si="4"/>
        <v>0</v>
      </c>
      <c r="G135" s="51"/>
      <c r="H135" s="51"/>
      <c r="I135" s="51"/>
    </row>
    <row r="136" spans="1:9" x14ac:dyDescent="0.25">
      <c r="A136" s="9">
        <v>1</v>
      </c>
      <c r="B136" s="10" t="s">
        <v>44</v>
      </c>
      <c r="C136" s="78" t="s">
        <v>84</v>
      </c>
      <c r="D136" s="81">
        <v>1764</v>
      </c>
      <c r="E136" s="52"/>
      <c r="F136" s="77">
        <f t="shared" si="4"/>
        <v>0</v>
      </c>
      <c r="G136" s="52"/>
      <c r="H136" s="52"/>
      <c r="I136" s="52"/>
    </row>
    <row r="137" spans="1:9" ht="15.75" thickBot="1" x14ac:dyDescent="0.3">
      <c r="A137" s="9">
        <v>0</v>
      </c>
      <c r="B137" s="10">
        <v>90</v>
      </c>
      <c r="C137" s="11" t="s">
        <v>22</v>
      </c>
      <c r="D137" s="81">
        <v>216</v>
      </c>
      <c r="E137" s="51"/>
      <c r="F137" s="77">
        <f t="shared" si="4"/>
        <v>0</v>
      </c>
      <c r="G137" s="51"/>
      <c r="H137" s="51"/>
      <c r="I137" s="51"/>
    </row>
    <row r="138" spans="1:9" ht="15.75" thickBot="1" x14ac:dyDescent="0.3">
      <c r="A138" s="175" t="s">
        <v>28</v>
      </c>
      <c r="B138" s="176"/>
      <c r="C138" s="176"/>
      <c r="D138" s="177"/>
      <c r="E138" s="13" t="s">
        <v>29</v>
      </c>
      <c r="F138" s="14">
        <f>SUM(F130:F137)</f>
        <v>0</v>
      </c>
      <c r="G138" s="15" t="s">
        <v>29</v>
      </c>
      <c r="H138" s="13" t="s">
        <v>29</v>
      </c>
      <c r="I138" s="16" t="s">
        <v>29</v>
      </c>
    </row>
    <row r="139" spans="1:9" ht="15.75" thickBot="1" x14ac:dyDescent="0.3">
      <c r="A139" s="17"/>
      <c r="B139" s="23"/>
      <c r="C139" s="21"/>
      <c r="D139" s="135"/>
      <c r="E139" s="18"/>
      <c r="F139" s="20"/>
      <c r="G139" s="18"/>
      <c r="H139" s="18"/>
      <c r="I139" s="18"/>
    </row>
    <row r="140" spans="1:9" ht="15.75" thickBot="1" x14ac:dyDescent="0.3">
      <c r="A140" s="175" t="s">
        <v>30</v>
      </c>
      <c r="B140" s="176"/>
      <c r="C140" s="176"/>
      <c r="D140" s="176"/>
      <c r="E140" s="176"/>
      <c r="F140" s="176"/>
      <c r="G140" s="191"/>
      <c r="H140" s="182">
        <f>F138</f>
        <v>0</v>
      </c>
      <c r="I140" s="183"/>
    </row>
    <row r="141" spans="1:9" ht="15.75" thickBot="1" x14ac:dyDescent="0.3">
      <c r="A141" s="34"/>
      <c r="B141" s="79"/>
      <c r="C141" s="42"/>
      <c r="D141" s="34"/>
      <c r="E141" s="34"/>
      <c r="F141" s="73"/>
      <c r="G141" s="34"/>
      <c r="H141" s="74"/>
      <c r="I141" s="74"/>
    </row>
    <row r="142" spans="1:9" ht="15.75" thickBot="1" x14ac:dyDescent="0.3">
      <c r="A142" s="161" t="s">
        <v>153</v>
      </c>
      <c r="B142" s="162"/>
      <c r="C142" s="162"/>
      <c r="D142" s="162"/>
      <c r="E142" s="162"/>
      <c r="F142" s="162"/>
      <c r="G142" s="162"/>
      <c r="H142" s="163">
        <f>(H101+H122+H140)*2</f>
        <v>0</v>
      </c>
      <c r="I142" s="164"/>
    </row>
    <row r="143" spans="1:9" x14ac:dyDescent="0.25">
      <c r="A143" s="34"/>
      <c r="B143" s="79"/>
      <c r="C143" s="42"/>
      <c r="D143" s="34"/>
      <c r="E143" s="34"/>
      <c r="F143" s="73"/>
      <c r="G143" s="34"/>
      <c r="H143" s="74"/>
      <c r="I143" s="74"/>
    </row>
    <row r="144" spans="1:9" x14ac:dyDescent="0.25">
      <c r="A144" s="24" t="s">
        <v>31</v>
      </c>
      <c r="B144" s="25"/>
      <c r="C144" s="41"/>
      <c r="D144" s="25"/>
      <c r="E144" s="24"/>
      <c r="F144" s="26"/>
      <c r="G144" s="24"/>
      <c r="H144" s="24"/>
      <c r="I144" s="24"/>
    </row>
    <row r="146" spans="1:9" x14ac:dyDescent="0.25">
      <c r="A146" s="166" t="s">
        <v>85</v>
      </c>
      <c r="B146" s="167"/>
      <c r="C146" s="167"/>
      <c r="D146" s="167"/>
      <c r="E146" s="167"/>
      <c r="F146" s="167"/>
      <c r="G146" s="167"/>
      <c r="H146" s="167"/>
      <c r="I146" s="168"/>
    </row>
    <row r="147" spans="1:9" ht="15.75" thickBot="1" x14ac:dyDescent="0.3">
      <c r="A147" s="1" t="s">
        <v>86</v>
      </c>
      <c r="B147" s="1"/>
      <c r="C147" s="38"/>
      <c r="D147" s="2"/>
      <c r="E147" s="1"/>
      <c r="F147" s="3"/>
      <c r="G147" s="1"/>
      <c r="H147" s="1"/>
      <c r="I147" s="1"/>
    </row>
    <row r="148" spans="1:9" x14ac:dyDescent="0.25">
      <c r="A148" s="180" t="s">
        <v>1</v>
      </c>
      <c r="B148" s="157" t="s">
        <v>2</v>
      </c>
      <c r="C148" s="157" t="s">
        <v>3</v>
      </c>
      <c r="D148" s="157" t="s">
        <v>4</v>
      </c>
      <c r="E148" s="4" t="s">
        <v>5</v>
      </c>
      <c r="F148" s="5" t="s">
        <v>6</v>
      </c>
      <c r="G148" s="159" t="s">
        <v>7</v>
      </c>
      <c r="H148" s="159" t="s">
        <v>8</v>
      </c>
      <c r="I148" s="172" t="s">
        <v>9</v>
      </c>
    </row>
    <row r="149" spans="1:9" ht="15.75" thickBot="1" x14ac:dyDescent="0.3">
      <c r="A149" s="181"/>
      <c r="B149" s="158"/>
      <c r="C149" s="158"/>
      <c r="D149" s="158"/>
      <c r="E149" s="174" t="s">
        <v>10</v>
      </c>
      <c r="F149" s="174"/>
      <c r="G149" s="160"/>
      <c r="H149" s="160"/>
      <c r="I149" s="173"/>
    </row>
    <row r="150" spans="1:9" x14ac:dyDescent="0.25">
      <c r="A150" s="86" t="s">
        <v>11</v>
      </c>
      <c r="B150" s="76" t="s">
        <v>14</v>
      </c>
      <c r="C150" s="149" t="s">
        <v>87</v>
      </c>
      <c r="D150" s="67">
        <v>72</v>
      </c>
      <c r="E150" s="82"/>
      <c r="F150" s="69">
        <f>D150*E150</f>
        <v>0</v>
      </c>
      <c r="G150" s="83"/>
      <c r="H150" s="83"/>
      <c r="I150" s="97"/>
    </row>
    <row r="151" spans="1:9" x14ac:dyDescent="0.25">
      <c r="A151" s="87" t="s">
        <v>16</v>
      </c>
      <c r="B151" s="10" t="s">
        <v>14</v>
      </c>
      <c r="C151" s="11" t="s">
        <v>20</v>
      </c>
      <c r="D151" s="6">
        <v>36</v>
      </c>
      <c r="E151" s="50"/>
      <c r="F151" s="7">
        <f t="shared" ref="F151:F156" si="5">D151*E151</f>
        <v>0</v>
      </c>
      <c r="G151" s="54"/>
      <c r="H151" s="54"/>
      <c r="I151" s="98"/>
    </row>
    <row r="152" spans="1:9" x14ac:dyDescent="0.25">
      <c r="A152" s="87" t="s">
        <v>16</v>
      </c>
      <c r="B152" s="10" t="s">
        <v>14</v>
      </c>
      <c r="C152" s="11" t="s">
        <v>88</v>
      </c>
      <c r="D152" s="6">
        <v>192</v>
      </c>
      <c r="E152" s="51"/>
      <c r="F152" s="7">
        <f t="shared" si="5"/>
        <v>0</v>
      </c>
      <c r="G152" s="51"/>
      <c r="H152" s="51"/>
      <c r="I152" s="99"/>
    </row>
    <row r="153" spans="1:9" x14ac:dyDescent="0.25">
      <c r="A153" s="87" t="s">
        <v>16</v>
      </c>
      <c r="B153" s="10" t="s">
        <v>14</v>
      </c>
      <c r="C153" s="11" t="s">
        <v>89</v>
      </c>
      <c r="D153" s="6">
        <v>24</v>
      </c>
      <c r="E153" s="51"/>
      <c r="F153" s="7">
        <f t="shared" si="5"/>
        <v>0</v>
      </c>
      <c r="G153" s="51"/>
      <c r="H153" s="51"/>
      <c r="I153" s="100"/>
    </row>
    <row r="154" spans="1:9" x14ac:dyDescent="0.25">
      <c r="A154" s="87" t="s">
        <v>19</v>
      </c>
      <c r="B154" s="10" t="s">
        <v>14</v>
      </c>
      <c r="C154" s="11" t="s">
        <v>18</v>
      </c>
      <c r="D154" s="6">
        <v>48</v>
      </c>
      <c r="E154" s="51"/>
      <c r="F154" s="7">
        <f t="shared" si="5"/>
        <v>0</v>
      </c>
      <c r="G154" s="51"/>
      <c r="H154" s="51"/>
      <c r="I154" s="100"/>
    </row>
    <row r="155" spans="1:9" x14ac:dyDescent="0.25">
      <c r="A155" s="87" t="s">
        <v>23</v>
      </c>
      <c r="B155" s="10" t="s">
        <v>14</v>
      </c>
      <c r="C155" s="39" t="s">
        <v>45</v>
      </c>
      <c r="D155" s="6">
        <v>144</v>
      </c>
      <c r="E155" s="51"/>
      <c r="F155" s="7">
        <f t="shared" si="5"/>
        <v>0</v>
      </c>
      <c r="G155" s="51"/>
      <c r="H155" s="51"/>
      <c r="I155" s="99"/>
    </row>
    <row r="156" spans="1:9" ht="15.75" thickBot="1" x14ac:dyDescent="0.3">
      <c r="A156" s="88" t="s">
        <v>23</v>
      </c>
      <c r="B156" s="89" t="s">
        <v>14</v>
      </c>
      <c r="C156" s="150" t="s">
        <v>90</v>
      </c>
      <c r="D156" s="6">
        <v>384</v>
      </c>
      <c r="E156" s="96"/>
      <c r="F156" s="7">
        <f t="shared" si="5"/>
        <v>0</v>
      </c>
      <c r="G156" s="96"/>
      <c r="H156" s="96"/>
      <c r="I156" s="101"/>
    </row>
    <row r="157" spans="1:9" ht="15.75" thickBot="1" x14ac:dyDescent="0.3">
      <c r="A157" s="175" t="s">
        <v>28</v>
      </c>
      <c r="B157" s="176"/>
      <c r="C157" s="176"/>
      <c r="D157" s="177"/>
      <c r="E157" s="13" t="s">
        <v>29</v>
      </c>
      <c r="F157" s="14">
        <f>SUM(F150:F156)</f>
        <v>0</v>
      </c>
      <c r="G157" s="15" t="s">
        <v>29</v>
      </c>
      <c r="H157" s="13" t="s">
        <v>29</v>
      </c>
      <c r="I157" s="16" t="s">
        <v>29</v>
      </c>
    </row>
    <row r="158" spans="1:9" ht="15.75" thickBot="1" x14ac:dyDescent="0.3">
      <c r="A158" s="17"/>
      <c r="B158" s="17"/>
      <c r="C158" s="21"/>
      <c r="D158" s="17"/>
      <c r="E158" s="19"/>
      <c r="F158" s="20"/>
      <c r="G158" s="18"/>
      <c r="H158" s="18"/>
      <c r="I158" s="18"/>
    </row>
    <row r="159" spans="1:9" ht="15.75" thickBot="1" x14ac:dyDescent="0.3">
      <c r="A159" s="175" t="s">
        <v>30</v>
      </c>
      <c r="B159" s="176"/>
      <c r="C159" s="176"/>
      <c r="D159" s="176"/>
      <c r="E159" s="176"/>
      <c r="F159" s="176"/>
      <c r="G159" s="176"/>
      <c r="H159" s="182">
        <f>F157</f>
        <v>0</v>
      </c>
      <c r="I159" s="183"/>
    </row>
    <row r="160" spans="1:9" x14ac:dyDescent="0.25">
      <c r="A160" s="18"/>
      <c r="B160" s="18"/>
      <c r="C160" s="21"/>
      <c r="D160" s="23"/>
      <c r="E160" s="18"/>
      <c r="F160" s="20"/>
      <c r="G160" s="18"/>
      <c r="H160" s="18"/>
      <c r="I160" s="18"/>
    </row>
    <row r="161" spans="1:9" x14ac:dyDescent="0.25">
      <c r="A161" s="18"/>
      <c r="B161" s="18"/>
      <c r="C161" s="21"/>
      <c r="D161" s="23"/>
      <c r="E161" s="18"/>
      <c r="F161" s="20"/>
      <c r="G161" s="18"/>
      <c r="H161" s="18"/>
      <c r="I161" s="18"/>
    </row>
    <row r="162" spans="1:9" x14ac:dyDescent="0.25">
      <c r="A162" s="18"/>
      <c r="B162" s="18"/>
      <c r="C162" s="21"/>
      <c r="D162" s="23"/>
      <c r="E162" s="18"/>
      <c r="F162" s="20"/>
      <c r="G162" s="18"/>
      <c r="H162" s="18"/>
      <c r="I162" s="18"/>
    </row>
    <row r="163" spans="1:9" ht="15.75" thickBot="1" x14ac:dyDescent="0.3">
      <c r="A163" s="1" t="s">
        <v>91</v>
      </c>
      <c r="B163" s="1"/>
      <c r="C163" s="38"/>
      <c r="D163" s="2"/>
      <c r="E163" s="1"/>
      <c r="F163" s="3"/>
      <c r="G163" s="1"/>
      <c r="H163" s="1"/>
      <c r="I163" s="1"/>
    </row>
    <row r="164" spans="1:9" x14ac:dyDescent="0.25">
      <c r="A164" s="180" t="s">
        <v>1</v>
      </c>
      <c r="B164" s="157" t="s">
        <v>2</v>
      </c>
      <c r="C164" s="157" t="s">
        <v>3</v>
      </c>
      <c r="D164" s="157" t="s">
        <v>4</v>
      </c>
      <c r="E164" s="4" t="s">
        <v>5</v>
      </c>
      <c r="F164" s="5" t="s">
        <v>6</v>
      </c>
      <c r="G164" s="159" t="s">
        <v>7</v>
      </c>
      <c r="H164" s="159" t="s">
        <v>8</v>
      </c>
      <c r="I164" s="172" t="s">
        <v>9</v>
      </c>
    </row>
    <row r="165" spans="1:9" ht="15.75" thickBot="1" x14ac:dyDescent="0.3">
      <c r="A165" s="181"/>
      <c r="B165" s="158"/>
      <c r="C165" s="158"/>
      <c r="D165" s="158"/>
      <c r="E165" s="174" t="s">
        <v>10</v>
      </c>
      <c r="F165" s="174"/>
      <c r="G165" s="160"/>
      <c r="H165" s="160"/>
      <c r="I165" s="173"/>
    </row>
    <row r="166" spans="1:9" x14ac:dyDescent="0.25">
      <c r="A166" s="91" t="s">
        <v>16</v>
      </c>
      <c r="B166" s="76" t="s">
        <v>14</v>
      </c>
      <c r="C166" s="68" t="s">
        <v>18</v>
      </c>
      <c r="D166" s="136">
        <v>144</v>
      </c>
      <c r="E166" s="102"/>
      <c r="F166" s="77">
        <f>D166*E166</f>
        <v>0</v>
      </c>
      <c r="G166" s="102"/>
      <c r="H166" s="102"/>
      <c r="I166" s="100"/>
    </row>
    <row r="167" spans="1:9" x14ac:dyDescent="0.25">
      <c r="A167" s="91" t="s">
        <v>19</v>
      </c>
      <c r="B167" s="76" t="s">
        <v>14</v>
      </c>
      <c r="C167" s="68" t="s">
        <v>89</v>
      </c>
      <c r="D167" s="136">
        <v>36</v>
      </c>
      <c r="E167" s="102"/>
      <c r="F167" s="92">
        <f t="shared" ref="F167:F178" si="6">D167*E167</f>
        <v>0</v>
      </c>
      <c r="G167" s="102"/>
      <c r="H167" s="102"/>
      <c r="I167" s="100"/>
    </row>
    <row r="168" spans="1:9" x14ac:dyDescent="0.25">
      <c r="A168" s="87" t="s">
        <v>23</v>
      </c>
      <c r="B168" s="76">
        <v>150</v>
      </c>
      <c r="C168" s="11" t="s">
        <v>22</v>
      </c>
      <c r="D168" s="136">
        <v>24</v>
      </c>
      <c r="E168" s="102"/>
      <c r="F168" s="92">
        <f t="shared" si="6"/>
        <v>0</v>
      </c>
      <c r="G168" s="102"/>
      <c r="H168" s="102"/>
      <c r="I168" s="100"/>
    </row>
    <row r="169" spans="1:9" x14ac:dyDescent="0.25">
      <c r="A169" s="87" t="s">
        <v>23</v>
      </c>
      <c r="B169" s="76">
        <v>150</v>
      </c>
      <c r="C169" s="11" t="s">
        <v>92</v>
      </c>
      <c r="D169" s="136">
        <v>24</v>
      </c>
      <c r="E169" s="102"/>
      <c r="F169" s="92">
        <f t="shared" si="6"/>
        <v>0</v>
      </c>
      <c r="G169" s="102"/>
      <c r="H169" s="102"/>
      <c r="I169" s="100"/>
    </row>
    <row r="170" spans="1:9" x14ac:dyDescent="0.25">
      <c r="A170" s="87" t="s">
        <v>23</v>
      </c>
      <c r="B170" s="10" t="s">
        <v>14</v>
      </c>
      <c r="C170" s="11" t="s">
        <v>18</v>
      </c>
      <c r="D170" s="136">
        <v>72</v>
      </c>
      <c r="E170" s="51"/>
      <c r="F170" s="92">
        <f t="shared" si="6"/>
        <v>0</v>
      </c>
      <c r="G170" s="51"/>
      <c r="H170" s="51"/>
      <c r="I170" s="99"/>
    </row>
    <row r="171" spans="1:9" x14ac:dyDescent="0.25">
      <c r="A171" s="87" t="s">
        <v>23</v>
      </c>
      <c r="B171" s="10" t="s">
        <v>14</v>
      </c>
      <c r="C171" s="11" t="s">
        <v>22</v>
      </c>
      <c r="D171" s="136">
        <v>120</v>
      </c>
      <c r="E171" s="51"/>
      <c r="F171" s="92">
        <f t="shared" si="6"/>
        <v>0</v>
      </c>
      <c r="G171" s="51"/>
      <c r="H171" s="51"/>
      <c r="I171" s="99"/>
    </row>
    <row r="172" spans="1:9" x14ac:dyDescent="0.25">
      <c r="A172" s="87">
        <v>2</v>
      </c>
      <c r="B172" s="10">
        <v>90</v>
      </c>
      <c r="C172" s="11" t="s">
        <v>72</v>
      </c>
      <c r="D172" s="136">
        <v>48</v>
      </c>
      <c r="E172" s="51"/>
      <c r="F172" s="92">
        <f>D172*E172</f>
        <v>0</v>
      </c>
      <c r="G172" s="51"/>
      <c r="H172" s="51"/>
      <c r="I172" s="99"/>
    </row>
    <row r="173" spans="1:9" x14ac:dyDescent="0.25">
      <c r="A173" s="93">
        <v>1</v>
      </c>
      <c r="B173" s="28" t="s">
        <v>69</v>
      </c>
      <c r="C173" s="29" t="s">
        <v>72</v>
      </c>
      <c r="D173" s="136">
        <v>744</v>
      </c>
      <c r="E173" s="51"/>
      <c r="F173" s="92">
        <f t="shared" si="6"/>
        <v>0</v>
      </c>
      <c r="G173" s="51"/>
      <c r="H173" s="51"/>
      <c r="I173" s="99"/>
    </row>
    <row r="174" spans="1:9" x14ac:dyDescent="0.25">
      <c r="A174" s="87">
        <v>1</v>
      </c>
      <c r="B174" s="10" t="s">
        <v>14</v>
      </c>
      <c r="C174" s="11" t="s">
        <v>93</v>
      </c>
      <c r="D174" s="136">
        <v>48</v>
      </c>
      <c r="E174" s="51"/>
      <c r="F174" s="92">
        <f t="shared" si="6"/>
        <v>0</v>
      </c>
      <c r="G174" s="51"/>
      <c r="H174" s="51"/>
      <c r="I174" s="99"/>
    </row>
    <row r="175" spans="1:9" x14ac:dyDescent="0.25">
      <c r="A175" s="87">
        <v>1</v>
      </c>
      <c r="B175" s="10">
        <v>90</v>
      </c>
      <c r="C175" s="11" t="s">
        <v>92</v>
      </c>
      <c r="D175" s="136">
        <v>96</v>
      </c>
      <c r="E175" s="51"/>
      <c r="F175" s="92">
        <f t="shared" si="6"/>
        <v>0</v>
      </c>
      <c r="G175" s="51"/>
      <c r="H175" s="51"/>
      <c r="I175" s="99"/>
    </row>
    <row r="176" spans="1:9" x14ac:dyDescent="0.25">
      <c r="A176" s="87">
        <v>1</v>
      </c>
      <c r="B176" s="10" t="s">
        <v>69</v>
      </c>
      <c r="C176" s="11" t="s">
        <v>92</v>
      </c>
      <c r="D176" s="136">
        <v>252</v>
      </c>
      <c r="E176" s="51"/>
      <c r="F176" s="92">
        <f t="shared" si="6"/>
        <v>0</v>
      </c>
      <c r="G176" s="51"/>
      <c r="H176" s="51"/>
      <c r="I176" s="99"/>
    </row>
    <row r="177" spans="1:9" x14ac:dyDescent="0.25">
      <c r="A177" s="87">
        <v>0</v>
      </c>
      <c r="B177" s="10" t="s">
        <v>69</v>
      </c>
      <c r="C177" s="11" t="s">
        <v>72</v>
      </c>
      <c r="D177" s="136">
        <v>72</v>
      </c>
      <c r="E177" s="51"/>
      <c r="F177" s="92">
        <f t="shared" si="6"/>
        <v>0</v>
      </c>
      <c r="G177" s="51"/>
      <c r="H177" s="51"/>
      <c r="I177" s="99"/>
    </row>
    <row r="178" spans="1:9" x14ac:dyDescent="0.25">
      <c r="A178" s="87">
        <v>0</v>
      </c>
      <c r="B178" s="10" t="s">
        <v>14</v>
      </c>
      <c r="C178" s="11" t="s">
        <v>93</v>
      </c>
      <c r="D178" s="136">
        <v>72</v>
      </c>
      <c r="E178" s="51"/>
      <c r="F178" s="92">
        <f t="shared" si="6"/>
        <v>0</v>
      </c>
      <c r="G178" s="51"/>
      <c r="H178" s="51"/>
      <c r="I178" s="99"/>
    </row>
    <row r="179" spans="1:9" ht="15.75" thickBot="1" x14ac:dyDescent="0.3">
      <c r="A179" s="184" t="s">
        <v>28</v>
      </c>
      <c r="B179" s="185"/>
      <c r="C179" s="185"/>
      <c r="D179" s="186"/>
      <c r="E179" s="62" t="s">
        <v>29</v>
      </c>
      <c r="F179" s="63">
        <f>SUM(F166:F178)</f>
        <v>0</v>
      </c>
      <c r="G179" s="64" t="s">
        <v>29</v>
      </c>
      <c r="H179" s="62" t="s">
        <v>29</v>
      </c>
      <c r="I179" s="65" t="s">
        <v>29</v>
      </c>
    </row>
    <row r="180" spans="1:9" ht="15.75" thickBot="1" x14ac:dyDescent="0.3">
      <c r="A180" s="17"/>
      <c r="B180" s="17"/>
      <c r="C180" s="21"/>
      <c r="D180" s="17"/>
      <c r="E180" s="19"/>
      <c r="F180" s="20"/>
      <c r="G180" s="18"/>
      <c r="H180" s="18"/>
      <c r="I180" s="18"/>
    </row>
    <row r="181" spans="1:9" ht="15.75" thickBot="1" x14ac:dyDescent="0.3">
      <c r="A181" s="175" t="s">
        <v>30</v>
      </c>
      <c r="B181" s="176"/>
      <c r="C181" s="176"/>
      <c r="D181" s="176"/>
      <c r="E181" s="176"/>
      <c r="F181" s="176"/>
      <c r="G181" s="191"/>
      <c r="H181" s="182">
        <f>F179</f>
        <v>0</v>
      </c>
      <c r="I181" s="183"/>
    </row>
    <row r="182" spans="1:9" x14ac:dyDescent="0.25">
      <c r="A182" s="18"/>
      <c r="B182" s="18"/>
      <c r="C182" s="21"/>
      <c r="D182" s="23"/>
      <c r="E182" s="18"/>
      <c r="F182" s="20"/>
      <c r="G182" s="18"/>
      <c r="H182" s="18"/>
      <c r="I182" s="18"/>
    </row>
    <row r="183" spans="1:9" x14ac:dyDescent="0.25">
      <c r="A183" s="18"/>
      <c r="B183" s="18"/>
      <c r="C183" s="21"/>
      <c r="D183" s="23"/>
      <c r="E183" s="18"/>
      <c r="F183" s="20"/>
      <c r="G183" s="18"/>
      <c r="H183" s="18"/>
      <c r="I183" s="18"/>
    </row>
    <row r="184" spans="1:9" x14ac:dyDescent="0.25">
      <c r="A184" s="18"/>
      <c r="B184" s="18"/>
      <c r="C184" s="21"/>
      <c r="D184" s="23"/>
      <c r="E184" s="18"/>
      <c r="F184" s="20"/>
      <c r="G184" s="18"/>
      <c r="H184" s="18"/>
      <c r="I184" s="18"/>
    </row>
    <row r="185" spans="1:9" ht="15.75" thickBot="1" x14ac:dyDescent="0.3">
      <c r="A185" s="1" t="s">
        <v>94</v>
      </c>
      <c r="B185" s="1"/>
      <c r="C185" s="38"/>
      <c r="D185" s="2"/>
      <c r="E185" s="1"/>
      <c r="F185" s="3"/>
      <c r="G185" s="1"/>
      <c r="H185" s="1"/>
      <c r="I185" s="1"/>
    </row>
    <row r="186" spans="1:9" x14ac:dyDescent="0.25">
      <c r="A186" s="180" t="s">
        <v>1</v>
      </c>
      <c r="B186" s="157" t="s">
        <v>2</v>
      </c>
      <c r="C186" s="157" t="s">
        <v>3</v>
      </c>
      <c r="D186" s="157" t="s">
        <v>4</v>
      </c>
      <c r="E186" s="4" t="s">
        <v>5</v>
      </c>
      <c r="F186" s="5" t="s">
        <v>6</v>
      </c>
      <c r="G186" s="159" t="s">
        <v>7</v>
      </c>
      <c r="H186" s="159" t="s">
        <v>8</v>
      </c>
      <c r="I186" s="172" t="s">
        <v>9</v>
      </c>
    </row>
    <row r="187" spans="1:9" ht="15.75" thickBot="1" x14ac:dyDescent="0.3">
      <c r="A187" s="181"/>
      <c r="B187" s="158"/>
      <c r="C187" s="158"/>
      <c r="D187" s="158"/>
      <c r="E187" s="174" t="s">
        <v>10</v>
      </c>
      <c r="F187" s="174"/>
      <c r="G187" s="160"/>
      <c r="H187" s="160"/>
      <c r="I187" s="173"/>
    </row>
    <row r="188" spans="1:9" x14ac:dyDescent="0.25">
      <c r="A188" s="87" t="s">
        <v>16</v>
      </c>
      <c r="B188" s="10">
        <v>90</v>
      </c>
      <c r="C188" s="11" t="s">
        <v>18</v>
      </c>
      <c r="D188" s="136">
        <v>108</v>
      </c>
      <c r="E188" s="51"/>
      <c r="F188" s="7">
        <f t="shared" ref="F188:F204" si="7">D188*E188</f>
        <v>0</v>
      </c>
      <c r="G188" s="51"/>
      <c r="H188" s="51"/>
      <c r="I188" s="99"/>
    </row>
    <row r="189" spans="1:9" ht="24.75" x14ac:dyDescent="0.25">
      <c r="A189" s="87" t="s">
        <v>16</v>
      </c>
      <c r="B189" s="10">
        <v>70</v>
      </c>
      <c r="C189" s="11" t="s">
        <v>42</v>
      </c>
      <c r="D189" s="136">
        <v>144</v>
      </c>
      <c r="E189" s="51"/>
      <c r="F189" s="7">
        <f t="shared" si="7"/>
        <v>0</v>
      </c>
      <c r="G189" s="51"/>
      <c r="H189" s="51"/>
      <c r="I189" s="99"/>
    </row>
    <row r="190" spans="1:9" x14ac:dyDescent="0.25">
      <c r="A190" s="87" t="s">
        <v>16</v>
      </c>
      <c r="B190" s="10" t="s">
        <v>14</v>
      </c>
      <c r="C190" s="11" t="s">
        <v>18</v>
      </c>
      <c r="D190" s="136">
        <v>36</v>
      </c>
      <c r="E190" s="51"/>
      <c r="F190" s="7">
        <f t="shared" si="7"/>
        <v>0</v>
      </c>
      <c r="G190" s="51"/>
      <c r="H190" s="51"/>
      <c r="I190" s="99"/>
    </row>
    <row r="191" spans="1:9" x14ac:dyDescent="0.25">
      <c r="A191" s="87" t="s">
        <v>16</v>
      </c>
      <c r="B191" s="10">
        <v>70</v>
      </c>
      <c r="C191" s="11" t="s">
        <v>20</v>
      </c>
      <c r="D191" s="137">
        <v>72</v>
      </c>
      <c r="E191" s="51"/>
      <c r="F191" s="7">
        <f t="shared" si="7"/>
        <v>0</v>
      </c>
      <c r="G191" s="51"/>
      <c r="H191" s="51"/>
      <c r="I191" s="99"/>
    </row>
    <row r="192" spans="1:9" x14ac:dyDescent="0.25">
      <c r="A192" s="87" t="s">
        <v>19</v>
      </c>
      <c r="B192" s="10" t="s">
        <v>14</v>
      </c>
      <c r="C192" s="11" t="s">
        <v>18</v>
      </c>
      <c r="D192" s="137">
        <v>36</v>
      </c>
      <c r="E192" s="51"/>
      <c r="F192" s="7">
        <f t="shared" si="7"/>
        <v>0</v>
      </c>
      <c r="G192" s="51"/>
      <c r="H192" s="51"/>
      <c r="I192" s="99"/>
    </row>
    <row r="193" spans="1:9" x14ac:dyDescent="0.25">
      <c r="A193" s="87" t="s">
        <v>19</v>
      </c>
      <c r="B193" s="10" t="s">
        <v>14</v>
      </c>
      <c r="C193" s="11" t="s">
        <v>95</v>
      </c>
      <c r="D193" s="137">
        <v>36</v>
      </c>
      <c r="E193" s="51"/>
      <c r="F193" s="7">
        <f t="shared" si="7"/>
        <v>0</v>
      </c>
      <c r="G193" s="51"/>
      <c r="H193" s="51"/>
      <c r="I193" s="99"/>
    </row>
    <row r="194" spans="1:9" ht="24.75" x14ac:dyDescent="0.25">
      <c r="A194" s="87" t="s">
        <v>19</v>
      </c>
      <c r="B194" s="10" t="s">
        <v>14</v>
      </c>
      <c r="C194" s="11" t="s">
        <v>82</v>
      </c>
      <c r="D194" s="136">
        <v>216</v>
      </c>
      <c r="E194" s="51"/>
      <c r="F194" s="7">
        <f t="shared" si="7"/>
        <v>0</v>
      </c>
      <c r="G194" s="51"/>
      <c r="H194" s="51"/>
      <c r="I194" s="99"/>
    </row>
    <row r="195" spans="1:9" x14ac:dyDescent="0.25">
      <c r="A195" s="87" t="s">
        <v>23</v>
      </c>
      <c r="B195" s="10" t="s">
        <v>14</v>
      </c>
      <c r="C195" s="11" t="s">
        <v>24</v>
      </c>
      <c r="D195" s="136">
        <v>72</v>
      </c>
      <c r="E195" s="51"/>
      <c r="F195" s="7">
        <f t="shared" si="7"/>
        <v>0</v>
      </c>
      <c r="G195" s="51"/>
      <c r="H195" s="51"/>
      <c r="I195" s="99"/>
    </row>
    <row r="196" spans="1:9" x14ac:dyDescent="0.25">
      <c r="A196" s="87" t="s">
        <v>23</v>
      </c>
      <c r="B196" s="10" t="s">
        <v>14</v>
      </c>
      <c r="C196" s="11" t="s">
        <v>96</v>
      </c>
      <c r="D196" s="136">
        <v>36</v>
      </c>
      <c r="E196" s="51"/>
      <c r="F196" s="7">
        <f t="shared" si="7"/>
        <v>0</v>
      </c>
      <c r="G196" s="51"/>
      <c r="H196" s="51"/>
      <c r="I196" s="99"/>
    </row>
    <row r="197" spans="1:9" x14ac:dyDescent="0.25">
      <c r="A197" s="87" t="s">
        <v>23</v>
      </c>
      <c r="B197" s="10" t="s">
        <v>14</v>
      </c>
      <c r="C197" s="11" t="s">
        <v>22</v>
      </c>
      <c r="D197" s="136">
        <v>36</v>
      </c>
      <c r="E197" s="51"/>
      <c r="F197" s="7">
        <f t="shared" si="7"/>
        <v>0</v>
      </c>
      <c r="G197" s="51"/>
      <c r="H197" s="51"/>
      <c r="I197" s="99"/>
    </row>
    <row r="198" spans="1:9" x14ac:dyDescent="0.25">
      <c r="A198" s="87">
        <v>1</v>
      </c>
      <c r="B198" s="10" t="s">
        <v>14</v>
      </c>
      <c r="C198" s="11" t="s">
        <v>62</v>
      </c>
      <c r="D198" s="136">
        <v>216</v>
      </c>
      <c r="E198" s="51"/>
      <c r="F198" s="7">
        <f t="shared" si="7"/>
        <v>0</v>
      </c>
      <c r="G198" s="51"/>
      <c r="H198" s="51"/>
      <c r="I198" s="99"/>
    </row>
    <row r="199" spans="1:9" x14ac:dyDescent="0.25">
      <c r="A199" s="87">
        <v>1</v>
      </c>
      <c r="B199" s="10" t="s">
        <v>69</v>
      </c>
      <c r="C199" s="11" t="s">
        <v>92</v>
      </c>
      <c r="D199" s="136">
        <v>48</v>
      </c>
      <c r="E199" s="51"/>
      <c r="F199" s="7">
        <f t="shared" si="7"/>
        <v>0</v>
      </c>
      <c r="G199" s="51"/>
      <c r="H199" s="51"/>
      <c r="I199" s="99"/>
    </row>
    <row r="200" spans="1:9" x14ac:dyDescent="0.25">
      <c r="A200" s="87">
        <v>1</v>
      </c>
      <c r="B200" s="10" t="s">
        <v>69</v>
      </c>
      <c r="C200" s="11" t="s">
        <v>97</v>
      </c>
      <c r="D200" s="136">
        <v>24</v>
      </c>
      <c r="E200" s="51"/>
      <c r="F200" s="7">
        <f t="shared" si="7"/>
        <v>0</v>
      </c>
      <c r="G200" s="51"/>
      <c r="H200" s="51"/>
      <c r="I200" s="99"/>
    </row>
    <row r="201" spans="1:9" x14ac:dyDescent="0.25">
      <c r="A201" s="87">
        <v>1</v>
      </c>
      <c r="B201" s="10">
        <v>150</v>
      </c>
      <c r="C201" s="11" t="s">
        <v>72</v>
      </c>
      <c r="D201" s="136">
        <v>24</v>
      </c>
      <c r="E201" s="51"/>
      <c r="F201" s="7">
        <f t="shared" si="7"/>
        <v>0</v>
      </c>
      <c r="G201" s="51"/>
      <c r="H201" s="51"/>
      <c r="I201" s="99"/>
    </row>
    <row r="202" spans="1:9" x14ac:dyDescent="0.25">
      <c r="A202" s="87">
        <v>0</v>
      </c>
      <c r="B202" s="10">
        <v>90</v>
      </c>
      <c r="C202" s="11" t="s">
        <v>98</v>
      </c>
      <c r="D202" s="136">
        <v>72</v>
      </c>
      <c r="E202" s="51"/>
      <c r="F202" s="7">
        <f t="shared" si="7"/>
        <v>0</v>
      </c>
      <c r="G202" s="51"/>
      <c r="H202" s="51"/>
      <c r="I202" s="99"/>
    </row>
    <row r="203" spans="1:9" x14ac:dyDescent="0.25">
      <c r="A203" s="87">
        <v>0</v>
      </c>
      <c r="B203" s="10" t="s">
        <v>14</v>
      </c>
      <c r="C203" s="11" t="s">
        <v>22</v>
      </c>
      <c r="D203" s="136">
        <v>36</v>
      </c>
      <c r="E203" s="51"/>
      <c r="F203" s="7">
        <f t="shared" si="7"/>
        <v>0</v>
      </c>
      <c r="G203" s="51"/>
      <c r="H203" s="51"/>
      <c r="I203" s="99"/>
    </row>
    <row r="204" spans="1:9" ht="15.75" thickBot="1" x14ac:dyDescent="0.3">
      <c r="A204" s="94">
        <v>0</v>
      </c>
      <c r="B204" s="71" t="s">
        <v>14</v>
      </c>
      <c r="C204" s="72" t="s">
        <v>62</v>
      </c>
      <c r="D204" s="136">
        <v>468</v>
      </c>
      <c r="E204" s="52"/>
      <c r="F204" s="95">
        <f t="shared" si="7"/>
        <v>0</v>
      </c>
      <c r="G204" s="52"/>
      <c r="H204" s="52"/>
      <c r="I204" s="103"/>
    </row>
    <row r="205" spans="1:9" ht="15.75" thickBot="1" x14ac:dyDescent="0.3">
      <c r="A205" s="175" t="s">
        <v>28</v>
      </c>
      <c r="B205" s="176"/>
      <c r="C205" s="176"/>
      <c r="D205" s="177"/>
      <c r="E205" s="13" t="s">
        <v>29</v>
      </c>
      <c r="F205" s="14">
        <f>SUM(F188:F204)</f>
        <v>0</v>
      </c>
      <c r="G205" s="15" t="s">
        <v>29</v>
      </c>
      <c r="H205" s="13" t="s">
        <v>29</v>
      </c>
      <c r="I205" s="16" t="s">
        <v>29</v>
      </c>
    </row>
    <row r="206" spans="1:9" ht="15.75" thickBot="1" x14ac:dyDescent="0.3">
      <c r="A206" s="17"/>
      <c r="B206" s="17"/>
      <c r="C206" s="21"/>
      <c r="D206" s="17"/>
      <c r="E206" s="19"/>
      <c r="F206" s="20"/>
      <c r="G206" s="18"/>
      <c r="H206" s="18"/>
      <c r="I206" s="18"/>
    </row>
    <row r="207" spans="1:9" ht="15.75" thickBot="1" x14ac:dyDescent="0.3">
      <c r="A207" s="175" t="s">
        <v>30</v>
      </c>
      <c r="B207" s="176"/>
      <c r="C207" s="176"/>
      <c r="D207" s="176"/>
      <c r="E207" s="176"/>
      <c r="F207" s="176"/>
      <c r="G207" s="191"/>
      <c r="H207" s="182">
        <f>F205</f>
        <v>0</v>
      </c>
      <c r="I207" s="183"/>
    </row>
    <row r="208" spans="1:9" x14ac:dyDescent="0.25">
      <c r="A208" s="18"/>
      <c r="B208" s="18"/>
      <c r="C208" s="21"/>
      <c r="D208" s="23"/>
      <c r="E208" s="18"/>
      <c r="F208" s="20"/>
      <c r="G208" s="18"/>
      <c r="H208" s="18"/>
      <c r="I208" s="18"/>
    </row>
    <row r="209" spans="1:9" ht="15.75" thickBot="1" x14ac:dyDescent="0.3">
      <c r="A209" s="18"/>
      <c r="B209" s="18"/>
      <c r="C209" s="21"/>
      <c r="D209" s="23"/>
      <c r="E209" s="18"/>
      <c r="F209" s="20"/>
      <c r="G209" s="18"/>
      <c r="H209" s="18"/>
      <c r="I209" s="18"/>
    </row>
    <row r="210" spans="1:9" ht="15.75" thickBot="1" x14ac:dyDescent="0.3">
      <c r="A210" s="161" t="s">
        <v>153</v>
      </c>
      <c r="B210" s="162"/>
      <c r="C210" s="162"/>
      <c r="D210" s="162"/>
      <c r="E210" s="162"/>
      <c r="F210" s="162"/>
      <c r="G210" s="162"/>
      <c r="H210" s="163">
        <f>(H159+H181+H207)*2</f>
        <v>0</v>
      </c>
      <c r="I210" s="164"/>
    </row>
    <row r="211" spans="1:9" x14ac:dyDescent="0.25">
      <c r="A211" s="18"/>
      <c r="B211" s="18"/>
      <c r="C211" s="21"/>
      <c r="D211" s="23"/>
      <c r="E211" s="18"/>
      <c r="F211" s="20"/>
      <c r="G211" s="18"/>
      <c r="H211" s="18"/>
      <c r="I211" s="18"/>
    </row>
    <row r="212" spans="1:9" x14ac:dyDescent="0.25">
      <c r="A212" s="24" t="s">
        <v>31</v>
      </c>
      <c r="B212" s="18"/>
      <c r="C212" s="21"/>
      <c r="D212" s="23"/>
      <c r="E212" s="18"/>
      <c r="F212" s="20"/>
      <c r="G212" s="18"/>
      <c r="H212" s="18"/>
      <c r="I212" s="18"/>
    </row>
    <row r="214" spans="1:9" x14ac:dyDescent="0.25">
      <c r="A214" s="166" t="s">
        <v>99</v>
      </c>
      <c r="B214" s="167"/>
      <c r="C214" s="167"/>
      <c r="D214" s="167"/>
      <c r="E214" s="167"/>
      <c r="F214" s="167"/>
      <c r="G214" s="167"/>
      <c r="H214" s="167"/>
      <c r="I214" s="168"/>
    </row>
    <row r="215" spans="1:9" ht="15.75" thickBot="1" x14ac:dyDescent="0.3">
      <c r="A215" s="1" t="s">
        <v>100</v>
      </c>
      <c r="B215" s="1"/>
      <c r="C215" s="38"/>
      <c r="D215" s="2"/>
      <c r="E215" s="1"/>
      <c r="F215" s="104"/>
      <c r="G215" s="1"/>
      <c r="H215" s="1"/>
      <c r="I215" s="1"/>
    </row>
    <row r="216" spans="1:9" x14ac:dyDescent="0.25">
      <c r="A216" s="180" t="s">
        <v>1</v>
      </c>
      <c r="B216" s="157" t="s">
        <v>2</v>
      </c>
      <c r="C216" s="157" t="s">
        <v>3</v>
      </c>
      <c r="D216" s="157" t="s">
        <v>4</v>
      </c>
      <c r="E216" s="4" t="s">
        <v>5</v>
      </c>
      <c r="F216" s="5" t="s">
        <v>6</v>
      </c>
      <c r="G216" s="159" t="s">
        <v>7</v>
      </c>
      <c r="H216" s="159" t="s">
        <v>8</v>
      </c>
      <c r="I216" s="172" t="s">
        <v>9</v>
      </c>
    </row>
    <row r="217" spans="1:9" ht="15.75" thickBot="1" x14ac:dyDescent="0.3">
      <c r="A217" s="181"/>
      <c r="B217" s="158"/>
      <c r="C217" s="158"/>
      <c r="D217" s="158"/>
      <c r="E217" s="174" t="s">
        <v>10</v>
      </c>
      <c r="F217" s="174"/>
      <c r="G217" s="160"/>
      <c r="H217" s="160"/>
      <c r="I217" s="173"/>
    </row>
    <row r="218" spans="1:9" x14ac:dyDescent="0.25">
      <c r="A218" s="91" t="s">
        <v>16</v>
      </c>
      <c r="B218" s="76" t="s">
        <v>101</v>
      </c>
      <c r="C218" s="68" t="s">
        <v>33</v>
      </c>
      <c r="D218" s="136">
        <v>528</v>
      </c>
      <c r="E218" s="102"/>
      <c r="F218" s="77">
        <f>D218*E218</f>
        <v>0</v>
      </c>
      <c r="G218" s="102"/>
      <c r="H218" s="102"/>
      <c r="I218" s="100"/>
    </row>
    <row r="219" spans="1:9" x14ac:dyDescent="0.25">
      <c r="A219" s="87" t="s">
        <v>19</v>
      </c>
      <c r="B219" s="10" t="s">
        <v>102</v>
      </c>
      <c r="C219" s="11" t="s">
        <v>33</v>
      </c>
      <c r="D219" s="138">
        <v>500</v>
      </c>
      <c r="E219" s="51"/>
      <c r="F219" s="92">
        <f t="shared" ref="F219:F232" si="8">D219*E219</f>
        <v>0</v>
      </c>
      <c r="G219" s="51"/>
      <c r="H219" s="51"/>
      <c r="I219" s="99"/>
    </row>
    <row r="220" spans="1:9" x14ac:dyDescent="0.25">
      <c r="A220" s="87" t="s">
        <v>19</v>
      </c>
      <c r="B220" s="10" t="s">
        <v>101</v>
      </c>
      <c r="C220" s="11" t="s">
        <v>33</v>
      </c>
      <c r="D220" s="138">
        <v>288</v>
      </c>
      <c r="E220" s="51"/>
      <c r="F220" s="92">
        <f t="shared" si="8"/>
        <v>0</v>
      </c>
      <c r="G220" s="51"/>
      <c r="H220" s="51"/>
      <c r="I220" s="99"/>
    </row>
    <row r="221" spans="1:9" x14ac:dyDescent="0.25">
      <c r="A221" s="87" t="s">
        <v>23</v>
      </c>
      <c r="B221" s="10" t="s">
        <v>103</v>
      </c>
      <c r="C221" s="11" t="s">
        <v>33</v>
      </c>
      <c r="D221" s="138">
        <v>48</v>
      </c>
      <c r="E221" s="51"/>
      <c r="F221" s="92">
        <f t="shared" si="8"/>
        <v>0</v>
      </c>
      <c r="G221" s="51"/>
      <c r="H221" s="51"/>
      <c r="I221" s="99"/>
    </row>
    <row r="222" spans="1:9" x14ac:dyDescent="0.25">
      <c r="A222" s="87" t="s">
        <v>23</v>
      </c>
      <c r="B222" s="10" t="s">
        <v>102</v>
      </c>
      <c r="C222" s="11" t="s">
        <v>33</v>
      </c>
      <c r="D222" s="138">
        <v>680</v>
      </c>
      <c r="E222" s="51"/>
      <c r="F222" s="92">
        <f t="shared" si="8"/>
        <v>0</v>
      </c>
      <c r="G222" s="51"/>
      <c r="H222" s="51"/>
      <c r="I222" s="99"/>
    </row>
    <row r="223" spans="1:9" x14ac:dyDescent="0.25">
      <c r="A223" s="87" t="s">
        <v>104</v>
      </c>
      <c r="B223" s="10" t="s">
        <v>101</v>
      </c>
      <c r="C223" s="11" t="s">
        <v>33</v>
      </c>
      <c r="D223" s="138">
        <v>888</v>
      </c>
      <c r="E223" s="51"/>
      <c r="F223" s="92">
        <f t="shared" si="8"/>
        <v>0</v>
      </c>
      <c r="G223" s="51"/>
      <c r="H223" s="51"/>
      <c r="I223" s="99"/>
    </row>
    <row r="224" spans="1:9" x14ac:dyDescent="0.25">
      <c r="A224" s="87" t="s">
        <v>105</v>
      </c>
      <c r="B224" s="10" t="s">
        <v>106</v>
      </c>
      <c r="C224" s="11" t="s">
        <v>33</v>
      </c>
      <c r="D224" s="138">
        <v>48</v>
      </c>
      <c r="E224" s="51"/>
      <c r="F224" s="92">
        <f t="shared" si="8"/>
        <v>0</v>
      </c>
      <c r="G224" s="51"/>
      <c r="H224" s="51"/>
      <c r="I224" s="99"/>
    </row>
    <row r="225" spans="1:9" x14ac:dyDescent="0.25">
      <c r="A225" s="93">
        <v>0</v>
      </c>
      <c r="B225" s="28" t="s">
        <v>102</v>
      </c>
      <c r="C225" s="29" t="s">
        <v>33</v>
      </c>
      <c r="D225" s="138">
        <v>2260</v>
      </c>
      <c r="E225" s="119"/>
      <c r="F225" s="92">
        <f t="shared" si="8"/>
        <v>0</v>
      </c>
      <c r="G225" s="119"/>
      <c r="H225" s="119"/>
      <c r="I225" s="120"/>
    </row>
    <row r="226" spans="1:9" x14ac:dyDescent="0.25">
      <c r="A226" s="87">
        <v>0</v>
      </c>
      <c r="B226" s="10">
        <v>150</v>
      </c>
      <c r="C226" s="11" t="s">
        <v>33</v>
      </c>
      <c r="D226" s="138">
        <v>48</v>
      </c>
      <c r="E226" s="51"/>
      <c r="F226" s="92">
        <f t="shared" si="8"/>
        <v>0</v>
      </c>
      <c r="G226" s="51"/>
      <c r="H226" s="51"/>
      <c r="I226" s="99"/>
    </row>
    <row r="227" spans="1:9" x14ac:dyDescent="0.25">
      <c r="A227" s="87">
        <v>0</v>
      </c>
      <c r="B227" s="10" t="s">
        <v>101</v>
      </c>
      <c r="C227" s="11" t="s">
        <v>33</v>
      </c>
      <c r="D227" s="138">
        <v>624</v>
      </c>
      <c r="E227" s="51"/>
      <c r="F227" s="92">
        <f t="shared" si="8"/>
        <v>0</v>
      </c>
      <c r="G227" s="51"/>
      <c r="H227" s="51"/>
      <c r="I227" s="99"/>
    </row>
    <row r="228" spans="1:9" x14ac:dyDescent="0.25">
      <c r="A228" s="87">
        <v>1</v>
      </c>
      <c r="B228" s="10" t="s">
        <v>34</v>
      </c>
      <c r="C228" s="11" t="s">
        <v>33</v>
      </c>
      <c r="D228" s="138">
        <v>864</v>
      </c>
      <c r="E228" s="51"/>
      <c r="F228" s="92">
        <f t="shared" si="8"/>
        <v>0</v>
      </c>
      <c r="G228" s="51"/>
      <c r="H228" s="51"/>
      <c r="I228" s="99"/>
    </row>
    <row r="229" spans="1:9" x14ac:dyDescent="0.25">
      <c r="A229" s="87">
        <v>1</v>
      </c>
      <c r="B229" s="10" t="s">
        <v>102</v>
      </c>
      <c r="C229" s="11" t="s">
        <v>33</v>
      </c>
      <c r="D229" s="138">
        <v>1220</v>
      </c>
      <c r="E229" s="51"/>
      <c r="F229" s="92">
        <f t="shared" si="8"/>
        <v>0</v>
      </c>
      <c r="G229" s="51"/>
      <c r="H229" s="51"/>
      <c r="I229" s="99"/>
    </row>
    <row r="230" spans="1:9" x14ac:dyDescent="0.25">
      <c r="A230" s="87">
        <v>2</v>
      </c>
      <c r="B230" s="10" t="s">
        <v>102</v>
      </c>
      <c r="C230" s="11" t="s">
        <v>33</v>
      </c>
      <c r="D230" s="138">
        <v>1036</v>
      </c>
      <c r="E230" s="51"/>
      <c r="F230" s="92">
        <f t="shared" si="8"/>
        <v>0</v>
      </c>
      <c r="G230" s="51"/>
      <c r="H230" s="51"/>
      <c r="I230" s="99"/>
    </row>
    <row r="231" spans="1:9" x14ac:dyDescent="0.25">
      <c r="A231" s="87">
        <v>3</v>
      </c>
      <c r="B231" s="10" t="s">
        <v>102</v>
      </c>
      <c r="C231" s="11" t="s">
        <v>33</v>
      </c>
      <c r="D231" s="138">
        <v>540</v>
      </c>
      <c r="E231" s="51"/>
      <c r="F231" s="92">
        <f t="shared" si="8"/>
        <v>0</v>
      </c>
      <c r="G231" s="51"/>
      <c r="H231" s="51"/>
      <c r="I231" s="99"/>
    </row>
    <row r="232" spans="1:9" ht="15.75" thickBot="1" x14ac:dyDescent="0.3">
      <c r="A232" s="105">
        <v>3</v>
      </c>
      <c r="B232" s="31" t="s">
        <v>103</v>
      </c>
      <c r="C232" s="32" t="s">
        <v>33</v>
      </c>
      <c r="D232" s="139">
        <v>48</v>
      </c>
      <c r="E232" s="52"/>
      <c r="F232" s="106">
        <f t="shared" si="8"/>
        <v>0</v>
      </c>
      <c r="G232" s="52"/>
      <c r="H232" s="52"/>
      <c r="I232" s="103"/>
    </row>
    <row r="233" spans="1:9" ht="15.75" thickBot="1" x14ac:dyDescent="0.3">
      <c r="A233" s="175" t="s">
        <v>28</v>
      </c>
      <c r="B233" s="176"/>
      <c r="C233" s="176"/>
      <c r="D233" s="191"/>
      <c r="E233" s="107" t="s">
        <v>29</v>
      </c>
      <c r="F233" s="14">
        <f>SUM(F218:F232)</f>
        <v>0</v>
      </c>
      <c r="G233" s="15" t="s">
        <v>29</v>
      </c>
      <c r="H233" s="13" t="s">
        <v>29</v>
      </c>
      <c r="I233" s="16" t="s">
        <v>29</v>
      </c>
    </row>
    <row r="234" spans="1:9" ht="15.75" thickBot="1" x14ac:dyDescent="0.3">
      <c r="A234" s="17"/>
      <c r="B234" s="17"/>
      <c r="C234" s="21"/>
      <c r="D234" s="17"/>
      <c r="E234" s="19"/>
      <c r="F234" s="47"/>
      <c r="G234" s="18"/>
      <c r="H234" s="18"/>
      <c r="I234" s="18"/>
    </row>
    <row r="235" spans="1:9" ht="15.75" thickBot="1" x14ac:dyDescent="0.3">
      <c r="A235" s="175" t="s">
        <v>30</v>
      </c>
      <c r="B235" s="176"/>
      <c r="C235" s="176"/>
      <c r="D235" s="176"/>
      <c r="E235" s="176"/>
      <c r="F235" s="176"/>
      <c r="G235" s="176"/>
      <c r="H235" s="182">
        <f>F233</f>
        <v>0</v>
      </c>
      <c r="I235" s="183"/>
    </row>
    <row r="236" spans="1:9" x14ac:dyDescent="0.25">
      <c r="A236" s="18"/>
      <c r="B236" s="18"/>
      <c r="C236" s="21"/>
      <c r="D236" s="23"/>
      <c r="E236" s="18"/>
      <c r="F236" s="47"/>
      <c r="G236" s="18"/>
      <c r="H236" s="18"/>
      <c r="I236" s="18"/>
    </row>
    <row r="237" spans="1:9" x14ac:dyDescent="0.25">
      <c r="A237" s="18"/>
      <c r="B237" s="18"/>
      <c r="C237" s="21"/>
      <c r="D237" s="23"/>
      <c r="E237" s="18"/>
      <c r="F237" s="47"/>
      <c r="G237" s="18"/>
      <c r="H237" s="18"/>
      <c r="I237" s="18"/>
    </row>
    <row r="238" spans="1:9" x14ac:dyDescent="0.25">
      <c r="A238" s="18"/>
      <c r="B238" s="18"/>
      <c r="C238" s="21"/>
      <c r="D238" s="23"/>
      <c r="E238" s="18"/>
      <c r="F238" s="47"/>
      <c r="G238" s="18"/>
      <c r="H238" s="18"/>
      <c r="I238" s="18"/>
    </row>
    <row r="239" spans="1:9" ht="15.75" thickBot="1" x14ac:dyDescent="0.3">
      <c r="A239" s="1" t="s">
        <v>107</v>
      </c>
      <c r="B239" s="108"/>
      <c r="C239" s="151"/>
      <c r="D239" s="2"/>
      <c r="E239" s="1"/>
      <c r="F239" s="104"/>
      <c r="G239" s="1"/>
      <c r="H239" s="1"/>
      <c r="I239" s="1"/>
    </row>
    <row r="240" spans="1:9" x14ac:dyDescent="0.25">
      <c r="A240" s="180" t="s">
        <v>1</v>
      </c>
      <c r="B240" s="157" t="s">
        <v>2</v>
      </c>
      <c r="C240" s="157" t="s">
        <v>3</v>
      </c>
      <c r="D240" s="157" t="s">
        <v>4</v>
      </c>
      <c r="E240" s="4" t="s">
        <v>5</v>
      </c>
      <c r="F240" s="5" t="s">
        <v>6</v>
      </c>
      <c r="G240" s="159" t="s">
        <v>7</v>
      </c>
      <c r="H240" s="159" t="s">
        <v>8</v>
      </c>
      <c r="I240" s="172" t="s">
        <v>9</v>
      </c>
    </row>
    <row r="241" spans="1:9" ht="15.75" thickBot="1" x14ac:dyDescent="0.3">
      <c r="A241" s="181"/>
      <c r="B241" s="158"/>
      <c r="C241" s="158"/>
      <c r="D241" s="158"/>
      <c r="E241" s="174" t="s">
        <v>10</v>
      </c>
      <c r="F241" s="174"/>
      <c r="G241" s="160"/>
      <c r="H241" s="160"/>
      <c r="I241" s="173"/>
    </row>
    <row r="242" spans="1:9" x14ac:dyDescent="0.25">
      <c r="A242" s="86" t="s">
        <v>105</v>
      </c>
      <c r="B242" s="67" t="s">
        <v>14</v>
      </c>
      <c r="C242" s="149" t="s">
        <v>51</v>
      </c>
      <c r="D242" s="67">
        <v>72</v>
      </c>
      <c r="E242" s="121"/>
      <c r="F242" s="69">
        <f>D242*E242</f>
        <v>0</v>
      </c>
      <c r="G242" s="123"/>
      <c r="H242" s="123"/>
      <c r="I242" s="124"/>
    </row>
    <row r="243" spans="1:9" x14ac:dyDescent="0.25">
      <c r="A243" s="86" t="s">
        <v>105</v>
      </c>
      <c r="B243" s="10" t="s">
        <v>14</v>
      </c>
      <c r="C243" s="11" t="s">
        <v>18</v>
      </c>
      <c r="D243" s="6">
        <v>360</v>
      </c>
      <c r="E243" s="51"/>
      <c r="F243" s="7">
        <f>D243*E243</f>
        <v>0</v>
      </c>
      <c r="G243" s="51"/>
      <c r="H243" s="51"/>
      <c r="I243" s="99"/>
    </row>
    <row r="244" spans="1:9" x14ac:dyDescent="0.25">
      <c r="A244" s="109">
        <v>0</v>
      </c>
      <c r="B244" s="90" t="s">
        <v>14</v>
      </c>
      <c r="C244" s="152" t="s">
        <v>51</v>
      </c>
      <c r="D244" s="6">
        <v>720</v>
      </c>
      <c r="E244" s="122"/>
      <c r="F244" s="7">
        <f t="shared" ref="F244:F245" si="9">D244*E244</f>
        <v>0</v>
      </c>
      <c r="G244" s="125"/>
      <c r="H244" s="125"/>
      <c r="I244" s="126"/>
    </row>
    <row r="245" spans="1:9" ht="15.75" thickBot="1" x14ac:dyDescent="0.3">
      <c r="A245" s="87" t="s">
        <v>23</v>
      </c>
      <c r="B245" s="10" t="s">
        <v>14</v>
      </c>
      <c r="C245" s="11" t="s">
        <v>50</v>
      </c>
      <c r="D245" s="6">
        <v>216</v>
      </c>
      <c r="E245" s="51"/>
      <c r="F245" s="7">
        <f t="shared" si="9"/>
        <v>0</v>
      </c>
      <c r="G245" s="51"/>
      <c r="H245" s="51"/>
      <c r="I245" s="99"/>
    </row>
    <row r="246" spans="1:9" ht="15.75" thickBot="1" x14ac:dyDescent="0.3">
      <c r="A246" s="175" t="s">
        <v>28</v>
      </c>
      <c r="B246" s="176"/>
      <c r="C246" s="176"/>
      <c r="D246" s="191"/>
      <c r="E246" s="107" t="s">
        <v>29</v>
      </c>
      <c r="F246" s="14">
        <f>SUM(F242:F245)</f>
        <v>0</v>
      </c>
      <c r="G246" s="15" t="s">
        <v>29</v>
      </c>
      <c r="H246" s="13" t="s">
        <v>29</v>
      </c>
      <c r="I246" s="16" t="s">
        <v>29</v>
      </c>
    </row>
    <row r="247" spans="1:9" ht="15.75" thickBot="1" x14ac:dyDescent="0.3">
      <c r="A247" s="17"/>
      <c r="B247" s="17"/>
      <c r="C247" s="21"/>
      <c r="D247" s="17"/>
      <c r="E247" s="19"/>
      <c r="F247" s="47"/>
      <c r="G247" s="18"/>
      <c r="H247" s="18"/>
      <c r="I247" s="18"/>
    </row>
    <row r="248" spans="1:9" ht="15.75" thickBot="1" x14ac:dyDescent="0.3">
      <c r="A248" s="175" t="s">
        <v>30</v>
      </c>
      <c r="B248" s="176"/>
      <c r="C248" s="176"/>
      <c r="D248" s="176"/>
      <c r="E248" s="176"/>
      <c r="F248" s="176"/>
      <c r="G248" s="176"/>
      <c r="H248" s="182">
        <f>F246</f>
        <v>0</v>
      </c>
      <c r="I248" s="183"/>
    </row>
    <row r="249" spans="1:9" x14ac:dyDescent="0.25">
      <c r="A249" s="18"/>
      <c r="B249" s="18"/>
      <c r="C249" s="21"/>
      <c r="D249" s="23"/>
      <c r="E249" s="18"/>
      <c r="F249" s="47"/>
      <c r="G249" s="18"/>
      <c r="H249" s="18"/>
      <c r="I249" s="18"/>
    </row>
    <row r="250" spans="1:9" x14ac:dyDescent="0.25">
      <c r="A250" s="18"/>
      <c r="B250" s="18"/>
      <c r="C250" s="21"/>
      <c r="D250" s="23"/>
      <c r="E250" s="18"/>
      <c r="F250" s="47"/>
      <c r="G250" s="18"/>
      <c r="H250" s="18"/>
      <c r="I250" s="18"/>
    </row>
    <row r="251" spans="1:9" x14ac:dyDescent="0.25">
      <c r="A251" s="18"/>
      <c r="B251" s="18"/>
      <c r="C251" s="21"/>
      <c r="D251" s="23"/>
      <c r="E251" s="18"/>
      <c r="F251" s="47"/>
      <c r="G251" s="18"/>
      <c r="H251" s="18"/>
      <c r="I251" s="18"/>
    </row>
    <row r="252" spans="1:9" ht="15.75" thickBot="1" x14ac:dyDescent="0.3">
      <c r="A252" s="1" t="s">
        <v>108</v>
      </c>
      <c r="B252" s="1"/>
      <c r="C252" s="38"/>
      <c r="D252" s="2"/>
      <c r="E252" s="1"/>
      <c r="F252" s="104"/>
      <c r="G252" s="1"/>
      <c r="H252" s="1"/>
      <c r="I252" s="1"/>
    </row>
    <row r="253" spans="1:9" x14ac:dyDescent="0.25">
      <c r="A253" s="180" t="s">
        <v>1</v>
      </c>
      <c r="B253" s="157" t="s">
        <v>2</v>
      </c>
      <c r="C253" s="157" t="s">
        <v>3</v>
      </c>
      <c r="D253" s="157" t="s">
        <v>4</v>
      </c>
      <c r="E253" s="4" t="s">
        <v>5</v>
      </c>
      <c r="F253" s="5" t="s">
        <v>6</v>
      </c>
      <c r="G253" s="159" t="s">
        <v>7</v>
      </c>
      <c r="H253" s="159" t="s">
        <v>8</v>
      </c>
      <c r="I253" s="172" t="s">
        <v>9</v>
      </c>
    </row>
    <row r="254" spans="1:9" ht="15.75" thickBot="1" x14ac:dyDescent="0.3">
      <c r="A254" s="181"/>
      <c r="B254" s="158"/>
      <c r="C254" s="158"/>
      <c r="D254" s="158"/>
      <c r="E254" s="174" t="s">
        <v>10</v>
      </c>
      <c r="F254" s="174"/>
      <c r="G254" s="160"/>
      <c r="H254" s="160"/>
      <c r="I254" s="173"/>
    </row>
    <row r="255" spans="1:9" x14ac:dyDescent="0.25">
      <c r="A255" s="87" t="s">
        <v>23</v>
      </c>
      <c r="B255" s="10">
        <v>45</v>
      </c>
      <c r="C255" s="11" t="s">
        <v>20</v>
      </c>
      <c r="D255" s="6">
        <v>432</v>
      </c>
      <c r="E255" s="51"/>
      <c r="F255" s="110">
        <f t="shared" ref="F255:F269" si="10">D255*E255</f>
        <v>0</v>
      </c>
      <c r="G255" s="51"/>
      <c r="H255" s="51"/>
      <c r="I255" s="99"/>
    </row>
    <row r="256" spans="1:9" x14ac:dyDescent="0.25">
      <c r="A256" s="87" t="s">
        <v>23</v>
      </c>
      <c r="B256" s="10" t="s">
        <v>14</v>
      </c>
      <c r="C256" s="11" t="s">
        <v>18</v>
      </c>
      <c r="D256" s="6">
        <v>36</v>
      </c>
      <c r="E256" s="51"/>
      <c r="F256" s="110">
        <f>D256*E256</f>
        <v>0</v>
      </c>
      <c r="G256" s="51"/>
      <c r="H256" s="51"/>
      <c r="I256" s="99"/>
    </row>
    <row r="257" spans="1:9" x14ac:dyDescent="0.25">
      <c r="A257" s="87" t="s">
        <v>23</v>
      </c>
      <c r="B257" s="10" t="s">
        <v>14</v>
      </c>
      <c r="C257" s="11" t="s">
        <v>45</v>
      </c>
      <c r="D257" s="6">
        <v>528</v>
      </c>
      <c r="E257" s="51"/>
      <c r="F257" s="110">
        <f t="shared" si="10"/>
        <v>0</v>
      </c>
      <c r="G257" s="51"/>
      <c r="H257" s="51"/>
      <c r="I257" s="99"/>
    </row>
    <row r="258" spans="1:9" x14ac:dyDescent="0.25">
      <c r="A258" s="87" t="s">
        <v>23</v>
      </c>
      <c r="B258" s="10" t="s">
        <v>14</v>
      </c>
      <c r="C258" s="11" t="s">
        <v>21</v>
      </c>
      <c r="D258" s="6">
        <v>252</v>
      </c>
      <c r="E258" s="51"/>
      <c r="F258" s="110">
        <f t="shared" si="10"/>
        <v>0</v>
      </c>
      <c r="G258" s="51"/>
      <c r="H258" s="51"/>
      <c r="I258" s="99"/>
    </row>
    <row r="259" spans="1:9" x14ac:dyDescent="0.25">
      <c r="A259" s="93" t="s">
        <v>23</v>
      </c>
      <c r="B259" s="28" t="s">
        <v>14</v>
      </c>
      <c r="C259" s="29" t="s">
        <v>96</v>
      </c>
      <c r="D259" s="6">
        <v>648</v>
      </c>
      <c r="E259" s="119"/>
      <c r="F259" s="110">
        <f t="shared" si="10"/>
        <v>0</v>
      </c>
      <c r="G259" s="119"/>
      <c r="H259" s="119"/>
      <c r="I259" s="120"/>
    </row>
    <row r="260" spans="1:9" x14ac:dyDescent="0.25">
      <c r="A260" s="87" t="s">
        <v>23</v>
      </c>
      <c r="B260" s="10" t="s">
        <v>14</v>
      </c>
      <c r="C260" s="11" t="s">
        <v>46</v>
      </c>
      <c r="D260" s="6">
        <v>36</v>
      </c>
      <c r="E260" s="51"/>
      <c r="F260" s="110">
        <f t="shared" si="10"/>
        <v>0</v>
      </c>
      <c r="G260" s="51"/>
      <c r="H260" s="51"/>
      <c r="I260" s="99"/>
    </row>
    <row r="261" spans="1:9" x14ac:dyDescent="0.25">
      <c r="A261" s="87">
        <v>2</v>
      </c>
      <c r="B261" s="10" t="s">
        <v>14</v>
      </c>
      <c r="C261" s="11" t="s">
        <v>47</v>
      </c>
      <c r="D261" s="6">
        <v>288</v>
      </c>
      <c r="E261" s="51"/>
      <c r="F261" s="110">
        <f t="shared" si="10"/>
        <v>0</v>
      </c>
      <c r="G261" s="51"/>
      <c r="H261" s="51"/>
      <c r="I261" s="99"/>
    </row>
    <row r="262" spans="1:9" x14ac:dyDescent="0.25">
      <c r="A262" s="87">
        <v>1</v>
      </c>
      <c r="B262" s="10" t="s">
        <v>14</v>
      </c>
      <c r="C262" s="11" t="s">
        <v>50</v>
      </c>
      <c r="D262" s="6">
        <v>216</v>
      </c>
      <c r="E262" s="51"/>
      <c r="F262" s="110">
        <f t="shared" si="10"/>
        <v>0</v>
      </c>
      <c r="G262" s="51"/>
      <c r="H262" s="51"/>
      <c r="I262" s="99"/>
    </row>
    <row r="263" spans="1:9" x14ac:dyDescent="0.25">
      <c r="A263" s="87">
        <v>1</v>
      </c>
      <c r="B263" s="10" t="s">
        <v>14</v>
      </c>
      <c r="C263" s="11" t="s">
        <v>24</v>
      </c>
      <c r="D263" s="6">
        <v>24</v>
      </c>
      <c r="E263" s="51"/>
      <c r="F263" s="110">
        <f t="shared" si="10"/>
        <v>0</v>
      </c>
      <c r="G263" s="51"/>
      <c r="H263" s="51"/>
      <c r="I263" s="99"/>
    </row>
    <row r="264" spans="1:9" x14ac:dyDescent="0.25">
      <c r="A264" s="87">
        <v>1</v>
      </c>
      <c r="B264" s="10" t="s">
        <v>14</v>
      </c>
      <c r="C264" s="11" t="s">
        <v>109</v>
      </c>
      <c r="D264" s="6">
        <v>144</v>
      </c>
      <c r="E264" s="51"/>
      <c r="F264" s="110">
        <f t="shared" si="10"/>
        <v>0</v>
      </c>
      <c r="G264" s="51"/>
      <c r="H264" s="51"/>
      <c r="I264" s="99"/>
    </row>
    <row r="265" spans="1:9" x14ac:dyDescent="0.25">
      <c r="A265" s="87">
        <v>1</v>
      </c>
      <c r="B265" s="10" t="s">
        <v>14</v>
      </c>
      <c r="C265" s="11" t="s">
        <v>51</v>
      </c>
      <c r="D265" s="6">
        <v>144</v>
      </c>
      <c r="E265" s="51"/>
      <c r="F265" s="110">
        <f t="shared" si="10"/>
        <v>0</v>
      </c>
      <c r="G265" s="51"/>
      <c r="H265" s="51"/>
      <c r="I265" s="99"/>
    </row>
    <row r="266" spans="1:9" x14ac:dyDescent="0.25">
      <c r="A266" s="87">
        <v>1</v>
      </c>
      <c r="B266" s="10" t="s">
        <v>14</v>
      </c>
      <c r="C266" s="11" t="s">
        <v>110</v>
      </c>
      <c r="D266" s="6">
        <v>108</v>
      </c>
      <c r="E266" s="51"/>
      <c r="F266" s="110">
        <f t="shared" si="10"/>
        <v>0</v>
      </c>
      <c r="G266" s="51"/>
      <c r="H266" s="51"/>
      <c r="I266" s="99"/>
    </row>
    <row r="267" spans="1:9" x14ac:dyDescent="0.25">
      <c r="A267" s="87">
        <v>0</v>
      </c>
      <c r="B267" s="10" t="s">
        <v>14</v>
      </c>
      <c r="C267" s="11" t="s">
        <v>50</v>
      </c>
      <c r="D267" s="6">
        <v>108</v>
      </c>
      <c r="E267" s="51"/>
      <c r="F267" s="110">
        <f t="shared" si="10"/>
        <v>0</v>
      </c>
      <c r="G267" s="51"/>
      <c r="H267" s="51"/>
      <c r="I267" s="99"/>
    </row>
    <row r="268" spans="1:9" x14ac:dyDescent="0.25">
      <c r="A268" s="87">
        <v>0</v>
      </c>
      <c r="B268" s="10" t="s">
        <v>14</v>
      </c>
      <c r="C268" s="11" t="s">
        <v>96</v>
      </c>
      <c r="D268" s="6">
        <v>564</v>
      </c>
      <c r="E268" s="51"/>
      <c r="F268" s="110">
        <f t="shared" si="10"/>
        <v>0</v>
      </c>
      <c r="G268" s="51"/>
      <c r="H268" s="51"/>
      <c r="I268" s="99"/>
    </row>
    <row r="269" spans="1:9" ht="15.75" thickBot="1" x14ac:dyDescent="0.3">
      <c r="A269" s="111">
        <v>0</v>
      </c>
      <c r="B269" s="112" t="s">
        <v>14</v>
      </c>
      <c r="C269" s="153" t="s">
        <v>98</v>
      </c>
      <c r="D269" s="140">
        <v>72</v>
      </c>
      <c r="E269" s="96"/>
      <c r="F269" s="113">
        <f t="shared" si="10"/>
        <v>0</v>
      </c>
      <c r="G269" s="96"/>
      <c r="H269" s="96"/>
      <c r="I269" s="101"/>
    </row>
    <row r="270" spans="1:9" ht="15.75" thickBot="1" x14ac:dyDescent="0.3">
      <c r="A270" s="184" t="s">
        <v>28</v>
      </c>
      <c r="B270" s="185"/>
      <c r="C270" s="185"/>
      <c r="D270" s="186"/>
      <c r="E270" s="62" t="s">
        <v>29</v>
      </c>
      <c r="F270" s="63">
        <f>SUM(F255:F269)</f>
        <v>0</v>
      </c>
      <c r="G270" s="64" t="s">
        <v>29</v>
      </c>
      <c r="H270" s="62" t="s">
        <v>29</v>
      </c>
      <c r="I270" s="65" t="s">
        <v>29</v>
      </c>
    </row>
    <row r="271" spans="1:9" ht="15.75" thickBot="1" x14ac:dyDescent="0.3">
      <c r="A271" s="17"/>
      <c r="B271" s="17"/>
      <c r="C271" s="21"/>
      <c r="D271" s="17"/>
      <c r="E271" s="19"/>
      <c r="F271" s="47"/>
      <c r="G271" s="18"/>
      <c r="H271" s="18"/>
      <c r="I271" s="18"/>
    </row>
    <row r="272" spans="1:9" ht="15.75" thickBot="1" x14ac:dyDescent="0.3">
      <c r="A272" s="175" t="s">
        <v>30</v>
      </c>
      <c r="B272" s="176"/>
      <c r="C272" s="176"/>
      <c r="D272" s="176"/>
      <c r="E272" s="176"/>
      <c r="F272" s="176"/>
      <c r="G272" s="176"/>
      <c r="H272" s="182">
        <f>F270</f>
        <v>0</v>
      </c>
      <c r="I272" s="183"/>
    </row>
    <row r="273" spans="1:9" x14ac:dyDescent="0.25">
      <c r="A273" s="18"/>
      <c r="B273" s="18"/>
      <c r="C273" s="21"/>
      <c r="D273" s="23"/>
      <c r="E273" s="18"/>
      <c r="F273" s="47"/>
      <c r="G273" s="18"/>
      <c r="H273" s="18"/>
      <c r="I273" s="18"/>
    </row>
    <row r="274" spans="1:9" x14ac:dyDescent="0.25">
      <c r="A274" s="18"/>
      <c r="B274" s="18"/>
      <c r="C274" s="41"/>
      <c r="D274" s="25"/>
      <c r="E274" s="24"/>
      <c r="F274" s="114"/>
      <c r="G274" s="24"/>
      <c r="H274" s="24"/>
      <c r="I274" s="24"/>
    </row>
    <row r="275" spans="1:9" x14ac:dyDescent="0.25">
      <c r="A275" s="18"/>
      <c r="B275" s="18"/>
      <c r="C275" s="21"/>
      <c r="D275" s="23"/>
      <c r="E275" s="18"/>
      <c r="F275" s="47"/>
      <c r="G275" s="18"/>
      <c r="H275" s="18"/>
      <c r="I275" s="18"/>
    </row>
    <row r="276" spans="1:9" ht="15.75" thickBot="1" x14ac:dyDescent="0.3">
      <c r="A276" s="1" t="s">
        <v>111</v>
      </c>
      <c r="B276" s="1"/>
      <c r="C276" s="38"/>
      <c r="D276" s="2"/>
      <c r="E276" s="1"/>
      <c r="F276" s="104"/>
      <c r="G276" s="1"/>
      <c r="H276" s="1"/>
      <c r="I276" s="1"/>
    </row>
    <row r="277" spans="1:9" x14ac:dyDescent="0.25">
      <c r="A277" s="180" t="s">
        <v>1</v>
      </c>
      <c r="B277" s="157" t="s">
        <v>2</v>
      </c>
      <c r="C277" s="157" t="s">
        <v>3</v>
      </c>
      <c r="D277" s="157" t="s">
        <v>4</v>
      </c>
      <c r="E277" s="4" t="s">
        <v>5</v>
      </c>
      <c r="F277" s="5" t="s">
        <v>6</v>
      </c>
      <c r="G277" s="159" t="s">
        <v>7</v>
      </c>
      <c r="H277" s="198" t="s">
        <v>8</v>
      </c>
      <c r="I277" s="200" t="s">
        <v>9</v>
      </c>
    </row>
    <row r="278" spans="1:9" ht="15.75" thickBot="1" x14ac:dyDescent="0.3">
      <c r="A278" s="203"/>
      <c r="B278" s="204"/>
      <c r="C278" s="204"/>
      <c r="D278" s="204"/>
      <c r="E278" s="202" t="s">
        <v>10</v>
      </c>
      <c r="F278" s="202"/>
      <c r="G278" s="205"/>
      <c r="H278" s="199"/>
      <c r="I278" s="201"/>
    </row>
    <row r="279" spans="1:9" x14ac:dyDescent="0.25">
      <c r="A279" s="115" t="s">
        <v>105</v>
      </c>
      <c r="B279" s="116">
        <v>25</v>
      </c>
      <c r="C279" s="154" t="s">
        <v>112</v>
      </c>
      <c r="D279" s="116">
        <v>2</v>
      </c>
      <c r="E279" s="127"/>
      <c r="F279" s="117">
        <f>D279*E279</f>
        <v>0</v>
      </c>
      <c r="G279" s="127"/>
      <c r="H279" s="127"/>
      <c r="I279" s="128"/>
    </row>
    <row r="280" spans="1:9" x14ac:dyDescent="0.25">
      <c r="A280" s="87" t="s">
        <v>105</v>
      </c>
      <c r="B280" s="118" t="s">
        <v>113</v>
      </c>
      <c r="C280" s="11" t="s">
        <v>33</v>
      </c>
      <c r="D280" s="10">
        <v>12</v>
      </c>
      <c r="E280" s="51"/>
      <c r="F280" s="92">
        <f t="shared" ref="F280:F287" si="11">D280*E280</f>
        <v>0</v>
      </c>
      <c r="G280" s="51"/>
      <c r="H280" s="51"/>
      <c r="I280" s="99"/>
    </row>
    <row r="281" spans="1:9" x14ac:dyDescent="0.25">
      <c r="A281" s="87" t="s">
        <v>23</v>
      </c>
      <c r="B281" s="10" t="s">
        <v>114</v>
      </c>
      <c r="C281" s="11" t="s">
        <v>33</v>
      </c>
      <c r="D281" s="10">
        <v>6</v>
      </c>
      <c r="E281" s="51"/>
      <c r="F281" s="92">
        <f t="shared" si="11"/>
        <v>0</v>
      </c>
      <c r="G281" s="51"/>
      <c r="H281" s="51"/>
      <c r="I281" s="99"/>
    </row>
    <row r="282" spans="1:9" x14ac:dyDescent="0.25">
      <c r="A282" s="87" t="s">
        <v>23</v>
      </c>
      <c r="B282" s="10" t="s">
        <v>115</v>
      </c>
      <c r="C282" s="11" t="s">
        <v>33</v>
      </c>
      <c r="D282" s="10">
        <v>1</v>
      </c>
      <c r="E282" s="51"/>
      <c r="F282" s="92">
        <f t="shared" si="11"/>
        <v>0</v>
      </c>
      <c r="G282" s="51"/>
      <c r="H282" s="51"/>
      <c r="I282" s="99"/>
    </row>
    <row r="283" spans="1:9" x14ac:dyDescent="0.25">
      <c r="A283" s="93">
        <v>1</v>
      </c>
      <c r="B283" s="28" t="s">
        <v>116</v>
      </c>
      <c r="C283" s="29" t="s">
        <v>33</v>
      </c>
      <c r="D283" s="10">
        <v>216</v>
      </c>
      <c r="E283" s="119"/>
      <c r="F283" s="92">
        <f t="shared" si="11"/>
        <v>0</v>
      </c>
      <c r="G283" s="119"/>
      <c r="H283" s="119"/>
      <c r="I283" s="120"/>
    </row>
    <row r="284" spans="1:9" x14ac:dyDescent="0.25">
      <c r="A284" s="87">
        <v>2</v>
      </c>
      <c r="B284" s="118" t="s">
        <v>117</v>
      </c>
      <c r="C284" s="11" t="s">
        <v>33</v>
      </c>
      <c r="D284" s="10">
        <v>3</v>
      </c>
      <c r="E284" s="51"/>
      <c r="F284" s="92">
        <f t="shared" si="11"/>
        <v>0</v>
      </c>
      <c r="G284" s="51"/>
      <c r="H284" s="51"/>
      <c r="I284" s="99"/>
    </row>
    <row r="285" spans="1:9" x14ac:dyDescent="0.25">
      <c r="A285" s="87">
        <v>2</v>
      </c>
      <c r="B285" s="10" t="s">
        <v>118</v>
      </c>
      <c r="C285" s="11" t="s">
        <v>33</v>
      </c>
      <c r="D285" s="10">
        <v>6</v>
      </c>
      <c r="E285" s="51"/>
      <c r="F285" s="92">
        <f>D285*E285</f>
        <v>0</v>
      </c>
      <c r="G285" s="51"/>
      <c r="H285" s="51"/>
      <c r="I285" s="99"/>
    </row>
    <row r="286" spans="1:9" x14ac:dyDescent="0.25">
      <c r="A286" s="87">
        <v>2</v>
      </c>
      <c r="B286" s="10" t="s">
        <v>118</v>
      </c>
      <c r="C286" s="11" t="s">
        <v>119</v>
      </c>
      <c r="D286" s="10">
        <v>1</v>
      </c>
      <c r="E286" s="51"/>
      <c r="F286" s="92">
        <f>D286*E286</f>
        <v>0</v>
      </c>
      <c r="G286" s="51"/>
      <c r="H286" s="51"/>
      <c r="I286" s="99"/>
    </row>
    <row r="287" spans="1:9" x14ac:dyDescent="0.25">
      <c r="A287" s="87">
        <v>2</v>
      </c>
      <c r="B287" s="10" t="s">
        <v>114</v>
      </c>
      <c r="C287" s="11" t="s">
        <v>33</v>
      </c>
      <c r="D287" s="10">
        <v>31</v>
      </c>
      <c r="E287" s="51"/>
      <c r="F287" s="92">
        <f t="shared" si="11"/>
        <v>0</v>
      </c>
      <c r="G287" s="51"/>
      <c r="H287" s="51"/>
      <c r="I287" s="99"/>
    </row>
    <row r="288" spans="1:9" ht="15.75" thickBot="1" x14ac:dyDescent="0.3">
      <c r="A288" s="184" t="s">
        <v>28</v>
      </c>
      <c r="B288" s="185"/>
      <c r="C288" s="185"/>
      <c r="D288" s="186"/>
      <c r="E288" s="62" t="s">
        <v>29</v>
      </c>
      <c r="F288" s="63">
        <f>SUM(F279:F287)</f>
        <v>0</v>
      </c>
      <c r="G288" s="64" t="s">
        <v>29</v>
      </c>
      <c r="H288" s="62" t="s">
        <v>29</v>
      </c>
      <c r="I288" s="65" t="s">
        <v>29</v>
      </c>
    </row>
    <row r="289" spans="1:9" ht="15.75" thickBot="1" x14ac:dyDescent="0.3">
      <c r="A289" s="17"/>
      <c r="B289" s="17"/>
      <c r="C289" s="21"/>
      <c r="D289" s="17"/>
      <c r="E289" s="19"/>
      <c r="F289" s="47"/>
      <c r="G289" s="18"/>
      <c r="H289" s="18"/>
      <c r="I289" s="18"/>
    </row>
    <row r="290" spans="1:9" ht="15.75" thickBot="1" x14ac:dyDescent="0.3">
      <c r="A290" s="175" t="s">
        <v>30</v>
      </c>
      <c r="B290" s="176"/>
      <c r="C290" s="176"/>
      <c r="D290" s="176"/>
      <c r="E290" s="176"/>
      <c r="F290" s="176"/>
      <c r="G290" s="176"/>
      <c r="H290" s="182">
        <f>F288</f>
        <v>0</v>
      </c>
      <c r="I290" s="183"/>
    </row>
    <row r="291" spans="1:9" x14ac:dyDescent="0.25">
      <c r="A291" s="18"/>
      <c r="B291" s="18"/>
      <c r="C291" s="21"/>
      <c r="D291" s="23"/>
      <c r="E291" s="18"/>
      <c r="F291" s="47"/>
      <c r="G291" s="18"/>
      <c r="H291" s="18"/>
      <c r="I291" s="18"/>
    </row>
    <row r="292" spans="1:9" ht="15.75" thickBot="1" x14ac:dyDescent="0.3">
      <c r="A292" s="18"/>
      <c r="B292" s="18"/>
      <c r="C292" s="21"/>
      <c r="D292" s="23"/>
      <c r="E292" s="18"/>
      <c r="F292" s="47"/>
      <c r="G292" s="18"/>
      <c r="H292" s="18"/>
      <c r="I292" s="18"/>
    </row>
    <row r="293" spans="1:9" ht="15.75" thickBot="1" x14ac:dyDescent="0.3">
      <c r="A293" s="208" t="s">
        <v>153</v>
      </c>
      <c r="B293" s="206"/>
      <c r="C293" s="206"/>
      <c r="D293" s="206"/>
      <c r="E293" s="206"/>
      <c r="F293" s="206"/>
      <c r="G293" s="206"/>
      <c r="H293" s="163">
        <f>(H235+H248+H272+H290)*2</f>
        <v>0</v>
      </c>
      <c r="I293" s="164"/>
    </row>
    <row r="294" spans="1:9" x14ac:dyDescent="0.25">
      <c r="A294" s="18"/>
      <c r="B294" s="18"/>
      <c r="C294" s="21"/>
      <c r="D294" s="23"/>
      <c r="E294" s="18"/>
      <c r="F294" s="47"/>
      <c r="G294" s="18"/>
      <c r="H294" s="18"/>
      <c r="I294" s="18"/>
    </row>
    <row r="295" spans="1:9" x14ac:dyDescent="0.25">
      <c r="A295" s="24" t="s">
        <v>31</v>
      </c>
      <c r="B295" s="24"/>
      <c r="C295" s="21"/>
      <c r="D295" s="23"/>
      <c r="E295" s="18"/>
      <c r="F295" s="47"/>
      <c r="G295" s="18"/>
      <c r="H295" s="18"/>
      <c r="I295" s="18"/>
    </row>
    <row r="297" spans="1:9" x14ac:dyDescent="0.25">
      <c r="A297" s="166" t="s">
        <v>120</v>
      </c>
      <c r="B297" s="167"/>
      <c r="C297" s="167"/>
      <c r="D297" s="167"/>
      <c r="E297" s="167"/>
      <c r="F297" s="167"/>
      <c r="G297" s="167"/>
      <c r="H297" s="167"/>
      <c r="I297" s="168"/>
    </row>
    <row r="298" spans="1:9" ht="15.75" thickBot="1" x14ac:dyDescent="0.3">
      <c r="A298" s="1" t="s">
        <v>121</v>
      </c>
      <c r="B298" s="1"/>
      <c r="C298" s="38"/>
      <c r="D298" s="2"/>
      <c r="E298" s="1"/>
      <c r="F298" s="104"/>
      <c r="G298" s="1"/>
      <c r="H298" s="1"/>
      <c r="I298" s="1"/>
    </row>
    <row r="299" spans="1:9" x14ac:dyDescent="0.25">
      <c r="A299" s="180" t="s">
        <v>1</v>
      </c>
      <c r="B299" s="157" t="s">
        <v>2</v>
      </c>
      <c r="C299" s="157" t="s">
        <v>3</v>
      </c>
      <c r="D299" s="157" t="s">
        <v>4</v>
      </c>
      <c r="E299" s="4" t="s">
        <v>5</v>
      </c>
      <c r="F299" s="5" t="s">
        <v>6</v>
      </c>
      <c r="G299" s="159" t="s">
        <v>7</v>
      </c>
      <c r="H299" s="159" t="s">
        <v>8</v>
      </c>
      <c r="I299" s="172" t="s">
        <v>9</v>
      </c>
    </row>
    <row r="300" spans="1:9" ht="15.75" thickBot="1" x14ac:dyDescent="0.3">
      <c r="A300" s="181"/>
      <c r="B300" s="158"/>
      <c r="C300" s="158"/>
      <c r="D300" s="158"/>
      <c r="E300" s="174" t="s">
        <v>10</v>
      </c>
      <c r="F300" s="174"/>
      <c r="G300" s="160"/>
      <c r="H300" s="160"/>
      <c r="I300" s="173"/>
    </row>
    <row r="301" spans="1:9" ht="24.75" x14ac:dyDescent="0.25">
      <c r="A301" s="115" t="s">
        <v>122</v>
      </c>
      <c r="B301" s="116" t="s">
        <v>40</v>
      </c>
      <c r="C301" s="154" t="s">
        <v>123</v>
      </c>
      <c r="D301" s="141">
        <v>180</v>
      </c>
      <c r="E301" s="127"/>
      <c r="F301" s="117">
        <f>D301*E301</f>
        <v>0</v>
      </c>
      <c r="G301" s="127"/>
      <c r="H301" s="127"/>
      <c r="I301" s="128"/>
    </row>
    <row r="302" spans="1:9" x14ac:dyDescent="0.25">
      <c r="A302" s="87" t="s">
        <v>11</v>
      </c>
      <c r="B302" s="10" t="s">
        <v>40</v>
      </c>
      <c r="C302" s="11" t="s">
        <v>87</v>
      </c>
      <c r="D302" s="137">
        <v>36</v>
      </c>
      <c r="E302" s="102"/>
      <c r="F302" s="77">
        <f t="shared" ref="F302:F318" si="12">D302*E302</f>
        <v>0</v>
      </c>
      <c r="G302" s="102"/>
      <c r="H302" s="102"/>
      <c r="I302" s="100"/>
    </row>
    <row r="303" spans="1:9" x14ac:dyDescent="0.25">
      <c r="A303" s="87" t="s">
        <v>11</v>
      </c>
      <c r="B303" s="10" t="s">
        <v>40</v>
      </c>
      <c r="C303" s="11" t="s">
        <v>124</v>
      </c>
      <c r="D303" s="137">
        <v>468</v>
      </c>
      <c r="E303" s="51"/>
      <c r="F303" s="77">
        <f t="shared" si="12"/>
        <v>0</v>
      </c>
      <c r="G303" s="51"/>
      <c r="H303" s="51"/>
      <c r="I303" s="99"/>
    </row>
    <row r="304" spans="1:9" x14ac:dyDescent="0.25">
      <c r="A304" s="87" t="s">
        <v>11</v>
      </c>
      <c r="B304" s="10" t="s">
        <v>40</v>
      </c>
      <c r="C304" s="11" t="s">
        <v>20</v>
      </c>
      <c r="D304" s="137">
        <v>216</v>
      </c>
      <c r="E304" s="51"/>
      <c r="F304" s="77">
        <f t="shared" si="12"/>
        <v>0</v>
      </c>
      <c r="G304" s="51"/>
      <c r="H304" s="51"/>
      <c r="I304" s="99"/>
    </row>
    <row r="305" spans="1:9" x14ac:dyDescent="0.25">
      <c r="A305" s="87" t="s">
        <v>16</v>
      </c>
      <c r="B305" s="10" t="s">
        <v>40</v>
      </c>
      <c r="C305" s="11" t="s">
        <v>124</v>
      </c>
      <c r="D305" s="137">
        <v>504</v>
      </c>
      <c r="E305" s="51"/>
      <c r="F305" s="77">
        <f t="shared" si="12"/>
        <v>0</v>
      </c>
      <c r="G305" s="51"/>
      <c r="H305" s="51"/>
      <c r="I305" s="99"/>
    </row>
    <row r="306" spans="1:9" x14ac:dyDescent="0.25">
      <c r="A306" s="87" t="s">
        <v>16</v>
      </c>
      <c r="B306" s="10" t="s">
        <v>40</v>
      </c>
      <c r="C306" s="68" t="s">
        <v>20</v>
      </c>
      <c r="D306" s="137">
        <v>3384</v>
      </c>
      <c r="E306" s="51"/>
      <c r="F306" s="77">
        <f t="shared" si="12"/>
        <v>0</v>
      </c>
      <c r="G306" s="51"/>
      <c r="H306" s="51"/>
      <c r="I306" s="99"/>
    </row>
    <row r="307" spans="1:9" x14ac:dyDescent="0.25">
      <c r="A307" s="87" t="s">
        <v>16</v>
      </c>
      <c r="B307" s="10" t="s">
        <v>14</v>
      </c>
      <c r="C307" s="11" t="s">
        <v>20</v>
      </c>
      <c r="D307" s="137">
        <v>432</v>
      </c>
      <c r="E307" s="51"/>
      <c r="F307" s="77">
        <f t="shared" si="12"/>
        <v>0</v>
      </c>
      <c r="G307" s="51"/>
      <c r="H307" s="51"/>
      <c r="I307" s="99"/>
    </row>
    <row r="308" spans="1:9" x14ac:dyDescent="0.25">
      <c r="A308" s="87" t="s">
        <v>16</v>
      </c>
      <c r="B308" s="10" t="s">
        <v>14</v>
      </c>
      <c r="C308" s="11" t="s">
        <v>21</v>
      </c>
      <c r="D308" s="137">
        <v>360</v>
      </c>
      <c r="E308" s="51"/>
      <c r="F308" s="77">
        <f t="shared" si="12"/>
        <v>0</v>
      </c>
      <c r="G308" s="51"/>
      <c r="H308" s="51"/>
      <c r="I308" s="99"/>
    </row>
    <row r="309" spans="1:9" x14ac:dyDescent="0.25">
      <c r="A309" s="87" t="s">
        <v>16</v>
      </c>
      <c r="B309" s="10" t="s">
        <v>40</v>
      </c>
      <c r="C309" s="11" t="s">
        <v>21</v>
      </c>
      <c r="D309" s="137">
        <v>756</v>
      </c>
      <c r="E309" s="132"/>
      <c r="F309" s="77">
        <f t="shared" si="12"/>
        <v>0</v>
      </c>
      <c r="G309" s="51"/>
      <c r="H309" s="132"/>
      <c r="I309" s="133"/>
    </row>
    <row r="310" spans="1:9" x14ac:dyDescent="0.25">
      <c r="A310" s="87" t="s">
        <v>19</v>
      </c>
      <c r="B310" s="10" t="s">
        <v>40</v>
      </c>
      <c r="C310" s="11" t="s">
        <v>20</v>
      </c>
      <c r="D310" s="137">
        <v>2016</v>
      </c>
      <c r="E310" s="51"/>
      <c r="F310" s="77">
        <f t="shared" si="12"/>
        <v>0</v>
      </c>
      <c r="G310" s="51"/>
      <c r="H310" s="51"/>
      <c r="I310" s="99"/>
    </row>
    <row r="311" spans="1:9" x14ac:dyDescent="0.25">
      <c r="A311" s="93" t="s">
        <v>19</v>
      </c>
      <c r="B311" s="28" t="s">
        <v>40</v>
      </c>
      <c r="C311" s="29" t="s">
        <v>21</v>
      </c>
      <c r="D311" s="137">
        <v>5616</v>
      </c>
      <c r="E311" s="51"/>
      <c r="F311" s="77">
        <f t="shared" si="12"/>
        <v>0</v>
      </c>
      <c r="G311" s="51"/>
      <c r="H311" s="51"/>
      <c r="I311" s="99"/>
    </row>
    <row r="312" spans="1:9" x14ac:dyDescent="0.25">
      <c r="A312" s="87" t="s">
        <v>19</v>
      </c>
      <c r="B312" s="10" t="s">
        <v>14</v>
      </c>
      <c r="C312" s="11" t="s">
        <v>21</v>
      </c>
      <c r="D312" s="137">
        <v>1584</v>
      </c>
      <c r="E312" s="51"/>
      <c r="F312" s="77">
        <f t="shared" si="12"/>
        <v>0</v>
      </c>
      <c r="G312" s="51"/>
      <c r="H312" s="51"/>
      <c r="I312" s="99"/>
    </row>
    <row r="313" spans="1:9" x14ac:dyDescent="0.25">
      <c r="A313" s="87" t="s">
        <v>19</v>
      </c>
      <c r="B313" s="10" t="s">
        <v>14</v>
      </c>
      <c r="C313" s="11" t="s">
        <v>125</v>
      </c>
      <c r="D313" s="137">
        <v>3552</v>
      </c>
      <c r="E313" s="51"/>
      <c r="F313" s="77">
        <f t="shared" si="12"/>
        <v>0</v>
      </c>
      <c r="G313" s="51"/>
      <c r="H313" s="51"/>
      <c r="I313" s="99"/>
    </row>
    <row r="314" spans="1:9" x14ac:dyDescent="0.25">
      <c r="A314" s="87" t="s">
        <v>23</v>
      </c>
      <c r="B314" s="10" t="s">
        <v>40</v>
      </c>
      <c r="C314" s="11" t="s">
        <v>21</v>
      </c>
      <c r="D314" s="137">
        <v>936</v>
      </c>
      <c r="E314" s="51"/>
      <c r="F314" s="77">
        <f t="shared" si="12"/>
        <v>0</v>
      </c>
      <c r="G314" s="51"/>
      <c r="H314" s="51"/>
      <c r="I314" s="99"/>
    </row>
    <row r="315" spans="1:9" x14ac:dyDescent="0.25">
      <c r="A315" s="87" t="s">
        <v>23</v>
      </c>
      <c r="B315" s="10" t="s">
        <v>40</v>
      </c>
      <c r="C315" s="11" t="s">
        <v>125</v>
      </c>
      <c r="D315" s="137">
        <v>1260</v>
      </c>
      <c r="E315" s="51"/>
      <c r="F315" s="77">
        <f t="shared" si="12"/>
        <v>0</v>
      </c>
      <c r="G315" s="51"/>
      <c r="H315" s="51"/>
      <c r="I315" s="99"/>
    </row>
    <row r="316" spans="1:9" x14ac:dyDescent="0.25">
      <c r="A316" s="87" t="s">
        <v>23</v>
      </c>
      <c r="B316" s="10" t="s">
        <v>14</v>
      </c>
      <c r="C316" s="11" t="s">
        <v>21</v>
      </c>
      <c r="D316" s="137">
        <v>624</v>
      </c>
      <c r="E316" s="51"/>
      <c r="F316" s="77">
        <f t="shared" si="12"/>
        <v>0</v>
      </c>
      <c r="G316" s="51"/>
      <c r="H316" s="51"/>
      <c r="I316" s="99"/>
    </row>
    <row r="317" spans="1:9" x14ac:dyDescent="0.25">
      <c r="A317" s="87" t="s">
        <v>23</v>
      </c>
      <c r="B317" s="10" t="s">
        <v>14</v>
      </c>
      <c r="C317" s="11" t="s">
        <v>125</v>
      </c>
      <c r="D317" s="137">
        <v>48</v>
      </c>
      <c r="E317" s="51"/>
      <c r="F317" s="77">
        <f t="shared" si="12"/>
        <v>0</v>
      </c>
      <c r="G317" s="51"/>
      <c r="H317" s="51"/>
      <c r="I317" s="99"/>
    </row>
    <row r="318" spans="1:9" x14ac:dyDescent="0.25">
      <c r="A318" s="10" t="s">
        <v>23</v>
      </c>
      <c r="B318" s="10" t="s">
        <v>14</v>
      </c>
      <c r="C318" s="11" t="s">
        <v>126</v>
      </c>
      <c r="D318" s="142">
        <v>1644</v>
      </c>
      <c r="E318" s="51"/>
      <c r="F318" s="92">
        <f t="shared" si="12"/>
        <v>0</v>
      </c>
      <c r="G318" s="51"/>
      <c r="H318" s="51"/>
      <c r="I318" s="51"/>
    </row>
    <row r="319" spans="1:9" ht="15.75" thickBot="1" x14ac:dyDescent="0.3">
      <c r="A319" s="184" t="s">
        <v>28</v>
      </c>
      <c r="B319" s="185"/>
      <c r="C319" s="185"/>
      <c r="D319" s="207"/>
      <c r="E319" s="129" t="s">
        <v>29</v>
      </c>
      <c r="F319" s="63">
        <f>SUM(F301:F318)</f>
        <v>0</v>
      </c>
      <c r="G319" s="64" t="s">
        <v>29</v>
      </c>
      <c r="H319" s="62" t="s">
        <v>29</v>
      </c>
      <c r="I319" s="65" t="s">
        <v>29</v>
      </c>
    </row>
    <row r="320" spans="1:9" ht="15.75" thickBot="1" x14ac:dyDescent="0.3">
      <c r="A320" s="17"/>
      <c r="B320" s="17"/>
      <c r="C320" s="21"/>
      <c r="D320" s="17"/>
      <c r="E320" s="19"/>
      <c r="F320" s="47"/>
      <c r="G320" s="18"/>
      <c r="H320" s="18"/>
      <c r="I320" s="18"/>
    </row>
    <row r="321" spans="1:9" ht="15.75" thickBot="1" x14ac:dyDescent="0.3">
      <c r="A321" s="175" t="s">
        <v>30</v>
      </c>
      <c r="B321" s="176"/>
      <c r="C321" s="176"/>
      <c r="D321" s="176"/>
      <c r="E321" s="176"/>
      <c r="F321" s="176"/>
      <c r="G321" s="176"/>
      <c r="H321" s="182">
        <f>F319</f>
        <v>0</v>
      </c>
      <c r="I321" s="183"/>
    </row>
    <row r="322" spans="1:9" x14ac:dyDescent="0.25">
      <c r="A322" s="18"/>
      <c r="B322" s="18"/>
      <c r="C322" s="21"/>
      <c r="D322" s="23"/>
      <c r="E322" s="18"/>
      <c r="F322" s="47"/>
      <c r="G322" s="18"/>
      <c r="H322" s="18"/>
      <c r="I322" s="18"/>
    </row>
    <row r="323" spans="1:9" x14ac:dyDescent="0.25">
      <c r="A323" s="18"/>
      <c r="B323" s="18"/>
      <c r="C323" s="21"/>
      <c r="D323" s="23"/>
      <c r="E323" s="18"/>
      <c r="F323" s="47"/>
      <c r="G323" s="18"/>
      <c r="H323" s="18"/>
      <c r="I323" s="18"/>
    </row>
    <row r="324" spans="1:9" x14ac:dyDescent="0.25">
      <c r="A324" s="18"/>
      <c r="B324" s="18"/>
      <c r="C324" s="21"/>
      <c r="D324" s="23"/>
      <c r="E324" s="18"/>
      <c r="F324" s="47"/>
      <c r="G324" s="18"/>
      <c r="H324" s="18"/>
      <c r="I324" s="18"/>
    </row>
    <row r="325" spans="1:9" ht="15.75" thickBot="1" x14ac:dyDescent="0.3">
      <c r="A325" s="1" t="s">
        <v>127</v>
      </c>
      <c r="B325" s="1"/>
      <c r="C325" s="38"/>
      <c r="D325" s="2"/>
      <c r="E325" s="1"/>
      <c r="F325" s="104"/>
      <c r="G325" s="1"/>
      <c r="H325" s="1"/>
      <c r="I325" s="1"/>
    </row>
    <row r="326" spans="1:9" x14ac:dyDescent="0.25">
      <c r="A326" s="180" t="s">
        <v>1</v>
      </c>
      <c r="B326" s="157" t="s">
        <v>2</v>
      </c>
      <c r="C326" s="157" t="s">
        <v>3</v>
      </c>
      <c r="D326" s="157" t="s">
        <v>4</v>
      </c>
      <c r="E326" s="4" t="s">
        <v>5</v>
      </c>
      <c r="F326" s="5" t="s">
        <v>6</v>
      </c>
      <c r="G326" s="159" t="s">
        <v>7</v>
      </c>
      <c r="H326" s="159" t="s">
        <v>8</v>
      </c>
      <c r="I326" s="172" t="s">
        <v>9</v>
      </c>
    </row>
    <row r="327" spans="1:9" ht="15.75" thickBot="1" x14ac:dyDescent="0.3">
      <c r="A327" s="181"/>
      <c r="B327" s="158"/>
      <c r="C327" s="158"/>
      <c r="D327" s="158"/>
      <c r="E327" s="174" t="s">
        <v>10</v>
      </c>
      <c r="F327" s="174"/>
      <c r="G327" s="160"/>
      <c r="H327" s="160"/>
      <c r="I327" s="173"/>
    </row>
    <row r="328" spans="1:9" x14ac:dyDescent="0.25">
      <c r="A328" s="86" t="s">
        <v>122</v>
      </c>
      <c r="B328" s="76" t="s">
        <v>40</v>
      </c>
      <c r="C328" s="149" t="s">
        <v>87</v>
      </c>
      <c r="D328" s="58">
        <v>24</v>
      </c>
      <c r="E328" s="121"/>
      <c r="F328" s="69">
        <f t="shared" ref="F328:F343" si="13">D328*E328</f>
        <v>0</v>
      </c>
      <c r="G328" s="123"/>
      <c r="H328" s="123"/>
      <c r="I328" s="97"/>
    </row>
    <row r="329" spans="1:9" x14ac:dyDescent="0.25">
      <c r="A329" s="130" t="s">
        <v>122</v>
      </c>
      <c r="B329" s="6">
        <v>60</v>
      </c>
      <c r="C329" s="155" t="s">
        <v>128</v>
      </c>
      <c r="D329" s="58">
        <v>72</v>
      </c>
      <c r="E329" s="121"/>
      <c r="F329" s="69">
        <f t="shared" si="13"/>
        <v>0</v>
      </c>
      <c r="G329" s="123"/>
      <c r="H329" s="123"/>
      <c r="I329" s="97"/>
    </row>
    <row r="330" spans="1:9" x14ac:dyDescent="0.25">
      <c r="A330" s="130" t="s">
        <v>122</v>
      </c>
      <c r="B330" s="6">
        <v>60</v>
      </c>
      <c r="C330" s="155" t="s">
        <v>129</v>
      </c>
      <c r="D330" s="58">
        <v>36</v>
      </c>
      <c r="E330" s="50"/>
      <c r="F330" s="69">
        <f t="shared" si="13"/>
        <v>0</v>
      </c>
      <c r="G330" s="54"/>
      <c r="H330" s="54"/>
      <c r="I330" s="98"/>
    </row>
    <row r="331" spans="1:9" x14ac:dyDescent="0.25">
      <c r="A331" s="87" t="s">
        <v>122</v>
      </c>
      <c r="B331" s="10" t="s">
        <v>14</v>
      </c>
      <c r="C331" s="11" t="s">
        <v>130</v>
      </c>
      <c r="D331" s="58">
        <v>72</v>
      </c>
      <c r="E331" s="51"/>
      <c r="F331" s="69">
        <f t="shared" si="13"/>
        <v>0</v>
      </c>
      <c r="G331" s="51"/>
      <c r="H331" s="51"/>
      <c r="I331" s="99"/>
    </row>
    <row r="332" spans="1:9" x14ac:dyDescent="0.25">
      <c r="A332" s="87" t="s">
        <v>122</v>
      </c>
      <c r="B332" s="10" t="s">
        <v>14</v>
      </c>
      <c r="C332" s="11" t="s">
        <v>131</v>
      </c>
      <c r="D332" s="58">
        <v>12</v>
      </c>
      <c r="E332" s="51"/>
      <c r="F332" s="69">
        <f t="shared" si="13"/>
        <v>0</v>
      </c>
      <c r="G332" s="51"/>
      <c r="H332" s="51"/>
      <c r="I332" s="99"/>
    </row>
    <row r="333" spans="1:9" x14ac:dyDescent="0.25">
      <c r="A333" s="87" t="s">
        <v>11</v>
      </c>
      <c r="B333" s="76" t="s">
        <v>40</v>
      </c>
      <c r="C333" s="11" t="s">
        <v>87</v>
      </c>
      <c r="D333" s="58">
        <v>48</v>
      </c>
      <c r="E333" s="51"/>
      <c r="F333" s="69">
        <f t="shared" si="13"/>
        <v>0</v>
      </c>
      <c r="G333" s="51"/>
      <c r="H333" s="51"/>
      <c r="I333" s="99"/>
    </row>
    <row r="334" spans="1:9" x14ac:dyDescent="0.25">
      <c r="A334" s="93" t="s">
        <v>11</v>
      </c>
      <c r="B334" s="28" t="s">
        <v>14</v>
      </c>
      <c r="C334" s="29" t="s">
        <v>132</v>
      </c>
      <c r="D334" s="58">
        <v>120</v>
      </c>
      <c r="E334" s="51"/>
      <c r="F334" s="69">
        <f t="shared" si="13"/>
        <v>0</v>
      </c>
      <c r="G334" s="51"/>
      <c r="H334" s="51"/>
      <c r="I334" s="99"/>
    </row>
    <row r="335" spans="1:9" x14ac:dyDescent="0.25">
      <c r="A335" s="87" t="s">
        <v>11</v>
      </c>
      <c r="B335" s="10">
        <v>90</v>
      </c>
      <c r="C335" s="11" t="s">
        <v>133</v>
      </c>
      <c r="D335" s="58">
        <v>24</v>
      </c>
      <c r="E335" s="51"/>
      <c r="F335" s="69">
        <f t="shared" si="13"/>
        <v>0</v>
      </c>
      <c r="G335" s="51"/>
      <c r="H335" s="51"/>
      <c r="I335" s="99"/>
    </row>
    <row r="336" spans="1:9" x14ac:dyDescent="0.25">
      <c r="A336" s="87" t="s">
        <v>11</v>
      </c>
      <c r="B336" s="10">
        <v>90</v>
      </c>
      <c r="C336" s="11" t="s">
        <v>134</v>
      </c>
      <c r="D336" s="58">
        <v>36</v>
      </c>
      <c r="E336" s="51"/>
      <c r="F336" s="69">
        <f t="shared" si="13"/>
        <v>0</v>
      </c>
      <c r="G336" s="51"/>
      <c r="H336" s="51"/>
      <c r="I336" s="99"/>
    </row>
    <row r="337" spans="1:9" x14ac:dyDescent="0.25">
      <c r="A337" s="87" t="s">
        <v>16</v>
      </c>
      <c r="B337" s="10">
        <v>90</v>
      </c>
      <c r="C337" s="11" t="s">
        <v>134</v>
      </c>
      <c r="D337" s="58">
        <v>36</v>
      </c>
      <c r="E337" s="51"/>
      <c r="F337" s="69">
        <f t="shared" si="13"/>
        <v>0</v>
      </c>
      <c r="G337" s="51"/>
      <c r="H337" s="51"/>
      <c r="I337" s="99"/>
    </row>
    <row r="338" spans="1:9" x14ac:dyDescent="0.25">
      <c r="A338" s="87" t="s">
        <v>19</v>
      </c>
      <c r="B338" s="10">
        <v>90</v>
      </c>
      <c r="C338" s="11" t="s">
        <v>135</v>
      </c>
      <c r="D338" s="58">
        <v>60</v>
      </c>
      <c r="E338" s="51"/>
      <c r="F338" s="69">
        <f t="shared" si="13"/>
        <v>0</v>
      </c>
      <c r="G338" s="51"/>
      <c r="H338" s="51"/>
      <c r="I338" s="99"/>
    </row>
    <row r="339" spans="1:9" x14ac:dyDescent="0.25">
      <c r="A339" s="87" t="s">
        <v>23</v>
      </c>
      <c r="B339" s="10">
        <v>90</v>
      </c>
      <c r="C339" s="11" t="s">
        <v>135</v>
      </c>
      <c r="D339" s="58">
        <v>24</v>
      </c>
      <c r="E339" s="51"/>
      <c r="F339" s="69">
        <f>D339*E339</f>
        <v>0</v>
      </c>
      <c r="G339" s="51"/>
      <c r="H339" s="51"/>
      <c r="I339" s="99"/>
    </row>
    <row r="340" spans="1:9" x14ac:dyDescent="0.25">
      <c r="A340" s="87" t="s">
        <v>23</v>
      </c>
      <c r="B340" s="10" t="s">
        <v>14</v>
      </c>
      <c r="C340" s="11" t="s">
        <v>136</v>
      </c>
      <c r="D340" s="58">
        <v>72</v>
      </c>
      <c r="E340" s="51"/>
      <c r="F340" s="69">
        <f>D340*E340</f>
        <v>0</v>
      </c>
      <c r="G340" s="51"/>
      <c r="H340" s="51"/>
      <c r="I340" s="99"/>
    </row>
    <row r="341" spans="1:9" x14ac:dyDescent="0.25">
      <c r="A341" s="87" t="s">
        <v>23</v>
      </c>
      <c r="B341" s="10" t="s">
        <v>14</v>
      </c>
      <c r="C341" s="11" t="s">
        <v>137</v>
      </c>
      <c r="D341" s="58">
        <v>72</v>
      </c>
      <c r="E341" s="51"/>
      <c r="F341" s="69">
        <f t="shared" si="13"/>
        <v>0</v>
      </c>
      <c r="G341" s="51"/>
      <c r="H341" s="51"/>
      <c r="I341" s="99"/>
    </row>
    <row r="342" spans="1:9" x14ac:dyDescent="0.25">
      <c r="A342" s="87" t="s">
        <v>23</v>
      </c>
      <c r="B342" s="10" t="s">
        <v>14</v>
      </c>
      <c r="C342" s="11" t="s">
        <v>138</v>
      </c>
      <c r="D342" s="58">
        <v>36</v>
      </c>
      <c r="E342" s="51"/>
      <c r="F342" s="69">
        <f t="shared" si="13"/>
        <v>0</v>
      </c>
      <c r="G342" s="51"/>
      <c r="H342" s="51"/>
      <c r="I342" s="99"/>
    </row>
    <row r="343" spans="1:9" x14ac:dyDescent="0.25">
      <c r="A343" s="87">
        <v>1</v>
      </c>
      <c r="B343" s="10" t="s">
        <v>69</v>
      </c>
      <c r="C343" s="11" t="s">
        <v>139</v>
      </c>
      <c r="D343" s="58">
        <v>12</v>
      </c>
      <c r="E343" s="51"/>
      <c r="F343" s="69">
        <f t="shared" si="13"/>
        <v>0</v>
      </c>
      <c r="G343" s="51"/>
      <c r="H343" s="51"/>
      <c r="I343" s="99"/>
    </row>
    <row r="344" spans="1:9" ht="15.75" thickBot="1" x14ac:dyDescent="0.3">
      <c r="A344" s="184" t="s">
        <v>28</v>
      </c>
      <c r="B344" s="185"/>
      <c r="C344" s="185"/>
      <c r="D344" s="207"/>
      <c r="E344" s="129" t="s">
        <v>29</v>
      </c>
      <c r="F344" s="63">
        <f>SUM(F328:F343)</f>
        <v>0</v>
      </c>
      <c r="G344" s="64" t="s">
        <v>29</v>
      </c>
      <c r="H344" s="62" t="s">
        <v>29</v>
      </c>
      <c r="I344" s="65" t="s">
        <v>29</v>
      </c>
    </row>
    <row r="345" spans="1:9" ht="15.75" thickBot="1" x14ac:dyDescent="0.3">
      <c r="A345" s="17"/>
      <c r="B345" s="17"/>
      <c r="C345" s="21"/>
      <c r="D345" s="17"/>
      <c r="E345" s="19"/>
      <c r="F345" s="47"/>
      <c r="G345" s="18"/>
      <c r="H345" s="18"/>
      <c r="I345" s="18"/>
    </row>
    <row r="346" spans="1:9" ht="15.75" thickBot="1" x14ac:dyDescent="0.3">
      <c r="A346" s="175" t="s">
        <v>30</v>
      </c>
      <c r="B346" s="176"/>
      <c r="C346" s="176"/>
      <c r="D346" s="176"/>
      <c r="E346" s="176"/>
      <c r="F346" s="176"/>
      <c r="G346" s="176"/>
      <c r="H346" s="182">
        <f>F344</f>
        <v>0</v>
      </c>
      <c r="I346" s="183"/>
    </row>
    <row r="347" spans="1:9" ht="15.75" thickBot="1" x14ac:dyDescent="0.3">
      <c r="A347" s="34"/>
      <c r="B347" s="34"/>
      <c r="C347" s="42"/>
      <c r="D347" s="34"/>
      <c r="E347" s="34"/>
      <c r="F347" s="131"/>
      <c r="G347" s="34"/>
      <c r="H347" s="74"/>
      <c r="I347" s="74"/>
    </row>
    <row r="348" spans="1:9" ht="15.75" thickBot="1" x14ac:dyDescent="0.3">
      <c r="A348" s="208" t="s">
        <v>153</v>
      </c>
      <c r="B348" s="206"/>
      <c r="C348" s="206"/>
      <c r="D348" s="206"/>
      <c r="E348" s="206"/>
      <c r="F348" s="206"/>
      <c r="G348" s="206"/>
      <c r="H348" s="163">
        <f>(H321+H346)*2</f>
        <v>0</v>
      </c>
      <c r="I348" s="164"/>
    </row>
    <row r="349" spans="1:9" x14ac:dyDescent="0.25">
      <c r="A349" s="34"/>
      <c r="B349" s="34"/>
      <c r="C349" s="42"/>
      <c r="D349" s="34"/>
      <c r="E349" s="34"/>
      <c r="F349" s="131"/>
      <c r="G349" s="34"/>
      <c r="H349" s="24"/>
      <c r="I349" s="24"/>
    </row>
    <row r="350" spans="1:9" x14ac:dyDescent="0.25">
      <c r="A350" s="24" t="s">
        <v>31</v>
      </c>
      <c r="B350" s="24"/>
      <c r="C350" s="41"/>
      <c r="D350" s="25"/>
      <c r="E350" s="24"/>
      <c r="F350" s="114"/>
      <c r="G350" s="24"/>
      <c r="H350" s="18"/>
      <c r="I350" s="18"/>
    </row>
    <row r="352" spans="1:9" x14ac:dyDescent="0.25">
      <c r="A352" s="166" t="s">
        <v>140</v>
      </c>
      <c r="B352" s="167"/>
      <c r="C352" s="167"/>
      <c r="D352" s="167"/>
      <c r="E352" s="167"/>
      <c r="F352" s="167"/>
      <c r="G352" s="167"/>
      <c r="H352" s="167"/>
      <c r="I352" s="168"/>
    </row>
    <row r="353" spans="1:9" ht="15.75" thickBot="1" x14ac:dyDescent="0.3">
      <c r="A353" s="1" t="s">
        <v>141</v>
      </c>
      <c r="B353" s="1"/>
      <c r="C353" s="38"/>
      <c r="D353" s="2"/>
      <c r="E353" s="1"/>
      <c r="F353" s="3"/>
      <c r="G353" s="1"/>
      <c r="H353" s="1"/>
      <c r="I353" s="1"/>
    </row>
    <row r="354" spans="1:9" x14ac:dyDescent="0.25">
      <c r="A354" s="180" t="s">
        <v>1</v>
      </c>
      <c r="B354" s="157" t="s">
        <v>2</v>
      </c>
      <c r="C354" s="157" t="s">
        <v>3</v>
      </c>
      <c r="D354" s="157" t="s">
        <v>4</v>
      </c>
      <c r="E354" s="4" t="s">
        <v>5</v>
      </c>
      <c r="F354" s="5" t="s">
        <v>6</v>
      </c>
      <c r="G354" s="159" t="s">
        <v>7</v>
      </c>
      <c r="H354" s="159" t="s">
        <v>8</v>
      </c>
      <c r="I354" s="172" t="s">
        <v>9</v>
      </c>
    </row>
    <row r="355" spans="1:9" ht="15.75" thickBot="1" x14ac:dyDescent="0.3">
      <c r="A355" s="181"/>
      <c r="B355" s="158"/>
      <c r="C355" s="158"/>
      <c r="D355" s="158"/>
      <c r="E355" s="174" t="s">
        <v>10</v>
      </c>
      <c r="F355" s="174"/>
      <c r="G355" s="160"/>
      <c r="H355" s="160"/>
      <c r="I355" s="173"/>
    </row>
    <row r="356" spans="1:9" x14ac:dyDescent="0.25">
      <c r="A356" s="93" t="s">
        <v>19</v>
      </c>
      <c r="B356" s="143" t="s">
        <v>142</v>
      </c>
      <c r="C356" s="29" t="s">
        <v>143</v>
      </c>
      <c r="D356" s="58">
        <v>108</v>
      </c>
      <c r="E356" s="51"/>
      <c r="F356" s="7">
        <f t="shared" ref="F356:F357" si="14">D356*E356</f>
        <v>0</v>
      </c>
      <c r="G356" s="51"/>
      <c r="H356" s="51"/>
      <c r="I356" s="100"/>
    </row>
    <row r="357" spans="1:9" ht="15.75" thickBot="1" x14ac:dyDescent="0.3">
      <c r="A357" s="87" t="s">
        <v>23</v>
      </c>
      <c r="B357" s="10" t="s">
        <v>12</v>
      </c>
      <c r="C357" s="11" t="s">
        <v>143</v>
      </c>
      <c r="D357" s="6">
        <v>12</v>
      </c>
      <c r="E357" s="51"/>
      <c r="F357" s="7">
        <f t="shared" si="14"/>
        <v>0</v>
      </c>
      <c r="G357" s="51"/>
      <c r="H357" s="51"/>
      <c r="I357" s="99"/>
    </row>
    <row r="358" spans="1:9" ht="15.75" thickBot="1" x14ac:dyDescent="0.3">
      <c r="A358" s="175" t="s">
        <v>28</v>
      </c>
      <c r="B358" s="176"/>
      <c r="C358" s="176"/>
      <c r="D358" s="177"/>
      <c r="E358" s="13" t="s">
        <v>29</v>
      </c>
      <c r="F358" s="14">
        <f>SUM(F356:F357)</f>
        <v>0</v>
      </c>
      <c r="G358" s="15" t="s">
        <v>29</v>
      </c>
      <c r="H358" s="13" t="s">
        <v>29</v>
      </c>
      <c r="I358" s="16" t="s">
        <v>29</v>
      </c>
    </row>
    <row r="359" spans="1:9" ht="15.75" thickBot="1" x14ac:dyDescent="0.3">
      <c r="A359" s="17"/>
      <c r="B359" s="17"/>
      <c r="C359" s="21"/>
      <c r="D359" s="17"/>
      <c r="E359" s="19"/>
      <c r="F359" s="20"/>
      <c r="G359" s="18"/>
      <c r="H359" s="18"/>
      <c r="I359" s="18"/>
    </row>
    <row r="360" spans="1:9" ht="15.75" thickBot="1" x14ac:dyDescent="0.3">
      <c r="A360" s="175" t="s">
        <v>30</v>
      </c>
      <c r="B360" s="176"/>
      <c r="C360" s="176"/>
      <c r="D360" s="176"/>
      <c r="E360" s="176"/>
      <c r="F360" s="176"/>
      <c r="G360" s="176"/>
      <c r="H360" s="182">
        <f>F358</f>
        <v>0</v>
      </c>
      <c r="I360" s="183"/>
    </row>
    <row r="361" spans="1:9" x14ac:dyDescent="0.25">
      <c r="A361" s="18"/>
      <c r="B361" s="18"/>
      <c r="C361" s="21"/>
      <c r="D361" s="23"/>
      <c r="E361" s="18"/>
      <c r="F361" s="20"/>
      <c r="G361" s="18"/>
      <c r="H361" s="18"/>
      <c r="I361" s="18"/>
    </row>
    <row r="362" spans="1:9" x14ac:dyDescent="0.25">
      <c r="A362" s="18"/>
      <c r="B362" s="18"/>
      <c r="C362" s="21"/>
      <c r="D362" s="23"/>
      <c r="E362" s="18"/>
      <c r="F362" s="20"/>
      <c r="G362" s="18"/>
      <c r="H362" s="18"/>
      <c r="I362" s="18"/>
    </row>
    <row r="363" spans="1:9" x14ac:dyDescent="0.25">
      <c r="A363" s="18"/>
      <c r="B363" s="18"/>
      <c r="C363" s="21"/>
      <c r="D363" s="23"/>
      <c r="E363" s="18"/>
      <c r="F363" s="20"/>
      <c r="G363" s="18"/>
      <c r="H363" s="18"/>
      <c r="I363" s="18"/>
    </row>
    <row r="364" spans="1:9" ht="15.75" thickBot="1" x14ac:dyDescent="0.3">
      <c r="A364" s="1" t="s">
        <v>144</v>
      </c>
      <c r="B364" s="1"/>
      <c r="C364" s="38"/>
      <c r="D364" s="2"/>
      <c r="E364" s="1"/>
      <c r="F364" s="3"/>
      <c r="G364" s="1"/>
      <c r="H364" s="1"/>
      <c r="I364" s="1"/>
    </row>
    <row r="365" spans="1:9" x14ac:dyDescent="0.25">
      <c r="A365" s="180" t="s">
        <v>1</v>
      </c>
      <c r="B365" s="157" t="s">
        <v>2</v>
      </c>
      <c r="C365" s="157" t="s">
        <v>3</v>
      </c>
      <c r="D365" s="157" t="s">
        <v>4</v>
      </c>
      <c r="E365" s="4" t="s">
        <v>5</v>
      </c>
      <c r="F365" s="5" t="s">
        <v>6</v>
      </c>
      <c r="G365" s="159" t="s">
        <v>7</v>
      </c>
      <c r="H365" s="159" t="s">
        <v>8</v>
      </c>
      <c r="I365" s="172" t="s">
        <v>9</v>
      </c>
    </row>
    <row r="366" spans="1:9" ht="15.75" thickBot="1" x14ac:dyDescent="0.3">
      <c r="A366" s="181"/>
      <c r="B366" s="158"/>
      <c r="C366" s="158"/>
      <c r="D366" s="158"/>
      <c r="E366" s="174" t="s">
        <v>10</v>
      </c>
      <c r="F366" s="174"/>
      <c r="G366" s="160"/>
      <c r="H366" s="160"/>
      <c r="I366" s="173"/>
    </row>
    <row r="367" spans="1:9" x14ac:dyDescent="0.25">
      <c r="A367" s="93" t="s">
        <v>23</v>
      </c>
      <c r="B367" s="28" t="s">
        <v>145</v>
      </c>
      <c r="C367" s="29" t="s">
        <v>146</v>
      </c>
      <c r="D367" s="138">
        <v>36</v>
      </c>
      <c r="E367" s="51"/>
      <c r="F367" s="92">
        <f t="shared" ref="F367" si="15">D367*E367</f>
        <v>0</v>
      </c>
      <c r="G367" s="51"/>
      <c r="H367" s="51"/>
      <c r="I367" s="99"/>
    </row>
    <row r="368" spans="1:9" ht="15.75" thickBot="1" x14ac:dyDescent="0.3">
      <c r="A368" s="184" t="s">
        <v>28</v>
      </c>
      <c r="B368" s="185"/>
      <c r="C368" s="185"/>
      <c r="D368" s="186"/>
      <c r="E368" s="62" t="s">
        <v>29</v>
      </c>
      <c r="F368" s="63">
        <f>SUM(F367:F367)</f>
        <v>0</v>
      </c>
      <c r="G368" s="64" t="s">
        <v>29</v>
      </c>
      <c r="H368" s="62" t="s">
        <v>29</v>
      </c>
      <c r="I368" s="65" t="s">
        <v>29</v>
      </c>
    </row>
    <row r="369" spans="1:9" ht="15.75" thickBot="1" x14ac:dyDescent="0.3">
      <c r="A369" s="17"/>
      <c r="B369" s="17"/>
      <c r="C369" s="21"/>
      <c r="D369" s="17"/>
      <c r="E369" s="19"/>
      <c r="F369" s="20"/>
      <c r="G369" s="18"/>
      <c r="H369" s="18"/>
      <c r="I369" s="18"/>
    </row>
    <row r="370" spans="1:9" ht="15.75" thickBot="1" x14ac:dyDescent="0.3">
      <c r="A370" s="175" t="s">
        <v>30</v>
      </c>
      <c r="B370" s="176"/>
      <c r="C370" s="176"/>
      <c r="D370" s="176"/>
      <c r="E370" s="176"/>
      <c r="F370" s="176"/>
      <c r="G370" s="191"/>
      <c r="H370" s="182">
        <f>F368</f>
        <v>0</v>
      </c>
      <c r="I370" s="183"/>
    </row>
    <row r="371" spans="1:9" x14ac:dyDescent="0.25">
      <c r="A371" s="18"/>
      <c r="B371" s="18"/>
      <c r="C371" s="21"/>
      <c r="D371" s="23"/>
      <c r="E371" s="18"/>
      <c r="F371" s="20"/>
      <c r="G371" s="18"/>
      <c r="H371" s="18"/>
      <c r="I371" s="18"/>
    </row>
    <row r="372" spans="1:9" x14ac:dyDescent="0.25">
      <c r="A372" s="18"/>
      <c r="B372" s="18"/>
      <c r="C372" s="21"/>
      <c r="D372" s="23"/>
      <c r="E372" s="18"/>
      <c r="F372" s="20"/>
      <c r="G372" s="18"/>
      <c r="H372" s="18"/>
      <c r="I372" s="18"/>
    </row>
    <row r="373" spans="1:9" ht="15.75" thickBot="1" x14ac:dyDescent="0.3">
      <c r="A373" s="18"/>
      <c r="B373" s="18"/>
      <c r="C373" s="21"/>
      <c r="D373" s="23"/>
      <c r="E373" s="18"/>
      <c r="F373" s="20"/>
      <c r="G373" s="18"/>
      <c r="H373" s="18"/>
      <c r="I373" s="18"/>
    </row>
    <row r="374" spans="1:9" ht="15.75" thickBot="1" x14ac:dyDescent="0.3">
      <c r="A374" s="144" t="s">
        <v>147</v>
      </c>
      <c r="B374" s="145"/>
      <c r="C374" s="156"/>
      <c r="D374" s="148"/>
      <c r="E374" s="145"/>
      <c r="F374" s="146"/>
      <c r="G374" s="145"/>
      <c r="H374" s="145"/>
      <c r="I374" s="147"/>
    </row>
    <row r="375" spans="1:9" x14ac:dyDescent="0.25">
      <c r="A375" s="180" t="s">
        <v>1</v>
      </c>
      <c r="B375" s="157" t="s">
        <v>2</v>
      </c>
      <c r="C375" s="157" t="s">
        <v>3</v>
      </c>
      <c r="D375" s="157" t="s">
        <v>4</v>
      </c>
      <c r="E375" s="4" t="s">
        <v>5</v>
      </c>
      <c r="F375" s="5" t="s">
        <v>6</v>
      </c>
      <c r="G375" s="159" t="s">
        <v>7</v>
      </c>
      <c r="H375" s="159" t="s">
        <v>8</v>
      </c>
      <c r="I375" s="172" t="s">
        <v>9</v>
      </c>
    </row>
    <row r="376" spans="1:9" ht="15.75" thickBot="1" x14ac:dyDescent="0.3">
      <c r="A376" s="181"/>
      <c r="B376" s="158"/>
      <c r="C376" s="158"/>
      <c r="D376" s="158"/>
      <c r="E376" s="174" t="s">
        <v>10</v>
      </c>
      <c r="F376" s="174"/>
      <c r="G376" s="160"/>
      <c r="H376" s="160"/>
      <c r="I376" s="173"/>
    </row>
    <row r="377" spans="1:9" x14ac:dyDescent="0.25">
      <c r="A377" s="93" t="s">
        <v>19</v>
      </c>
      <c r="B377" s="28" t="s">
        <v>145</v>
      </c>
      <c r="C377" s="29" t="s">
        <v>146</v>
      </c>
      <c r="D377" s="136">
        <v>168</v>
      </c>
      <c r="E377" s="51"/>
      <c r="F377" s="7">
        <f>D377*E377</f>
        <v>0</v>
      </c>
      <c r="G377" s="51"/>
      <c r="H377" s="51"/>
      <c r="I377" s="99"/>
    </row>
    <row r="378" spans="1:9" x14ac:dyDescent="0.25">
      <c r="A378" s="87" t="s">
        <v>19</v>
      </c>
      <c r="B378" s="118" t="s">
        <v>142</v>
      </c>
      <c r="C378" s="11" t="s">
        <v>146</v>
      </c>
      <c r="D378" s="136">
        <v>24</v>
      </c>
      <c r="E378" s="51"/>
      <c r="F378" s="7">
        <f>D378*E378</f>
        <v>0</v>
      </c>
      <c r="G378" s="51"/>
      <c r="H378" s="51"/>
      <c r="I378" s="99"/>
    </row>
    <row r="379" spans="1:9" x14ac:dyDescent="0.25">
      <c r="A379" s="87" t="s">
        <v>23</v>
      </c>
      <c r="B379" s="10" t="s">
        <v>148</v>
      </c>
      <c r="C379" s="11" t="s">
        <v>146</v>
      </c>
      <c r="D379" s="136">
        <v>24</v>
      </c>
      <c r="E379" s="51"/>
      <c r="F379" s="7">
        <f>D379*E379</f>
        <v>0</v>
      </c>
      <c r="G379" s="51"/>
      <c r="H379" s="51"/>
      <c r="I379" s="99"/>
    </row>
    <row r="380" spans="1:9" x14ac:dyDescent="0.25">
      <c r="A380" s="87" t="s">
        <v>23</v>
      </c>
      <c r="B380" s="10" t="s">
        <v>145</v>
      </c>
      <c r="C380" s="11" t="s">
        <v>146</v>
      </c>
      <c r="D380" s="136">
        <v>132</v>
      </c>
      <c r="E380" s="51"/>
      <c r="F380" s="7">
        <f t="shared" ref="F380:F383" si="16">D380*E380</f>
        <v>0</v>
      </c>
      <c r="G380" s="51"/>
      <c r="H380" s="51"/>
      <c r="I380" s="99"/>
    </row>
    <row r="381" spans="1:9" x14ac:dyDescent="0.25">
      <c r="A381" s="87" t="s">
        <v>23</v>
      </c>
      <c r="B381" s="118" t="s">
        <v>142</v>
      </c>
      <c r="C381" s="11" t="s">
        <v>146</v>
      </c>
      <c r="D381" s="136">
        <v>156</v>
      </c>
      <c r="E381" s="51"/>
      <c r="F381" s="7">
        <f t="shared" si="16"/>
        <v>0</v>
      </c>
      <c r="G381" s="51"/>
      <c r="H381" s="51"/>
      <c r="I381" s="99"/>
    </row>
    <row r="382" spans="1:9" x14ac:dyDescent="0.25">
      <c r="A382" s="87" t="s">
        <v>23</v>
      </c>
      <c r="B382" s="118" t="s">
        <v>142</v>
      </c>
      <c r="C382" s="11" t="s">
        <v>149</v>
      </c>
      <c r="D382" s="137">
        <v>12</v>
      </c>
      <c r="E382" s="51"/>
      <c r="F382" s="7">
        <f t="shared" si="16"/>
        <v>0</v>
      </c>
      <c r="G382" s="51"/>
      <c r="H382" s="51"/>
      <c r="I382" s="99"/>
    </row>
    <row r="383" spans="1:9" ht="15.75" thickBot="1" x14ac:dyDescent="0.3">
      <c r="A383" s="105">
        <v>1</v>
      </c>
      <c r="B383" s="31" t="s">
        <v>150</v>
      </c>
      <c r="C383" s="32" t="s">
        <v>151</v>
      </c>
      <c r="D383" s="137">
        <v>12</v>
      </c>
      <c r="E383" s="52"/>
      <c r="F383" s="7">
        <f t="shared" si="16"/>
        <v>0</v>
      </c>
      <c r="G383" s="52"/>
      <c r="H383" s="52"/>
      <c r="I383" s="103"/>
    </row>
    <row r="384" spans="1:9" ht="15.75" thickBot="1" x14ac:dyDescent="0.3">
      <c r="A384" s="175" t="s">
        <v>28</v>
      </c>
      <c r="B384" s="176"/>
      <c r="C384" s="176"/>
      <c r="D384" s="177"/>
      <c r="E384" s="13" t="s">
        <v>29</v>
      </c>
      <c r="F384" s="14">
        <f>SUM(F377:F383)</f>
        <v>0</v>
      </c>
      <c r="G384" s="15" t="s">
        <v>29</v>
      </c>
      <c r="H384" s="13" t="s">
        <v>29</v>
      </c>
      <c r="I384" s="16" t="s">
        <v>29</v>
      </c>
    </row>
    <row r="385" spans="1:9" ht="15.75" thickBot="1" x14ac:dyDescent="0.3">
      <c r="A385" s="17"/>
      <c r="B385" s="17"/>
      <c r="C385" s="21"/>
      <c r="D385" s="17"/>
      <c r="E385" s="19"/>
      <c r="F385" s="20"/>
      <c r="G385" s="18"/>
      <c r="H385" s="18"/>
      <c r="I385" s="18"/>
    </row>
    <row r="386" spans="1:9" ht="15.75" thickBot="1" x14ac:dyDescent="0.3">
      <c r="A386" s="175" t="s">
        <v>30</v>
      </c>
      <c r="B386" s="176"/>
      <c r="C386" s="176"/>
      <c r="D386" s="176"/>
      <c r="E386" s="176"/>
      <c r="F386" s="176"/>
      <c r="G386" s="191"/>
      <c r="H386" s="182">
        <f>F384</f>
        <v>0</v>
      </c>
      <c r="I386" s="183"/>
    </row>
    <row r="387" spans="1:9" x14ac:dyDescent="0.25">
      <c r="A387" s="18"/>
      <c r="B387" s="18"/>
      <c r="C387" s="21"/>
      <c r="D387" s="23"/>
      <c r="E387" s="18"/>
      <c r="F387" s="20"/>
      <c r="G387" s="18"/>
      <c r="H387" s="18"/>
      <c r="I387" s="18"/>
    </row>
    <row r="388" spans="1:9" ht="15.75" thickBot="1" x14ac:dyDescent="0.3">
      <c r="A388" s="1" t="s">
        <v>152</v>
      </c>
      <c r="B388" s="1"/>
      <c r="C388" s="38"/>
      <c r="D388" s="2"/>
      <c r="E388" s="1"/>
      <c r="F388" s="3"/>
      <c r="G388" s="1"/>
      <c r="H388" s="1"/>
      <c r="I388" s="1"/>
    </row>
    <row r="389" spans="1:9" x14ac:dyDescent="0.25">
      <c r="A389" s="180" t="s">
        <v>1</v>
      </c>
      <c r="B389" s="157" t="s">
        <v>2</v>
      </c>
      <c r="C389" s="157" t="s">
        <v>3</v>
      </c>
      <c r="D389" s="157" t="s">
        <v>4</v>
      </c>
      <c r="E389" s="4" t="s">
        <v>5</v>
      </c>
      <c r="F389" s="5" t="s">
        <v>6</v>
      </c>
      <c r="G389" s="159" t="s">
        <v>7</v>
      </c>
      <c r="H389" s="159" t="s">
        <v>8</v>
      </c>
      <c r="I389" s="172" t="s">
        <v>9</v>
      </c>
    </row>
    <row r="390" spans="1:9" ht="15.75" thickBot="1" x14ac:dyDescent="0.3">
      <c r="A390" s="181"/>
      <c r="B390" s="158"/>
      <c r="C390" s="158"/>
      <c r="D390" s="158"/>
      <c r="E390" s="174" t="s">
        <v>10</v>
      </c>
      <c r="F390" s="174"/>
      <c r="G390" s="160"/>
      <c r="H390" s="160"/>
      <c r="I390" s="173"/>
    </row>
    <row r="391" spans="1:9" x14ac:dyDescent="0.25">
      <c r="A391" s="87">
        <v>0</v>
      </c>
      <c r="B391" s="10" t="s">
        <v>12</v>
      </c>
      <c r="C391" s="11" t="s">
        <v>146</v>
      </c>
      <c r="D391" s="6">
        <v>36</v>
      </c>
      <c r="E391" s="51"/>
      <c r="F391" s="7">
        <f t="shared" ref="F391:F394" si="17">D391*E391</f>
        <v>0</v>
      </c>
      <c r="G391" s="51"/>
      <c r="H391" s="51"/>
      <c r="I391" s="100"/>
    </row>
    <row r="392" spans="1:9" x14ac:dyDescent="0.25">
      <c r="A392" s="93">
        <v>0</v>
      </c>
      <c r="B392" s="28" t="s">
        <v>145</v>
      </c>
      <c r="C392" s="29" t="s">
        <v>146</v>
      </c>
      <c r="D392" s="58">
        <v>144</v>
      </c>
      <c r="E392" s="51"/>
      <c r="F392" s="7">
        <f t="shared" si="17"/>
        <v>0</v>
      </c>
      <c r="G392" s="51"/>
      <c r="H392" s="51"/>
      <c r="I392" s="99"/>
    </row>
    <row r="393" spans="1:9" x14ac:dyDescent="0.25">
      <c r="A393" s="10" t="s">
        <v>23</v>
      </c>
      <c r="B393" s="10" t="s">
        <v>142</v>
      </c>
      <c r="C393" s="11" t="s">
        <v>146</v>
      </c>
      <c r="D393" s="58">
        <v>36</v>
      </c>
      <c r="E393" s="51"/>
      <c r="F393" s="7">
        <f t="shared" si="17"/>
        <v>0</v>
      </c>
      <c r="G393" s="51"/>
      <c r="H393" s="51"/>
      <c r="I393" s="51"/>
    </row>
    <row r="394" spans="1:9" x14ac:dyDescent="0.25">
      <c r="A394" s="10" t="s">
        <v>23</v>
      </c>
      <c r="B394" s="10" t="s">
        <v>145</v>
      </c>
      <c r="C394" s="11" t="s">
        <v>146</v>
      </c>
      <c r="D394" s="58">
        <v>36</v>
      </c>
      <c r="E394" s="51"/>
      <c r="F394" s="7">
        <f t="shared" si="17"/>
        <v>0</v>
      </c>
      <c r="G394" s="51"/>
      <c r="H394" s="51"/>
      <c r="I394" s="51"/>
    </row>
    <row r="395" spans="1:9" ht="15.75" thickBot="1" x14ac:dyDescent="0.3">
      <c r="A395" s="184" t="s">
        <v>28</v>
      </c>
      <c r="B395" s="185"/>
      <c r="C395" s="185"/>
      <c r="D395" s="186"/>
      <c r="E395" s="62" t="s">
        <v>29</v>
      </c>
      <c r="F395" s="63">
        <f>SUM(F391:F394)</f>
        <v>0</v>
      </c>
      <c r="G395" s="64" t="s">
        <v>29</v>
      </c>
      <c r="H395" s="62" t="s">
        <v>29</v>
      </c>
      <c r="I395" s="65" t="s">
        <v>29</v>
      </c>
    </row>
    <row r="396" spans="1:9" ht="15.75" thickBot="1" x14ac:dyDescent="0.3">
      <c r="A396" s="17"/>
      <c r="B396" s="17"/>
      <c r="C396" s="21"/>
      <c r="D396" s="17"/>
      <c r="E396" s="19"/>
      <c r="F396" s="20"/>
      <c r="G396" s="18"/>
      <c r="H396" s="18"/>
      <c r="I396" s="18"/>
    </row>
    <row r="397" spans="1:9" ht="15.75" thickBot="1" x14ac:dyDescent="0.3">
      <c r="A397" s="175" t="s">
        <v>30</v>
      </c>
      <c r="B397" s="176"/>
      <c r="C397" s="176"/>
      <c r="D397" s="176"/>
      <c r="E397" s="176"/>
      <c r="F397" s="176"/>
      <c r="G397" s="176"/>
      <c r="H397" s="182">
        <f>F395</f>
        <v>0</v>
      </c>
      <c r="I397" s="183"/>
    </row>
    <row r="398" spans="1:9" ht="15.75" thickBot="1" x14ac:dyDescent="0.3">
      <c r="A398" s="18"/>
      <c r="B398" s="18"/>
      <c r="C398" s="21"/>
      <c r="D398" s="23"/>
      <c r="E398" s="18"/>
      <c r="F398" s="20"/>
      <c r="G398" s="18"/>
      <c r="H398" s="18"/>
      <c r="I398" s="18"/>
    </row>
    <row r="399" spans="1:9" ht="15.75" thickBot="1" x14ac:dyDescent="0.3">
      <c r="A399" s="208" t="s">
        <v>153</v>
      </c>
      <c r="B399" s="206"/>
      <c r="C399" s="206"/>
      <c r="D399" s="206"/>
      <c r="E399" s="206"/>
      <c r="F399" s="206"/>
      <c r="G399" s="206"/>
      <c r="H399" s="163">
        <f>(H360+H370+H386+H397)*2</f>
        <v>0</v>
      </c>
      <c r="I399" s="164"/>
    </row>
    <row r="400" spans="1:9" x14ac:dyDescent="0.25">
      <c r="A400" s="18"/>
      <c r="B400" s="18"/>
      <c r="C400" s="21"/>
      <c r="D400" s="23"/>
      <c r="E400" s="18"/>
      <c r="F400" s="20"/>
      <c r="G400" s="18"/>
      <c r="H400" s="18"/>
      <c r="I400" s="18"/>
    </row>
    <row r="401" spans="1:9" x14ac:dyDescent="0.25">
      <c r="A401" s="24" t="s">
        <v>31</v>
      </c>
      <c r="B401" s="18"/>
      <c r="C401" s="21"/>
      <c r="D401" s="23"/>
      <c r="E401" s="18"/>
      <c r="F401" s="20"/>
      <c r="G401" s="18"/>
      <c r="H401" s="18"/>
      <c r="I401" s="18"/>
    </row>
  </sheetData>
  <mergeCells count="217">
    <mergeCell ref="A399:G399"/>
    <mergeCell ref="H399:I399"/>
    <mergeCell ref="H389:H390"/>
    <mergeCell ref="I389:I390"/>
    <mergeCell ref="E390:F390"/>
    <mergeCell ref="A395:D395"/>
    <mergeCell ref="A397:G397"/>
    <mergeCell ref="H397:I397"/>
    <mergeCell ref="I375:I376"/>
    <mergeCell ref="E376:F376"/>
    <mergeCell ref="A384:D384"/>
    <mergeCell ref="A386:G386"/>
    <mergeCell ref="H386:I386"/>
    <mergeCell ref="A389:A390"/>
    <mergeCell ref="B389:B390"/>
    <mergeCell ref="C389:C390"/>
    <mergeCell ref="D389:D390"/>
    <mergeCell ref="G389:G390"/>
    <mergeCell ref="A368:D368"/>
    <mergeCell ref="A370:G370"/>
    <mergeCell ref="H370:I370"/>
    <mergeCell ref="A375:A376"/>
    <mergeCell ref="B375:B376"/>
    <mergeCell ref="C375:C376"/>
    <mergeCell ref="D375:D376"/>
    <mergeCell ref="G375:G376"/>
    <mergeCell ref="H375:H376"/>
    <mergeCell ref="A358:D358"/>
    <mergeCell ref="A360:G360"/>
    <mergeCell ref="H360:I360"/>
    <mergeCell ref="A365:A366"/>
    <mergeCell ref="B365:B366"/>
    <mergeCell ref="C365:C366"/>
    <mergeCell ref="D365:D366"/>
    <mergeCell ref="G365:G366"/>
    <mergeCell ref="H365:H366"/>
    <mergeCell ref="I365:I366"/>
    <mergeCell ref="E366:F366"/>
    <mergeCell ref="A352:I352"/>
    <mergeCell ref="A354:A355"/>
    <mergeCell ref="B354:B355"/>
    <mergeCell ref="C354:C355"/>
    <mergeCell ref="D354:D355"/>
    <mergeCell ref="G354:G355"/>
    <mergeCell ref="H354:H355"/>
    <mergeCell ref="I354:I355"/>
    <mergeCell ref="E355:F355"/>
    <mergeCell ref="I326:I327"/>
    <mergeCell ref="E327:F327"/>
    <mergeCell ref="A344:D344"/>
    <mergeCell ref="A346:G346"/>
    <mergeCell ref="H346:I346"/>
    <mergeCell ref="A348:G348"/>
    <mergeCell ref="H348:I348"/>
    <mergeCell ref="E300:F300"/>
    <mergeCell ref="A319:D319"/>
    <mergeCell ref="A321:G321"/>
    <mergeCell ref="H321:I321"/>
    <mergeCell ref="A326:A327"/>
    <mergeCell ref="B326:B327"/>
    <mergeCell ref="C326:C327"/>
    <mergeCell ref="D326:D327"/>
    <mergeCell ref="G326:G327"/>
    <mergeCell ref="H326:H327"/>
    <mergeCell ref="A293:G293"/>
    <mergeCell ref="H293:I293"/>
    <mergeCell ref="A297:I297"/>
    <mergeCell ref="A299:A300"/>
    <mergeCell ref="B299:B300"/>
    <mergeCell ref="C299:C300"/>
    <mergeCell ref="D299:D300"/>
    <mergeCell ref="G299:G300"/>
    <mergeCell ref="H299:H300"/>
    <mergeCell ref="I299:I300"/>
    <mergeCell ref="H277:H278"/>
    <mergeCell ref="I277:I278"/>
    <mergeCell ref="E278:F278"/>
    <mergeCell ref="A288:D288"/>
    <mergeCell ref="A290:G290"/>
    <mergeCell ref="H290:I290"/>
    <mergeCell ref="I253:I254"/>
    <mergeCell ref="E254:F254"/>
    <mergeCell ref="A270:D270"/>
    <mergeCell ref="A272:G272"/>
    <mergeCell ref="H272:I272"/>
    <mergeCell ref="A277:A278"/>
    <mergeCell ref="B277:B278"/>
    <mergeCell ref="C277:C278"/>
    <mergeCell ref="D277:D278"/>
    <mergeCell ref="G277:G278"/>
    <mergeCell ref="A246:D246"/>
    <mergeCell ref="A248:G248"/>
    <mergeCell ref="H248:I248"/>
    <mergeCell ref="A253:A254"/>
    <mergeCell ref="B253:B254"/>
    <mergeCell ref="C253:C254"/>
    <mergeCell ref="D253:D254"/>
    <mergeCell ref="G253:G254"/>
    <mergeCell ref="H253:H254"/>
    <mergeCell ref="A233:D233"/>
    <mergeCell ref="A235:G235"/>
    <mergeCell ref="H235:I235"/>
    <mergeCell ref="A240:A241"/>
    <mergeCell ref="B240:B241"/>
    <mergeCell ref="C240:C241"/>
    <mergeCell ref="D240:D241"/>
    <mergeCell ref="G240:G241"/>
    <mergeCell ref="H240:H241"/>
    <mergeCell ref="I240:I241"/>
    <mergeCell ref="E241:F241"/>
    <mergeCell ref="A214:I214"/>
    <mergeCell ref="A216:A217"/>
    <mergeCell ref="B216:B217"/>
    <mergeCell ref="C216:C217"/>
    <mergeCell ref="D216:D217"/>
    <mergeCell ref="G216:G217"/>
    <mergeCell ref="H216:H217"/>
    <mergeCell ref="I216:I217"/>
    <mergeCell ref="E217:F217"/>
    <mergeCell ref="I186:I187"/>
    <mergeCell ref="E187:F187"/>
    <mergeCell ref="A205:D205"/>
    <mergeCell ref="A207:G207"/>
    <mergeCell ref="H207:I207"/>
    <mergeCell ref="A210:G210"/>
    <mergeCell ref="H210:I210"/>
    <mergeCell ref="E165:F165"/>
    <mergeCell ref="A179:D179"/>
    <mergeCell ref="A181:G181"/>
    <mergeCell ref="H181:I181"/>
    <mergeCell ref="A186:A187"/>
    <mergeCell ref="B186:B187"/>
    <mergeCell ref="C186:C187"/>
    <mergeCell ref="D186:D187"/>
    <mergeCell ref="G186:G187"/>
    <mergeCell ref="H186:H187"/>
    <mergeCell ref="A157:D157"/>
    <mergeCell ref="A159:G159"/>
    <mergeCell ref="H159:I159"/>
    <mergeCell ref="A164:A165"/>
    <mergeCell ref="B164:B165"/>
    <mergeCell ref="C164:C165"/>
    <mergeCell ref="D164:D165"/>
    <mergeCell ref="G164:G165"/>
    <mergeCell ref="H164:H165"/>
    <mergeCell ref="I164:I165"/>
    <mergeCell ref="A146:I146"/>
    <mergeCell ref="A148:A149"/>
    <mergeCell ref="B148:B149"/>
    <mergeCell ref="C148:C149"/>
    <mergeCell ref="D148:D149"/>
    <mergeCell ref="G148:G149"/>
    <mergeCell ref="H148:H149"/>
    <mergeCell ref="I148:I149"/>
    <mergeCell ref="E149:F149"/>
    <mergeCell ref="H49:H50"/>
    <mergeCell ref="I127:I128"/>
    <mergeCell ref="E128:F128"/>
    <mergeCell ref="A138:D138"/>
    <mergeCell ref="A140:G140"/>
    <mergeCell ref="H140:I140"/>
    <mergeCell ref="A142:G142"/>
    <mergeCell ref="H142:I142"/>
    <mergeCell ref="A127:A128"/>
    <mergeCell ref="B127:B128"/>
    <mergeCell ref="C127:C128"/>
    <mergeCell ref="D127:D128"/>
    <mergeCell ref="G127:G128"/>
    <mergeCell ref="H127:H128"/>
    <mergeCell ref="A5:A6"/>
    <mergeCell ref="B5:B6"/>
    <mergeCell ref="C5:C6"/>
    <mergeCell ref="H106:H107"/>
    <mergeCell ref="I106:I107"/>
    <mergeCell ref="E107:F107"/>
    <mergeCell ref="A120:D120"/>
    <mergeCell ref="A122:G122"/>
    <mergeCell ref="H122:I122"/>
    <mergeCell ref="I49:I50"/>
    <mergeCell ref="E50:F50"/>
    <mergeCell ref="A99:D99"/>
    <mergeCell ref="A101:G101"/>
    <mergeCell ref="H101:I101"/>
    <mergeCell ref="A106:A107"/>
    <mergeCell ref="B106:B107"/>
    <mergeCell ref="C106:C107"/>
    <mergeCell ref="D106:D107"/>
    <mergeCell ref="G106:G107"/>
    <mergeCell ref="A49:A50"/>
    <mergeCell ref="B49:B50"/>
    <mergeCell ref="C49:C50"/>
    <mergeCell ref="D49:D50"/>
    <mergeCell ref="G49:G50"/>
    <mergeCell ref="D5:D6"/>
    <mergeCell ref="G5:G6"/>
    <mergeCell ref="H5:H6"/>
    <mergeCell ref="A43:G43"/>
    <mergeCell ref="H43:I43"/>
    <mergeCell ref="A3:I3"/>
    <mergeCell ref="A47:I47"/>
    <mergeCell ref="A1:I1"/>
    <mergeCell ref="H32:H33"/>
    <mergeCell ref="I32:I33"/>
    <mergeCell ref="E33:F33"/>
    <mergeCell ref="A38:D38"/>
    <mergeCell ref="A40:G40"/>
    <mergeCell ref="H40:I40"/>
    <mergeCell ref="I5:I6"/>
    <mergeCell ref="E6:F6"/>
    <mergeCell ref="A24:D24"/>
    <mergeCell ref="A26:G26"/>
    <mergeCell ref="H26:I26"/>
    <mergeCell ref="A32:A33"/>
    <mergeCell ref="B32:B33"/>
    <mergeCell ref="C32:C33"/>
    <mergeCell ref="D32:D33"/>
    <mergeCell ref="G32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Miroslav Staněk</dc:creator>
  <cp:lastModifiedBy>veřejné zakázky</cp:lastModifiedBy>
  <dcterms:created xsi:type="dcterms:W3CDTF">2015-06-05T18:19:34Z</dcterms:created>
  <dcterms:modified xsi:type="dcterms:W3CDTF">2026-04-13T10:13:50Z</dcterms:modified>
</cp:coreProperties>
</file>