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M:\Obchodní 2026\SOUTĚŽE 2026\047 - Opravy střech\A ZD\"/>
    </mc:Choice>
  </mc:AlternateContent>
  <xr:revisionPtr revIDLastSave="0" documentId="13_ncr:1_{4E5A55C4-410F-412E-8E71-6020FF955C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ýměna střešní krytiny ROK ocen" sheetId="2" r:id="rId1"/>
  </sheets>
  <definedNames>
    <definedName name="_xlnm._FilterDatabase" localSheetId="0" hidden="1">'výměna střešní krytiny ROK ocen'!$C$39:$K$104</definedName>
    <definedName name="_xlnm.Print_Titles" localSheetId="0">'výměna střešní krytiny ROK ocen'!$39:$39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7" i="2" l="1"/>
  <c r="J81" i="2"/>
  <c r="J85" i="2"/>
  <c r="J91" i="2"/>
  <c r="J83" i="2"/>
  <c r="J79" i="2"/>
  <c r="J87" i="2"/>
  <c r="J75" i="2"/>
  <c r="J73" i="2"/>
  <c r="J69" i="2"/>
  <c r="J71" i="2"/>
  <c r="J46" i="2"/>
  <c r="J67" i="2"/>
  <c r="J104" i="2"/>
  <c r="J103" i="2"/>
  <c r="J102" i="2"/>
  <c r="J101" i="2"/>
  <c r="J100" i="2"/>
  <c r="J99" i="2"/>
  <c r="J98" i="2" l="1"/>
  <c r="J20" i="2" s="1"/>
  <c r="J48" i="2"/>
  <c r="J44" i="2"/>
  <c r="J50" i="2"/>
  <c r="J53" i="2"/>
  <c r="J55" i="2"/>
  <c r="J57" i="2"/>
  <c r="J59" i="2"/>
  <c r="J63" i="2"/>
  <c r="J65" i="2"/>
  <c r="J89" i="2"/>
  <c r="J93" i="2"/>
  <c r="J95" i="2"/>
  <c r="J97" i="2"/>
  <c r="J42" i="2" l="1"/>
  <c r="J61" i="2"/>
  <c r="J52" i="2"/>
  <c r="J41" i="2" l="1"/>
  <c r="J40" i="2" s="1"/>
  <c r="J18" i="2"/>
  <c r="J17" i="2"/>
  <c r="J19" i="2"/>
  <c r="J16" i="2" l="1"/>
  <c r="J15" i="2" l="1"/>
</calcChain>
</file>

<file path=xl/sharedStrings.xml><?xml version="1.0" encoding="utf-8"?>
<sst xmlns="http://schemas.openxmlformats.org/spreadsheetml/2006/main" count="196" uniqueCount="113">
  <si>
    <t>VV</t>
  </si>
  <si>
    <t/>
  </si>
  <si>
    <t>K</t>
  </si>
  <si>
    <t>D</t>
  </si>
  <si>
    <t>HZS</t>
  </si>
  <si>
    <t>t</t>
  </si>
  <si>
    <t>m2</t>
  </si>
  <si>
    <t>M</t>
  </si>
  <si>
    <t>10</t>
  </si>
  <si>
    <t>9</t>
  </si>
  <si>
    <t>PSV</t>
  </si>
  <si>
    <t>997013847</t>
  </si>
  <si>
    <t>8</t>
  </si>
  <si>
    <t>997013811</t>
  </si>
  <si>
    <t>7</t>
  </si>
  <si>
    <t>Příplatek k odvozu suti a vybouraných hmot na skládku ZKD 1 km přes 1 km</t>
  </si>
  <si>
    <t>997013509</t>
  </si>
  <si>
    <t>Odvoz suti a vybouraných hmot na skládku nebo meziskládku do 1 km se složením</t>
  </si>
  <si>
    <t>997013501</t>
  </si>
  <si>
    <t>Doprava suti a vybouraných hmot</t>
  </si>
  <si>
    <t>997</t>
  </si>
  <si>
    <t>Ostatní konstrukce a práce, bourání</t>
  </si>
  <si>
    <t>HSV</t>
  </si>
  <si>
    <t>Náklady soupisu celkem</t>
  </si>
  <si>
    <t>Cenová soustava</t>
  </si>
  <si>
    <t>Cena celkem [CZK]</t>
  </si>
  <si>
    <t>J.cena [CZK]</t>
  </si>
  <si>
    <t>Množství</t>
  </si>
  <si>
    <t>MJ</t>
  </si>
  <si>
    <t>Popis</t>
  </si>
  <si>
    <t>Kód</t>
  </si>
  <si>
    <t>Typ</t>
  </si>
  <si>
    <t>PČ</t>
  </si>
  <si>
    <t>Zadavatel:</t>
  </si>
  <si>
    <t>Datum:</t>
  </si>
  <si>
    <t>Místo:</t>
  </si>
  <si>
    <t>Objekt:</t>
  </si>
  <si>
    <t>SOUPIS PRACÍ</t>
  </si>
  <si>
    <t xml:space="preserve">    997 - Doprava suti a vybouraných hmot</t>
  </si>
  <si>
    <t xml:space="preserve">    9 - Ostatní konstrukce a práce, bourání</t>
  </si>
  <si>
    <t>HSV - Práce a dodávky HSV</t>
  </si>
  <si>
    <t>Kód dílu - Popis</t>
  </si>
  <si>
    <t>Stavba: administrativní budova cestmistrovství v Rokytnici v Orlických horách</t>
  </si>
  <si>
    <t>ul. 5.května č.p. 70,  Rokytnice v Orlických horách</t>
  </si>
  <si>
    <t>ÚDRŽBA SILNIC Královéhradeckého kraje a.s.</t>
  </si>
  <si>
    <t>IČ: 27502988</t>
  </si>
  <si>
    <t>DIČ: CZ 27502988</t>
  </si>
  <si>
    <t>Přípravné práce a zařízení staveniště</t>
  </si>
  <si>
    <t>Související (přípravné) práce pro zařízení staveniště</t>
  </si>
  <si>
    <t>031002000</t>
  </si>
  <si>
    <t>966073122</t>
  </si>
  <si>
    <t>Demontáž krytiny ocelových střech z tvarovaných ocelových plechů šroubovaných budov v přes 6 do 12 m</t>
  </si>
  <si>
    <t>Demontáž okapového plechu do suti v krytině skládané</t>
  </si>
  <si>
    <t>764002812</t>
  </si>
  <si>
    <t>Demontáž úžlabí do suti</t>
  </si>
  <si>
    <t>Demontáž svodu do suti</t>
  </si>
  <si>
    <t>764004861</t>
  </si>
  <si>
    <t>m</t>
  </si>
  <si>
    <t xml:space="preserve"> </t>
  </si>
  <si>
    <t>Poplatek za uložení na skládce (skládkovné) stavebního odpadu ocelového kód odpadu 17 02 01</t>
  </si>
  <si>
    <t>Poplatek za uložení na skládce (skládkovné) odpadu kód odpadu 17 03 01</t>
  </si>
  <si>
    <t>ks</t>
  </si>
  <si>
    <t>039002000</t>
  </si>
  <si>
    <t>020001000</t>
  </si>
  <si>
    <t>Příprava staveniště</t>
  </si>
  <si>
    <t>034103000</t>
  </si>
  <si>
    <t>Oplocení staveniště</t>
  </si>
  <si>
    <t>Informační tabule na staveništi</t>
  </si>
  <si>
    <t>034503000</t>
  </si>
  <si>
    <t>Bezpečnost a ochrana zdraví při práci na staveništi</t>
  </si>
  <si>
    <t>041403000</t>
  </si>
  <si>
    <t>Zrušení zařízení staveniště</t>
  </si>
  <si>
    <t>Demontáže a likvidace stávající krytiny a klempířských prvků</t>
  </si>
  <si>
    <t>444171112</t>
  </si>
  <si>
    <t>Vložení těsnícího nebo větracího prvku do krytiny z tvarovaných plechů</t>
  </si>
  <si>
    <t>767391235</t>
  </si>
  <si>
    <t>Oplechování úžlabí z Pz plechu rš 1000 mm</t>
  </si>
  <si>
    <t>764211472</t>
  </si>
  <si>
    <t>764001891</t>
  </si>
  <si>
    <t>Práce a dodávky PSV střešní krytiny</t>
  </si>
  <si>
    <t>LND.574049</t>
  </si>
  <si>
    <t>Montáž krytiny ocelových střech z tvarovaných ocelových plechů šroubovaných budov v přes 6 do 12 m včetně spojovacího a upevňovacího materiálu</t>
  </si>
  <si>
    <t>profilový těsnící pás pod okraje krytiny - horní i dolní</t>
  </si>
  <si>
    <t>Hřebenáč UNI k ocelovým krytinám RAL 8017 včetně koncovek</t>
  </si>
  <si>
    <t>Velkoformátová ocelová krytina TOPline síly 0.5mm s barevným popovrchem RAL 8017 včetně upevňovacího materiálu</t>
  </si>
  <si>
    <t>větrací pás hřebene a nároží VPH Roll 310x5000mm</t>
  </si>
  <si>
    <t>LND.VPHROLL</t>
  </si>
  <si>
    <t>lemování střešních oken na profilované krytiny 66x118cm</t>
  </si>
  <si>
    <t>61124151</t>
  </si>
  <si>
    <t>LND.R.1</t>
  </si>
  <si>
    <t>LND.470650</t>
  </si>
  <si>
    <t>LND.SROR.3</t>
  </si>
  <si>
    <t>Okapové svody D100mm včetně tvarovek v hnědé barvě RAL 8017</t>
  </si>
  <si>
    <t>55344670</t>
  </si>
  <si>
    <t>Sněhové zábrany  žebříček, délky 3 metry v hnědé barvě RAL 8017</t>
  </si>
  <si>
    <t>Ochranná větrací mřížka nad okapem pod krytinu, v. 67 mm</t>
  </si>
  <si>
    <t>59244119</t>
  </si>
  <si>
    <t>Montáž hřebene provětrávaného z ocelových hřebenáčů</t>
  </si>
  <si>
    <t>Montáž kruhového svodu</t>
  </si>
  <si>
    <t>764508131</t>
  </si>
  <si>
    <t>764201106</t>
  </si>
  <si>
    <t>Montáž sněhového zachytávače pro krytiny průběžného dvoutrubkového ocelové krytiny</t>
  </si>
  <si>
    <t>764203156</t>
  </si>
  <si>
    <t>Montáž žlabu podokapního půlkulatého</t>
  </si>
  <si>
    <t>764501103</t>
  </si>
  <si>
    <t>PSV - Práce a dodávky PSV střešní krytiny</t>
  </si>
  <si>
    <t>ROZPOČET SOUPISU PRACÍ</t>
  </si>
  <si>
    <t>Podstřešní fólie L140+</t>
  </si>
  <si>
    <t>49011000001</t>
  </si>
  <si>
    <t>žlab podokapní půlkruhový R Lindab 150mm v hnědé barvě RAL 8017</t>
  </si>
  <si>
    <t>Hák podokapní půlkruhový K33 150mm v hnědé barvě RAL 8017</t>
  </si>
  <si>
    <t>jedná se o prostou plochu střechy bez prořezů, nutného přeložení a zohlednění složitosti střechy</t>
  </si>
  <si>
    <t>Výměna profilované plechové střešní krytiny, úžlabí, sněhových zábran a ocelových okapů a svodů části administrativní budovy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</si>
</sst>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dd\.mm\.yyyy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8"/>
      <name val="Arial CE"/>
      <family val="2"/>
    </font>
    <font>
      <sz val="8"/>
      <color rgb="FF505050"/>
      <name val="Arial CE"/>
    </font>
    <font>
      <sz val="7"/>
      <color rgb="FF969696"/>
      <name val="Arial CE"/>
    </font>
    <font>
      <sz val="9"/>
      <name val="Arial CE"/>
    </font>
    <font>
      <sz val="8"/>
      <color rgb="FF003366"/>
      <name val="Arial CE"/>
    </font>
    <font>
      <sz val="12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10"/>
      <color rgb="FF003366"/>
      <name val="Arial CE"/>
    </font>
    <font>
      <b/>
      <sz val="12"/>
      <color rgb="FF960000"/>
      <name val="Arial CE"/>
    </font>
    <font>
      <sz val="10"/>
      <name val="Arial CE"/>
    </font>
    <font>
      <sz val="10"/>
      <color rgb="FF969696"/>
      <name val="Arial CE"/>
    </font>
    <font>
      <b/>
      <sz val="11"/>
      <name val="Arial CE"/>
    </font>
    <font>
      <b/>
      <sz val="14"/>
      <name val="Arial CE"/>
    </font>
    <font>
      <b/>
      <sz val="11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1"/>
      <name val="Arial CE"/>
    </font>
    <font>
      <sz val="8"/>
      <name val="Arial CE"/>
    </font>
    <font>
      <i/>
      <sz val="9"/>
      <color rgb="FF0070C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1" fillId="0" borderId="3" xfId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 applyAlignment="1">
      <alignment vertical="center"/>
    </xf>
    <xf numFmtId="164" fontId="2" fillId="0" borderId="0" xfId="1" applyNumberFormat="1" applyFont="1" applyAlignment="1">
      <alignment vertical="center"/>
    </xf>
    <xf numFmtId="0" fontId="2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1" fillId="0" borderId="5" xfId="1" applyBorder="1" applyAlignment="1" applyProtection="1">
      <alignment vertical="center"/>
      <protection locked="0"/>
    </xf>
    <xf numFmtId="4" fontId="4" fillId="0" borderId="5" xfId="1" applyNumberFormat="1" applyFont="1" applyBorder="1" applyAlignment="1" applyProtection="1">
      <alignment vertical="center"/>
      <protection locked="0"/>
    </xf>
    <xf numFmtId="164" fontId="4" fillId="0" borderId="5" xfId="1" applyNumberFormat="1" applyFont="1" applyBorder="1" applyAlignment="1" applyProtection="1">
      <alignment vertical="center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horizontal="left" vertical="center" wrapText="1"/>
      <protection locked="0"/>
    </xf>
    <xf numFmtId="49" fontId="4" fillId="0" borderId="5" xfId="1" applyNumberFormat="1" applyFont="1" applyBorder="1" applyAlignment="1" applyProtection="1">
      <alignment horizontal="left" vertical="center" wrapText="1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vertical="center"/>
      <protection locked="0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1" xfId="1" applyFont="1" applyBorder="1"/>
    <xf numFmtId="4" fontId="6" fillId="0" borderId="0" xfId="1" applyNumberFormat="1" applyFont="1"/>
    <xf numFmtId="0" fontId="6" fillId="0" borderId="0" xfId="1" applyFont="1" applyAlignment="1">
      <alignment horizontal="left"/>
    </xf>
    <xf numFmtId="0" fontId="8" fillId="0" borderId="5" xfId="1" applyFont="1" applyBorder="1" applyAlignment="1" applyProtection="1">
      <alignment vertical="center"/>
      <protection locked="0"/>
    </xf>
    <xf numFmtId="4" fontId="7" fillId="0" borderId="5" xfId="1" applyNumberFormat="1" applyFont="1" applyBorder="1" applyAlignment="1" applyProtection="1">
      <alignment vertical="center"/>
      <protection locked="0"/>
    </xf>
    <xf numFmtId="164" fontId="7" fillId="0" borderId="5" xfId="1" applyNumberFormat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49" fontId="7" fillId="0" borderId="5" xfId="1" applyNumberFormat="1" applyFont="1" applyBorder="1" applyAlignment="1" applyProtection="1">
      <alignment horizontal="left" vertical="center" wrapText="1"/>
      <protection locked="0"/>
    </xf>
    <xf numFmtId="0" fontId="7" fillId="0" borderId="5" xfId="1" applyFont="1" applyBorder="1" applyAlignment="1" applyProtection="1">
      <alignment horizontal="center" vertical="center"/>
      <protection locked="0"/>
    </xf>
    <xf numFmtId="4" fontId="9" fillId="0" borderId="0" xfId="1" applyNumberFormat="1" applyFont="1"/>
    <xf numFmtId="0" fontId="9" fillId="0" borderId="0" xfId="1" applyFont="1" applyAlignment="1">
      <alignment horizontal="left"/>
    </xf>
    <xf numFmtId="4" fontId="10" fillId="0" borderId="0" xfId="1" applyNumberFormat="1" applyFont="1"/>
    <xf numFmtId="0" fontId="10" fillId="0" borderId="0" xfId="1" applyFont="1" applyAlignment="1">
      <alignment horizontal="left" vertical="center"/>
    </xf>
    <xf numFmtId="0" fontId="1" fillId="0" borderId="0" xfId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165" fontId="11" fillId="0" borderId="0" xfId="1" applyNumberFormat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" fillId="0" borderId="9" xfId="1" applyBorder="1" applyAlignment="1">
      <alignment vertical="center"/>
    </xf>
    <xf numFmtId="0" fontId="1" fillId="0" borderId="10" xfId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4" fontId="6" fillId="0" borderId="4" xfId="1" applyNumberFormat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4" xfId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1" xfId="1" applyFont="1" applyBorder="1" applyAlignment="1">
      <alignment vertical="center"/>
    </xf>
    <xf numFmtId="4" fontId="9" fillId="0" borderId="4" xfId="1" applyNumberFormat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4" xfId="1" applyFont="1" applyBorder="1" applyAlignment="1">
      <alignment horizontal="left" vertical="center"/>
    </xf>
    <xf numFmtId="4" fontId="10" fillId="0" borderId="0" xfId="1" applyNumberFormat="1" applyFont="1" applyAlignment="1">
      <alignment vertical="center"/>
    </xf>
    <xf numFmtId="0" fontId="1" fillId="2" borderId="0" xfId="1" applyFill="1" applyAlignment="1">
      <alignment vertical="center"/>
    </xf>
    <xf numFmtId="0" fontId="4" fillId="2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0" fontId="1" fillId="0" borderId="1" xfId="1" applyBorder="1"/>
    <xf numFmtId="0" fontId="15" fillId="0" borderId="0" xfId="1" applyFont="1" applyAlignment="1">
      <alignment vertical="center" wrapText="1"/>
    </xf>
    <xf numFmtId="0" fontId="16" fillId="0" borderId="0" xfId="1" applyFont="1" applyAlignment="1">
      <alignment vertical="center"/>
    </xf>
    <xf numFmtId="0" fontId="16" fillId="0" borderId="0" xfId="1" applyFont="1"/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9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4" fillId="0" borderId="0" xfId="1" applyFont="1" applyAlignment="1" applyProtection="1">
      <alignment horizontal="center" vertical="center"/>
      <protection locked="0"/>
    </xf>
    <xf numFmtId="49" fontId="4" fillId="0" borderId="0" xfId="1" applyNumberFormat="1" applyFont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164" fontId="4" fillId="0" borderId="0" xfId="1" applyNumberFormat="1" applyFont="1" applyAlignment="1" applyProtection="1">
      <alignment vertical="center"/>
      <protection locked="0"/>
    </xf>
    <xf numFmtId="4" fontId="4" fillId="0" borderId="0" xfId="1" applyNumberFormat="1" applyFont="1" applyAlignment="1" applyProtection="1">
      <alignment vertical="center"/>
      <protection locked="0"/>
    </xf>
    <xf numFmtId="0" fontId="1" fillId="0" borderId="0" xfId="1" applyAlignment="1" applyProtection="1">
      <alignment vertical="center"/>
      <protection locked="0"/>
    </xf>
    <xf numFmtId="4" fontId="4" fillId="3" borderId="5" xfId="1" applyNumberFormat="1" applyFont="1" applyFill="1" applyBorder="1" applyAlignment="1" applyProtection="1">
      <alignment vertical="center"/>
      <protection locked="0"/>
    </xf>
    <xf numFmtId="0" fontId="2" fillId="3" borderId="0" xfId="1" applyFont="1" applyFill="1" applyAlignment="1">
      <alignment vertical="center"/>
    </xf>
    <xf numFmtId="4" fontId="7" fillId="3" borderId="5" xfId="1" applyNumberFormat="1" applyFont="1" applyFill="1" applyBorder="1" applyAlignment="1" applyProtection="1">
      <alignment vertical="center"/>
      <protection locked="0"/>
    </xf>
    <xf numFmtId="4" fontId="4" fillId="3" borderId="0" xfId="1" applyNumberFormat="1" applyFont="1" applyFill="1" applyAlignment="1" applyProtection="1">
      <alignment vertical="center"/>
      <protection locked="0"/>
    </xf>
    <xf numFmtId="0" fontId="20" fillId="0" borderId="5" xfId="1" applyFont="1" applyBorder="1" applyAlignment="1" applyProtection="1">
      <alignment horizontal="left" vertical="center" wrapText="1"/>
      <protection locked="0"/>
    </xf>
    <xf numFmtId="0" fontId="20" fillId="0" borderId="5" xfId="1" applyFont="1" applyBorder="1" applyAlignment="1" applyProtection="1">
      <alignment horizontal="center" vertical="center" wrapText="1"/>
      <protection locked="0"/>
    </xf>
    <xf numFmtId="166" fontId="7" fillId="0" borderId="5" xfId="1" applyNumberFormat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49" fontId="4" fillId="0" borderId="11" xfId="1" applyNumberFormat="1" applyFont="1" applyBorder="1" applyAlignment="1" applyProtection="1">
      <alignment horizontal="left" vertical="center" wrapText="1"/>
      <protection locked="0"/>
    </xf>
    <xf numFmtId="0" fontId="4" fillId="0" borderId="11" xfId="1" applyFont="1" applyBorder="1" applyAlignment="1" applyProtection="1">
      <alignment horizontal="left" vertical="center" wrapText="1"/>
      <protection locked="0"/>
    </xf>
    <xf numFmtId="0" fontId="4" fillId="0" borderId="11" xfId="1" applyFont="1" applyBorder="1" applyAlignment="1" applyProtection="1">
      <alignment horizontal="center" vertical="center" wrapText="1"/>
      <protection locked="0"/>
    </xf>
    <xf numFmtId="164" fontId="4" fillId="0" borderId="11" xfId="1" applyNumberFormat="1" applyFont="1" applyBorder="1" applyAlignment="1" applyProtection="1">
      <alignment vertical="center"/>
      <protection locked="0"/>
    </xf>
    <xf numFmtId="4" fontId="4" fillId="0" borderId="11" xfId="1" applyNumberFormat="1" applyFont="1" applyBorder="1" applyAlignment="1" applyProtection="1">
      <alignment vertical="center"/>
      <protection locked="0"/>
    </xf>
    <xf numFmtId="0" fontId="1" fillId="0" borderId="11" xfId="1" applyBorder="1" applyAlignment="1" applyProtection="1">
      <alignment vertical="center"/>
      <protection locked="0"/>
    </xf>
    <xf numFmtId="4" fontId="4" fillId="3" borderId="11" xfId="1" applyNumberFormat="1" applyFont="1" applyFill="1" applyBorder="1" applyAlignment="1" applyProtection="1">
      <alignment vertical="center"/>
      <protection locked="0"/>
    </xf>
    <xf numFmtId="0" fontId="13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</cellXfs>
  <cellStyles count="2">
    <cellStyle name="Normální" xfId="0" builtinId="0"/>
    <cellStyle name="Normální 2" xfId="1" xr:uid="{E3D7276F-BE92-445C-9581-246D49C909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1B4D0-C17D-4E69-A1F1-30C84C97321F}">
  <sheetPr>
    <pageSetUpPr fitToPage="1"/>
  </sheetPr>
  <dimension ref="B1:M105"/>
  <sheetViews>
    <sheetView showGridLines="0" tabSelected="1" topLeftCell="A22" zoomScale="115" zoomScaleNormal="115" workbookViewId="0">
      <selection activeCell="F36" sqref="F36"/>
    </sheetView>
  </sheetViews>
  <sheetFormatPr defaultColWidth="8.88671875" defaultRowHeight="10.199999999999999" x14ac:dyDescent="0.2"/>
  <cols>
    <col min="1" max="1" width="5.33203125" style="1" customWidth="1"/>
    <col min="2" max="2" width="0.88671875" style="1" customWidth="1"/>
    <col min="3" max="3" width="3.44140625" style="1" customWidth="1"/>
    <col min="4" max="4" width="3.5546875" style="1" customWidth="1"/>
    <col min="5" max="5" width="14.33203125" style="1" customWidth="1"/>
    <col min="6" max="6" width="52.6640625" style="1" customWidth="1"/>
    <col min="7" max="7" width="6.33203125" style="1" customWidth="1"/>
    <col min="8" max="8" width="11.6640625" style="1" customWidth="1"/>
    <col min="9" max="9" width="11.44140625" style="1" customWidth="1"/>
    <col min="10" max="10" width="18.5546875" style="1" customWidth="1"/>
    <col min="11" max="11" width="8.33203125" style="1" customWidth="1"/>
    <col min="12" max="12" width="10.33203125" style="1" customWidth="1"/>
    <col min="13" max="16384" width="8.88671875" style="1"/>
  </cols>
  <sheetData>
    <row r="1" spans="2:11" s="2" customFormat="1" ht="6.9" customHeight="1" x14ac:dyDescent="0.3">
      <c r="B1" s="46"/>
      <c r="C1" s="45"/>
      <c r="D1" s="45"/>
      <c r="E1" s="45"/>
      <c r="F1" s="45"/>
      <c r="G1" s="45"/>
      <c r="H1" s="45"/>
      <c r="I1" s="45"/>
      <c r="J1" s="45"/>
      <c r="K1" s="45"/>
    </row>
    <row r="2" spans="2:11" s="2" customFormat="1" ht="24.9" customHeight="1" x14ac:dyDescent="0.3">
      <c r="B2" s="3"/>
      <c r="C2" s="44" t="s">
        <v>106</v>
      </c>
    </row>
    <row r="3" spans="2:11" s="2" customFormat="1" ht="6.9" customHeight="1" x14ac:dyDescent="0.3">
      <c r="B3" s="3"/>
    </row>
    <row r="4" spans="2:11" ht="12" customHeight="1" x14ac:dyDescent="0.2">
      <c r="B4" s="61"/>
      <c r="D4" s="65" t="s">
        <v>42</v>
      </c>
      <c r="E4" s="62"/>
      <c r="F4" s="63"/>
      <c r="G4" s="63"/>
      <c r="H4" s="63"/>
      <c r="I4" s="64"/>
    </row>
    <row r="5" spans="2:11" ht="14.4" customHeight="1" x14ac:dyDescent="0.2">
      <c r="B5" s="61"/>
      <c r="E5" s="92"/>
      <c r="F5" s="92"/>
      <c r="G5" s="92"/>
      <c r="H5" s="92"/>
    </row>
    <row r="6" spans="2:11" s="2" customFormat="1" ht="12" customHeight="1" x14ac:dyDescent="0.3">
      <c r="B6" s="3"/>
      <c r="D6" s="41" t="s">
        <v>36</v>
      </c>
    </row>
    <row r="7" spans="2:11" s="2" customFormat="1" ht="30" customHeight="1" x14ac:dyDescent="0.3">
      <c r="B7" s="3"/>
      <c r="E7" s="91" t="s">
        <v>112</v>
      </c>
      <c r="F7" s="91"/>
      <c r="G7" s="91"/>
      <c r="H7" s="91"/>
    </row>
    <row r="8" spans="2:11" s="2" customFormat="1" ht="12" customHeight="1" x14ac:dyDescent="0.3">
      <c r="B8" s="3"/>
      <c r="D8" s="41"/>
      <c r="F8" s="42" t="s">
        <v>1</v>
      </c>
      <c r="I8" s="41"/>
      <c r="J8" s="42" t="s">
        <v>1</v>
      </c>
    </row>
    <row r="9" spans="2:11" s="2" customFormat="1" ht="12" customHeight="1" x14ac:dyDescent="0.3">
      <c r="B9" s="3"/>
      <c r="D9" s="42" t="s">
        <v>35</v>
      </c>
      <c r="E9" s="67"/>
      <c r="F9" s="66" t="s">
        <v>43</v>
      </c>
      <c r="G9" s="67"/>
      <c r="H9" s="67"/>
      <c r="I9" s="42" t="s">
        <v>34</v>
      </c>
      <c r="J9" s="43"/>
    </row>
    <row r="10" spans="2:11" s="2" customFormat="1" ht="10.95" customHeight="1" x14ac:dyDescent="0.3">
      <c r="B10" s="3"/>
      <c r="D10" s="67"/>
      <c r="E10" s="67"/>
      <c r="F10" s="67"/>
      <c r="G10" s="67"/>
      <c r="H10" s="67"/>
      <c r="I10" s="67"/>
    </row>
    <row r="11" spans="2:11" s="2" customFormat="1" ht="12" customHeight="1" x14ac:dyDescent="0.3">
      <c r="B11" s="3"/>
      <c r="D11" s="42" t="s">
        <v>33</v>
      </c>
      <c r="E11" s="67"/>
      <c r="F11" s="68" t="s">
        <v>44</v>
      </c>
      <c r="G11" s="67"/>
      <c r="H11" s="67"/>
      <c r="I11" s="66" t="s">
        <v>45</v>
      </c>
      <c r="J11" s="42"/>
    </row>
    <row r="12" spans="2:11" s="2" customFormat="1" ht="18" customHeight="1" x14ac:dyDescent="0.3">
      <c r="B12" s="3"/>
      <c r="D12" s="67"/>
      <c r="E12" s="42" t="s">
        <v>58</v>
      </c>
      <c r="F12" s="67"/>
      <c r="G12" s="67"/>
      <c r="H12" s="67"/>
      <c r="I12" s="42" t="s">
        <v>46</v>
      </c>
      <c r="J12" s="42"/>
    </row>
    <row r="13" spans="2:11" s="2" customFormat="1" ht="29.25" customHeight="1" x14ac:dyDescent="0.3">
      <c r="B13" s="3"/>
      <c r="C13" s="60" t="s">
        <v>41</v>
      </c>
      <c r="D13" s="58"/>
      <c r="E13" s="58"/>
      <c r="F13" s="58"/>
      <c r="G13" s="58"/>
      <c r="H13" s="58"/>
      <c r="I13" s="58"/>
      <c r="J13" s="59" t="s">
        <v>25</v>
      </c>
      <c r="K13" s="58"/>
    </row>
    <row r="14" spans="2:11" s="2" customFormat="1" ht="10.35" customHeight="1" x14ac:dyDescent="0.3">
      <c r="B14" s="3"/>
    </row>
    <row r="15" spans="2:11" s="2" customFormat="1" ht="22.95" customHeight="1" x14ac:dyDescent="0.3">
      <c r="B15" s="3"/>
      <c r="C15" s="34" t="s">
        <v>23</v>
      </c>
      <c r="J15" s="57">
        <f>J40</f>
        <v>0</v>
      </c>
    </row>
    <row r="16" spans="2:11" s="47" customFormat="1" ht="24.9" customHeight="1" x14ac:dyDescent="0.3">
      <c r="B16" s="48"/>
      <c r="D16" s="51" t="s">
        <v>40</v>
      </c>
      <c r="E16" s="50"/>
      <c r="F16" s="50"/>
      <c r="G16" s="50"/>
      <c r="H16" s="50"/>
      <c r="I16" s="50"/>
      <c r="J16" s="49">
        <f>J41</f>
        <v>0</v>
      </c>
    </row>
    <row r="17" spans="2:11" s="52" customFormat="1" ht="19.95" customHeight="1" x14ac:dyDescent="0.3">
      <c r="B17" s="53"/>
      <c r="D17" s="56" t="s">
        <v>39</v>
      </c>
      <c r="E17" s="55"/>
      <c r="F17" s="55"/>
      <c r="G17" s="55"/>
      <c r="H17" s="55"/>
      <c r="I17" s="55"/>
      <c r="J17" s="54">
        <f>J42</f>
        <v>0</v>
      </c>
    </row>
    <row r="18" spans="2:11" s="52" customFormat="1" ht="19.95" customHeight="1" x14ac:dyDescent="0.3">
      <c r="B18" s="53"/>
      <c r="D18" s="56" t="s">
        <v>38</v>
      </c>
      <c r="E18" s="55"/>
      <c r="F18" s="55"/>
      <c r="G18" s="55"/>
      <c r="H18" s="55"/>
      <c r="I18" s="55"/>
      <c r="J18" s="54">
        <f>J52</f>
        <v>0</v>
      </c>
    </row>
    <row r="19" spans="2:11" s="47" customFormat="1" ht="24.9" customHeight="1" x14ac:dyDescent="0.3">
      <c r="B19" s="48"/>
      <c r="D19" s="51" t="s">
        <v>105</v>
      </c>
      <c r="E19" s="50"/>
      <c r="F19" s="50"/>
      <c r="G19" s="50"/>
      <c r="H19" s="50"/>
      <c r="I19" s="50"/>
      <c r="J19" s="49">
        <f>J61</f>
        <v>0</v>
      </c>
    </row>
    <row r="20" spans="2:11" s="47" customFormat="1" ht="24.9" customHeight="1" x14ac:dyDescent="0.3">
      <c r="B20" s="48"/>
      <c r="D20" s="51" t="s">
        <v>47</v>
      </c>
      <c r="E20" s="50"/>
      <c r="F20" s="50"/>
      <c r="G20" s="50"/>
      <c r="H20" s="50"/>
      <c r="I20" s="50"/>
      <c r="J20" s="49">
        <f>J98</f>
        <v>0</v>
      </c>
    </row>
    <row r="21" spans="2:11" s="2" customFormat="1" ht="21.75" customHeight="1" x14ac:dyDescent="0.3">
      <c r="B21" s="3"/>
    </row>
    <row r="22" spans="2:11" s="2" customFormat="1" ht="6.9" customHeight="1" x14ac:dyDescent="0.3">
      <c r="B22" s="5"/>
      <c r="C22" s="4"/>
      <c r="D22" s="4"/>
      <c r="E22" s="4"/>
      <c r="F22" s="4"/>
      <c r="G22" s="4"/>
      <c r="H22" s="4"/>
      <c r="I22" s="4"/>
      <c r="J22" s="4"/>
      <c r="K22" s="4"/>
    </row>
    <row r="26" spans="2:11" s="2" customFormat="1" ht="6.9" customHeight="1" x14ac:dyDescent="0.3">
      <c r="B26" s="46"/>
      <c r="C26" s="45"/>
      <c r="D26" s="45"/>
      <c r="E26" s="45"/>
      <c r="F26" s="45"/>
      <c r="G26" s="45"/>
      <c r="H26" s="45"/>
      <c r="I26" s="45"/>
      <c r="J26" s="45"/>
      <c r="K26" s="45"/>
    </row>
    <row r="27" spans="2:11" s="2" customFormat="1" ht="24.9" customHeight="1" x14ac:dyDescent="0.3">
      <c r="B27" s="3"/>
      <c r="C27" s="44" t="s">
        <v>37</v>
      </c>
    </row>
    <row r="28" spans="2:11" s="2" customFormat="1" ht="6.9" customHeight="1" x14ac:dyDescent="0.3">
      <c r="B28" s="3"/>
    </row>
    <row r="29" spans="2:11" ht="12" customHeight="1" x14ac:dyDescent="0.2">
      <c r="B29" s="61"/>
      <c r="D29" s="65" t="s">
        <v>42</v>
      </c>
      <c r="E29" s="62"/>
      <c r="F29" s="63"/>
      <c r="G29" s="63"/>
      <c r="H29" s="63"/>
      <c r="I29" s="64"/>
    </row>
    <row r="30" spans="2:11" ht="14.4" customHeight="1" x14ac:dyDescent="0.2">
      <c r="B30" s="61"/>
      <c r="E30" s="92"/>
      <c r="F30" s="92"/>
      <c r="G30" s="92"/>
      <c r="H30" s="92"/>
    </row>
    <row r="31" spans="2:11" s="2" customFormat="1" ht="12" customHeight="1" x14ac:dyDescent="0.3">
      <c r="B31" s="3"/>
      <c r="D31" s="41" t="s">
        <v>36</v>
      </c>
    </row>
    <row r="32" spans="2:11" s="2" customFormat="1" ht="30" customHeight="1" x14ac:dyDescent="0.3">
      <c r="B32" s="3"/>
      <c r="E32" s="91" t="s">
        <v>112</v>
      </c>
      <c r="F32" s="91"/>
      <c r="G32" s="91"/>
      <c r="H32" s="91"/>
    </row>
    <row r="33" spans="2:11" s="2" customFormat="1" ht="12" customHeight="1" x14ac:dyDescent="0.3">
      <c r="B33" s="3"/>
      <c r="D33" s="41"/>
      <c r="F33" s="42" t="s">
        <v>1</v>
      </c>
      <c r="I33" s="41"/>
      <c r="J33" s="42" t="s">
        <v>1</v>
      </c>
    </row>
    <row r="34" spans="2:11" s="2" customFormat="1" ht="12" customHeight="1" x14ac:dyDescent="0.3">
      <c r="B34" s="3"/>
      <c r="D34" s="42" t="s">
        <v>35</v>
      </c>
      <c r="E34" s="67"/>
      <c r="F34" s="66" t="s">
        <v>43</v>
      </c>
      <c r="G34" s="67"/>
      <c r="H34" s="67"/>
      <c r="I34" s="42" t="s">
        <v>34</v>
      </c>
      <c r="J34" s="43"/>
    </row>
    <row r="35" spans="2:11" s="2" customFormat="1" ht="10.95" customHeight="1" x14ac:dyDescent="0.3">
      <c r="B35" s="3"/>
      <c r="D35" s="67"/>
      <c r="E35" s="67"/>
      <c r="F35" s="67"/>
      <c r="G35" s="67"/>
      <c r="H35" s="67"/>
      <c r="I35" s="67"/>
    </row>
    <row r="36" spans="2:11" s="2" customFormat="1" ht="12" customHeight="1" x14ac:dyDescent="0.3">
      <c r="B36" s="3"/>
      <c r="D36" s="42" t="s">
        <v>33</v>
      </c>
      <c r="E36" s="67"/>
      <c r="F36" s="68" t="s">
        <v>44</v>
      </c>
      <c r="G36" s="67"/>
      <c r="H36" s="67"/>
      <c r="I36" s="66" t="s">
        <v>45</v>
      </c>
      <c r="J36" s="42"/>
    </row>
    <row r="37" spans="2:11" s="2" customFormat="1" ht="18" customHeight="1" x14ac:dyDescent="0.3">
      <c r="B37" s="3"/>
      <c r="D37" s="67"/>
      <c r="E37" s="42" t="s">
        <v>58</v>
      </c>
      <c r="F37" s="67"/>
      <c r="G37" s="67"/>
      <c r="H37" s="67"/>
      <c r="I37" s="42" t="s">
        <v>46</v>
      </c>
      <c r="J37" s="42"/>
    </row>
    <row r="38" spans="2:11" s="2" customFormat="1" ht="10.35" customHeight="1" x14ac:dyDescent="0.3">
      <c r="B38" s="3"/>
    </row>
    <row r="39" spans="2:11" s="35" customFormat="1" ht="29.25" customHeight="1" x14ac:dyDescent="0.3">
      <c r="B39" s="36"/>
      <c r="C39" s="40" t="s">
        <v>32</v>
      </c>
      <c r="D39" s="39" t="s">
        <v>31</v>
      </c>
      <c r="E39" s="39" t="s">
        <v>30</v>
      </c>
      <c r="F39" s="39" t="s">
        <v>29</v>
      </c>
      <c r="G39" s="39" t="s">
        <v>28</v>
      </c>
      <c r="H39" s="39" t="s">
        <v>27</v>
      </c>
      <c r="I39" s="39" t="s">
        <v>26</v>
      </c>
      <c r="J39" s="38" t="s">
        <v>25</v>
      </c>
      <c r="K39" s="37" t="s">
        <v>24</v>
      </c>
    </row>
    <row r="40" spans="2:11" s="2" customFormat="1" ht="22.95" customHeight="1" x14ac:dyDescent="0.3">
      <c r="B40" s="3"/>
      <c r="C40" s="34" t="s">
        <v>23</v>
      </c>
      <c r="J40" s="33">
        <f>J41+J61+J98</f>
        <v>0</v>
      </c>
    </row>
    <row r="41" spans="2:11" s="20" customFormat="1" ht="25.95" customHeight="1" x14ac:dyDescent="0.25">
      <c r="B41" s="22"/>
      <c r="D41" s="21" t="s">
        <v>3</v>
      </c>
      <c r="E41" s="24" t="s">
        <v>22</v>
      </c>
      <c r="F41" s="24" t="s">
        <v>72</v>
      </c>
      <c r="J41" s="23">
        <f>J42+J52</f>
        <v>0</v>
      </c>
    </row>
    <row r="42" spans="2:11" s="20" customFormat="1" ht="22.95" customHeight="1" x14ac:dyDescent="0.25">
      <c r="B42" s="22"/>
      <c r="D42" s="21" t="s">
        <v>3</v>
      </c>
      <c r="E42" s="32" t="s">
        <v>9</v>
      </c>
      <c r="F42" s="32" t="s">
        <v>21</v>
      </c>
      <c r="J42" s="31">
        <f>SUM(J43:J50)</f>
        <v>0</v>
      </c>
    </row>
    <row r="43" spans="2:11" s="6" customFormat="1" ht="9.75" customHeight="1" x14ac:dyDescent="0.3">
      <c r="B43" s="8"/>
      <c r="D43" s="69"/>
      <c r="E43" s="70"/>
      <c r="F43" s="71"/>
      <c r="G43" s="72"/>
      <c r="H43" s="73"/>
      <c r="I43" s="79"/>
      <c r="J43" s="74"/>
    </row>
    <row r="44" spans="2:11" s="6" customFormat="1" ht="23.25" customHeight="1" x14ac:dyDescent="0.3">
      <c r="B44" s="8"/>
      <c r="C44" s="18">
        <v>1</v>
      </c>
      <c r="D44" s="18" t="s">
        <v>2</v>
      </c>
      <c r="E44" s="17" t="s">
        <v>50</v>
      </c>
      <c r="F44" s="16" t="s">
        <v>51</v>
      </c>
      <c r="G44" s="15" t="s">
        <v>6</v>
      </c>
      <c r="H44" s="14">
        <v>420</v>
      </c>
      <c r="I44" s="76"/>
      <c r="J44" s="13">
        <f>ROUND(I44*H44,2)</f>
        <v>0</v>
      </c>
      <c r="K44" s="13"/>
    </row>
    <row r="45" spans="2:11" s="6" customFormat="1" ht="9" customHeight="1" x14ac:dyDescent="0.3">
      <c r="B45" s="8"/>
      <c r="C45" s="69"/>
      <c r="D45" s="69"/>
      <c r="E45" s="70"/>
      <c r="F45" s="71"/>
      <c r="G45" s="72"/>
      <c r="H45" s="73"/>
      <c r="I45" s="79"/>
      <c r="J45" s="74"/>
      <c r="K45" s="74"/>
    </row>
    <row r="46" spans="2:11" s="6" customFormat="1" ht="23.25" customHeight="1" x14ac:dyDescent="0.3">
      <c r="B46" s="8"/>
      <c r="C46" s="18">
        <v>2</v>
      </c>
      <c r="D46" s="18" t="s">
        <v>2</v>
      </c>
      <c r="E46" s="17" t="s">
        <v>78</v>
      </c>
      <c r="F46" s="16" t="s">
        <v>54</v>
      </c>
      <c r="G46" s="15" t="s">
        <v>57</v>
      </c>
      <c r="H46" s="14">
        <v>17</v>
      </c>
      <c r="I46" s="76"/>
      <c r="J46" s="13">
        <f>ROUND(I46*H46,2)</f>
        <v>0</v>
      </c>
      <c r="K46" s="74"/>
    </row>
    <row r="47" spans="2:11" s="6" customFormat="1" ht="9" customHeight="1" x14ac:dyDescent="0.3">
      <c r="B47" s="8"/>
      <c r="D47" s="11"/>
      <c r="E47" s="7" t="s">
        <v>1</v>
      </c>
      <c r="F47" s="10"/>
      <c r="H47" s="9"/>
      <c r="I47" s="77"/>
    </row>
    <row r="48" spans="2:11" s="6" customFormat="1" ht="23.25" customHeight="1" x14ac:dyDescent="0.3">
      <c r="B48" s="8"/>
      <c r="C48" s="18">
        <v>3</v>
      </c>
      <c r="D48" s="18" t="s">
        <v>2</v>
      </c>
      <c r="E48" s="17" t="s">
        <v>53</v>
      </c>
      <c r="F48" s="16" t="s">
        <v>52</v>
      </c>
      <c r="G48" s="15" t="s">
        <v>6</v>
      </c>
      <c r="H48" s="14">
        <v>110</v>
      </c>
      <c r="I48" s="76"/>
      <c r="J48" s="13">
        <f>ROUND(I48*H48,2)</f>
        <v>0</v>
      </c>
      <c r="K48" s="13"/>
    </row>
    <row r="49" spans="2:11" s="6" customFormat="1" ht="13.5" customHeight="1" x14ac:dyDescent="0.3">
      <c r="B49" s="8"/>
      <c r="D49" s="11"/>
      <c r="E49" s="7"/>
      <c r="F49" s="10"/>
      <c r="H49" s="9"/>
      <c r="I49" s="77"/>
    </row>
    <row r="50" spans="2:11" s="2" customFormat="1" ht="30" customHeight="1" x14ac:dyDescent="0.3">
      <c r="B50" s="19"/>
      <c r="C50" s="18">
        <v>4</v>
      </c>
      <c r="D50" s="18" t="s">
        <v>2</v>
      </c>
      <c r="E50" s="17" t="s">
        <v>56</v>
      </c>
      <c r="F50" s="16" t="s">
        <v>55</v>
      </c>
      <c r="G50" s="15" t="s">
        <v>57</v>
      </c>
      <c r="H50" s="14">
        <v>28</v>
      </c>
      <c r="I50" s="76"/>
      <c r="J50" s="13">
        <f>ROUND(I50*H50,2)</f>
        <v>0</v>
      </c>
      <c r="K50" s="12"/>
    </row>
    <row r="51" spans="2:11" s="6" customFormat="1" x14ac:dyDescent="0.3">
      <c r="B51" s="8"/>
      <c r="D51" s="11" t="s">
        <v>0</v>
      </c>
      <c r="E51" s="7" t="s">
        <v>1</v>
      </c>
      <c r="F51" s="10"/>
      <c r="H51" s="9"/>
    </row>
    <row r="52" spans="2:11" s="20" customFormat="1" ht="22.95" customHeight="1" x14ac:dyDescent="0.25">
      <c r="B52" s="22"/>
      <c r="D52" s="21" t="s">
        <v>3</v>
      </c>
      <c r="E52" s="32" t="s">
        <v>20</v>
      </c>
      <c r="F52" s="32" t="s">
        <v>19</v>
      </c>
      <c r="J52" s="31">
        <f>SUM(J53:J59)</f>
        <v>0</v>
      </c>
    </row>
    <row r="53" spans="2:11" s="2" customFormat="1" ht="27" customHeight="1" x14ac:dyDescent="0.3">
      <c r="B53" s="19"/>
      <c r="C53" s="18">
        <v>5</v>
      </c>
      <c r="D53" s="18" t="s">
        <v>2</v>
      </c>
      <c r="E53" s="17" t="s">
        <v>18</v>
      </c>
      <c r="F53" s="16" t="s">
        <v>17</v>
      </c>
      <c r="G53" s="15" t="s">
        <v>5</v>
      </c>
      <c r="H53" s="14">
        <v>10.46</v>
      </c>
      <c r="I53" s="76"/>
      <c r="J53" s="13">
        <f>ROUND(I53*H53,2)</f>
        <v>0</v>
      </c>
      <c r="K53" s="12"/>
    </row>
    <row r="54" spans="2:11" s="2" customFormat="1" ht="11.25" customHeight="1" x14ac:dyDescent="0.3">
      <c r="B54" s="19"/>
      <c r="C54" s="18"/>
      <c r="D54" s="18"/>
      <c r="E54" s="17"/>
      <c r="F54" s="16"/>
      <c r="G54" s="15"/>
      <c r="H54" s="14"/>
      <c r="I54" s="13"/>
      <c r="J54" s="13"/>
      <c r="K54" s="12"/>
    </row>
    <row r="55" spans="2:11" s="2" customFormat="1" ht="22.2" customHeight="1" x14ac:dyDescent="0.3">
      <c r="B55" s="19"/>
      <c r="C55" s="18">
        <v>6</v>
      </c>
      <c r="D55" s="18" t="s">
        <v>2</v>
      </c>
      <c r="E55" s="17" t="s">
        <v>16</v>
      </c>
      <c r="F55" s="16" t="s">
        <v>15</v>
      </c>
      <c r="G55" s="15" t="s">
        <v>5</v>
      </c>
      <c r="H55" s="14">
        <v>13.5</v>
      </c>
      <c r="I55" s="76"/>
      <c r="J55" s="13">
        <f>ROUND(I55*H55,2)</f>
        <v>0</v>
      </c>
      <c r="K55" s="12"/>
    </row>
    <row r="56" spans="2:11" s="6" customFormat="1" x14ac:dyDescent="0.3">
      <c r="B56" s="8"/>
      <c r="D56" s="11"/>
      <c r="E56" s="7" t="s">
        <v>1</v>
      </c>
      <c r="F56" s="10"/>
      <c r="H56" s="9"/>
      <c r="I56" s="77"/>
    </row>
    <row r="57" spans="2:11" s="2" customFormat="1" ht="30" customHeight="1" x14ac:dyDescent="0.3">
      <c r="B57" s="19"/>
      <c r="C57" s="18" t="s">
        <v>14</v>
      </c>
      <c r="D57" s="18" t="s">
        <v>2</v>
      </c>
      <c r="E57" s="17" t="s">
        <v>13</v>
      </c>
      <c r="F57" s="16" t="s">
        <v>59</v>
      </c>
      <c r="G57" s="15" t="s">
        <v>5</v>
      </c>
      <c r="H57" s="14">
        <v>0.7</v>
      </c>
      <c r="I57" s="76"/>
      <c r="J57" s="13">
        <f>ROUND(I57*H57,2)</f>
        <v>0</v>
      </c>
      <c r="K57" s="12"/>
    </row>
    <row r="58" spans="2:11" s="6" customFormat="1" x14ac:dyDescent="0.3">
      <c r="B58" s="8"/>
      <c r="D58" s="11"/>
      <c r="E58" s="7" t="s">
        <v>1</v>
      </c>
      <c r="F58" s="10"/>
      <c r="H58" s="9"/>
      <c r="I58" s="77"/>
    </row>
    <row r="59" spans="2:11" s="2" customFormat="1" ht="30" customHeight="1" x14ac:dyDescent="0.3">
      <c r="B59" s="19"/>
      <c r="C59" s="18" t="s">
        <v>12</v>
      </c>
      <c r="D59" s="18" t="s">
        <v>2</v>
      </c>
      <c r="E59" s="17" t="s">
        <v>11</v>
      </c>
      <c r="F59" s="16" t="s">
        <v>60</v>
      </c>
      <c r="G59" s="15" t="s">
        <v>5</v>
      </c>
      <c r="H59" s="14">
        <v>0.7</v>
      </c>
      <c r="I59" s="76"/>
      <c r="J59" s="13">
        <f>ROUND(I59*H59,2)</f>
        <v>0</v>
      </c>
      <c r="K59" s="12"/>
    </row>
    <row r="60" spans="2:11" s="6" customFormat="1" x14ac:dyDescent="0.3">
      <c r="B60" s="8"/>
      <c r="D60" s="11"/>
      <c r="E60" s="7" t="s">
        <v>1</v>
      </c>
      <c r="F60" s="10"/>
      <c r="H60" s="9"/>
    </row>
    <row r="61" spans="2:11" s="20" customFormat="1" ht="25.95" customHeight="1" x14ac:dyDescent="0.25">
      <c r="B61" s="22"/>
      <c r="D61" s="21" t="s">
        <v>3</v>
      </c>
      <c r="E61" s="24" t="s">
        <v>10</v>
      </c>
      <c r="F61" s="24" t="s">
        <v>79</v>
      </c>
      <c r="J61" s="23">
        <f>SUM(J63:J97)</f>
        <v>0</v>
      </c>
    </row>
    <row r="62" spans="2:11" s="20" customFormat="1" ht="11.25" customHeight="1" x14ac:dyDescent="0.25">
      <c r="B62" s="22"/>
      <c r="D62" s="21"/>
      <c r="E62" s="32"/>
      <c r="F62" s="32"/>
      <c r="J62" s="31"/>
    </row>
    <row r="63" spans="2:11" s="2" customFormat="1" ht="39" customHeight="1" x14ac:dyDescent="0.3">
      <c r="B63" s="19"/>
      <c r="C63" s="18" t="s">
        <v>9</v>
      </c>
      <c r="D63" s="18" t="s">
        <v>2</v>
      </c>
      <c r="E63" s="17" t="s">
        <v>73</v>
      </c>
      <c r="F63" s="16" t="s">
        <v>81</v>
      </c>
      <c r="G63" s="15" t="s">
        <v>6</v>
      </c>
      <c r="H63" s="14">
        <v>420</v>
      </c>
      <c r="I63" s="76"/>
      <c r="J63" s="13">
        <f>ROUND(I63*H63,2)</f>
        <v>0</v>
      </c>
      <c r="K63" s="12"/>
    </row>
    <row r="64" spans="2:11" s="6" customFormat="1" x14ac:dyDescent="0.3">
      <c r="B64" s="8"/>
      <c r="D64" s="11"/>
      <c r="E64" s="7" t="s">
        <v>1</v>
      </c>
      <c r="F64" s="10"/>
      <c r="H64" s="9"/>
      <c r="I64" s="77"/>
    </row>
    <row r="65" spans="2:11" s="2" customFormat="1" ht="30.75" customHeight="1" x14ac:dyDescent="0.3">
      <c r="B65" s="19"/>
      <c r="C65" s="18" t="s">
        <v>8</v>
      </c>
      <c r="D65" s="18" t="s">
        <v>2</v>
      </c>
      <c r="E65" s="17" t="s">
        <v>75</v>
      </c>
      <c r="F65" s="16" t="s">
        <v>74</v>
      </c>
      <c r="G65" s="15" t="s">
        <v>57</v>
      </c>
      <c r="H65" s="14">
        <v>162</v>
      </c>
      <c r="I65" s="76"/>
      <c r="J65" s="13">
        <f>ROUND(I65*H65,2)</f>
        <v>0</v>
      </c>
      <c r="K65" s="12"/>
    </row>
    <row r="66" spans="2:11" s="2" customFormat="1" ht="12.75" customHeight="1" x14ac:dyDescent="0.3">
      <c r="B66" s="19"/>
      <c r="C66" s="69"/>
      <c r="D66" s="69"/>
      <c r="E66" s="70"/>
      <c r="F66" s="71"/>
      <c r="G66" s="72"/>
      <c r="H66" s="73"/>
      <c r="I66" s="79"/>
      <c r="J66" s="74"/>
      <c r="K66" s="75"/>
    </row>
    <row r="67" spans="2:11" s="2" customFormat="1" ht="22.2" customHeight="1" x14ac:dyDescent="0.3">
      <c r="B67" s="19"/>
      <c r="C67" s="18">
        <v>11</v>
      </c>
      <c r="D67" s="18"/>
      <c r="E67" s="17" t="s">
        <v>77</v>
      </c>
      <c r="F67" s="16" t="s">
        <v>76</v>
      </c>
      <c r="G67" s="15" t="s">
        <v>57</v>
      </c>
      <c r="H67" s="14">
        <v>17</v>
      </c>
      <c r="I67" s="76"/>
      <c r="J67" s="13">
        <f>ROUND(I67*H67,2)</f>
        <v>0</v>
      </c>
      <c r="K67" s="12"/>
    </row>
    <row r="68" spans="2:11" s="2" customFormat="1" ht="12.75" customHeight="1" x14ac:dyDescent="0.3">
      <c r="B68" s="19"/>
      <c r="C68" s="69"/>
      <c r="D68" s="69"/>
      <c r="E68" s="70"/>
      <c r="F68" s="71"/>
      <c r="G68" s="72"/>
      <c r="H68" s="73"/>
      <c r="I68" s="79"/>
      <c r="J68" s="74"/>
      <c r="K68" s="75"/>
    </row>
    <row r="69" spans="2:11" s="2" customFormat="1" ht="22.2" customHeight="1" x14ac:dyDescent="0.3">
      <c r="B69" s="19"/>
      <c r="C69" s="30">
        <v>12</v>
      </c>
      <c r="D69" s="18" t="s">
        <v>7</v>
      </c>
      <c r="E69" s="29" t="s">
        <v>77</v>
      </c>
      <c r="F69" s="80" t="s">
        <v>83</v>
      </c>
      <c r="G69" s="28" t="s">
        <v>57</v>
      </c>
      <c r="H69" s="27">
        <v>38</v>
      </c>
      <c r="I69" s="78"/>
      <c r="J69" s="26">
        <f>ROUND(I69*H69,2)</f>
        <v>0</v>
      </c>
      <c r="K69" s="12"/>
    </row>
    <row r="70" spans="2:11" s="2" customFormat="1" ht="12.75" customHeight="1" x14ac:dyDescent="0.3">
      <c r="B70" s="19"/>
      <c r="C70" s="69"/>
      <c r="D70" s="69"/>
      <c r="E70" s="70"/>
      <c r="F70" s="71"/>
      <c r="G70" s="72"/>
      <c r="H70" s="73"/>
      <c r="I70" s="79"/>
      <c r="J70" s="74"/>
      <c r="K70" s="75"/>
    </row>
    <row r="71" spans="2:11" s="2" customFormat="1" ht="22.5" customHeight="1" x14ac:dyDescent="0.3">
      <c r="B71" s="19"/>
      <c r="C71" s="30">
        <v>13</v>
      </c>
      <c r="D71" s="30" t="s">
        <v>7</v>
      </c>
      <c r="E71" s="29" t="s">
        <v>80</v>
      </c>
      <c r="F71" s="80" t="s">
        <v>84</v>
      </c>
      <c r="G71" s="28" t="s">
        <v>6</v>
      </c>
      <c r="H71" s="82">
        <v>420</v>
      </c>
      <c r="I71" s="78"/>
      <c r="J71" s="26">
        <f>ROUND(I71*H71,2)</f>
        <v>0</v>
      </c>
      <c r="K71" s="25"/>
    </row>
    <row r="72" spans="2:11" s="6" customFormat="1" ht="21" customHeight="1" x14ac:dyDescent="0.3">
      <c r="B72" s="8"/>
      <c r="D72" s="11"/>
      <c r="E72" s="29"/>
      <c r="F72" s="10" t="s">
        <v>111</v>
      </c>
      <c r="H72" s="9"/>
      <c r="I72" s="77"/>
    </row>
    <row r="73" spans="2:11" s="2" customFormat="1" ht="24" customHeight="1" x14ac:dyDescent="0.3">
      <c r="B73" s="19"/>
      <c r="C73" s="30">
        <v>14</v>
      </c>
      <c r="D73" s="30" t="s">
        <v>7</v>
      </c>
      <c r="E73" s="29" t="s">
        <v>90</v>
      </c>
      <c r="F73" s="80" t="s">
        <v>82</v>
      </c>
      <c r="G73" s="81" t="s">
        <v>57</v>
      </c>
      <c r="H73" s="82">
        <v>250</v>
      </c>
      <c r="I73" s="78"/>
      <c r="J73" s="26">
        <f>ROUND(I73*H73,2)</f>
        <v>0</v>
      </c>
      <c r="K73" s="25"/>
    </row>
    <row r="74" spans="2:11" s="2" customFormat="1" ht="11.25" customHeight="1" x14ac:dyDescent="0.3">
      <c r="B74" s="19"/>
      <c r="C74" s="30"/>
      <c r="D74" s="30"/>
      <c r="E74" s="29"/>
      <c r="F74" s="80"/>
      <c r="G74" s="28"/>
      <c r="H74" s="27"/>
      <c r="I74" s="78"/>
      <c r="J74" s="26"/>
      <c r="K74" s="25"/>
    </row>
    <row r="75" spans="2:11" s="2" customFormat="1" ht="22.2" customHeight="1" x14ac:dyDescent="0.3">
      <c r="B75" s="19"/>
      <c r="C75" s="18">
        <v>15</v>
      </c>
      <c r="D75" s="30" t="s">
        <v>7</v>
      </c>
      <c r="E75" s="29" t="s">
        <v>86</v>
      </c>
      <c r="F75" s="80" t="s">
        <v>85</v>
      </c>
      <c r="G75" s="81" t="s">
        <v>57</v>
      </c>
      <c r="H75" s="27">
        <v>110</v>
      </c>
      <c r="I75" s="78"/>
      <c r="J75" s="13">
        <f>ROUND(I75*H75,2)</f>
        <v>0</v>
      </c>
      <c r="K75" s="12"/>
    </row>
    <row r="76" spans="2:11" s="2" customFormat="1" ht="9" customHeight="1" x14ac:dyDescent="0.3">
      <c r="B76" s="19"/>
      <c r="C76" s="6"/>
      <c r="D76" s="11"/>
      <c r="E76" s="29"/>
      <c r="F76" s="10"/>
      <c r="G76" s="6"/>
      <c r="H76" s="27"/>
      <c r="I76" s="78"/>
      <c r="J76" s="6"/>
      <c r="K76" s="75"/>
    </row>
    <row r="77" spans="2:11" s="2" customFormat="1" ht="22.2" customHeight="1" x14ac:dyDescent="0.3">
      <c r="B77" s="19"/>
      <c r="C77" s="30">
        <v>16</v>
      </c>
      <c r="D77" s="30" t="s">
        <v>7</v>
      </c>
      <c r="E77" s="29" t="s">
        <v>88</v>
      </c>
      <c r="F77" s="80" t="s">
        <v>87</v>
      </c>
      <c r="G77" s="28" t="s">
        <v>61</v>
      </c>
      <c r="H77" s="82">
        <v>696.5</v>
      </c>
      <c r="I77" s="78"/>
      <c r="J77" s="26">
        <f>ROUND(I77*H77,2)</f>
        <v>0</v>
      </c>
      <c r="K77" s="12"/>
    </row>
    <row r="78" spans="2:11" s="6" customFormat="1" ht="12" customHeight="1" x14ac:dyDescent="0.3">
      <c r="B78" s="8"/>
      <c r="D78" s="11"/>
      <c r="E78" s="29"/>
      <c r="F78" s="10"/>
      <c r="H78" s="27"/>
      <c r="I78" s="78"/>
    </row>
    <row r="79" spans="2:11" s="6" customFormat="1" ht="24" customHeight="1" x14ac:dyDescent="0.3">
      <c r="B79" s="8"/>
      <c r="C79" s="30">
        <v>17</v>
      </c>
      <c r="D79" s="30" t="s">
        <v>7</v>
      </c>
      <c r="E79" s="29" t="s">
        <v>89</v>
      </c>
      <c r="F79" s="80" t="s">
        <v>109</v>
      </c>
      <c r="G79" s="81" t="s">
        <v>57</v>
      </c>
      <c r="H79" s="27">
        <v>183</v>
      </c>
      <c r="I79" s="78"/>
      <c r="J79" s="26">
        <f>ROUND(I79*H79,2)</f>
        <v>0</v>
      </c>
      <c r="K79" s="12"/>
    </row>
    <row r="80" spans="2:11" s="6" customFormat="1" ht="9.75" customHeight="1" x14ac:dyDescent="0.3">
      <c r="B80" s="8"/>
      <c r="D80" s="11"/>
      <c r="E80" s="29"/>
      <c r="F80" s="10"/>
      <c r="H80" s="27"/>
      <c r="I80" s="78"/>
    </row>
    <row r="81" spans="2:13" s="6" customFormat="1" ht="24" customHeight="1" x14ac:dyDescent="0.3">
      <c r="B81" s="8"/>
      <c r="C81" s="30">
        <v>18</v>
      </c>
      <c r="D81" s="30" t="s">
        <v>7</v>
      </c>
      <c r="E81" s="29" t="s">
        <v>89</v>
      </c>
      <c r="F81" s="80" t="s">
        <v>110</v>
      </c>
      <c r="G81" s="81" t="s">
        <v>61</v>
      </c>
      <c r="H81" s="27">
        <v>56</v>
      </c>
      <c r="I81" s="78"/>
      <c r="J81" s="26">
        <f>ROUND(I81*H81,2)</f>
        <v>0</v>
      </c>
      <c r="K81" s="12"/>
    </row>
    <row r="82" spans="2:13" s="6" customFormat="1" ht="9.75" customHeight="1" x14ac:dyDescent="0.3">
      <c r="B82" s="8"/>
      <c r="D82" s="11"/>
      <c r="E82" s="29"/>
      <c r="F82" s="10"/>
      <c r="H82" s="27"/>
      <c r="I82" s="78"/>
    </row>
    <row r="83" spans="2:13" s="6" customFormat="1" ht="26.25" customHeight="1" x14ac:dyDescent="0.3">
      <c r="B83" s="8"/>
      <c r="C83" s="30">
        <v>19</v>
      </c>
      <c r="D83" s="30" t="s">
        <v>7</v>
      </c>
      <c r="E83" s="29" t="s">
        <v>91</v>
      </c>
      <c r="F83" s="80" t="s">
        <v>92</v>
      </c>
      <c r="G83" s="81" t="s">
        <v>57</v>
      </c>
      <c r="H83" s="27">
        <v>38</v>
      </c>
      <c r="I83" s="78"/>
      <c r="J83" s="26">
        <f>ROUND(I83*H83,2)</f>
        <v>0</v>
      </c>
      <c r="K83" s="12"/>
    </row>
    <row r="84" spans="2:13" s="6" customFormat="1" ht="9.75" customHeight="1" x14ac:dyDescent="0.3">
      <c r="B84" s="8"/>
      <c r="D84" s="11"/>
      <c r="E84" s="29"/>
      <c r="F84" s="10"/>
      <c r="H84" s="27"/>
      <c r="I84" s="78"/>
    </row>
    <row r="85" spans="2:13" s="6" customFormat="1" ht="29.25" customHeight="1" x14ac:dyDescent="0.3">
      <c r="B85" s="8"/>
      <c r="C85" s="30">
        <v>20</v>
      </c>
      <c r="D85" s="30" t="s">
        <v>7</v>
      </c>
      <c r="E85" s="29" t="s">
        <v>108</v>
      </c>
      <c r="F85" s="80" t="s">
        <v>107</v>
      </c>
      <c r="G85" s="28" t="s">
        <v>6</v>
      </c>
      <c r="H85" s="27">
        <v>420</v>
      </c>
      <c r="I85" s="78"/>
      <c r="J85" s="26">
        <f>ROUND(I85*H85,2)</f>
        <v>0</v>
      </c>
      <c r="K85" s="12"/>
      <c r="M85" s="2"/>
    </row>
    <row r="86" spans="2:13" s="6" customFormat="1" ht="21.75" customHeight="1" x14ac:dyDescent="0.3">
      <c r="B86" s="8"/>
      <c r="D86" s="11"/>
      <c r="E86" s="29"/>
      <c r="F86" s="10" t="s">
        <v>111</v>
      </c>
      <c r="H86" s="27"/>
      <c r="I86" s="78"/>
    </row>
    <row r="87" spans="2:13" s="2" customFormat="1" ht="25.5" customHeight="1" x14ac:dyDescent="0.3">
      <c r="B87" s="19"/>
      <c r="C87" s="30">
        <v>21</v>
      </c>
      <c r="D87" s="30" t="s">
        <v>7</v>
      </c>
      <c r="E87" s="29" t="s">
        <v>93</v>
      </c>
      <c r="F87" s="80" t="s">
        <v>94</v>
      </c>
      <c r="G87" s="81" t="s">
        <v>61</v>
      </c>
      <c r="H87" s="27">
        <v>18</v>
      </c>
      <c r="I87" s="78"/>
      <c r="J87" s="26">
        <f>ROUND(I87*H87,2)</f>
        <v>0</v>
      </c>
      <c r="K87" s="12"/>
    </row>
    <row r="88" spans="2:13" s="2" customFormat="1" ht="12.75" customHeight="1" x14ac:dyDescent="0.3">
      <c r="B88" s="19"/>
      <c r="C88" s="18"/>
      <c r="D88" s="18"/>
      <c r="E88" s="29"/>
      <c r="F88" s="80"/>
      <c r="G88" s="15"/>
      <c r="H88" s="27"/>
      <c r="I88" s="78"/>
      <c r="J88" s="26"/>
      <c r="K88" s="12"/>
    </row>
    <row r="89" spans="2:13" s="2" customFormat="1" ht="25.5" customHeight="1" x14ac:dyDescent="0.3">
      <c r="B89" s="19"/>
      <c r="C89" s="30">
        <v>22</v>
      </c>
      <c r="D89" s="30" t="s">
        <v>7</v>
      </c>
      <c r="E89" s="29" t="s">
        <v>96</v>
      </c>
      <c r="F89" s="80" t="s">
        <v>95</v>
      </c>
      <c r="G89" s="28" t="s">
        <v>57</v>
      </c>
      <c r="H89" s="27">
        <v>50</v>
      </c>
      <c r="I89" s="78"/>
      <c r="J89" s="26">
        <f>ROUND(I89*H89,2)</f>
        <v>0</v>
      </c>
      <c r="K89" s="12"/>
    </row>
    <row r="90" spans="2:13" s="20" customFormat="1" ht="8.25" customHeight="1" x14ac:dyDescent="0.25">
      <c r="B90" s="22"/>
      <c r="D90" s="21"/>
      <c r="E90" s="29"/>
      <c r="F90" s="32"/>
      <c r="H90" s="27"/>
      <c r="I90" s="78"/>
      <c r="J90" s="26"/>
    </row>
    <row r="91" spans="2:13" s="2" customFormat="1" ht="22.2" customHeight="1" x14ac:dyDescent="0.3">
      <c r="B91" s="19"/>
      <c r="C91" s="18">
        <v>23</v>
      </c>
      <c r="D91" s="18" t="s">
        <v>2</v>
      </c>
      <c r="E91" s="17" t="s">
        <v>100</v>
      </c>
      <c r="F91" s="16" t="s">
        <v>97</v>
      </c>
      <c r="G91" s="15" t="s">
        <v>57</v>
      </c>
      <c r="H91" s="14">
        <v>38</v>
      </c>
      <c r="I91" s="76"/>
      <c r="J91" s="13">
        <f>ROUND(I91*H91,2)</f>
        <v>0</v>
      </c>
      <c r="K91" s="12"/>
    </row>
    <row r="92" spans="2:13" s="6" customFormat="1" ht="11.4" x14ac:dyDescent="0.3">
      <c r="B92" s="8"/>
      <c r="D92" s="11" t="s">
        <v>0</v>
      </c>
      <c r="E92" s="29"/>
      <c r="F92" s="10"/>
      <c r="H92" s="9"/>
      <c r="I92" s="77"/>
      <c r="J92" s="26"/>
    </row>
    <row r="93" spans="2:13" s="2" customFormat="1" ht="22.2" customHeight="1" x14ac:dyDescent="0.3">
      <c r="B93" s="19"/>
      <c r="C93" s="18">
        <v>24</v>
      </c>
      <c r="D93" s="18"/>
      <c r="E93" s="17" t="s">
        <v>102</v>
      </c>
      <c r="F93" s="16" t="s">
        <v>101</v>
      </c>
      <c r="G93" s="15" t="s">
        <v>57</v>
      </c>
      <c r="H93" s="14">
        <v>52</v>
      </c>
      <c r="I93" s="76"/>
      <c r="J93" s="13">
        <f>ROUND(I93*H93,2)</f>
        <v>0</v>
      </c>
      <c r="K93" s="25"/>
    </row>
    <row r="94" spans="2:13" s="6" customFormat="1" ht="11.4" x14ac:dyDescent="0.3">
      <c r="B94" s="8"/>
      <c r="D94" s="11" t="s">
        <v>0</v>
      </c>
      <c r="F94" s="10"/>
      <c r="H94" s="9"/>
      <c r="I94" s="77"/>
      <c r="J94" s="26"/>
    </row>
    <row r="95" spans="2:13" s="2" customFormat="1" ht="21.75" customHeight="1" x14ac:dyDescent="0.3">
      <c r="B95" s="19"/>
      <c r="C95" s="18">
        <v>25</v>
      </c>
      <c r="D95" s="18" t="s">
        <v>2</v>
      </c>
      <c r="E95" s="17" t="s">
        <v>104</v>
      </c>
      <c r="F95" s="16" t="s">
        <v>103</v>
      </c>
      <c r="G95" s="15" t="s">
        <v>57</v>
      </c>
      <c r="H95" s="14">
        <v>53</v>
      </c>
      <c r="I95" s="76"/>
      <c r="J95" s="13">
        <f>ROUND(I95*H95,2)</f>
        <v>0</v>
      </c>
      <c r="K95" s="12"/>
    </row>
    <row r="96" spans="2:13" s="6" customFormat="1" x14ac:dyDescent="0.3">
      <c r="B96" s="8"/>
      <c r="D96" s="11" t="s">
        <v>0</v>
      </c>
      <c r="E96" s="7"/>
      <c r="F96" s="10"/>
      <c r="H96" s="9"/>
      <c r="I96" s="77"/>
    </row>
    <row r="97" spans="2:11" s="2" customFormat="1" ht="30" customHeight="1" x14ac:dyDescent="0.3">
      <c r="B97" s="19"/>
      <c r="C97" s="18">
        <v>26</v>
      </c>
      <c r="D97" s="18" t="s">
        <v>2</v>
      </c>
      <c r="E97" s="17" t="s">
        <v>99</v>
      </c>
      <c r="F97" s="16" t="s">
        <v>98</v>
      </c>
      <c r="G97" s="15" t="s">
        <v>57</v>
      </c>
      <c r="H97" s="14">
        <v>38</v>
      </c>
      <c r="I97" s="76"/>
      <c r="J97" s="13">
        <f>ROUND(I97*H97,2)</f>
        <v>0</v>
      </c>
      <c r="K97" s="12"/>
    </row>
    <row r="98" spans="2:11" s="2" customFormat="1" ht="30" customHeight="1" x14ac:dyDescent="0.25">
      <c r="B98" s="19"/>
      <c r="C98" s="69"/>
      <c r="D98" s="69"/>
      <c r="E98" s="24" t="s">
        <v>4</v>
      </c>
      <c r="F98" s="24" t="s">
        <v>47</v>
      </c>
      <c r="G98" s="20"/>
      <c r="H98" s="20"/>
      <c r="I98" s="20"/>
      <c r="J98" s="23">
        <f>SUM(J99:J104)</f>
        <v>0</v>
      </c>
      <c r="K98" s="75"/>
    </row>
    <row r="99" spans="2:11" s="2" customFormat="1" ht="18" customHeight="1" x14ac:dyDescent="0.3">
      <c r="B99" s="19"/>
      <c r="C99" s="83">
        <v>27</v>
      </c>
      <c r="D99" s="83"/>
      <c r="E99" s="84" t="s">
        <v>49</v>
      </c>
      <c r="F99" s="85" t="s">
        <v>48</v>
      </c>
      <c r="G99" s="86" t="s">
        <v>61</v>
      </c>
      <c r="H99" s="87">
        <v>1</v>
      </c>
      <c r="I99" s="90"/>
      <c r="J99" s="88">
        <f>ROUND(I99*H99,2)</f>
        <v>0</v>
      </c>
      <c r="K99" s="89"/>
    </row>
    <row r="100" spans="2:11" s="2" customFormat="1" ht="18" customHeight="1" x14ac:dyDescent="0.3">
      <c r="B100" s="19"/>
      <c r="C100" s="83">
        <v>28</v>
      </c>
      <c r="D100" s="83"/>
      <c r="E100" s="84" t="s">
        <v>63</v>
      </c>
      <c r="F100" s="85" t="s">
        <v>64</v>
      </c>
      <c r="G100" s="86" t="s">
        <v>61</v>
      </c>
      <c r="H100" s="87">
        <v>1</v>
      </c>
      <c r="I100" s="90"/>
      <c r="J100" s="88">
        <f t="shared" ref="J100:J104" si="0">ROUND(I100*H100,2)</f>
        <v>0</v>
      </c>
      <c r="K100" s="89"/>
    </row>
    <row r="101" spans="2:11" s="2" customFormat="1" ht="18" customHeight="1" x14ac:dyDescent="0.3">
      <c r="B101" s="19"/>
      <c r="C101" s="83">
        <v>29</v>
      </c>
      <c r="D101" s="83"/>
      <c r="E101" s="84" t="s">
        <v>65</v>
      </c>
      <c r="F101" s="85" t="s">
        <v>66</v>
      </c>
      <c r="G101" s="86" t="s">
        <v>61</v>
      </c>
      <c r="H101" s="87">
        <v>1</v>
      </c>
      <c r="I101" s="90"/>
      <c r="J101" s="88">
        <f t="shared" si="0"/>
        <v>0</v>
      </c>
      <c r="K101" s="89"/>
    </row>
    <row r="102" spans="2:11" s="2" customFormat="1" ht="18" customHeight="1" x14ac:dyDescent="0.3">
      <c r="B102" s="19"/>
      <c r="C102" s="83">
        <v>30</v>
      </c>
      <c r="D102" s="83"/>
      <c r="E102" s="84" t="s">
        <v>68</v>
      </c>
      <c r="F102" s="85" t="s">
        <v>67</v>
      </c>
      <c r="G102" s="86" t="s">
        <v>61</v>
      </c>
      <c r="H102" s="87">
        <v>1</v>
      </c>
      <c r="I102" s="90"/>
      <c r="J102" s="88">
        <f t="shared" si="0"/>
        <v>0</v>
      </c>
      <c r="K102" s="89"/>
    </row>
    <row r="103" spans="2:11" s="2" customFormat="1" ht="18" customHeight="1" x14ac:dyDescent="0.3">
      <c r="B103" s="19"/>
      <c r="C103" s="83">
        <v>31</v>
      </c>
      <c r="D103" s="83"/>
      <c r="E103" s="84" t="s">
        <v>70</v>
      </c>
      <c r="F103" s="85" t="s">
        <v>69</v>
      </c>
      <c r="G103" s="86" t="s">
        <v>61</v>
      </c>
      <c r="H103" s="87">
        <v>1</v>
      </c>
      <c r="I103" s="90"/>
      <c r="J103" s="88">
        <f t="shared" si="0"/>
        <v>0</v>
      </c>
      <c r="K103" s="89"/>
    </row>
    <row r="104" spans="2:11" s="2" customFormat="1" ht="18" customHeight="1" x14ac:dyDescent="0.3">
      <c r="B104" s="19"/>
      <c r="C104" s="83">
        <v>32</v>
      </c>
      <c r="D104" s="83"/>
      <c r="E104" s="84" t="s">
        <v>62</v>
      </c>
      <c r="F104" s="85" t="s">
        <v>71</v>
      </c>
      <c r="G104" s="86" t="s">
        <v>61</v>
      </c>
      <c r="H104" s="87">
        <v>1</v>
      </c>
      <c r="I104" s="90"/>
      <c r="J104" s="88">
        <f t="shared" si="0"/>
        <v>0</v>
      </c>
      <c r="K104" s="89"/>
    </row>
    <row r="105" spans="2:11" s="2" customFormat="1" ht="6.9" customHeight="1" x14ac:dyDescent="0.3">
      <c r="B105" s="5"/>
      <c r="C105" s="4"/>
      <c r="D105" s="4"/>
      <c r="E105" s="4"/>
      <c r="F105" s="4"/>
      <c r="G105" s="4"/>
      <c r="H105" s="4"/>
      <c r="I105" s="4"/>
      <c r="J105" s="4"/>
      <c r="K105" s="4"/>
    </row>
  </sheetData>
  <autoFilter ref="C39:K104" xr:uid="{00000000-0009-0000-0000-000002000000}"/>
  <mergeCells count="4">
    <mergeCell ref="E7:H7"/>
    <mergeCell ref="E30:H30"/>
    <mergeCell ref="E32:H32"/>
    <mergeCell ref="E5:H5"/>
  </mergeCells>
  <pageMargins left="0.39374999999999999" right="0.39374999999999999" top="0.39374999999999999" bottom="0.39374999999999999" header="0" footer="0"/>
  <pageSetup paperSize="9" scale="69" fitToHeight="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výměna střešní krytiny ROK ocen</vt:lpstr>
      <vt:lpstr>'výměna střešní krytiny ROK ocen'!Názvy_tisku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Hartman</dc:creator>
  <cp:lastModifiedBy>Nikola Petráčková</cp:lastModifiedBy>
  <cp:lastPrinted>2026-01-23T06:38:13Z</cp:lastPrinted>
  <dcterms:created xsi:type="dcterms:W3CDTF">2015-06-05T18:19:34Z</dcterms:created>
  <dcterms:modified xsi:type="dcterms:W3CDTF">2026-02-13T11:00:20Z</dcterms:modified>
</cp:coreProperties>
</file>