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Q:\groups\TECH\VEŘEJNÉ zakázky\Veřejné Zakázky 2020\VZ - ARCHIV 2026\005_2026_Kontroly a revize tlakových nádob\Podklady EZAK\"/>
    </mc:Choice>
  </mc:AlternateContent>
  <xr:revisionPtr revIDLastSave="0" documentId="13_ncr:1_{9DBE2FE9-8AF4-43D2-8EDC-F30AE6B80E95}" xr6:coauthVersionLast="47" xr6:coauthVersionMax="47" xr10:uidLastSave="{00000000-0000-0000-0000-000000000000}"/>
  <bookViews>
    <workbookView xWindow="28680" yWindow="-120" windowWidth="29040" windowHeight="15720" xr2:uid="{3B0A4D37-9BE0-45C7-A348-F8E699E64169}"/>
  </bookViews>
  <sheets>
    <sheet name="Cenová nabídka" sheetId="1" r:id="rId1"/>
    <sheet name="Seznam zařízení" sheetId="4" r:id="rId2"/>
  </sheets>
  <definedNames>
    <definedName name="_xlnm._FilterDatabase" localSheetId="0" hidden="1">'Cenová nabídka'!$A$7:$E$12</definedName>
    <definedName name="_xlnm._FilterDatabase" localSheetId="1" hidden="1">'Seznam zařízení'!$A$1:$J$104</definedName>
    <definedName name="_xlnm.Print_Area" localSheetId="0">'Cenová nabídka'!$A$1:$E$28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" i="4" l="1"/>
  <c r="F3" i="4" l="1"/>
  <c r="F4" i="4"/>
  <c r="F6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F47" i="4"/>
  <c r="F48" i="4"/>
  <c r="F49" i="4"/>
  <c r="F50" i="4"/>
  <c r="F51" i="4"/>
  <c r="F52" i="4"/>
  <c r="F53" i="4"/>
  <c r="F54" i="4"/>
  <c r="F55" i="4"/>
  <c r="F56" i="4"/>
  <c r="F57" i="4"/>
  <c r="F58" i="4"/>
  <c r="F59" i="4"/>
  <c r="F60" i="4"/>
  <c r="F61" i="4"/>
  <c r="F62" i="4"/>
  <c r="F63" i="4"/>
  <c r="F64" i="4"/>
  <c r="F65" i="4"/>
  <c r="F66" i="4"/>
  <c r="F67" i="4"/>
  <c r="F68" i="4"/>
  <c r="F69" i="4"/>
  <c r="F70" i="4"/>
  <c r="F71" i="4"/>
  <c r="F72" i="4"/>
  <c r="F73" i="4"/>
  <c r="F74" i="4"/>
  <c r="F75" i="4"/>
  <c r="F76" i="4"/>
  <c r="F77" i="4"/>
  <c r="F78" i="4"/>
  <c r="F79" i="4"/>
  <c r="F80" i="4"/>
  <c r="F81" i="4"/>
  <c r="F82" i="4"/>
  <c r="F83" i="4"/>
  <c r="F84" i="4"/>
  <c r="F85" i="4"/>
  <c r="F86" i="4"/>
  <c r="F87" i="4"/>
  <c r="F88" i="4"/>
  <c r="F89" i="4"/>
  <c r="F90" i="4"/>
  <c r="F91" i="4"/>
  <c r="F92" i="4"/>
  <c r="F93" i="4"/>
  <c r="F94" i="4"/>
  <c r="F95" i="4"/>
  <c r="F96" i="4"/>
  <c r="F97" i="4"/>
  <c r="F98" i="4"/>
  <c r="F99" i="4"/>
  <c r="F100" i="4"/>
  <c r="F101" i="4"/>
  <c r="F102" i="4"/>
  <c r="F103" i="4"/>
  <c r="F2" i="4"/>
  <c r="I106" i="4" l="1"/>
</calcChain>
</file>

<file path=xl/sharedStrings.xml><?xml version="1.0" encoding="utf-8"?>
<sst xmlns="http://schemas.openxmlformats.org/spreadsheetml/2006/main" count="382" uniqueCount="165">
  <si>
    <t>Broumov</t>
  </si>
  <si>
    <t>Náchod</t>
  </si>
  <si>
    <t>Cenová nabídka, podklady pro hodnocení</t>
  </si>
  <si>
    <t>druh činností</t>
  </si>
  <si>
    <t>Provozní revize</t>
  </si>
  <si>
    <t>do 0,2 m3</t>
  </si>
  <si>
    <t>0,2 m3 do 0,8 m3</t>
  </si>
  <si>
    <t>0,8 m3 do 1,5 m3</t>
  </si>
  <si>
    <t>1,5 m3 do 5 m3</t>
  </si>
  <si>
    <t>5 m3 a více</t>
  </si>
  <si>
    <t>Vnitřní revize</t>
  </si>
  <si>
    <t>Zkouška těsnosti</t>
  </si>
  <si>
    <t>Tlaková zkouška</t>
  </si>
  <si>
    <t>Cena za revizi/zkoušku v Kč bez DPH/ks</t>
  </si>
  <si>
    <t>Objem nádob</t>
  </si>
  <si>
    <t>lokalita</t>
  </si>
  <si>
    <t>umístění</t>
  </si>
  <si>
    <t>druh nádoby</t>
  </si>
  <si>
    <t>výrobníčíslo</t>
  </si>
  <si>
    <t>obsah litrů</t>
  </si>
  <si>
    <t xml:space="preserve">Vnitřní revize </t>
  </si>
  <si>
    <t xml:space="preserve">Tlaková zkouška </t>
  </si>
  <si>
    <t>Nové Město</t>
  </si>
  <si>
    <t>Kotelna</t>
  </si>
  <si>
    <t>OVS DZ Dražice</t>
  </si>
  <si>
    <t>rok výroby</t>
  </si>
  <si>
    <t>Stojatá-expanzomat</t>
  </si>
  <si>
    <t>11 L 1208 90300</t>
  </si>
  <si>
    <t>12 M 0413 80889</t>
  </si>
  <si>
    <t>Kompresorovna</t>
  </si>
  <si>
    <t>Stojatá-vzdušník COINOX</t>
  </si>
  <si>
    <t>Stojatá-vzdušník DRUKOV</t>
  </si>
  <si>
    <t>Stojatá-zásobník TUV</t>
  </si>
  <si>
    <t>Náchod -dolní</t>
  </si>
  <si>
    <t>Ostraha</t>
  </si>
  <si>
    <t>Ležatá - trkač</t>
  </si>
  <si>
    <t>UP011</t>
  </si>
  <si>
    <t>Náchod - dolní</t>
  </si>
  <si>
    <t>Medicinské plyny - chirurgie</t>
  </si>
  <si>
    <t>VS kuchyně</t>
  </si>
  <si>
    <t>Stojatá-expanzomat refix DD33</t>
  </si>
  <si>
    <t>Stanice medicinálních plynů-rezerva</t>
  </si>
  <si>
    <t>Stojatá - vzduchojem</t>
  </si>
  <si>
    <t>Stojatá - vzduchojem vakuum</t>
  </si>
  <si>
    <t>VS patologie - levý č. 2</t>
  </si>
  <si>
    <t>Ležatá - OVL OTOP</t>
  </si>
  <si>
    <t>VS patologie - pravý č. 1</t>
  </si>
  <si>
    <t xml:space="preserve">VS patologie </t>
  </si>
  <si>
    <t>Stojatá - akumulační</t>
  </si>
  <si>
    <t>Patologie</t>
  </si>
  <si>
    <t>Stojatá-expanzomat reflex</t>
  </si>
  <si>
    <t>VS patologie - ELTE TUV</t>
  </si>
  <si>
    <t>Stojatá- výměník ELTE MAX 3-nádoba</t>
  </si>
  <si>
    <t>Stojatá- výměník ELTE MAX 3-trubky</t>
  </si>
  <si>
    <t>Údržba - mobilní ABAC</t>
  </si>
  <si>
    <t>Ležatá-kompresor ABAC</t>
  </si>
  <si>
    <t>305/01</t>
  </si>
  <si>
    <t>VS údržba</t>
  </si>
  <si>
    <t>Stojatá-OVS protiproud OTOP</t>
  </si>
  <si>
    <t>Stojatá-expanzomat refelx</t>
  </si>
  <si>
    <t>06 G 1213 50401</t>
  </si>
  <si>
    <t>18 T 0425 60069</t>
  </si>
  <si>
    <t>Náchod - horní</t>
  </si>
  <si>
    <t>VS - přízemí</t>
  </si>
  <si>
    <t>AKU nádrž TUV</t>
  </si>
  <si>
    <t>201050V 0015</t>
  </si>
  <si>
    <t>VS - přízemí - zadní</t>
  </si>
  <si>
    <t>Stojatá- výměník tepla ELTE - nádoba</t>
  </si>
  <si>
    <t>VS - přízemí - přední</t>
  </si>
  <si>
    <t>Stojatá- výměník tepla ELTE - trubky</t>
  </si>
  <si>
    <t>VS sklep</t>
  </si>
  <si>
    <t>Stojatá-předehřev STEP</t>
  </si>
  <si>
    <t>VS protiproud- ohřev Levý</t>
  </si>
  <si>
    <t>Stojatá-protipr. Ohřívák</t>
  </si>
  <si>
    <t>VS protiproud- ohřev Pravý</t>
  </si>
  <si>
    <t>Sklep-klimatizace</t>
  </si>
  <si>
    <t>Stojatá-expanzomat chlazení</t>
  </si>
  <si>
    <t>Stojatá-expanzomat ČKD</t>
  </si>
  <si>
    <t>Stanice medicinálních plynů</t>
  </si>
  <si>
    <t>Ležatá-zásobník vakua</t>
  </si>
  <si>
    <t>2C-B25</t>
  </si>
  <si>
    <t>Stojatá-vzdušník</t>
  </si>
  <si>
    <t>094/98</t>
  </si>
  <si>
    <t>Mobilní</t>
  </si>
  <si>
    <t>Ležatá-kompresor Schneider</t>
  </si>
  <si>
    <t>SO 11, Stojovna VZT 8.NP</t>
  </si>
  <si>
    <t>Ležatá  - vodárna</t>
  </si>
  <si>
    <t>ev.č. 01/07</t>
  </si>
  <si>
    <t>SO 11, Strojovna VZT 6. NP (velká)</t>
  </si>
  <si>
    <t>Ležatá - vodárna</t>
  </si>
  <si>
    <t>ev.č. 02/07</t>
  </si>
  <si>
    <t>SO 11, Strojovna VZT 6. NP (malá)</t>
  </si>
  <si>
    <t>ev.č. 03/07</t>
  </si>
  <si>
    <t>SO 11, Strojovna VZT 4. NP (velká)</t>
  </si>
  <si>
    <t>ev.č. 04/07</t>
  </si>
  <si>
    <t>SO 11, Strojovna VZT 4. NP (malá)</t>
  </si>
  <si>
    <t>ev.č. 05/07</t>
  </si>
  <si>
    <t>ev.č. 06/07</t>
  </si>
  <si>
    <t>SO 11, Strojovna VZT 1. NP (K)</t>
  </si>
  <si>
    <t>SO 11, Strojovna VZT 1. NP (J)</t>
  </si>
  <si>
    <t>ev.č. 07/07</t>
  </si>
  <si>
    <t>Náchod - Hamra 1419</t>
  </si>
  <si>
    <t>Ležatá - OVL TUV STEP</t>
  </si>
  <si>
    <t>Náchod - Hamra 1420</t>
  </si>
  <si>
    <t>Náchod - Hamra 1421</t>
  </si>
  <si>
    <t>Ležatá-expanzomat reflex DD 33</t>
  </si>
  <si>
    <t>Kompresorovna K.01</t>
  </si>
  <si>
    <t>Ležatá-vzdušník MILS</t>
  </si>
  <si>
    <t>Kompresorovna K.01 - pravý</t>
  </si>
  <si>
    <t>Stojatá-separátor BWB</t>
  </si>
  <si>
    <t>Kompresorovna K.01 - střední</t>
  </si>
  <si>
    <t>Kompresorovna K.01 - levý</t>
  </si>
  <si>
    <t>Kompresorovna K.01 -pravý</t>
  </si>
  <si>
    <t>Stojatá-vzdušník MILS</t>
  </si>
  <si>
    <t>Kompresorovna K.01 -levý</t>
  </si>
  <si>
    <t>Chlazení AP - sekundár /levý</t>
  </si>
  <si>
    <t>Stojatá-expanzomat reflex N 100</t>
  </si>
  <si>
    <t>Chlazení AP - sekundár /pravý</t>
  </si>
  <si>
    <t>Chlazení AP - primár</t>
  </si>
  <si>
    <t>Stojatá -expanzomat relfex N 50</t>
  </si>
  <si>
    <t>Úpravna vody</t>
  </si>
  <si>
    <t>Stojatá-expanzomat GWS</t>
  </si>
  <si>
    <t>Stanice O2</t>
  </si>
  <si>
    <t>Stojatá-separátor</t>
  </si>
  <si>
    <t>Stojatá-vzdušník OXYMAT</t>
  </si>
  <si>
    <t>Vakuová stanice J.01</t>
  </si>
  <si>
    <t>Výměníková stanice J.01</t>
  </si>
  <si>
    <t>Ležatá-výměník JAD x - plášť</t>
  </si>
  <si>
    <t>Ležatá-výměník JAD x - trubky</t>
  </si>
  <si>
    <t>OVS ANTIKOR</t>
  </si>
  <si>
    <t>Výměníková stanice J.01 - levý</t>
  </si>
  <si>
    <t>Stojatá-výměník ALFA</t>
  </si>
  <si>
    <t>Výměníková stanice J.01 - pravý</t>
  </si>
  <si>
    <t>1_ev.č. 5</t>
  </si>
  <si>
    <t>1_ev.č. 6</t>
  </si>
  <si>
    <t>2_ev.č. 5</t>
  </si>
  <si>
    <t>2_ev.č. 6</t>
  </si>
  <si>
    <t>1: 3287070521</t>
  </si>
  <si>
    <t>2: 3287070521</t>
  </si>
  <si>
    <t>Stojatá-výměník JAD X</t>
  </si>
  <si>
    <t>plášť ev.č.1</t>
  </si>
  <si>
    <t>plášť ev.č.2</t>
  </si>
  <si>
    <t>plášť ev.č.3</t>
  </si>
  <si>
    <t>trubky ev.č. 1</t>
  </si>
  <si>
    <t>trubky ev.č. 2</t>
  </si>
  <si>
    <t>trubky ev.č. 3</t>
  </si>
  <si>
    <t>Strojovna chlazení J.01 rozdělovač</t>
  </si>
  <si>
    <t>Stojatá-chlazení rozdělovač</t>
  </si>
  <si>
    <t>Ležatá-chlazení M.S.I.</t>
  </si>
  <si>
    <t>Strojovna chlazení J.01 - pravý</t>
  </si>
  <si>
    <t>Ležatá-chlazení TRANE</t>
  </si>
  <si>
    <t>CN3420</t>
  </si>
  <si>
    <t>Stojatá-chlazení výparník</t>
  </si>
  <si>
    <t>Ev.č. 9</t>
  </si>
  <si>
    <t>Strojovna chlazení J.01 - levý</t>
  </si>
  <si>
    <t>CN3426</t>
  </si>
  <si>
    <t xml:space="preserve"> </t>
  </si>
  <si>
    <t>Ev.č. 10</t>
  </si>
  <si>
    <t xml:space="preserve"> Celkem revizí/zkoušek za modelový příklad</t>
  </si>
  <si>
    <t>Cena celkem za revize/zkoušky za modelový příklad</t>
  </si>
  <si>
    <t>CENA CELKEM za modelový příklad (revize a zkoušky) v Kč bez DPH</t>
  </si>
  <si>
    <t>Modelový příklad pro účely hodnocení</t>
  </si>
  <si>
    <t>11L120890299</t>
  </si>
  <si>
    <t>„Provozní a vnitřní revize tlakových nádob včetně tlakových zkoušek“</t>
  </si>
  <si>
    <t>část 1. Revize nádob pro lokality ONN a.s.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</si>
</sst>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č&quot;_-;\-* #,##0.00\ &quot;Kč&quot;_-;_-* &quot;-&quot;??\ &quot;Kč&quot;_-;_-@_-"/>
    <numFmt numFmtId="164" formatCode="_-* #,##0\ &quot;Kč&quot;_-;\-* #,##0\ &quot;Kč&quot;_-;_-* &quot;-&quot;??\ &quot;Kč&quot;_-;_-@_-"/>
  </numFmts>
  <fonts count="8" x14ac:knownFonts="1">
    <font>
      <sz val="11"/>
      <color theme="1"/>
      <name val="Aptos Narrow"/>
      <family val="2"/>
      <charset val="238"/>
      <scheme val="minor"/>
    </font>
    <font>
      <sz val="8"/>
      <name val="Aptos Narrow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1"/>
      <color theme="1"/>
      <name val="Aptos Narrow"/>
      <family val="2"/>
      <charset val="238"/>
      <scheme val="minor"/>
    </font>
    <font>
      <b/>
      <sz val="12"/>
      <color theme="3" tint="0.249977111117893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70C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0" applyFont="1" applyAlignment="1">
      <alignment wrapText="1"/>
    </xf>
    <xf numFmtId="9" fontId="0" fillId="0" borderId="0" xfId="0" applyNumberFormat="1"/>
    <xf numFmtId="0" fontId="0" fillId="0" borderId="0" xfId="0" applyAlignment="1">
      <alignment horizontal="right"/>
    </xf>
    <xf numFmtId="3" fontId="0" fillId="0" borderId="0" xfId="0" applyNumberFormat="1" applyAlignment="1">
      <alignment horizontal="right"/>
    </xf>
    <xf numFmtId="16" fontId="0" fillId="0" borderId="0" xfId="0" applyNumberFormat="1" applyAlignment="1">
      <alignment horizontal="right"/>
    </xf>
    <xf numFmtId="0" fontId="0" fillId="2" borderId="0" xfId="0" applyFill="1"/>
    <xf numFmtId="44" fontId="0" fillId="0" borderId="0" xfId="0" applyNumberFormat="1"/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wrapText="1"/>
    </xf>
    <xf numFmtId="164" fontId="0" fillId="2" borderId="14" xfId="1" applyNumberFormat="1" applyFont="1" applyFill="1" applyBorder="1"/>
    <xf numFmtId="164" fontId="0" fillId="2" borderId="15" xfId="1" applyNumberFormat="1" applyFont="1" applyFill="1" applyBorder="1"/>
    <xf numFmtId="164" fontId="0" fillId="2" borderId="16" xfId="1" applyNumberFormat="1" applyFont="1" applyFill="1" applyBorder="1"/>
    <xf numFmtId="1" fontId="0" fillId="0" borderId="11" xfId="1" applyNumberFormat="1" applyFont="1" applyBorder="1" applyAlignment="1">
      <alignment horizontal="center"/>
    </xf>
    <xf numFmtId="1" fontId="0" fillId="0" borderId="12" xfId="1" applyNumberFormat="1" applyFont="1" applyBorder="1" applyAlignment="1">
      <alignment horizontal="center"/>
    </xf>
    <xf numFmtId="1" fontId="0" fillId="0" borderId="13" xfId="1" applyNumberFormat="1" applyFont="1" applyBorder="1" applyAlignment="1">
      <alignment horizontal="center"/>
    </xf>
    <xf numFmtId="164" fontId="5" fillId="2" borderId="1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/>
    </xf>
    <xf numFmtId="0" fontId="4" fillId="3" borderId="2" xfId="0" applyFont="1" applyFill="1" applyBorder="1" applyAlignment="1">
      <alignment vertical="center"/>
    </xf>
    <xf numFmtId="164" fontId="5" fillId="2" borderId="3" xfId="0" applyNumberFormat="1" applyFont="1" applyFill="1" applyBorder="1" applyAlignment="1">
      <alignment horizontal="center" vertical="center" wrapText="1"/>
    </xf>
    <xf numFmtId="164" fontId="3" fillId="2" borderId="6" xfId="0" applyNumberFormat="1" applyFont="1" applyFill="1" applyBorder="1" applyAlignment="1">
      <alignment wrapText="1"/>
    </xf>
    <xf numFmtId="0" fontId="4" fillId="3" borderId="20" xfId="0" applyFont="1" applyFill="1" applyBorder="1" applyAlignment="1">
      <alignment vertical="center"/>
    </xf>
    <xf numFmtId="0" fontId="5" fillId="0" borderId="6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3" fillId="6" borderId="1" xfId="0" applyFont="1" applyFill="1" applyBorder="1" applyAlignment="1">
      <alignment horizontal="center" wrapText="1"/>
    </xf>
    <xf numFmtId="0" fontId="3" fillId="6" borderId="2" xfId="0" applyFont="1" applyFill="1" applyBorder="1" applyAlignment="1">
      <alignment horizontal="center" wrapText="1"/>
    </xf>
    <xf numFmtId="0" fontId="3" fillId="6" borderId="20" xfId="0" applyFont="1" applyFill="1" applyBorder="1" applyAlignment="1">
      <alignment horizontal="center" wrapText="1"/>
    </xf>
    <xf numFmtId="0" fontId="4" fillId="5" borderId="17" xfId="0" applyFont="1" applyFill="1" applyBorder="1" applyAlignment="1">
      <alignment horizontal="center" vertical="center" wrapText="1"/>
    </xf>
    <xf numFmtId="0" fontId="4" fillId="5" borderId="10" xfId="0" applyFont="1" applyFill="1" applyBorder="1" applyAlignment="1">
      <alignment horizontal="center" vertical="center" wrapText="1"/>
    </xf>
    <xf numFmtId="0" fontId="4" fillId="5" borderId="18" xfId="0" applyFont="1" applyFill="1" applyBorder="1" applyAlignment="1">
      <alignment horizontal="center" vertical="center" wrapText="1"/>
    </xf>
    <xf numFmtId="0" fontId="4" fillId="5" borderId="21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4" borderId="18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colors>
    <mruColors>
      <color rgb="FFB5EFD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F936C1-DCA3-4BA7-8AC9-F495BA26863B}">
  <sheetPr>
    <tabColor rgb="FF92D050"/>
  </sheetPr>
  <dimension ref="A1:F28"/>
  <sheetViews>
    <sheetView tabSelected="1" zoomScale="115" zoomScaleNormal="115" workbookViewId="0">
      <selection activeCell="E28" sqref="E28"/>
    </sheetView>
  </sheetViews>
  <sheetFormatPr defaultRowHeight="15" x14ac:dyDescent="0.25"/>
  <cols>
    <col min="1" max="1" width="37.42578125" style="1" customWidth="1"/>
    <col min="2" max="2" width="17.28515625" style="1" customWidth="1"/>
    <col min="3" max="4" width="16.7109375" style="1" customWidth="1"/>
    <col min="5" max="5" width="17.140625" style="1" customWidth="1"/>
    <col min="6" max="6" width="11.7109375" customWidth="1"/>
  </cols>
  <sheetData>
    <row r="1" spans="1:6" ht="20.100000000000001" customHeight="1" x14ac:dyDescent="0.25">
      <c r="A1" s="27" t="s">
        <v>2</v>
      </c>
      <c r="B1" s="27"/>
      <c r="C1" s="27"/>
      <c r="D1" s="27"/>
      <c r="E1" s="27"/>
    </row>
    <row r="2" spans="1:6" ht="20.100000000000001" customHeight="1" x14ac:dyDescent="0.25">
      <c r="A2" s="26" t="s">
        <v>163</v>
      </c>
      <c r="B2" s="26"/>
      <c r="C2" s="26"/>
      <c r="D2" s="26"/>
      <c r="E2" s="26"/>
    </row>
    <row r="3" spans="1:6" ht="20.100000000000001" customHeight="1" thickBot="1" x14ac:dyDescent="0.3">
      <c r="A3" s="25" t="s">
        <v>164</v>
      </c>
      <c r="B3" s="25"/>
      <c r="C3" s="25"/>
      <c r="D3" s="25"/>
      <c r="E3" s="25"/>
    </row>
    <row r="4" spans="1:6" ht="25.5" customHeight="1" thickBot="1" x14ac:dyDescent="0.3">
      <c r="A4" s="18" t="s">
        <v>2</v>
      </c>
      <c r="B4" s="19"/>
      <c r="C4" s="19"/>
      <c r="D4" s="19"/>
      <c r="E4" s="22"/>
    </row>
    <row r="5" spans="1:6" ht="14.25" customHeight="1" x14ac:dyDescent="0.25">
      <c r="A5" s="38" t="s">
        <v>3</v>
      </c>
      <c r="B5" s="44" t="s">
        <v>14</v>
      </c>
      <c r="C5" s="44" t="s">
        <v>13</v>
      </c>
      <c r="D5" s="31" t="s">
        <v>161</v>
      </c>
      <c r="E5" s="32"/>
    </row>
    <row r="6" spans="1:6" ht="13.5" customHeight="1" thickBot="1" x14ac:dyDescent="0.3">
      <c r="A6" s="39"/>
      <c r="B6" s="45"/>
      <c r="C6" s="45"/>
      <c r="D6" s="33"/>
      <c r="E6" s="34"/>
    </row>
    <row r="7" spans="1:6" ht="85.5" customHeight="1" thickBot="1" x14ac:dyDescent="0.3">
      <c r="A7" s="40"/>
      <c r="B7" s="46"/>
      <c r="C7" s="46"/>
      <c r="D7" s="23" t="s">
        <v>158</v>
      </c>
      <c r="E7" s="24" t="s">
        <v>159</v>
      </c>
      <c r="F7" s="2"/>
    </row>
    <row r="8" spans="1:6" ht="16.5" thickBot="1" x14ac:dyDescent="0.3">
      <c r="A8" s="41" t="s">
        <v>4</v>
      </c>
      <c r="B8" s="8" t="s">
        <v>5</v>
      </c>
      <c r="C8" s="11"/>
      <c r="D8" s="14">
        <v>20</v>
      </c>
      <c r="E8" s="17"/>
    </row>
    <row r="9" spans="1:6" ht="16.5" thickBot="1" x14ac:dyDescent="0.3">
      <c r="A9" s="42"/>
      <c r="B9" s="9" t="s">
        <v>6</v>
      </c>
      <c r="C9" s="12"/>
      <c r="D9" s="15">
        <v>20</v>
      </c>
      <c r="E9" s="17"/>
    </row>
    <row r="10" spans="1:6" ht="16.5" thickBot="1" x14ac:dyDescent="0.3">
      <c r="A10" s="42"/>
      <c r="B10" s="9" t="s">
        <v>7</v>
      </c>
      <c r="C10" s="12"/>
      <c r="D10" s="15">
        <v>20</v>
      </c>
      <c r="E10" s="17"/>
    </row>
    <row r="11" spans="1:6" ht="16.5" thickBot="1" x14ac:dyDescent="0.3">
      <c r="A11" s="42"/>
      <c r="B11" s="9" t="s">
        <v>8</v>
      </c>
      <c r="C11" s="12"/>
      <c r="D11" s="15">
        <v>20</v>
      </c>
      <c r="E11" s="17"/>
    </row>
    <row r="12" spans="1:6" ht="21" customHeight="1" thickBot="1" x14ac:dyDescent="0.3">
      <c r="A12" s="43"/>
      <c r="B12" s="10" t="s">
        <v>9</v>
      </c>
      <c r="C12" s="13"/>
      <c r="D12" s="16">
        <v>20</v>
      </c>
      <c r="E12" s="17"/>
    </row>
    <row r="13" spans="1:6" ht="16.5" thickBot="1" x14ac:dyDescent="0.3">
      <c r="A13" s="35" t="s">
        <v>10</v>
      </c>
      <c r="B13" s="8" t="s">
        <v>5</v>
      </c>
      <c r="C13" s="11"/>
      <c r="D13" s="14">
        <v>10</v>
      </c>
      <c r="E13" s="17"/>
    </row>
    <row r="14" spans="1:6" ht="16.5" thickBot="1" x14ac:dyDescent="0.3">
      <c r="A14" s="36"/>
      <c r="B14" s="9" t="s">
        <v>6</v>
      </c>
      <c r="C14" s="12"/>
      <c r="D14" s="15">
        <v>10</v>
      </c>
      <c r="E14" s="17"/>
    </row>
    <row r="15" spans="1:6" ht="16.5" thickBot="1" x14ac:dyDescent="0.3">
      <c r="A15" s="36"/>
      <c r="B15" s="9" t="s">
        <v>7</v>
      </c>
      <c r="C15" s="12"/>
      <c r="D15" s="15">
        <v>10</v>
      </c>
      <c r="E15" s="17"/>
    </row>
    <row r="16" spans="1:6" ht="16.5" thickBot="1" x14ac:dyDescent="0.3">
      <c r="A16" s="36"/>
      <c r="B16" s="9" t="s">
        <v>8</v>
      </c>
      <c r="C16" s="12"/>
      <c r="D16" s="15">
        <v>10</v>
      </c>
      <c r="E16" s="17"/>
    </row>
    <row r="17" spans="1:5" ht="16.5" thickBot="1" x14ac:dyDescent="0.3">
      <c r="A17" s="37"/>
      <c r="B17" s="10" t="s">
        <v>9</v>
      </c>
      <c r="C17" s="13"/>
      <c r="D17" s="16">
        <v>10</v>
      </c>
      <c r="E17" s="17"/>
    </row>
    <row r="18" spans="1:5" ht="16.5" thickBot="1" x14ac:dyDescent="0.3">
      <c r="A18" s="35" t="s">
        <v>11</v>
      </c>
      <c r="B18" s="8" t="s">
        <v>5</v>
      </c>
      <c r="C18" s="11"/>
      <c r="D18" s="14">
        <v>10</v>
      </c>
      <c r="E18" s="17"/>
    </row>
    <row r="19" spans="1:5" ht="16.5" thickBot="1" x14ac:dyDescent="0.3">
      <c r="A19" s="36"/>
      <c r="B19" s="9" t="s">
        <v>6</v>
      </c>
      <c r="C19" s="12"/>
      <c r="D19" s="15">
        <v>10</v>
      </c>
      <c r="E19" s="17"/>
    </row>
    <row r="20" spans="1:5" ht="16.5" thickBot="1" x14ac:dyDescent="0.3">
      <c r="A20" s="36"/>
      <c r="B20" s="9" t="s">
        <v>7</v>
      </c>
      <c r="C20" s="12"/>
      <c r="D20" s="15">
        <v>10</v>
      </c>
      <c r="E20" s="17"/>
    </row>
    <row r="21" spans="1:5" ht="16.5" thickBot="1" x14ac:dyDescent="0.3">
      <c r="A21" s="36"/>
      <c r="B21" s="9" t="s">
        <v>8</v>
      </c>
      <c r="C21" s="12"/>
      <c r="D21" s="15">
        <v>10</v>
      </c>
      <c r="E21" s="17"/>
    </row>
    <row r="22" spans="1:5" ht="16.5" thickBot="1" x14ac:dyDescent="0.3">
      <c r="A22" s="37"/>
      <c r="B22" s="10" t="s">
        <v>9</v>
      </c>
      <c r="C22" s="13"/>
      <c r="D22" s="16">
        <v>10</v>
      </c>
      <c r="E22" s="17"/>
    </row>
    <row r="23" spans="1:5" ht="16.5" thickBot="1" x14ac:dyDescent="0.3">
      <c r="A23" s="35" t="s">
        <v>12</v>
      </c>
      <c r="B23" s="8" t="s">
        <v>5</v>
      </c>
      <c r="C23" s="11"/>
      <c r="D23" s="14">
        <v>10</v>
      </c>
      <c r="E23" s="17"/>
    </row>
    <row r="24" spans="1:5" ht="16.5" thickBot="1" x14ac:dyDescent="0.3">
      <c r="A24" s="36"/>
      <c r="B24" s="9" t="s">
        <v>6</v>
      </c>
      <c r="C24" s="12"/>
      <c r="D24" s="15">
        <v>10</v>
      </c>
      <c r="E24" s="17"/>
    </row>
    <row r="25" spans="1:5" ht="16.5" thickBot="1" x14ac:dyDescent="0.3">
      <c r="A25" s="36"/>
      <c r="B25" s="9" t="s">
        <v>7</v>
      </c>
      <c r="C25" s="12"/>
      <c r="D25" s="15">
        <v>5</v>
      </c>
      <c r="E25" s="17"/>
    </row>
    <row r="26" spans="1:5" ht="16.5" thickBot="1" x14ac:dyDescent="0.3">
      <c r="A26" s="36"/>
      <c r="B26" s="9" t="s">
        <v>8</v>
      </c>
      <c r="C26" s="12"/>
      <c r="D26" s="15">
        <v>5</v>
      </c>
      <c r="E26" s="17"/>
    </row>
    <row r="27" spans="1:5" ht="16.5" thickBot="1" x14ac:dyDescent="0.3">
      <c r="A27" s="37"/>
      <c r="B27" s="10" t="s">
        <v>9</v>
      </c>
      <c r="C27" s="13"/>
      <c r="D27" s="16">
        <v>5</v>
      </c>
      <c r="E27" s="20"/>
    </row>
    <row r="28" spans="1:5" ht="22.5" customHeight="1" thickBot="1" x14ac:dyDescent="0.3">
      <c r="A28" s="28" t="s">
        <v>160</v>
      </c>
      <c r="B28" s="29"/>
      <c r="C28" s="29"/>
      <c r="D28" s="30"/>
      <c r="E28" s="21"/>
    </row>
  </sheetData>
  <mergeCells count="12">
    <mergeCell ref="A3:E3"/>
    <mergeCell ref="A2:E2"/>
    <mergeCell ref="A1:E1"/>
    <mergeCell ref="A28:D28"/>
    <mergeCell ref="D5:E6"/>
    <mergeCell ref="A18:A22"/>
    <mergeCell ref="A13:A17"/>
    <mergeCell ref="A23:A27"/>
    <mergeCell ref="A5:A7"/>
    <mergeCell ref="A8:A12"/>
    <mergeCell ref="B5:B7"/>
    <mergeCell ref="C5:C7"/>
  </mergeCells>
  <pageMargins left="0.70866141732283472" right="0.70866141732283472" top="0.78740157480314965" bottom="0.78740157480314965" header="0.31496062992125984" footer="0.31496062992125984"/>
  <pageSetup paperSize="9" scale="70" orientation="portrait" r:id="rId1"/>
  <headerFooter>
    <oddHeader>&amp;F</oddHeader>
    <oddFooter>Stránka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D2A2C6-34F5-411C-BEB4-8893AC777FBE}">
  <dimension ref="A1:J106"/>
  <sheetViews>
    <sheetView workbookViewId="0">
      <pane ySplit="1" topLeftCell="A2" activePane="bottomLeft" state="frozen"/>
      <selection pane="bottomLeft" activeCell="K1" sqref="K1:K1048576"/>
    </sheetView>
  </sheetViews>
  <sheetFormatPr defaultRowHeight="15" x14ac:dyDescent="0.25"/>
  <cols>
    <col min="1" max="1" width="23" customWidth="1"/>
    <col min="2" max="2" width="32" customWidth="1"/>
    <col min="3" max="3" width="32.42578125" customWidth="1"/>
    <col min="4" max="4" width="15.5703125" customWidth="1"/>
    <col min="5" max="5" width="19.42578125" customWidth="1"/>
    <col min="7" max="7" width="15.5703125" customWidth="1"/>
    <col min="8" max="8" width="14.42578125" customWidth="1"/>
    <col min="9" max="9" width="15.5703125" customWidth="1"/>
    <col min="10" max="10" width="17.5703125" customWidth="1"/>
  </cols>
  <sheetData>
    <row r="1" spans="1:10" x14ac:dyDescent="0.25">
      <c r="A1" t="s">
        <v>15</v>
      </c>
      <c r="B1" t="s">
        <v>16</v>
      </c>
      <c r="C1" t="s">
        <v>17</v>
      </c>
      <c r="D1" t="s">
        <v>18</v>
      </c>
      <c r="E1" t="s">
        <v>19</v>
      </c>
      <c r="G1" t="s">
        <v>25</v>
      </c>
      <c r="H1" t="s">
        <v>4</v>
      </c>
      <c r="I1" t="s">
        <v>20</v>
      </c>
      <c r="J1" t="s">
        <v>21</v>
      </c>
    </row>
    <row r="2" spans="1:10" x14ac:dyDescent="0.25">
      <c r="A2" t="s">
        <v>22</v>
      </c>
      <c r="B2" t="s">
        <v>23</v>
      </c>
      <c r="C2" t="s">
        <v>24</v>
      </c>
      <c r="D2" s="3">
        <v>105513002</v>
      </c>
      <c r="E2">
        <v>485</v>
      </c>
      <c r="F2">
        <f t="shared" ref="F2:F34" si="0">E2/1000</f>
        <v>0.48499999999999999</v>
      </c>
      <c r="G2">
        <v>2011</v>
      </c>
      <c r="H2">
        <v>2026</v>
      </c>
    </row>
    <row r="3" spans="1:10" x14ac:dyDescent="0.25">
      <c r="A3" t="s">
        <v>22</v>
      </c>
      <c r="B3" t="s">
        <v>23</v>
      </c>
      <c r="C3" t="s">
        <v>26</v>
      </c>
      <c r="D3" s="3" t="s">
        <v>27</v>
      </c>
      <c r="E3">
        <v>100</v>
      </c>
      <c r="F3">
        <f t="shared" si="0"/>
        <v>0.1</v>
      </c>
      <c r="G3">
        <v>2011</v>
      </c>
      <c r="H3">
        <v>2026</v>
      </c>
      <c r="I3">
        <v>2027</v>
      </c>
      <c r="J3">
        <v>2029</v>
      </c>
    </row>
    <row r="4" spans="1:10" x14ac:dyDescent="0.25">
      <c r="A4" t="s">
        <v>22</v>
      </c>
      <c r="B4" t="s">
        <v>23</v>
      </c>
      <c r="C4" t="s">
        <v>26</v>
      </c>
      <c r="D4" s="3" t="s">
        <v>28</v>
      </c>
      <c r="E4">
        <v>25</v>
      </c>
      <c r="F4">
        <f t="shared" si="0"/>
        <v>2.5000000000000001E-2</v>
      </c>
      <c r="G4">
        <v>2012</v>
      </c>
      <c r="H4">
        <v>2026</v>
      </c>
      <c r="I4">
        <v>2027</v>
      </c>
      <c r="J4">
        <v>2030</v>
      </c>
    </row>
    <row r="5" spans="1:10" x14ac:dyDescent="0.25">
      <c r="A5" t="s">
        <v>22</v>
      </c>
      <c r="B5" t="s">
        <v>23</v>
      </c>
      <c r="D5" s="3" t="s">
        <v>162</v>
      </c>
      <c r="E5">
        <v>100</v>
      </c>
      <c r="F5">
        <f t="shared" si="0"/>
        <v>0.1</v>
      </c>
      <c r="H5">
        <v>2026</v>
      </c>
    </row>
    <row r="6" spans="1:10" x14ac:dyDescent="0.25">
      <c r="A6" t="s">
        <v>0</v>
      </c>
      <c r="B6" t="s">
        <v>29</v>
      </c>
      <c r="C6" t="s">
        <v>30</v>
      </c>
      <c r="D6" s="3">
        <v>7940</v>
      </c>
      <c r="E6">
        <v>500</v>
      </c>
      <c r="F6">
        <f t="shared" si="0"/>
        <v>0.5</v>
      </c>
      <c r="G6">
        <v>2018</v>
      </c>
      <c r="H6">
        <v>2026</v>
      </c>
      <c r="I6">
        <v>2028</v>
      </c>
      <c r="J6">
        <v>2027</v>
      </c>
    </row>
    <row r="7" spans="1:10" x14ac:dyDescent="0.25">
      <c r="A7" t="s">
        <v>0</v>
      </c>
      <c r="B7" t="s">
        <v>29</v>
      </c>
      <c r="C7" t="s">
        <v>31</v>
      </c>
      <c r="D7" s="3">
        <v>15494</v>
      </c>
      <c r="E7">
        <v>250</v>
      </c>
      <c r="F7">
        <f t="shared" si="0"/>
        <v>0.25</v>
      </c>
      <c r="G7">
        <v>2010</v>
      </c>
      <c r="H7">
        <v>2026</v>
      </c>
      <c r="I7">
        <v>2027</v>
      </c>
      <c r="J7">
        <v>2028</v>
      </c>
    </row>
    <row r="8" spans="1:10" x14ac:dyDescent="0.25">
      <c r="A8" t="s">
        <v>0</v>
      </c>
      <c r="B8" t="s">
        <v>29</v>
      </c>
      <c r="C8" t="s">
        <v>32</v>
      </c>
      <c r="D8" s="3">
        <v>204526</v>
      </c>
      <c r="E8">
        <v>1320</v>
      </c>
      <c r="F8">
        <f t="shared" si="0"/>
        <v>1.32</v>
      </c>
      <c r="G8">
        <v>2004</v>
      </c>
      <c r="H8">
        <v>2026</v>
      </c>
      <c r="I8">
        <v>2027</v>
      </c>
      <c r="J8">
        <v>2026</v>
      </c>
    </row>
    <row r="9" spans="1:10" x14ac:dyDescent="0.25">
      <c r="A9" t="s">
        <v>33</v>
      </c>
      <c r="B9" t="s">
        <v>34</v>
      </c>
      <c r="C9" t="s">
        <v>24</v>
      </c>
      <c r="D9" s="3">
        <v>23413080</v>
      </c>
      <c r="E9">
        <v>10</v>
      </c>
      <c r="F9">
        <f t="shared" si="0"/>
        <v>0.01</v>
      </c>
      <c r="G9">
        <v>2023</v>
      </c>
      <c r="H9">
        <v>2026</v>
      </c>
    </row>
    <row r="10" spans="1:10" x14ac:dyDescent="0.25">
      <c r="A10" t="s">
        <v>37</v>
      </c>
      <c r="B10" t="s">
        <v>38</v>
      </c>
      <c r="C10" t="s">
        <v>35</v>
      </c>
      <c r="D10" s="3" t="s">
        <v>36</v>
      </c>
      <c r="E10">
        <v>38</v>
      </c>
      <c r="F10">
        <f t="shared" si="0"/>
        <v>3.7999999999999999E-2</v>
      </c>
      <c r="G10">
        <v>2016</v>
      </c>
      <c r="H10">
        <v>2026</v>
      </c>
      <c r="I10">
        <v>2028</v>
      </c>
      <c r="J10">
        <v>2026</v>
      </c>
    </row>
    <row r="11" spans="1:10" x14ac:dyDescent="0.25">
      <c r="A11" t="s">
        <v>37</v>
      </c>
      <c r="B11" t="s">
        <v>39</v>
      </c>
      <c r="C11" t="s">
        <v>24</v>
      </c>
      <c r="D11" s="3">
        <v>24429710</v>
      </c>
      <c r="E11">
        <v>447</v>
      </c>
      <c r="F11">
        <f t="shared" si="0"/>
        <v>0.44700000000000001</v>
      </c>
      <c r="G11">
        <v>2024</v>
      </c>
      <c r="H11">
        <v>2026</v>
      </c>
    </row>
    <row r="12" spans="1:10" x14ac:dyDescent="0.25">
      <c r="A12" t="s">
        <v>37</v>
      </c>
      <c r="B12" t="s">
        <v>39</v>
      </c>
      <c r="C12" t="s">
        <v>40</v>
      </c>
      <c r="D12" s="4">
        <v>197438900064</v>
      </c>
      <c r="E12">
        <v>33</v>
      </c>
      <c r="F12">
        <f t="shared" si="0"/>
        <v>3.3000000000000002E-2</v>
      </c>
      <c r="G12">
        <v>2024</v>
      </c>
      <c r="H12">
        <v>2026</v>
      </c>
      <c r="I12">
        <v>2029</v>
      </c>
      <c r="J12" s="6">
        <v>2034</v>
      </c>
    </row>
    <row r="13" spans="1:10" x14ac:dyDescent="0.25">
      <c r="A13" t="s">
        <v>37</v>
      </c>
      <c r="B13" t="s">
        <v>41</v>
      </c>
      <c r="C13" t="s">
        <v>42</v>
      </c>
      <c r="D13" s="3">
        <v>115663</v>
      </c>
      <c r="E13">
        <v>1000</v>
      </c>
      <c r="F13">
        <f t="shared" si="0"/>
        <v>1</v>
      </c>
      <c r="G13">
        <v>1986</v>
      </c>
      <c r="H13">
        <v>2026</v>
      </c>
      <c r="I13">
        <v>2028</v>
      </c>
      <c r="J13" s="6">
        <v>2033</v>
      </c>
    </row>
    <row r="14" spans="1:10" x14ac:dyDescent="0.25">
      <c r="A14" t="s">
        <v>37</v>
      </c>
      <c r="B14" t="s">
        <v>41</v>
      </c>
      <c r="C14" t="s">
        <v>43</v>
      </c>
      <c r="D14" s="3">
        <v>115664</v>
      </c>
      <c r="E14">
        <v>1000</v>
      </c>
      <c r="F14">
        <f t="shared" si="0"/>
        <v>1</v>
      </c>
      <c r="G14">
        <v>1986</v>
      </c>
      <c r="H14">
        <v>2026</v>
      </c>
      <c r="I14">
        <v>2026</v>
      </c>
      <c r="J14" s="6">
        <v>2035</v>
      </c>
    </row>
    <row r="15" spans="1:10" x14ac:dyDescent="0.25">
      <c r="A15" t="s">
        <v>37</v>
      </c>
      <c r="B15" t="s">
        <v>44</v>
      </c>
      <c r="C15" t="s">
        <v>45</v>
      </c>
      <c r="D15" s="3">
        <v>40835</v>
      </c>
      <c r="E15">
        <v>95</v>
      </c>
      <c r="F15">
        <f t="shared" si="0"/>
        <v>9.5000000000000001E-2</v>
      </c>
      <c r="G15">
        <v>1992</v>
      </c>
      <c r="H15">
        <v>2026</v>
      </c>
      <c r="I15">
        <v>2027</v>
      </c>
      <c r="J15">
        <v>2026</v>
      </c>
    </row>
    <row r="16" spans="1:10" x14ac:dyDescent="0.25">
      <c r="A16" t="s">
        <v>37</v>
      </c>
      <c r="B16" t="s">
        <v>46</v>
      </c>
      <c r="C16" t="s">
        <v>45</v>
      </c>
      <c r="D16" s="3">
        <v>40844</v>
      </c>
      <c r="E16">
        <v>95</v>
      </c>
      <c r="F16">
        <f t="shared" si="0"/>
        <v>9.5000000000000001E-2</v>
      </c>
      <c r="G16">
        <v>1992</v>
      </c>
      <c r="H16">
        <v>2026</v>
      </c>
      <c r="I16">
        <v>2027</v>
      </c>
      <c r="J16">
        <v>2026</v>
      </c>
    </row>
    <row r="17" spans="1:10" x14ac:dyDescent="0.25">
      <c r="A17" t="s">
        <v>37</v>
      </c>
      <c r="B17" t="s">
        <v>47</v>
      </c>
      <c r="C17" t="s">
        <v>48</v>
      </c>
      <c r="D17" s="3">
        <v>105132</v>
      </c>
      <c r="E17">
        <v>300</v>
      </c>
      <c r="F17">
        <f t="shared" si="0"/>
        <v>0.3</v>
      </c>
      <c r="G17">
        <v>2007</v>
      </c>
      <c r="H17">
        <v>2026</v>
      </c>
      <c r="I17">
        <v>2027</v>
      </c>
      <c r="J17">
        <v>2026</v>
      </c>
    </row>
    <row r="18" spans="1:10" x14ac:dyDescent="0.25">
      <c r="A18" t="s">
        <v>37</v>
      </c>
      <c r="B18" t="s">
        <v>49</v>
      </c>
      <c r="C18" t="s">
        <v>50</v>
      </c>
      <c r="D18" s="3">
        <v>469963</v>
      </c>
      <c r="E18">
        <v>280</v>
      </c>
      <c r="F18">
        <f t="shared" si="0"/>
        <v>0.28000000000000003</v>
      </c>
      <c r="G18">
        <v>2004</v>
      </c>
      <c r="H18">
        <v>2026</v>
      </c>
      <c r="I18">
        <v>2029</v>
      </c>
      <c r="J18" s="6">
        <v>2033</v>
      </c>
    </row>
    <row r="19" spans="1:10" x14ac:dyDescent="0.25">
      <c r="A19" t="s">
        <v>37</v>
      </c>
      <c r="B19" t="s">
        <v>49</v>
      </c>
      <c r="C19" t="s">
        <v>50</v>
      </c>
      <c r="D19" s="3">
        <v>469964</v>
      </c>
      <c r="E19">
        <v>280</v>
      </c>
      <c r="F19">
        <f t="shared" si="0"/>
        <v>0.28000000000000003</v>
      </c>
      <c r="G19">
        <v>2004</v>
      </c>
      <c r="H19">
        <v>2026</v>
      </c>
      <c r="I19">
        <v>2029</v>
      </c>
      <c r="J19" s="6">
        <v>2033</v>
      </c>
    </row>
    <row r="20" spans="1:10" x14ac:dyDescent="0.25">
      <c r="A20" t="s">
        <v>37</v>
      </c>
      <c r="B20" t="s">
        <v>51</v>
      </c>
      <c r="C20" t="s">
        <v>52</v>
      </c>
      <c r="D20" s="3">
        <v>200265</v>
      </c>
      <c r="E20">
        <v>6.8</v>
      </c>
      <c r="F20">
        <f t="shared" si="0"/>
        <v>6.7999999999999996E-3</v>
      </c>
      <c r="G20">
        <v>2000</v>
      </c>
      <c r="H20">
        <v>2026</v>
      </c>
      <c r="I20">
        <v>2028</v>
      </c>
      <c r="J20" s="6">
        <v>2034</v>
      </c>
    </row>
    <row r="21" spans="1:10" x14ac:dyDescent="0.25">
      <c r="A21" t="s">
        <v>37</v>
      </c>
      <c r="B21" t="s">
        <v>51</v>
      </c>
      <c r="C21" t="s">
        <v>53</v>
      </c>
      <c r="D21" s="3">
        <v>200265</v>
      </c>
      <c r="E21">
        <v>2.9</v>
      </c>
      <c r="F21">
        <f t="shared" si="0"/>
        <v>2.8999999999999998E-3</v>
      </c>
      <c r="G21">
        <v>2000</v>
      </c>
      <c r="H21">
        <v>2026</v>
      </c>
      <c r="I21">
        <v>2028</v>
      </c>
      <c r="J21" s="6">
        <v>2034</v>
      </c>
    </row>
    <row r="22" spans="1:10" x14ac:dyDescent="0.25">
      <c r="A22" t="s">
        <v>37</v>
      </c>
      <c r="B22" t="s">
        <v>54</v>
      </c>
      <c r="C22" t="s">
        <v>55</v>
      </c>
      <c r="D22" s="3" t="s">
        <v>56</v>
      </c>
      <c r="E22">
        <v>24</v>
      </c>
      <c r="F22">
        <f t="shared" si="0"/>
        <v>2.4E-2</v>
      </c>
      <c r="G22">
        <v>2017</v>
      </c>
      <c r="H22">
        <v>2026</v>
      </c>
      <c r="I22">
        <v>2027</v>
      </c>
      <c r="J22" s="6">
        <v>2035</v>
      </c>
    </row>
    <row r="23" spans="1:10" x14ac:dyDescent="0.25">
      <c r="A23" t="s">
        <v>37</v>
      </c>
      <c r="B23" t="s">
        <v>57</v>
      </c>
      <c r="C23" t="s">
        <v>24</v>
      </c>
      <c r="D23" s="3">
        <v>105513055</v>
      </c>
      <c r="E23">
        <v>945</v>
      </c>
      <c r="F23">
        <f t="shared" si="0"/>
        <v>0.94499999999999995</v>
      </c>
      <c r="G23">
        <v>2018</v>
      </c>
      <c r="H23">
        <v>2026</v>
      </c>
    </row>
    <row r="24" spans="1:10" x14ac:dyDescent="0.25">
      <c r="A24" t="s">
        <v>37</v>
      </c>
      <c r="B24" t="s">
        <v>57</v>
      </c>
      <c r="C24" t="s">
        <v>58</v>
      </c>
      <c r="D24" s="3">
        <v>202231</v>
      </c>
      <c r="E24">
        <v>9.8000000000000007</v>
      </c>
      <c r="F24">
        <f t="shared" si="0"/>
        <v>9.8000000000000014E-3</v>
      </c>
      <c r="G24">
        <v>2002</v>
      </c>
      <c r="H24">
        <v>2026</v>
      </c>
      <c r="I24">
        <v>2027</v>
      </c>
      <c r="J24">
        <v>2026</v>
      </c>
    </row>
    <row r="25" spans="1:10" x14ac:dyDescent="0.25">
      <c r="A25" t="s">
        <v>37</v>
      </c>
      <c r="B25" t="s">
        <v>57</v>
      </c>
      <c r="C25" t="s">
        <v>59</v>
      </c>
      <c r="D25" s="3" t="s">
        <v>60</v>
      </c>
      <c r="E25">
        <v>300</v>
      </c>
      <c r="F25">
        <f t="shared" si="0"/>
        <v>0.3</v>
      </c>
      <c r="G25">
        <v>2008</v>
      </c>
      <c r="H25">
        <v>2026</v>
      </c>
      <c r="I25">
        <v>2028</v>
      </c>
      <c r="J25">
        <v>2031</v>
      </c>
    </row>
    <row r="26" spans="1:10" x14ac:dyDescent="0.25">
      <c r="A26" t="s">
        <v>37</v>
      </c>
      <c r="B26" t="s">
        <v>57</v>
      </c>
      <c r="C26" t="s">
        <v>59</v>
      </c>
      <c r="D26" s="3" t="s">
        <v>61</v>
      </c>
      <c r="E26">
        <v>80</v>
      </c>
      <c r="F26">
        <f t="shared" si="0"/>
        <v>0.08</v>
      </c>
      <c r="G26">
        <v>2018</v>
      </c>
      <c r="H26">
        <v>2026</v>
      </c>
      <c r="I26">
        <v>2028</v>
      </c>
      <c r="J26">
        <v>2028</v>
      </c>
    </row>
    <row r="27" spans="1:10" x14ac:dyDescent="0.25">
      <c r="A27" t="s">
        <v>62</v>
      </c>
      <c r="B27" t="s">
        <v>63</v>
      </c>
      <c r="C27" t="s">
        <v>64</v>
      </c>
      <c r="D27" s="3" t="s">
        <v>65</v>
      </c>
      <c r="E27">
        <v>470</v>
      </c>
      <c r="F27">
        <f t="shared" si="0"/>
        <v>0.47</v>
      </c>
      <c r="G27">
        <v>2023</v>
      </c>
      <c r="H27">
        <v>2026</v>
      </c>
    </row>
    <row r="28" spans="1:10" x14ac:dyDescent="0.25">
      <c r="A28" t="s">
        <v>62</v>
      </c>
      <c r="B28" t="s">
        <v>66</v>
      </c>
      <c r="C28" t="s">
        <v>67</v>
      </c>
      <c r="D28" s="3">
        <v>223064</v>
      </c>
      <c r="E28">
        <v>8.9</v>
      </c>
      <c r="F28">
        <f t="shared" si="0"/>
        <v>8.8999999999999999E-3</v>
      </c>
      <c r="G28">
        <v>2023</v>
      </c>
      <c r="H28">
        <v>2026</v>
      </c>
      <c r="I28">
        <v>2028</v>
      </c>
      <c r="J28" s="6">
        <v>2033</v>
      </c>
    </row>
    <row r="29" spans="1:10" x14ac:dyDescent="0.25">
      <c r="A29" t="s">
        <v>62</v>
      </c>
      <c r="B29" t="s">
        <v>68</v>
      </c>
      <c r="C29" t="s">
        <v>67</v>
      </c>
      <c r="D29" s="3">
        <v>223069</v>
      </c>
      <c r="E29">
        <v>8.9</v>
      </c>
      <c r="F29">
        <f t="shared" si="0"/>
        <v>8.8999999999999999E-3</v>
      </c>
      <c r="G29">
        <v>2023</v>
      </c>
      <c r="H29">
        <v>2026</v>
      </c>
      <c r="I29">
        <v>2028</v>
      </c>
      <c r="J29" s="6">
        <v>2033</v>
      </c>
    </row>
    <row r="30" spans="1:10" x14ac:dyDescent="0.25">
      <c r="A30" t="s">
        <v>62</v>
      </c>
      <c r="B30" t="s">
        <v>66</v>
      </c>
      <c r="C30" t="s">
        <v>69</v>
      </c>
      <c r="D30" s="3">
        <v>223064</v>
      </c>
      <c r="E30">
        <v>4.5</v>
      </c>
      <c r="F30">
        <f t="shared" si="0"/>
        <v>4.4999999999999997E-3</v>
      </c>
      <c r="G30">
        <v>2023</v>
      </c>
      <c r="H30">
        <v>2026</v>
      </c>
      <c r="I30">
        <v>2028</v>
      </c>
      <c r="J30" s="6">
        <v>2033</v>
      </c>
    </row>
    <row r="31" spans="1:10" x14ac:dyDescent="0.25">
      <c r="A31" t="s">
        <v>62</v>
      </c>
      <c r="B31" t="s">
        <v>68</v>
      </c>
      <c r="C31" t="s">
        <v>69</v>
      </c>
      <c r="D31" s="3">
        <v>223069</v>
      </c>
      <c r="E31">
        <v>4.5</v>
      </c>
      <c r="F31">
        <f t="shared" si="0"/>
        <v>4.4999999999999997E-3</v>
      </c>
      <c r="G31">
        <v>2023</v>
      </c>
      <c r="H31">
        <v>2026</v>
      </c>
      <c r="I31">
        <v>2028</v>
      </c>
      <c r="J31" s="6">
        <v>2033</v>
      </c>
    </row>
    <row r="32" spans="1:10" x14ac:dyDescent="0.25">
      <c r="A32" t="s">
        <v>62</v>
      </c>
      <c r="B32" t="s">
        <v>70</v>
      </c>
      <c r="C32" t="s">
        <v>71</v>
      </c>
      <c r="D32" s="3">
        <v>3926</v>
      </c>
      <c r="E32">
        <v>540</v>
      </c>
      <c r="F32">
        <f t="shared" si="0"/>
        <v>0.54</v>
      </c>
      <c r="G32">
        <v>2005</v>
      </c>
      <c r="H32">
        <v>2026</v>
      </c>
      <c r="I32">
        <v>2030</v>
      </c>
      <c r="J32">
        <v>3024</v>
      </c>
    </row>
    <row r="33" spans="1:10" x14ac:dyDescent="0.25">
      <c r="A33" t="s">
        <v>62</v>
      </c>
      <c r="B33" t="s">
        <v>72</v>
      </c>
      <c r="C33" t="s">
        <v>73</v>
      </c>
      <c r="D33" s="3">
        <v>43258022</v>
      </c>
      <c r="E33">
        <v>8</v>
      </c>
      <c r="F33">
        <f t="shared" si="0"/>
        <v>8.0000000000000002E-3</v>
      </c>
      <c r="G33">
        <v>2014</v>
      </c>
      <c r="H33">
        <v>2026</v>
      </c>
      <c r="I33">
        <v>2029</v>
      </c>
      <c r="J33" s="6">
        <v>2033</v>
      </c>
    </row>
    <row r="34" spans="1:10" x14ac:dyDescent="0.25">
      <c r="A34" t="s">
        <v>62</v>
      </c>
      <c r="B34" t="s">
        <v>74</v>
      </c>
      <c r="C34" t="s">
        <v>73</v>
      </c>
      <c r="D34" s="3">
        <v>43258023</v>
      </c>
      <c r="E34">
        <v>8</v>
      </c>
      <c r="F34">
        <f t="shared" si="0"/>
        <v>8.0000000000000002E-3</v>
      </c>
      <c r="G34">
        <v>2014</v>
      </c>
      <c r="H34">
        <v>2026</v>
      </c>
      <c r="I34">
        <v>2029</v>
      </c>
      <c r="J34" s="6">
        <v>2033</v>
      </c>
    </row>
    <row r="35" spans="1:10" x14ac:dyDescent="0.25">
      <c r="A35" t="s">
        <v>62</v>
      </c>
      <c r="B35" t="s">
        <v>75</v>
      </c>
      <c r="C35" t="s">
        <v>76</v>
      </c>
      <c r="D35" s="3">
        <v>1619</v>
      </c>
      <c r="E35">
        <v>800</v>
      </c>
      <c r="F35">
        <f t="shared" ref="F35:F66" si="1">E35/1000</f>
        <v>0.8</v>
      </c>
      <c r="G35">
        <v>1999</v>
      </c>
      <c r="H35">
        <v>2026</v>
      </c>
      <c r="I35">
        <v>2029</v>
      </c>
      <c r="J35" s="6">
        <v>2033</v>
      </c>
    </row>
    <row r="36" spans="1:10" x14ac:dyDescent="0.25">
      <c r="A36" t="s">
        <v>62</v>
      </c>
      <c r="B36" t="s">
        <v>75</v>
      </c>
      <c r="C36" t="s">
        <v>77</v>
      </c>
      <c r="D36" s="3">
        <v>5120</v>
      </c>
      <c r="E36">
        <v>35</v>
      </c>
      <c r="F36">
        <f t="shared" si="1"/>
        <v>3.5000000000000003E-2</v>
      </c>
      <c r="G36">
        <v>1999</v>
      </c>
      <c r="H36">
        <v>2026</v>
      </c>
      <c r="I36">
        <v>2028</v>
      </c>
      <c r="J36">
        <v>2031</v>
      </c>
    </row>
    <row r="37" spans="1:10" x14ac:dyDescent="0.25">
      <c r="A37" t="s">
        <v>62</v>
      </c>
      <c r="B37" t="s">
        <v>78</v>
      </c>
      <c r="C37" t="s">
        <v>79</v>
      </c>
      <c r="D37" s="3" t="s">
        <v>80</v>
      </c>
      <c r="E37">
        <v>300</v>
      </c>
      <c r="F37">
        <f t="shared" si="1"/>
        <v>0.3</v>
      </c>
      <c r="G37">
        <v>1999</v>
      </c>
      <c r="H37">
        <v>2026</v>
      </c>
      <c r="I37">
        <v>2029</v>
      </c>
      <c r="J37" s="6">
        <v>2033</v>
      </c>
    </row>
    <row r="38" spans="1:10" x14ac:dyDescent="0.25">
      <c r="A38" t="s">
        <v>62</v>
      </c>
      <c r="B38" t="s">
        <v>78</v>
      </c>
      <c r="C38" t="s">
        <v>81</v>
      </c>
      <c r="D38" s="3" t="s">
        <v>82</v>
      </c>
      <c r="E38">
        <v>700</v>
      </c>
      <c r="F38">
        <f t="shared" si="1"/>
        <v>0.7</v>
      </c>
      <c r="G38">
        <v>1998</v>
      </c>
      <c r="H38">
        <v>2026</v>
      </c>
      <c r="I38">
        <v>2028</v>
      </c>
      <c r="J38">
        <v>2030</v>
      </c>
    </row>
    <row r="39" spans="1:10" x14ac:dyDescent="0.25">
      <c r="A39" t="s">
        <v>62</v>
      </c>
      <c r="B39" t="s">
        <v>83</v>
      </c>
      <c r="C39" t="s">
        <v>84</v>
      </c>
      <c r="D39" s="3">
        <v>7948</v>
      </c>
      <c r="E39">
        <v>100</v>
      </c>
      <c r="F39">
        <f t="shared" si="1"/>
        <v>0.1</v>
      </c>
      <c r="G39">
        <v>1994</v>
      </c>
      <c r="H39">
        <v>2026</v>
      </c>
      <c r="I39">
        <v>2030</v>
      </c>
      <c r="J39" s="6">
        <v>2034</v>
      </c>
    </row>
    <row r="40" spans="1:10" x14ac:dyDescent="0.25">
      <c r="A40" t="s">
        <v>1</v>
      </c>
      <c r="B40" t="s">
        <v>85</v>
      </c>
      <c r="C40" t="s">
        <v>86</v>
      </c>
      <c r="D40" s="5" t="s">
        <v>87</v>
      </c>
      <c r="E40">
        <v>80</v>
      </c>
      <c r="F40">
        <f t="shared" si="1"/>
        <v>0.08</v>
      </c>
      <c r="G40">
        <v>2019</v>
      </c>
      <c r="H40">
        <v>2026</v>
      </c>
      <c r="I40">
        <v>2029</v>
      </c>
      <c r="J40">
        <v>2029</v>
      </c>
    </row>
    <row r="41" spans="1:10" x14ac:dyDescent="0.25">
      <c r="A41" t="s">
        <v>1</v>
      </c>
      <c r="B41" t="s">
        <v>88</v>
      </c>
      <c r="C41" t="s">
        <v>89</v>
      </c>
      <c r="D41" s="3" t="s">
        <v>90</v>
      </c>
      <c r="E41">
        <v>80</v>
      </c>
      <c r="F41">
        <f t="shared" si="1"/>
        <v>0.08</v>
      </c>
      <c r="G41">
        <v>2019</v>
      </c>
      <c r="H41">
        <v>2026</v>
      </c>
      <c r="I41">
        <v>2029</v>
      </c>
      <c r="J41">
        <v>2029</v>
      </c>
    </row>
    <row r="42" spans="1:10" x14ac:dyDescent="0.25">
      <c r="A42" t="s">
        <v>1</v>
      </c>
      <c r="B42" t="s">
        <v>91</v>
      </c>
      <c r="C42" t="s">
        <v>89</v>
      </c>
      <c r="D42" s="3" t="s">
        <v>92</v>
      </c>
      <c r="E42">
        <v>80</v>
      </c>
      <c r="F42">
        <f t="shared" si="1"/>
        <v>0.08</v>
      </c>
      <c r="G42">
        <v>2019</v>
      </c>
      <c r="H42">
        <v>2026</v>
      </c>
      <c r="I42">
        <v>2029</v>
      </c>
      <c r="J42">
        <v>2029</v>
      </c>
    </row>
    <row r="43" spans="1:10" x14ac:dyDescent="0.25">
      <c r="A43" t="s">
        <v>1</v>
      </c>
      <c r="B43" t="s">
        <v>93</v>
      </c>
      <c r="C43" t="s">
        <v>89</v>
      </c>
      <c r="D43" s="3" t="s">
        <v>94</v>
      </c>
      <c r="E43">
        <v>80</v>
      </c>
      <c r="F43">
        <f t="shared" si="1"/>
        <v>0.08</v>
      </c>
      <c r="G43">
        <v>2019</v>
      </c>
      <c r="H43">
        <v>2026</v>
      </c>
      <c r="I43">
        <v>2029</v>
      </c>
      <c r="J43">
        <v>2029</v>
      </c>
    </row>
    <row r="44" spans="1:10" x14ac:dyDescent="0.25">
      <c r="A44" t="s">
        <v>1</v>
      </c>
      <c r="B44" t="s">
        <v>95</v>
      </c>
      <c r="C44" t="s">
        <v>89</v>
      </c>
      <c r="D44" s="3" t="s">
        <v>96</v>
      </c>
      <c r="E44">
        <v>80</v>
      </c>
      <c r="F44">
        <f t="shared" si="1"/>
        <v>0.08</v>
      </c>
      <c r="G44">
        <v>2019</v>
      </c>
      <c r="H44">
        <v>2026</v>
      </c>
      <c r="I44">
        <v>2029</v>
      </c>
      <c r="J44">
        <v>2029</v>
      </c>
    </row>
    <row r="45" spans="1:10" x14ac:dyDescent="0.25">
      <c r="A45" t="s">
        <v>1</v>
      </c>
      <c r="B45" t="s">
        <v>98</v>
      </c>
      <c r="C45" t="s">
        <v>89</v>
      </c>
      <c r="D45" s="3" t="s">
        <v>97</v>
      </c>
      <c r="E45">
        <v>80</v>
      </c>
      <c r="F45">
        <f t="shared" si="1"/>
        <v>0.08</v>
      </c>
      <c r="G45">
        <v>2019</v>
      </c>
      <c r="H45">
        <v>2026</v>
      </c>
      <c r="I45">
        <v>2029</v>
      </c>
      <c r="J45">
        <v>2029</v>
      </c>
    </row>
    <row r="46" spans="1:10" x14ac:dyDescent="0.25">
      <c r="A46" t="s">
        <v>1</v>
      </c>
      <c r="B46" t="s">
        <v>99</v>
      </c>
      <c r="C46" t="s">
        <v>89</v>
      </c>
      <c r="D46" s="3" t="s">
        <v>100</v>
      </c>
      <c r="E46">
        <v>80</v>
      </c>
      <c r="F46">
        <f t="shared" si="1"/>
        <v>0.08</v>
      </c>
      <c r="G46">
        <v>2019</v>
      </c>
      <c r="H46">
        <v>2026</v>
      </c>
      <c r="I46">
        <v>2029</v>
      </c>
      <c r="J46">
        <v>2029</v>
      </c>
    </row>
    <row r="47" spans="1:10" x14ac:dyDescent="0.25">
      <c r="A47" t="s">
        <v>101</v>
      </c>
      <c r="B47" t="s">
        <v>70</v>
      </c>
      <c r="C47" t="s">
        <v>102</v>
      </c>
      <c r="D47" s="3">
        <v>27767</v>
      </c>
      <c r="E47">
        <v>630</v>
      </c>
      <c r="F47">
        <f t="shared" si="1"/>
        <v>0.63</v>
      </c>
      <c r="G47">
        <v>2024</v>
      </c>
      <c r="H47">
        <v>2026</v>
      </c>
      <c r="I47">
        <v>2029</v>
      </c>
      <c r="J47" s="6">
        <v>2034</v>
      </c>
    </row>
    <row r="48" spans="1:10" x14ac:dyDescent="0.25">
      <c r="A48" t="s">
        <v>103</v>
      </c>
      <c r="B48" t="s">
        <v>70</v>
      </c>
      <c r="C48" t="s">
        <v>102</v>
      </c>
      <c r="D48" s="3">
        <v>27767</v>
      </c>
      <c r="E48">
        <v>27</v>
      </c>
      <c r="F48">
        <f t="shared" si="1"/>
        <v>2.7E-2</v>
      </c>
      <c r="G48">
        <v>2024</v>
      </c>
      <c r="H48">
        <v>2026</v>
      </c>
      <c r="I48">
        <v>2029</v>
      </c>
      <c r="J48" s="6">
        <v>2034</v>
      </c>
    </row>
    <row r="49" spans="1:10" x14ac:dyDescent="0.25">
      <c r="A49" t="s">
        <v>104</v>
      </c>
      <c r="B49" t="s">
        <v>70</v>
      </c>
      <c r="C49" t="s">
        <v>105</v>
      </c>
      <c r="D49" s="4">
        <v>204973300290</v>
      </c>
      <c r="E49">
        <v>33</v>
      </c>
      <c r="F49">
        <f t="shared" si="1"/>
        <v>3.3000000000000002E-2</v>
      </c>
      <c r="G49">
        <v>2024</v>
      </c>
      <c r="H49">
        <v>20226</v>
      </c>
      <c r="I49">
        <v>2029</v>
      </c>
      <c r="J49" s="6">
        <v>2034</v>
      </c>
    </row>
    <row r="50" spans="1:10" x14ac:dyDescent="0.25">
      <c r="A50" t="s">
        <v>1</v>
      </c>
      <c r="B50" t="s">
        <v>106</v>
      </c>
      <c r="C50" t="s">
        <v>107</v>
      </c>
      <c r="D50" s="3">
        <v>2121</v>
      </c>
      <c r="E50">
        <v>500</v>
      </c>
      <c r="F50">
        <f t="shared" si="1"/>
        <v>0.5</v>
      </c>
      <c r="G50">
        <v>2020</v>
      </c>
      <c r="H50">
        <v>2026</v>
      </c>
      <c r="I50">
        <v>2030</v>
      </c>
      <c r="J50">
        <v>2030</v>
      </c>
    </row>
    <row r="51" spans="1:10" x14ac:dyDescent="0.25">
      <c r="A51" t="s">
        <v>1</v>
      </c>
      <c r="B51" t="s">
        <v>108</v>
      </c>
      <c r="C51" t="s">
        <v>109</v>
      </c>
      <c r="D51" s="3">
        <v>110777</v>
      </c>
      <c r="E51">
        <v>24</v>
      </c>
      <c r="F51">
        <f t="shared" si="1"/>
        <v>2.4E-2</v>
      </c>
      <c r="G51">
        <v>2020</v>
      </c>
      <c r="H51">
        <v>2026</v>
      </c>
      <c r="I51">
        <v>2030</v>
      </c>
      <c r="J51">
        <v>2030</v>
      </c>
    </row>
    <row r="52" spans="1:10" x14ac:dyDescent="0.25">
      <c r="A52" t="s">
        <v>1</v>
      </c>
      <c r="B52" t="s">
        <v>110</v>
      </c>
      <c r="C52" t="s">
        <v>109</v>
      </c>
      <c r="D52" s="3">
        <v>111261</v>
      </c>
      <c r="E52">
        <v>24</v>
      </c>
      <c r="F52">
        <f t="shared" si="1"/>
        <v>2.4E-2</v>
      </c>
      <c r="G52">
        <v>2020</v>
      </c>
      <c r="H52">
        <v>2026</v>
      </c>
      <c r="I52">
        <v>2030</v>
      </c>
      <c r="J52">
        <v>2030</v>
      </c>
    </row>
    <row r="53" spans="1:10" x14ac:dyDescent="0.25">
      <c r="A53" t="s">
        <v>1</v>
      </c>
      <c r="B53" t="s">
        <v>111</v>
      </c>
      <c r="C53" t="s">
        <v>109</v>
      </c>
      <c r="D53" s="3">
        <v>111265</v>
      </c>
      <c r="E53">
        <v>24</v>
      </c>
      <c r="F53">
        <f t="shared" si="1"/>
        <v>2.4E-2</v>
      </c>
      <c r="G53">
        <v>2020</v>
      </c>
      <c r="H53">
        <v>2026</v>
      </c>
      <c r="I53">
        <v>2030</v>
      </c>
      <c r="J53">
        <v>2030</v>
      </c>
    </row>
    <row r="54" spans="1:10" x14ac:dyDescent="0.25">
      <c r="A54" t="s">
        <v>1</v>
      </c>
      <c r="B54" t="s">
        <v>112</v>
      </c>
      <c r="C54" t="s">
        <v>113</v>
      </c>
      <c r="D54" s="3">
        <v>3077</v>
      </c>
      <c r="E54">
        <v>1500</v>
      </c>
      <c r="F54">
        <f t="shared" si="1"/>
        <v>1.5</v>
      </c>
      <c r="G54">
        <v>2020</v>
      </c>
      <c r="H54">
        <v>2026</v>
      </c>
      <c r="I54">
        <v>2030</v>
      </c>
      <c r="J54">
        <v>2030</v>
      </c>
    </row>
    <row r="55" spans="1:10" x14ac:dyDescent="0.25">
      <c r="A55" t="s">
        <v>1</v>
      </c>
      <c r="B55" t="s">
        <v>114</v>
      </c>
      <c r="C55" t="s">
        <v>113</v>
      </c>
      <c r="D55" s="3">
        <v>3080</v>
      </c>
      <c r="E55">
        <v>1500</v>
      </c>
      <c r="F55">
        <f t="shared" si="1"/>
        <v>1.5</v>
      </c>
      <c r="G55">
        <v>2020</v>
      </c>
      <c r="H55">
        <v>2026</v>
      </c>
      <c r="I55">
        <v>2030</v>
      </c>
      <c r="J55">
        <v>2030</v>
      </c>
    </row>
    <row r="56" spans="1:10" x14ac:dyDescent="0.25">
      <c r="A56" t="s">
        <v>1</v>
      </c>
      <c r="B56" t="s">
        <v>115</v>
      </c>
      <c r="C56" t="s">
        <v>116</v>
      </c>
      <c r="D56" s="3">
        <v>1939899</v>
      </c>
      <c r="E56">
        <v>100</v>
      </c>
      <c r="F56">
        <f t="shared" si="1"/>
        <v>0.1</v>
      </c>
      <c r="G56">
        <v>2023</v>
      </c>
      <c r="H56">
        <v>2023</v>
      </c>
      <c r="I56">
        <v>2028</v>
      </c>
      <c r="J56" s="6">
        <v>2033</v>
      </c>
    </row>
    <row r="57" spans="1:10" x14ac:dyDescent="0.25">
      <c r="A57" t="s">
        <v>1</v>
      </c>
      <c r="B57" t="s">
        <v>117</v>
      </c>
      <c r="C57" t="s">
        <v>116</v>
      </c>
      <c r="D57" s="3">
        <v>1939899</v>
      </c>
      <c r="E57">
        <v>100</v>
      </c>
      <c r="F57">
        <f t="shared" si="1"/>
        <v>0.1</v>
      </c>
      <c r="G57">
        <v>2023</v>
      </c>
      <c r="H57">
        <v>2026</v>
      </c>
      <c r="I57">
        <v>2028</v>
      </c>
      <c r="J57" s="6">
        <v>2033</v>
      </c>
    </row>
    <row r="58" spans="1:10" x14ac:dyDescent="0.25">
      <c r="A58" t="s">
        <v>1</v>
      </c>
      <c r="B58" t="s">
        <v>118</v>
      </c>
      <c r="C58" t="s">
        <v>119</v>
      </c>
      <c r="D58" s="3">
        <v>1943076</v>
      </c>
      <c r="E58">
        <v>50</v>
      </c>
      <c r="F58">
        <f t="shared" si="1"/>
        <v>0.05</v>
      </c>
      <c r="G58">
        <v>2023</v>
      </c>
      <c r="H58">
        <v>2026</v>
      </c>
      <c r="I58">
        <v>2028</v>
      </c>
      <c r="J58" s="6">
        <v>2033</v>
      </c>
    </row>
    <row r="59" spans="1:10" x14ac:dyDescent="0.25">
      <c r="A59" t="s">
        <v>1</v>
      </c>
      <c r="B59" t="s">
        <v>120</v>
      </c>
      <c r="C59" t="s">
        <v>121</v>
      </c>
      <c r="D59" s="3">
        <v>11170</v>
      </c>
      <c r="E59">
        <v>35</v>
      </c>
      <c r="F59">
        <f t="shared" si="1"/>
        <v>3.5000000000000003E-2</v>
      </c>
      <c r="G59">
        <v>2020</v>
      </c>
      <c r="H59">
        <v>2026</v>
      </c>
      <c r="I59">
        <v>2030</v>
      </c>
      <c r="J59">
        <v>2030</v>
      </c>
    </row>
    <row r="60" spans="1:10" x14ac:dyDescent="0.25">
      <c r="A60" t="s">
        <v>1</v>
      </c>
      <c r="B60" t="s">
        <v>120</v>
      </c>
      <c r="C60" t="s">
        <v>121</v>
      </c>
      <c r="D60" s="3">
        <v>15395</v>
      </c>
      <c r="E60">
        <v>35</v>
      </c>
      <c r="F60">
        <f t="shared" si="1"/>
        <v>3.5000000000000003E-2</v>
      </c>
      <c r="G60">
        <v>2022</v>
      </c>
      <c r="H60">
        <v>2026</v>
      </c>
      <c r="I60">
        <v>2028</v>
      </c>
      <c r="J60" s="6">
        <v>2032</v>
      </c>
    </row>
    <row r="61" spans="1:10" x14ac:dyDescent="0.25">
      <c r="A61" t="s">
        <v>1</v>
      </c>
      <c r="B61" t="s">
        <v>120</v>
      </c>
      <c r="C61" t="s">
        <v>121</v>
      </c>
      <c r="D61" s="3">
        <v>158258</v>
      </c>
      <c r="E61">
        <v>100</v>
      </c>
      <c r="F61">
        <f t="shared" si="1"/>
        <v>0.1</v>
      </c>
      <c r="G61">
        <v>2022</v>
      </c>
      <c r="H61">
        <v>2026</v>
      </c>
      <c r="I61">
        <v>2027</v>
      </c>
      <c r="J61" s="6">
        <v>2032</v>
      </c>
    </row>
    <row r="62" spans="1:10" x14ac:dyDescent="0.25">
      <c r="A62" t="s">
        <v>1</v>
      </c>
      <c r="B62" t="s">
        <v>122</v>
      </c>
      <c r="C62" t="s">
        <v>123</v>
      </c>
      <c r="D62" s="3">
        <v>3363</v>
      </c>
      <c r="E62">
        <v>30</v>
      </c>
      <c r="F62">
        <f t="shared" si="1"/>
        <v>0.03</v>
      </c>
      <c r="G62">
        <v>2020</v>
      </c>
      <c r="H62">
        <v>2026</v>
      </c>
      <c r="I62">
        <v>2030</v>
      </c>
      <c r="J62">
        <v>2030</v>
      </c>
    </row>
    <row r="63" spans="1:10" x14ac:dyDescent="0.25">
      <c r="A63" t="s">
        <v>1</v>
      </c>
      <c r="B63" t="s">
        <v>122</v>
      </c>
      <c r="C63" t="s">
        <v>123</v>
      </c>
      <c r="D63" s="3">
        <v>3364</v>
      </c>
      <c r="E63">
        <v>30</v>
      </c>
      <c r="F63">
        <f t="shared" si="1"/>
        <v>0.03</v>
      </c>
      <c r="G63">
        <v>2020</v>
      </c>
      <c r="H63">
        <v>2026</v>
      </c>
      <c r="I63">
        <v>2030</v>
      </c>
      <c r="J63">
        <v>2030</v>
      </c>
    </row>
    <row r="64" spans="1:10" x14ac:dyDescent="0.25">
      <c r="A64" t="s">
        <v>1</v>
      </c>
      <c r="B64" t="s">
        <v>122</v>
      </c>
      <c r="C64" t="s">
        <v>124</v>
      </c>
      <c r="D64" s="3">
        <v>81422</v>
      </c>
      <c r="E64">
        <v>90</v>
      </c>
      <c r="F64">
        <f t="shared" si="1"/>
        <v>0.09</v>
      </c>
      <c r="G64">
        <v>2020</v>
      </c>
      <c r="H64">
        <v>2026</v>
      </c>
      <c r="I64">
        <v>2030</v>
      </c>
      <c r="J64">
        <v>2030</v>
      </c>
    </row>
    <row r="65" spans="1:10" x14ac:dyDescent="0.25">
      <c r="A65" t="s">
        <v>1</v>
      </c>
      <c r="B65" t="s">
        <v>122</v>
      </c>
      <c r="C65" t="s">
        <v>124</v>
      </c>
      <c r="D65" s="3">
        <v>81424</v>
      </c>
      <c r="E65">
        <v>90</v>
      </c>
      <c r="F65">
        <f t="shared" si="1"/>
        <v>0.09</v>
      </c>
      <c r="G65">
        <v>2020</v>
      </c>
      <c r="H65">
        <v>2026</v>
      </c>
      <c r="I65">
        <v>2030</v>
      </c>
      <c r="J65">
        <v>2030</v>
      </c>
    </row>
    <row r="66" spans="1:10" x14ac:dyDescent="0.25">
      <c r="A66" t="s">
        <v>1</v>
      </c>
      <c r="B66" t="s">
        <v>122</v>
      </c>
      <c r="C66" t="s">
        <v>124</v>
      </c>
      <c r="D66" s="3">
        <v>84106</v>
      </c>
      <c r="E66">
        <v>1000</v>
      </c>
      <c r="F66">
        <f t="shared" si="1"/>
        <v>1</v>
      </c>
      <c r="G66">
        <v>2020</v>
      </c>
      <c r="H66">
        <v>2026</v>
      </c>
      <c r="I66">
        <v>2030</v>
      </c>
      <c r="J66">
        <v>2030</v>
      </c>
    </row>
    <row r="67" spans="1:10" x14ac:dyDescent="0.25">
      <c r="A67" t="s">
        <v>1</v>
      </c>
      <c r="B67" t="s">
        <v>122</v>
      </c>
      <c r="C67" t="s">
        <v>124</v>
      </c>
      <c r="D67" s="3">
        <v>84108</v>
      </c>
      <c r="E67">
        <v>1000</v>
      </c>
      <c r="F67">
        <f t="shared" ref="F67:F98" si="2">E67/1000</f>
        <v>1</v>
      </c>
      <c r="G67">
        <v>2020</v>
      </c>
      <c r="H67">
        <v>2026</v>
      </c>
      <c r="I67">
        <v>2030</v>
      </c>
      <c r="J67">
        <v>2030</v>
      </c>
    </row>
    <row r="68" spans="1:10" x14ac:dyDescent="0.25">
      <c r="A68" t="s">
        <v>1</v>
      </c>
      <c r="B68" t="s">
        <v>122</v>
      </c>
      <c r="C68" t="s">
        <v>124</v>
      </c>
      <c r="D68" s="3">
        <v>84110</v>
      </c>
      <c r="E68">
        <v>1000</v>
      </c>
      <c r="F68">
        <f t="shared" si="2"/>
        <v>1</v>
      </c>
      <c r="G68">
        <v>2020</v>
      </c>
      <c r="H68">
        <v>2026</v>
      </c>
      <c r="I68">
        <v>2030</v>
      </c>
      <c r="J68">
        <v>2030</v>
      </c>
    </row>
    <row r="69" spans="1:10" x14ac:dyDescent="0.25">
      <c r="A69" t="s">
        <v>1</v>
      </c>
      <c r="B69" t="s">
        <v>122</v>
      </c>
      <c r="C69" t="s">
        <v>124</v>
      </c>
      <c r="D69" s="3">
        <v>84111</v>
      </c>
      <c r="E69">
        <v>1000</v>
      </c>
      <c r="F69">
        <f t="shared" si="2"/>
        <v>1</v>
      </c>
      <c r="G69">
        <v>2020</v>
      </c>
      <c r="H69">
        <v>2026</v>
      </c>
      <c r="I69">
        <v>2030</v>
      </c>
      <c r="J69">
        <v>2030</v>
      </c>
    </row>
    <row r="70" spans="1:10" x14ac:dyDescent="0.25">
      <c r="A70" t="s">
        <v>1</v>
      </c>
      <c r="B70" t="s">
        <v>122</v>
      </c>
      <c r="C70" t="s">
        <v>124</v>
      </c>
      <c r="D70" s="3">
        <v>529002</v>
      </c>
      <c r="E70">
        <v>430</v>
      </c>
      <c r="F70">
        <f t="shared" si="2"/>
        <v>0.43</v>
      </c>
      <c r="G70">
        <v>2020</v>
      </c>
      <c r="H70">
        <v>2026</v>
      </c>
      <c r="I70">
        <v>2030</v>
      </c>
      <c r="J70">
        <v>2030</v>
      </c>
    </row>
    <row r="71" spans="1:10" x14ac:dyDescent="0.25">
      <c r="A71" t="s">
        <v>1</v>
      </c>
      <c r="B71" t="s">
        <v>122</v>
      </c>
      <c r="C71" t="s">
        <v>124</v>
      </c>
      <c r="D71" s="3">
        <v>529004</v>
      </c>
      <c r="E71">
        <v>430</v>
      </c>
      <c r="F71">
        <f t="shared" si="2"/>
        <v>0.43</v>
      </c>
      <c r="G71">
        <v>2020</v>
      </c>
      <c r="H71">
        <v>2026</v>
      </c>
      <c r="I71">
        <v>2030</v>
      </c>
      <c r="J71">
        <v>2030</v>
      </c>
    </row>
    <row r="72" spans="1:10" x14ac:dyDescent="0.25">
      <c r="A72" t="s">
        <v>1</v>
      </c>
      <c r="B72" t="s">
        <v>122</v>
      </c>
      <c r="C72" t="s">
        <v>124</v>
      </c>
      <c r="D72" s="3">
        <v>529006</v>
      </c>
      <c r="E72">
        <v>430</v>
      </c>
      <c r="F72">
        <f t="shared" si="2"/>
        <v>0.43</v>
      </c>
      <c r="G72">
        <v>2020</v>
      </c>
      <c r="H72">
        <v>2026</v>
      </c>
      <c r="I72">
        <v>2030</v>
      </c>
      <c r="J72">
        <v>2030</v>
      </c>
    </row>
    <row r="73" spans="1:10" x14ac:dyDescent="0.25">
      <c r="A73" t="s">
        <v>1</v>
      </c>
      <c r="B73" t="s">
        <v>122</v>
      </c>
      <c r="C73" t="s">
        <v>124</v>
      </c>
      <c r="D73" s="3">
        <v>529007</v>
      </c>
      <c r="E73">
        <v>430</v>
      </c>
      <c r="F73">
        <f t="shared" si="2"/>
        <v>0.43</v>
      </c>
      <c r="G73">
        <v>2020</v>
      </c>
      <c r="H73">
        <v>2026</v>
      </c>
      <c r="I73">
        <v>2030</v>
      </c>
      <c r="J73">
        <v>2030</v>
      </c>
    </row>
    <row r="74" spans="1:10" x14ac:dyDescent="0.25">
      <c r="A74" t="s">
        <v>1</v>
      </c>
      <c r="B74" t="s">
        <v>125</v>
      </c>
      <c r="C74" t="s">
        <v>113</v>
      </c>
      <c r="D74" s="3">
        <v>26031</v>
      </c>
      <c r="E74">
        <v>2500</v>
      </c>
      <c r="F74">
        <f t="shared" si="2"/>
        <v>2.5</v>
      </c>
      <c r="G74">
        <v>2020</v>
      </c>
      <c r="H74">
        <v>2026</v>
      </c>
      <c r="I74">
        <v>2030</v>
      </c>
      <c r="J74">
        <v>2030</v>
      </c>
    </row>
    <row r="75" spans="1:10" x14ac:dyDescent="0.25">
      <c r="A75" t="s">
        <v>1</v>
      </c>
      <c r="B75" t="s">
        <v>125</v>
      </c>
      <c r="C75" t="s">
        <v>113</v>
      </c>
      <c r="D75" s="3">
        <v>26032</v>
      </c>
      <c r="E75">
        <v>2500</v>
      </c>
      <c r="F75">
        <f t="shared" si="2"/>
        <v>2.5</v>
      </c>
      <c r="G75">
        <v>2020</v>
      </c>
      <c r="H75">
        <v>2026</v>
      </c>
      <c r="I75">
        <v>2030</v>
      </c>
      <c r="J75">
        <v>2030</v>
      </c>
    </row>
    <row r="76" spans="1:10" x14ac:dyDescent="0.25">
      <c r="A76" t="s">
        <v>1</v>
      </c>
      <c r="B76" t="s">
        <v>126</v>
      </c>
      <c r="C76" t="s">
        <v>127</v>
      </c>
      <c r="D76" s="3">
        <v>848201</v>
      </c>
      <c r="E76">
        <v>13.6</v>
      </c>
      <c r="F76">
        <f t="shared" si="2"/>
        <v>1.3599999999999999E-2</v>
      </c>
      <c r="G76">
        <v>2019</v>
      </c>
      <c r="H76">
        <v>2026</v>
      </c>
      <c r="I76">
        <v>2029</v>
      </c>
      <c r="J76">
        <v>2029</v>
      </c>
    </row>
    <row r="77" spans="1:10" x14ac:dyDescent="0.25">
      <c r="A77" t="s">
        <v>1</v>
      </c>
      <c r="B77" t="s">
        <v>126</v>
      </c>
      <c r="C77" t="s">
        <v>128</v>
      </c>
      <c r="D77" s="3">
        <v>848201</v>
      </c>
      <c r="E77">
        <v>11.2</v>
      </c>
      <c r="F77">
        <f t="shared" si="2"/>
        <v>1.12E-2</v>
      </c>
      <c r="G77">
        <v>2019</v>
      </c>
      <c r="H77">
        <v>2026</v>
      </c>
      <c r="I77">
        <v>2029</v>
      </c>
      <c r="J77">
        <v>2029</v>
      </c>
    </row>
    <row r="78" spans="1:10" x14ac:dyDescent="0.25">
      <c r="A78" t="s">
        <v>1</v>
      </c>
      <c r="B78" t="s">
        <v>126</v>
      </c>
      <c r="C78" t="s">
        <v>129</v>
      </c>
      <c r="D78" s="3">
        <v>190619</v>
      </c>
      <c r="E78">
        <v>1000</v>
      </c>
      <c r="F78">
        <f t="shared" si="2"/>
        <v>1</v>
      </c>
      <c r="G78">
        <v>2019</v>
      </c>
      <c r="H78">
        <v>2026</v>
      </c>
    </row>
    <row r="79" spans="1:10" x14ac:dyDescent="0.25">
      <c r="A79" t="s">
        <v>1</v>
      </c>
      <c r="B79" t="s">
        <v>130</v>
      </c>
      <c r="C79" t="s">
        <v>129</v>
      </c>
      <c r="D79" s="3">
        <v>200619</v>
      </c>
      <c r="E79">
        <v>1000</v>
      </c>
      <c r="F79">
        <f t="shared" si="2"/>
        <v>1</v>
      </c>
      <c r="G79">
        <v>2019</v>
      </c>
      <c r="H79">
        <v>2026</v>
      </c>
    </row>
    <row r="80" spans="1:10" x14ac:dyDescent="0.25">
      <c r="A80" t="s">
        <v>1</v>
      </c>
      <c r="B80" t="s">
        <v>130</v>
      </c>
      <c r="C80" t="s">
        <v>129</v>
      </c>
      <c r="D80" s="3">
        <v>210619</v>
      </c>
      <c r="E80">
        <v>1000</v>
      </c>
      <c r="F80">
        <f t="shared" si="2"/>
        <v>1</v>
      </c>
      <c r="G80">
        <v>2019</v>
      </c>
      <c r="H80">
        <v>2026</v>
      </c>
    </row>
    <row r="81" spans="1:10" x14ac:dyDescent="0.25">
      <c r="A81" t="s">
        <v>1</v>
      </c>
      <c r="B81" t="s">
        <v>130</v>
      </c>
      <c r="C81" t="s">
        <v>131</v>
      </c>
      <c r="D81" t="s">
        <v>133</v>
      </c>
      <c r="E81">
        <v>25</v>
      </c>
      <c r="F81">
        <f t="shared" si="2"/>
        <v>2.5000000000000001E-2</v>
      </c>
      <c r="G81">
        <v>2019</v>
      </c>
      <c r="H81">
        <v>2026</v>
      </c>
      <c r="I81">
        <v>2029</v>
      </c>
      <c r="J81">
        <v>2029</v>
      </c>
    </row>
    <row r="82" spans="1:10" x14ac:dyDescent="0.25">
      <c r="A82" t="s">
        <v>1</v>
      </c>
      <c r="B82" t="s">
        <v>132</v>
      </c>
      <c r="C82" t="s">
        <v>131</v>
      </c>
      <c r="D82" t="s">
        <v>134</v>
      </c>
      <c r="E82">
        <v>25</v>
      </c>
      <c r="F82">
        <f t="shared" si="2"/>
        <v>2.5000000000000001E-2</v>
      </c>
      <c r="G82">
        <v>2019</v>
      </c>
      <c r="H82">
        <v>2026</v>
      </c>
      <c r="I82">
        <v>2029</v>
      </c>
      <c r="J82">
        <v>2029</v>
      </c>
    </row>
    <row r="83" spans="1:10" x14ac:dyDescent="0.25">
      <c r="A83" t="s">
        <v>1</v>
      </c>
      <c r="B83" t="s">
        <v>130</v>
      </c>
      <c r="C83" t="s">
        <v>131</v>
      </c>
      <c r="D83" t="s">
        <v>135</v>
      </c>
      <c r="E83">
        <v>25.5</v>
      </c>
      <c r="F83">
        <f t="shared" si="2"/>
        <v>2.5499999999999998E-2</v>
      </c>
      <c r="G83">
        <v>2019</v>
      </c>
      <c r="H83">
        <v>2026</v>
      </c>
      <c r="I83">
        <v>2029</v>
      </c>
      <c r="J83">
        <v>2029</v>
      </c>
    </row>
    <row r="84" spans="1:10" x14ac:dyDescent="0.25">
      <c r="A84" t="s">
        <v>1</v>
      </c>
      <c r="B84" t="s">
        <v>132</v>
      </c>
      <c r="C84" t="s">
        <v>131</v>
      </c>
      <c r="D84" t="s">
        <v>136</v>
      </c>
      <c r="E84">
        <v>25.5</v>
      </c>
      <c r="F84">
        <f t="shared" si="2"/>
        <v>2.5499999999999998E-2</v>
      </c>
      <c r="G84">
        <v>2019</v>
      </c>
      <c r="H84">
        <v>2026</v>
      </c>
      <c r="I84">
        <v>2029</v>
      </c>
      <c r="J84">
        <v>2029</v>
      </c>
    </row>
    <row r="85" spans="1:10" x14ac:dyDescent="0.25">
      <c r="A85" t="s">
        <v>1</v>
      </c>
      <c r="B85" t="s">
        <v>126</v>
      </c>
      <c r="C85" t="s">
        <v>131</v>
      </c>
      <c r="D85" t="s">
        <v>137</v>
      </c>
      <c r="E85">
        <v>25</v>
      </c>
      <c r="F85">
        <f t="shared" si="2"/>
        <v>2.5000000000000001E-2</v>
      </c>
      <c r="G85">
        <v>2019</v>
      </c>
      <c r="H85">
        <v>2026</v>
      </c>
      <c r="I85">
        <v>2029</v>
      </c>
      <c r="J85">
        <v>2029</v>
      </c>
    </row>
    <row r="86" spans="1:10" x14ac:dyDescent="0.25">
      <c r="A86" t="s">
        <v>1</v>
      </c>
      <c r="B86" t="s">
        <v>126</v>
      </c>
      <c r="C86" t="s">
        <v>131</v>
      </c>
      <c r="D86" t="s">
        <v>138</v>
      </c>
      <c r="E86">
        <v>25.5</v>
      </c>
      <c r="F86">
        <f t="shared" si="2"/>
        <v>2.5499999999999998E-2</v>
      </c>
      <c r="G86">
        <v>2019</v>
      </c>
      <c r="H86">
        <v>2026</v>
      </c>
      <c r="I86">
        <v>2029</v>
      </c>
      <c r="J86">
        <v>2029</v>
      </c>
    </row>
    <row r="87" spans="1:10" x14ac:dyDescent="0.25">
      <c r="A87" t="s">
        <v>1</v>
      </c>
      <c r="B87" t="s">
        <v>126</v>
      </c>
      <c r="C87" t="s">
        <v>139</v>
      </c>
      <c r="D87" t="s">
        <v>140</v>
      </c>
      <c r="E87">
        <v>25</v>
      </c>
      <c r="F87">
        <f t="shared" si="2"/>
        <v>2.5000000000000001E-2</v>
      </c>
      <c r="G87">
        <v>2019</v>
      </c>
      <c r="H87">
        <v>2026</v>
      </c>
      <c r="I87">
        <v>2029</v>
      </c>
      <c r="J87">
        <v>2029</v>
      </c>
    </row>
    <row r="88" spans="1:10" x14ac:dyDescent="0.25">
      <c r="A88" t="s">
        <v>1</v>
      </c>
      <c r="B88" t="s">
        <v>126</v>
      </c>
      <c r="C88" t="s">
        <v>139</v>
      </c>
      <c r="D88" t="s">
        <v>141</v>
      </c>
      <c r="E88">
        <v>25</v>
      </c>
      <c r="F88">
        <f t="shared" si="2"/>
        <v>2.5000000000000001E-2</v>
      </c>
      <c r="G88">
        <v>2019</v>
      </c>
      <c r="H88">
        <v>2026</v>
      </c>
      <c r="I88">
        <v>2029</v>
      </c>
      <c r="J88">
        <v>2029</v>
      </c>
    </row>
    <row r="89" spans="1:10" x14ac:dyDescent="0.25">
      <c r="A89" t="s">
        <v>1</v>
      </c>
      <c r="B89" t="s">
        <v>126</v>
      </c>
      <c r="C89" t="s">
        <v>139</v>
      </c>
      <c r="D89" t="s">
        <v>142</v>
      </c>
      <c r="E89">
        <v>25</v>
      </c>
      <c r="F89">
        <f t="shared" si="2"/>
        <v>2.5000000000000001E-2</v>
      </c>
      <c r="G89">
        <v>2019</v>
      </c>
      <c r="H89">
        <v>2026</v>
      </c>
      <c r="I89">
        <v>2029</v>
      </c>
      <c r="J89">
        <v>2029</v>
      </c>
    </row>
    <row r="90" spans="1:10" x14ac:dyDescent="0.25">
      <c r="A90" t="s">
        <v>1</v>
      </c>
      <c r="B90" t="s">
        <v>126</v>
      </c>
      <c r="C90" t="s">
        <v>139</v>
      </c>
      <c r="D90" t="s">
        <v>143</v>
      </c>
      <c r="E90">
        <v>8.1999999999999993</v>
      </c>
      <c r="F90">
        <f t="shared" si="2"/>
        <v>8.199999999999999E-3</v>
      </c>
      <c r="G90">
        <v>2019</v>
      </c>
      <c r="H90">
        <v>2026</v>
      </c>
      <c r="I90">
        <v>2029</v>
      </c>
      <c r="J90">
        <v>2029</v>
      </c>
    </row>
    <row r="91" spans="1:10" x14ac:dyDescent="0.25">
      <c r="A91" t="s">
        <v>1</v>
      </c>
      <c r="B91" t="s">
        <v>126</v>
      </c>
      <c r="C91" t="s">
        <v>139</v>
      </c>
      <c r="D91" t="s">
        <v>144</v>
      </c>
      <c r="E91">
        <v>8.1999999999999993</v>
      </c>
      <c r="F91">
        <f t="shared" si="2"/>
        <v>8.199999999999999E-3</v>
      </c>
      <c r="G91">
        <v>2019</v>
      </c>
      <c r="H91">
        <v>2026</v>
      </c>
      <c r="I91">
        <v>2029</v>
      </c>
      <c r="J91">
        <v>2029</v>
      </c>
    </row>
    <row r="92" spans="1:10" x14ac:dyDescent="0.25">
      <c r="A92" t="s">
        <v>1</v>
      </c>
      <c r="B92" t="s">
        <v>126</v>
      </c>
      <c r="C92" t="s">
        <v>139</v>
      </c>
      <c r="D92" t="s">
        <v>145</v>
      </c>
      <c r="E92">
        <v>8.1999999999999993</v>
      </c>
      <c r="F92">
        <f t="shared" si="2"/>
        <v>8.199999999999999E-3</v>
      </c>
      <c r="G92">
        <v>2019</v>
      </c>
      <c r="H92">
        <v>2026</v>
      </c>
      <c r="I92">
        <v>2029</v>
      </c>
      <c r="J92">
        <v>2029</v>
      </c>
    </row>
    <row r="93" spans="1:10" x14ac:dyDescent="0.25">
      <c r="A93" t="s">
        <v>1</v>
      </c>
      <c r="B93" t="s">
        <v>146</v>
      </c>
      <c r="C93" t="s">
        <v>147</v>
      </c>
      <c r="D93">
        <v>4077</v>
      </c>
      <c r="E93">
        <v>4000</v>
      </c>
      <c r="F93">
        <f t="shared" si="2"/>
        <v>4</v>
      </c>
      <c r="G93">
        <v>2019</v>
      </c>
      <c r="H93">
        <v>2026</v>
      </c>
    </row>
    <row r="94" spans="1:10" x14ac:dyDescent="0.25">
      <c r="A94" t="s">
        <v>1</v>
      </c>
      <c r="B94" t="s">
        <v>149</v>
      </c>
      <c r="C94" t="s">
        <v>148</v>
      </c>
      <c r="D94">
        <v>1248</v>
      </c>
      <c r="E94">
        <v>46</v>
      </c>
      <c r="F94">
        <f t="shared" si="2"/>
        <v>4.5999999999999999E-2</v>
      </c>
      <c r="G94">
        <v>2019</v>
      </c>
      <c r="H94">
        <v>2026</v>
      </c>
    </row>
    <row r="95" spans="1:10" x14ac:dyDescent="0.25">
      <c r="A95" t="s">
        <v>1</v>
      </c>
      <c r="B95" t="s">
        <v>149</v>
      </c>
      <c r="C95" t="s">
        <v>148</v>
      </c>
      <c r="D95">
        <v>1250</v>
      </c>
      <c r="E95">
        <v>46</v>
      </c>
      <c r="F95">
        <f t="shared" si="2"/>
        <v>4.5999999999999999E-2</v>
      </c>
      <c r="G95">
        <v>2019</v>
      </c>
      <c r="H95">
        <v>2026</v>
      </c>
    </row>
    <row r="96" spans="1:10" x14ac:dyDescent="0.25">
      <c r="A96" t="s">
        <v>1</v>
      </c>
      <c r="B96" t="s">
        <v>149</v>
      </c>
      <c r="C96" t="s">
        <v>148</v>
      </c>
      <c r="D96">
        <v>1332</v>
      </c>
      <c r="E96">
        <v>36</v>
      </c>
      <c r="F96">
        <f t="shared" si="2"/>
        <v>3.5999999999999997E-2</v>
      </c>
      <c r="G96">
        <v>2019</v>
      </c>
      <c r="H96">
        <v>2026</v>
      </c>
    </row>
    <row r="97" spans="1:10" x14ac:dyDescent="0.25">
      <c r="A97" t="s">
        <v>1</v>
      </c>
      <c r="B97" t="s">
        <v>149</v>
      </c>
      <c r="C97" t="s">
        <v>150</v>
      </c>
      <c r="D97" t="s">
        <v>151</v>
      </c>
      <c r="E97">
        <v>362</v>
      </c>
      <c r="F97">
        <f t="shared" si="2"/>
        <v>0.36199999999999999</v>
      </c>
      <c r="G97">
        <v>2019</v>
      </c>
      <c r="H97">
        <v>2026</v>
      </c>
    </row>
    <row r="98" spans="1:10" x14ac:dyDescent="0.25">
      <c r="A98" t="s">
        <v>1</v>
      </c>
      <c r="B98" t="s">
        <v>149</v>
      </c>
      <c r="C98" t="s">
        <v>152</v>
      </c>
      <c r="D98" t="s">
        <v>153</v>
      </c>
      <c r="E98">
        <v>10</v>
      </c>
      <c r="F98">
        <f t="shared" si="2"/>
        <v>0.01</v>
      </c>
      <c r="G98">
        <v>2019</v>
      </c>
      <c r="H98">
        <v>2026</v>
      </c>
      <c r="J98">
        <v>2028</v>
      </c>
    </row>
    <row r="99" spans="1:10" x14ac:dyDescent="0.25">
      <c r="A99" t="s">
        <v>1</v>
      </c>
      <c r="B99" t="s">
        <v>154</v>
      </c>
      <c r="C99" t="s">
        <v>148</v>
      </c>
      <c r="D99">
        <v>611</v>
      </c>
      <c r="E99">
        <v>46</v>
      </c>
      <c r="F99">
        <f t="shared" ref="F99:F103" si="3">E99/1000</f>
        <v>4.5999999999999999E-2</v>
      </c>
      <c r="G99">
        <v>2019</v>
      </c>
      <c r="H99">
        <v>2026</v>
      </c>
    </row>
    <row r="100" spans="1:10" x14ac:dyDescent="0.25">
      <c r="A100" t="s">
        <v>1</v>
      </c>
      <c r="B100" t="s">
        <v>154</v>
      </c>
      <c r="C100" t="s">
        <v>148</v>
      </c>
      <c r="D100">
        <v>1330</v>
      </c>
      <c r="E100">
        <v>36</v>
      </c>
      <c r="F100">
        <f t="shared" si="3"/>
        <v>3.5999999999999997E-2</v>
      </c>
      <c r="G100">
        <v>2019</v>
      </c>
      <c r="H100">
        <v>2026</v>
      </c>
    </row>
    <row r="101" spans="1:10" x14ac:dyDescent="0.25">
      <c r="A101" t="s">
        <v>1</v>
      </c>
      <c r="B101" t="s">
        <v>154</v>
      </c>
      <c r="C101" t="s">
        <v>148</v>
      </c>
      <c r="D101">
        <v>1415</v>
      </c>
      <c r="E101">
        <v>46</v>
      </c>
      <c r="F101">
        <f t="shared" si="3"/>
        <v>4.5999999999999999E-2</v>
      </c>
      <c r="G101">
        <v>2019</v>
      </c>
      <c r="H101">
        <v>2026</v>
      </c>
    </row>
    <row r="102" spans="1:10" x14ac:dyDescent="0.25">
      <c r="A102" t="s">
        <v>1</v>
      </c>
      <c r="B102" t="s">
        <v>154</v>
      </c>
      <c r="C102" t="s">
        <v>150</v>
      </c>
      <c r="D102" t="s">
        <v>155</v>
      </c>
      <c r="E102">
        <v>362</v>
      </c>
      <c r="F102">
        <f t="shared" si="3"/>
        <v>0.36199999999999999</v>
      </c>
      <c r="G102">
        <v>2019</v>
      </c>
      <c r="H102">
        <v>2026</v>
      </c>
    </row>
    <row r="103" spans="1:10" x14ac:dyDescent="0.25">
      <c r="A103" t="s">
        <v>156</v>
      </c>
      <c r="B103" t="s">
        <v>154</v>
      </c>
      <c r="C103" t="s">
        <v>152</v>
      </c>
      <c r="D103" t="s">
        <v>157</v>
      </c>
      <c r="E103">
        <v>10</v>
      </c>
      <c r="F103">
        <f t="shared" si="3"/>
        <v>0.01</v>
      </c>
      <c r="G103">
        <v>2019</v>
      </c>
      <c r="H103">
        <v>2026</v>
      </c>
    </row>
    <row r="106" spans="1:10" x14ac:dyDescent="0.25">
      <c r="I106" s="7" t="e">
        <f>#REF!+#REF!+#REF!+#REF!</f>
        <v>#REF!</v>
      </c>
    </row>
  </sheetData>
  <autoFilter ref="A1:J104" xr:uid="{E5D2A2C6-34F5-411C-BEB4-8893AC777FBE}"/>
  <phoneticPr fontId="1" type="noConversion"/>
  <pageMargins left="0.7" right="0.7" top="0.78740157499999996" bottom="0.78740157499999996" header="0.3" footer="0.3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Cenová nabídka</vt:lpstr>
      <vt:lpstr>Seznam zařízení</vt:lpstr>
      <vt:lpstr>'Cenová nabídka'!Oblast_tisku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Tomáš Zákoucký</dc:creator>
  <cp:lastModifiedBy>IT ONN</cp:lastModifiedBy>
  <cp:lastPrinted>2026-01-20T06:10:52Z</cp:lastPrinted>
  <dcterms:created xsi:type="dcterms:W3CDTF">2025-11-18T00:09:03Z</dcterms:created>
  <dcterms:modified xsi:type="dcterms:W3CDTF">2026-01-20T07:39:46Z</dcterms:modified>
</cp:coreProperties>
</file>