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8_CVZ\Aktualni VZ\_priprava\2025-000-000_LDN_Opocno_servery_PC\2025-000_LDN_Opocno_servery\02_zahajeni\Profil_zadavatele\"/>
    </mc:Choice>
  </mc:AlternateContent>
  <xr:revisionPtr revIDLastSave="0" documentId="13_ncr:1_{AFBB1118-B533-4B2A-8D29-8EFB2324C4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9" i="1" l="1"/>
  <c r="L59" i="1"/>
  <c r="M59" i="1" s="1"/>
  <c r="J70" i="1" l="1"/>
  <c r="J54" i="1"/>
  <c r="J30" i="1"/>
  <c r="L30" i="1" s="1"/>
  <c r="L70" i="1" l="1"/>
  <c r="M70" i="1" s="1"/>
  <c r="M30" i="1"/>
  <c r="J75" i="1"/>
  <c r="L75" i="1" s="1"/>
  <c r="M75" i="1" l="1"/>
  <c r="J74" i="1"/>
  <c r="J29" i="1"/>
  <c r="J28" i="1"/>
  <c r="L28" i="1" s="1"/>
  <c r="M28" i="1" s="1"/>
  <c r="J49" i="1"/>
  <c r="L49" i="1" s="1"/>
  <c r="M49" i="1" s="1"/>
  <c r="L54" i="1"/>
  <c r="J50" i="1"/>
  <c r="L50" i="1" s="1"/>
  <c r="M50" i="1" s="1"/>
  <c r="L29" i="1" l="1"/>
  <c r="M29" i="1" s="1"/>
  <c r="M54" i="1"/>
  <c r="J9" i="1"/>
  <c r="J58" i="1" s="1"/>
  <c r="J85" i="1" s="1"/>
  <c r="M74" i="1" l="1"/>
  <c r="L74" i="1"/>
  <c r="L9" i="1"/>
  <c r="L58" i="1" s="1"/>
  <c r="L85" i="1" l="1"/>
  <c r="M9" i="1"/>
  <c r="M58" i="1" s="1"/>
  <c r="M85" i="1" s="1"/>
</calcChain>
</file>

<file path=xl/sharedStrings.xml><?xml version="1.0" encoding="utf-8"?>
<sst xmlns="http://schemas.openxmlformats.org/spreadsheetml/2006/main" count="112" uniqueCount="94">
  <si>
    <t>Příloha č. 3</t>
  </si>
  <si>
    <t>Dodavatel vyplní zvýrazněné buňky</t>
  </si>
  <si>
    <t xml:space="preserve">Položka </t>
  </si>
  <si>
    <t>Specifikace</t>
  </si>
  <si>
    <t>DPH v Kč celkem
samostatně</t>
  </si>
  <si>
    <t>Cena v Kč
včetně DPH</t>
  </si>
  <si>
    <t>Výrobce</t>
  </si>
  <si>
    <t>Č.</t>
  </si>
  <si>
    <t>Typ / Model</t>
  </si>
  <si>
    <t>Sazba DPH v %</t>
  </si>
  <si>
    <t>ANO/NE /  konkrétní specifikace/hodnota
(pro parametr se stanoveným požadavkem min./max. apod.)</t>
  </si>
  <si>
    <t>Hyper-V Host: NIS-server</t>
  </si>
  <si>
    <t>Operační paměť – Osazená: min. 128 GB (4x 32 GB RDIMM, DDR5 ECC, 5600 MT/s, Dual Rank). Možnost rozšíření min. na 256 GB bez výměny stávajících modulů.</t>
  </si>
  <si>
    <t>RAID řadič – HW RAID 0, 1, 5, 6, 10, 50, 60, min. 8 GB zálohovanou cache</t>
  </si>
  <si>
    <t>Diskový systém – 4 x 960GB SSD SATA Read Intensive 6Gbps 512e 2.5in Hot-plug AG Drive, 1 DWPD</t>
  </si>
  <si>
    <t>Rozšiřitelnost – min. 8× 2,5" hot-plug diskové pozice</t>
  </si>
  <si>
    <t>Chlazení – osazené ventilátory musí být vyměnitelné za provozu. Je vyžadována redundance instalovaných ventilátorů.</t>
  </si>
  <si>
    <t>Napájecí zdroje - musí být dodány v konfiguraci dual redundantních zdrojů (1+1), každý s výkonem minimálně 700 W, s certifikací účinnosti 80 PLUS Titanium. Zdroj musí podporovat hot-plug výměnu za provozu a být kompatibilní se vstupním napětím 200–240 V AC. Redundantní napájení zajistí nepřerušený provoz serveru i při selhání jednoho ze zdrojů.</t>
  </si>
  <si>
    <t>Napájecí kabely o délce 2m budou ze zdrojů zapojeny do výstupů obou dodaných UPS.</t>
  </si>
  <si>
    <t>Firmware všech součástí serveru, musí být kryptograficky podepsán tak, aby v rámci distribučního řetězce nemohlo dojít k jeho narušení nebo jeho alternaci. Autenticitu a integritu firmware nahraného v součástkách musí být možné ověřit nástrojem od výrobce nebo v managementu serveru. Server musí podporovat uzamčení možnosti aktualizace.</t>
  </si>
  <si>
    <t>Bezpečné zapnutí - při zapnutí serveru musí proběhnout kontrola kryptografických podpisů a skutečného obsahu firmwarů jednotlivých komponent. V případě, že jsou některé z nich narušeny, musí server podporovat automatický návrat k posledním validním firmware, či zastavit boot a umožnit administrátorovi přes vzdálené rozhraní nápravu nahráním autentické verze firmware. UEFI musí podporovat vynucení Secure Boot. Boot Manager musí umožňovat zabezpečení heslem. Je vyžadován TPM 2.0 FIPS, CC-TCG certified.</t>
  </si>
  <si>
    <t>Odstranění nahlášené vady a obnovení funkce zařízení nebo výměna vadného zařízení je provedena nejpozději následující pracovní den od okamžiku oznámení vady nebo učinění výzvy k výměně vadného hardware</t>
  </si>
  <si>
    <t>Podpora musí zahrnovat i nárok na aktualizace software a firmware pro komponenty serveru. Podpora prostřednictvím Internetu musí umožňovat ověření typu a délky záruky a stahování aktuálních ovladačů, firmware, software a manuálů z internetu adresně pro konkrétní zadané sériové číslo zařízení bez nutnosti vytvoření uživatelského účtu pro danou činnost.</t>
  </si>
  <si>
    <t>V případě výměny vadného komponentu zůstává vadný díl u zákazníka.</t>
  </si>
  <si>
    <t>Boot režim: GPT/UEFI</t>
  </si>
  <si>
    <t>Bez optické mechaniky</t>
  </si>
  <si>
    <t xml:space="preserve">CPU - 1x Intel x86-64, min. 16 fyzických jader / 32 vláken, Average CPU Mark ≥ 45 000, Single Thread Rating ≥ 3 150 dle cpubenchmark.net. Podpora virtualizace (VT-x), kompatibilita s Hyper-V </t>
  </si>
  <si>
    <t>Ethernet porty - Min. 2x 1 GbE metalické porty (základní deska) + přídavná síťová karta se 4 porty 1 GbE BASE-T OCP NIC 3.0
Řešení musí mít samostatný nezávislý RJ-45 ethernet port pro vzdálenou správu.</t>
  </si>
  <si>
    <t>Záruka a podpora výrobce v úrovni 24x7x365 po dobu 60 měsíců</t>
  </si>
  <si>
    <t>Provedení – tower. Určený pro virtualizaci.</t>
  </si>
  <si>
    <t>Hyper-V Host: AD-server</t>
  </si>
  <si>
    <t xml:space="preserve">CPU - 1x Intel x86-64, min. 8 fyzických jader / 16 vláken, Average CPU Mark ≥ 27 000, Single Thread Rating ≥ 4 200 dle cpubenchmark.net. Podpora virtualizace (VT-x), kompatibilita s Hyper-V </t>
  </si>
  <si>
    <t>Operační paměť – Osazená: min. 128 GB (4x 32 GB DIMM, DDR5 ECC, 5600 MT/s, Dual Rank).</t>
  </si>
  <si>
    <t>Ethernet porty - Min. 2x 1 GbE metalické porty (základní deska) + přídavná síťová karta se 4 porty 1 GbE BASE-T 
Řešení musí mít samostatný nezávislý RJ-45 ethernet port pro vzdálenou správu.</t>
  </si>
  <si>
    <t>Datové úložiště 
pro zálohy</t>
  </si>
  <si>
    <t>Dodání zařízení v provozuschopném stavu včetně instalace a konfigurace do nově vybudované infrastruktury.</t>
  </si>
  <si>
    <t>Záložní zdroje UPS</t>
  </si>
  <si>
    <t>Provedení Tower</t>
  </si>
  <si>
    <r>
      <rPr>
        <b/>
        <sz val="11"/>
        <color theme="1"/>
        <rFont val="Calibri"/>
        <family val="2"/>
        <charset val="238"/>
        <scheme val="minor"/>
      </rPr>
      <t>NAS zařízení:</t>
    </r>
    <r>
      <rPr>
        <sz val="11"/>
        <color theme="1"/>
        <rFont val="Calibri"/>
        <family val="2"/>
        <charset val="238"/>
        <scheme val="minor"/>
      </rPr>
      <t xml:space="preserve">
•	Minimálně 4 pozice pro 3,5" nebo 2,5" pevné disky
•	Podpora RAID konfigurací: 0, 1, 5, 6, 10 a JBOD
•	Procesor min. čtyřjádrový s taktem min. 2,0 GHz
•	Operační paměť min. 4 GB, možnost rozšíření na min. 8 GB
•	Síťové rozhraní: min. 2 × 1 GbE LAN porty s podporou agregace linky
•	Podpora SSD cache a moderního souborového systému s funkcemi snapshotů a deduplikace
•	Software pro správu NAS musí být aktuálně podporovaný, s možností aktualizací a vzdálené správy</t>
    </r>
  </si>
  <si>
    <r>
      <rPr>
        <b/>
        <sz val="11"/>
        <color theme="1"/>
        <rFont val="Calibri"/>
        <family val="2"/>
        <charset val="238"/>
        <scheme val="minor"/>
      </rPr>
      <t>Pevné disky:</t>
    </r>
    <r>
      <rPr>
        <sz val="11"/>
        <color theme="1"/>
        <rFont val="Calibri"/>
        <family val="2"/>
        <charset val="238"/>
        <scheme val="minor"/>
      </rPr>
      <t xml:space="preserve">
•	ks enterprise-class HDD pro NAS
•	Kapacita min. 4 TB každý
•	SATA rozhraní, optimalizováno pro 24/7 provoz v NAS
•	Podpora SMART, vysoká spolehlivost a MTBF</t>
    </r>
  </si>
  <si>
    <r>
      <rPr>
        <b/>
        <sz val="11"/>
        <color theme="1"/>
        <rFont val="Calibri"/>
        <family val="2"/>
        <charset val="238"/>
        <scheme val="minor"/>
      </rPr>
      <t>Záruka a servis:</t>
    </r>
    <r>
      <rPr>
        <sz val="11"/>
        <color theme="1"/>
        <rFont val="Calibri"/>
        <family val="2"/>
        <charset val="238"/>
        <scheme val="minor"/>
      </rPr>
      <t xml:space="preserve">
•	Minimálně 5 let záruky včetně výměny vadného dílu do následujícího pracovního dne (NBD)
•	Při výměně vadného dílu musí zařízení zůstat fyzicky u zákazníka, výměna probíhá on-site
•	Servis poskytovaný autorizovaným partnerem dodavatele</t>
    </r>
  </si>
  <si>
    <r>
      <rPr>
        <b/>
        <sz val="11"/>
        <color theme="1"/>
        <rFont val="Calibri"/>
        <family val="2"/>
        <charset val="238"/>
        <scheme val="minor"/>
      </rPr>
      <t>Doba zálohy</t>
    </r>
    <r>
      <rPr>
        <sz val="11"/>
        <color theme="1"/>
        <rFont val="Calibri"/>
        <family val="2"/>
        <charset val="238"/>
        <scheme val="minor"/>
      </rPr>
      <t xml:space="preserve">
•	UPS musí zajistit provoz na baterie minimálně 1hodina při poloviční zátěži obou serverů (tj. 50 % maximálního příkonu každého serveru).
•	Možnost prodloužení doby zálohy připojením externích bateriových modulů (EBM).</t>
    </r>
  </si>
  <si>
    <r>
      <rPr>
        <b/>
        <sz val="11"/>
        <color theme="1"/>
        <rFont val="Calibri"/>
        <family val="2"/>
        <charset val="238"/>
        <scheme val="minor"/>
      </rPr>
      <t>Podpora výrobce a servis</t>
    </r>
    <r>
      <rPr>
        <sz val="11"/>
        <color theme="1"/>
        <rFont val="Calibri"/>
        <family val="2"/>
        <charset val="238"/>
        <scheme val="minor"/>
      </rPr>
      <t xml:space="preserve">
•	Dodavatel musí zajistit 5letou podporu výrobce, která zahrnuje:
o	výměnu vadného zařízení do následujícího pracovního dne (NBD)
o	technickou podporu a dohled stavu UPS
o	registraci produktu a servisní služby u výrobce
•	Servis musí být prováděn autorizovaným partnerem výrobce s možností on-site výměny vadných dílů</t>
    </r>
  </si>
  <si>
    <r>
      <rPr>
        <b/>
        <sz val="11"/>
        <color theme="1"/>
        <rFont val="Calibri"/>
        <family val="2"/>
        <charset val="238"/>
        <scheme val="minor"/>
      </rPr>
      <t>Správa UPS</t>
    </r>
    <r>
      <rPr>
        <sz val="11"/>
        <color theme="1"/>
        <rFont val="Calibri"/>
        <family val="2"/>
        <charset val="238"/>
        <scheme val="minor"/>
      </rPr>
      <t xml:space="preserve">
•	UPS musí být vybavena LAN kartou pro správu a monitoring přes síť, umožňující:
   o     	vzdálenou konfiguraci a sledování stavu
   o     	zasílání notifikací o výpadcích nebo problémech
•	Podpora monitorování stavu baterií a automatického vypnutí při vybití.</t>
    </r>
  </si>
  <si>
    <t xml:space="preserve">Přístupové licence kompatibilní se standardem MS Windows server CAL per device pro Windows server 2025 pro minimálně 15 přistupujících PC. </t>
  </si>
  <si>
    <t>Operační systém</t>
  </si>
  <si>
    <t>Licence pro přístup 
k serveru</t>
  </si>
  <si>
    <t>Instalační práce</t>
  </si>
  <si>
    <t>Propojení stávajícího LAN prostředí s nově dodaným HW.</t>
  </si>
  <si>
    <t>Instalace doménového řadiče, Active Directory a začlenění serverové infrastruktury do nové domény. Instalace DNS a DHCP služeb</t>
  </si>
  <si>
    <t xml:space="preserve">Instalace souborového serveru, vytvoření uživatelských složek. </t>
  </si>
  <si>
    <t>Konfigurace automatického hlášení chybových stavů a diagnostických informací přímo na dohledová centra výrobců HW a na zadané adresy zadavatele.</t>
  </si>
  <si>
    <t>Veeam Backup &amp; Replication a aktivace zálohovacího plánu.</t>
  </si>
  <si>
    <r>
      <rPr>
        <b/>
        <sz val="11"/>
        <color theme="1"/>
        <rFont val="Calibri"/>
        <family val="2"/>
        <charset val="238"/>
        <scheme val="minor"/>
      </rPr>
      <t xml:space="preserve">Nastavení a ověření funkčnosti zálohování a obnovy </t>
    </r>
    <r>
      <rPr>
        <sz val="11"/>
        <color theme="1"/>
        <rFont val="Calibri"/>
        <family val="2"/>
        <charset val="238"/>
        <scheme val="minor"/>
      </rPr>
      <t xml:space="preserve">
Pro ověření bude použita jedna z vytvořených VM.
VM bude zazálohována dle vybraného backup plánu na příslušné backup repository a následně z něj obnovena.</t>
    </r>
  </si>
  <si>
    <t>Instalace Veeam ONE a aktivace monitorovacího plánu.</t>
  </si>
  <si>
    <t>Technická dokumentace skutečného provedení</t>
  </si>
  <si>
    <t xml:space="preserve">Fyzická montáž, inicializace, zapojení a popsání kabelů, oživení a konfigurace veškerého dodaného HW. Upgrade firmware, nastavení IP, zapojení LAN. </t>
  </si>
  <si>
    <t>Další činnosti zde neuvedené, které jsou nutné pro splnění požadavků v ZD a zprovoznění dodané infrastruktury, které by dodavatel jakožto odborník měl znát.</t>
  </si>
  <si>
    <r>
      <t xml:space="preserve">Zadavatel požaduje, aby tvrzení účastníka uvedené v Technické specifikaci bylo doloženo dokumenty účastníka, a to například </t>
    </r>
    <r>
      <rPr>
        <u/>
        <sz val="11"/>
        <color theme="1"/>
        <rFont val="Calibri"/>
        <family val="2"/>
        <charset val="238"/>
        <scheme val="minor"/>
      </rPr>
      <t>katalogem, prospektem, technickým listem, produktovým listem, návodem k obsluze nebo jiným obdobným dokladem v českém jazyce včetně uvedení konkrétních názvů výrobků včetně part number a jejich výrobce/ů.</t>
    </r>
    <r>
      <rPr>
        <sz val="11"/>
        <color theme="1"/>
        <rFont val="Calibri"/>
        <family val="2"/>
        <charset val="238"/>
        <scheme val="minor"/>
      </rPr>
      <t xml:space="preserve"> 
Z předložených listin musí vyplývat, že nabízený předmět veřejné zakázky splňuje veškeré technické podmínky stanovené zadavatelem v zadávací dokumentaci, tzn., že zadavatel musí být z jednotlivých předložených dokumentů schopen posoudit splnění všech požadovaných technických podmínek. 
Je-li v této zadávací dokumentaci definován konkrétní výrobek, technologie nebo komunikační protokol apod., má se za to, že je tím definován minimální požadovaný standard a v nabídce může být nahrazen i řešením srovnatelných nebo lepších parametrů jak výkonových, tak funkčních. Účastník musí v nabídce doložit a prokázat, že jím navržené parametry jsou stejné nebo lepší, a to formou technické dokumentace, odkazu na HCL nebo jiného průkazného materiálu.</t>
    </r>
  </si>
  <si>
    <t>Minimální požadavky a parametry dodaných komponent a prací</t>
  </si>
  <si>
    <t>Aktivace přístupu pověřených pracovníků zadavatele na webový portál ServiceDesk dodavatele dostupný v režimu 7 x 24</t>
  </si>
  <si>
    <t>Servisní pokrytí řešení závad v režimu 5 x 9, oprava závady v ceně paušálu.</t>
  </si>
  <si>
    <t>Reakce nejpozději následující pracovní den (NBD).</t>
  </si>
  <si>
    <t>1x ročně servisní prohlídka (profylaxe):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</si>
  <si>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Calibri"/>
        <family val="2"/>
        <charset val="238"/>
        <scheme val="minor"/>
      </rPr>
      <t>serverové infrastruktury (aktualizace operačních systémů)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</si>
  <si>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Calibri"/>
        <family val="2"/>
        <charset val="238"/>
        <scheme val="minor"/>
      </rPr>
      <t>kontrola funkčnosti serverové a síťové infrastruktury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</si>
  <si>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Calibri"/>
        <family val="2"/>
        <charset val="238"/>
        <scheme val="minor"/>
      </rPr>
      <t>kontrola monitorovacího systému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</si>
  <si>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Calibri"/>
        <family val="2"/>
        <charset val="238"/>
        <scheme val="minor"/>
      </rPr>
      <t>kontrola zálohovacího systému (provedení zálohy a obnovení VM).</t>
    </r>
  </si>
  <si>
    <t>Možnost volání pověřených pracovníků zadavatele na kontaktní telefonické číslo v režimu 
5 x 9 v případě havárie.</t>
  </si>
  <si>
    <t xml:space="preserve">Technická specifikace veřejné zakázky: Dodávka serverů pro LDN Opočno </t>
  </si>
  <si>
    <r>
      <rPr>
        <b/>
        <sz val="11"/>
        <color theme="1"/>
        <rFont val="Calibri"/>
        <family val="2"/>
        <charset val="238"/>
        <scheme val="minor"/>
      </rPr>
      <t xml:space="preserve">Servery </t>
    </r>
    <r>
      <rPr>
        <sz val="11"/>
        <color theme="1"/>
        <rFont val="Calibri"/>
        <family val="2"/>
        <charset val="238"/>
        <scheme val="minor"/>
      </rPr>
      <t xml:space="preserve">
Je požadována dodávka 2 ks nových fyzických serverů dle dále uvedené technické specifikace s interními datovými úložišti ve formě pevných disků. Servery budou připojeny každý redundantně LAN porty 1 Gb do síťové infrastruktury zadavatele. Servery budou v provedení tower, neboť zadavatel nedisponuje skříní pro uložení rackových serverů. Jeden server bude sloužit pro infrastrukturu (AD-server), druhý pro nemocniční informační systém (NIS-server).
V rámci operačního systému budou na AD-serveru vytvořeny dva nativní virtuální servery kompatibilní se stávajícím Microsoft prostředím zadavatele. Jeden bude sloužit jako řadič domény a bude mít aktivní všechny role potřebné pro řízení uživatelů, uživatelských stanic (PC), přístupu k síti a k serverovým službám a další role a služby potřebné pro provoz IT infrastruktury. Druhý virtuální server bude sloužit jako file-server pro sdílený disk a uživatelská data doménových uživatelů. Jeden nativní virtuální server bude vytvořen i na druhém fyzickém serveru (NIS-server) a bude na něm spuštěn sekundární doménový řadič se všemi potřebnými rolemi, které bude mít primární řadič umístěný na AD-serveru. Zadavatel plánuje na NIS-serveru provozovat ještě 2 nativní virtuální servery pro NIS. Instalaci všech systémů pro provoz NIS-serveru provede dodavatel NIS. NIS-server i AD-server budou mít nainstalovaný operační systém a budou zařazeny do nově vytvořené domény zadavatele. Licenční pokrytí obou serverů musí umožnit provoz minimálně 5 virtuálních serverů kompatibilních se stávajícím Microsoft prostředím zadavatele. Všechny dodané licence musí umožnit aktualizace operačních systémů z aktualizačních portálů výrobce, a to zejména z důvodu kybernetické bezpečnosti. </t>
    </r>
  </si>
  <si>
    <r>
      <rPr>
        <b/>
        <sz val="10"/>
        <color theme="1"/>
        <rFont val="Calibri"/>
        <family val="2"/>
        <charset val="238"/>
        <scheme val="minor"/>
      </rPr>
      <t>Požadavky na vzdálenou správu (1-9):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b/>
        <sz val="10"/>
        <color theme="1"/>
        <rFont val="Calibri"/>
        <family val="2"/>
        <charset val="238"/>
        <scheme val="minor"/>
      </rPr>
      <t>1.	Out-of-band správa</t>
    </r>
    <r>
      <rPr>
        <sz val="10"/>
        <color theme="1"/>
        <rFont val="Calibri"/>
        <family val="2"/>
        <charset val="238"/>
        <scheme val="minor"/>
      </rPr>
      <t xml:space="preserve">
Server musí umožňovat vzdálenou správu nezávisle na běhu operačního systému nebo virtualizační platformy (integrovaný management controller – BMC).
</t>
    </r>
    <r>
      <rPr>
        <b/>
        <sz val="10"/>
        <color theme="1"/>
        <rFont val="Calibri"/>
        <family val="2"/>
        <charset val="238"/>
        <scheme val="minor"/>
      </rPr>
      <t xml:space="preserve">2.	Dedikovaný management port
</t>
    </r>
    <r>
      <rPr>
        <sz val="10"/>
        <color theme="1"/>
        <rFont val="Calibri"/>
        <family val="2"/>
        <charset val="238"/>
        <scheme val="minor"/>
      </rPr>
      <t xml:space="preserve">Server musí být vybaven dedikovaným síťovým portem pro management, s podporou IPv4 a IPv6, aby byla zajištěna oddělená a bezpečná správa.
</t>
    </r>
    <r>
      <rPr>
        <b/>
        <sz val="10"/>
        <color theme="1"/>
        <rFont val="Calibri"/>
        <family val="2"/>
        <charset val="238"/>
        <scheme val="minor"/>
      </rPr>
      <t>3.	Webové rozhraní</t>
    </r>
    <r>
      <rPr>
        <sz val="10"/>
        <color theme="1"/>
        <rFont val="Calibri"/>
        <family val="2"/>
        <charset val="238"/>
        <scheme val="minor"/>
      </rPr>
      <t xml:space="preserve">
Správa musí být dostupná prostřednictvím webového prohlížeče s rozhraním plně založeným na standardu HTML5, bez nutnosti doplňkových pluginů (Java, ActiveX, Flash apod.).
</t>
    </r>
    <r>
      <rPr>
        <b/>
        <sz val="10"/>
        <color theme="1"/>
        <rFont val="Calibri"/>
        <family val="2"/>
        <charset val="238"/>
        <scheme val="minor"/>
      </rPr>
      <t>4.	Základní funkce vzdáleného přístupu</t>
    </r>
    <r>
      <rPr>
        <sz val="10"/>
        <color theme="1"/>
        <rFont val="Calibri"/>
        <family val="2"/>
        <charset val="238"/>
        <scheme val="minor"/>
      </rPr>
      <t xml:space="preserve">
Management rozhraní musí poskytovat:
o	vzdálený přístup ke konzoli serveru (KVM over IP),
o	vzdálené připojení virtuálních médií (např. ISO obraz),
o	možnost připojit USB zařízení.
</t>
    </r>
    <r>
      <rPr>
        <b/>
        <sz val="10"/>
        <color theme="1"/>
        <rFont val="Calibri"/>
        <family val="2"/>
        <charset val="238"/>
        <scheme val="minor"/>
      </rPr>
      <t>5.	Automatizace a API</t>
    </r>
    <r>
      <rPr>
        <sz val="10"/>
        <color theme="1"/>
        <rFont val="Calibri"/>
        <family val="2"/>
        <charset val="238"/>
        <scheme val="minor"/>
      </rPr>
      <t xml:space="preserve">
Musí být podporována správa prostřednictvím standardizovaných rozhraní (např. CLI, Redfish REST API, IPMI, WSMAN). Rozhraní musí umožnit integraci s nástroji třetích stran a podporovat skriptování (PowerShell, Python).
</t>
    </r>
    <r>
      <rPr>
        <b/>
        <sz val="10"/>
        <color theme="1"/>
        <rFont val="Calibri"/>
        <family val="2"/>
        <charset val="238"/>
        <scheme val="minor"/>
      </rPr>
      <t>6.	Bezpečnost a autentizace</t>
    </r>
    <r>
      <rPr>
        <sz val="10"/>
        <color theme="1"/>
        <rFont val="Calibri"/>
        <family val="2"/>
        <charset val="238"/>
        <scheme val="minor"/>
      </rPr>
      <t xml:space="preserve">
Management rozhraní musí podporovat integraci s adresářovými službami (např. Microsoft Active Directory, LDAP) a vícefaktorovou autentizaci (MFA).
</t>
    </r>
    <r>
      <rPr>
        <b/>
        <sz val="10"/>
        <color theme="1"/>
        <rFont val="Calibri"/>
        <family val="2"/>
        <charset val="238"/>
        <scheme val="minor"/>
      </rPr>
      <t>7.	Správa firmware a aktualizací</t>
    </r>
    <r>
      <rPr>
        <sz val="10"/>
        <color theme="1"/>
        <rFont val="Calibri"/>
        <family val="2"/>
        <charset val="238"/>
        <scheme val="minor"/>
      </rPr>
      <t xml:space="preserve">
Musí být možné provádět správu a aktualizaci firmware, ovladačů a souvisejících komponent prostřednictvím management rozhraní, včetně možnosti rollbacku na předchozí verzi.
</t>
    </r>
    <r>
      <rPr>
        <b/>
        <sz val="10"/>
        <color theme="1"/>
        <rFont val="Calibri"/>
        <family val="2"/>
        <charset val="238"/>
        <scheme val="minor"/>
      </rPr>
      <t>8.	Integrace s nástroji třetích stran</t>
    </r>
    <r>
      <rPr>
        <sz val="10"/>
        <color theme="1"/>
        <rFont val="Calibri"/>
        <family val="2"/>
        <charset val="238"/>
        <scheme val="minor"/>
      </rPr>
      <t xml:space="preserve">
Řešení vzdálené správy musí umožnit integraci s nadřazenými systémy pro centralizovaný dohled a správu (např. Microsoft System Center, VMware vCenter, Red Hat Satellite nebo jiné nástroje třetích stran).
</t>
    </r>
    <r>
      <rPr>
        <b/>
        <sz val="10"/>
        <color theme="1"/>
        <rFont val="Calibri"/>
        <family val="2"/>
        <charset val="238"/>
        <scheme val="minor"/>
      </rPr>
      <t>9.	Centralizovaná správa více serverů (volitelné)</t>
    </r>
    <r>
      <rPr>
        <sz val="10"/>
        <color theme="1"/>
        <rFont val="Calibri"/>
        <family val="2"/>
        <charset val="238"/>
        <scheme val="minor"/>
      </rPr>
      <t xml:space="preserve">
Musí být možné spravovat více serverů prostřednictvím jednotného rozhraní. Preferováno je řešení založené na otevřených standardech nebo kompatibilní s běžně dostupnými nástroji třetích stran.</t>
    </r>
  </si>
  <si>
    <r>
      <rPr>
        <b/>
        <sz val="11"/>
        <color theme="1"/>
        <rFont val="Calibri"/>
        <family val="2"/>
        <charset val="238"/>
        <scheme val="minor"/>
      </rPr>
      <t xml:space="preserve">Doménové prostředí
</t>
    </r>
    <r>
      <rPr>
        <sz val="11"/>
        <color theme="1"/>
        <rFont val="Calibri"/>
        <family val="2"/>
        <charset val="238"/>
        <scheme val="minor"/>
      </rPr>
      <t>Zadavatel prohlašuje, že vlastní licence k provozu nemocničního informačního systému (NIS) Stapro Akord, který je vytvořen pro provoz v prostředí Microsoft. Dále zadavatel provozuje stávající uživatelské stanice s operačním systémem ve standardu Windows. 
Je požadováno vytvoření provozního prostředí dodané infrastruktury kompatibilní se stávajícími produkty Microsoft zadavatele, a to v rámci dodavatelem nově vytvořené domény. Dodané servery budou licenčně vybaveny nainstalovaným operačním systém kompatibilním se stávajícím NIS Akord.</t>
    </r>
    <r>
      <rPr>
        <strike/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V případě nutnosti úpravy architektury vzhledem k nabízeným komponentám dodavatel před zahájením plnění  předloží návrh architektury doménového prostředí včetně HW k odsouhlasení ICT zástupci zadavatele. </t>
    </r>
  </si>
  <si>
    <r>
      <rPr>
        <b/>
        <sz val="11"/>
        <color theme="1"/>
        <rFont val="Calibri"/>
        <family val="2"/>
        <charset val="238"/>
        <scheme val="minor"/>
      </rPr>
      <t>Zálohování a monitoring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Je požadováno síťové datové úložiště pro ukládání záloh z infrastruktury i NIS. Zadavatel j</t>
    </r>
    <r>
      <rPr>
        <sz val="11"/>
        <color theme="1"/>
        <rFont val="Calibri"/>
        <family val="2"/>
        <charset val="238"/>
        <scheme val="minor"/>
      </rPr>
      <t>ako zálohovací SW</t>
    </r>
    <r>
      <rPr>
        <sz val="11"/>
        <rFont val="Calibri"/>
        <family val="2"/>
        <charset val="238"/>
        <scheme val="minor"/>
      </rPr>
      <t xml:space="preserve"> používá Veeam Backup &amp; Replication Community Edition, jehož instalaci požaduje do nové infrastuktury dle požadavků v této technické specifikaci. Součástí dodávky bude instalace, vytvoření a aktivace zálohovacího plánu. Zálohovací plán bude součástí dokumentace konečného provedení.
Jako monitorovací SW zadavatel požívá Veeam ONE Community Edition, jehož instalaci požaduje do nové infrastuktury dle požadavků v této technické specifikaci. Součástí dodávky bude instalace, vytvoření a aktivace monitorovacího plánu. Monitorovací plán bude součástí dokumentace konečného provedení.</t>
    </r>
  </si>
  <si>
    <t>Licence operačního systému kompatibilní se standardem MS Windows poslední verze podporující virtualizaci pro min 2 VM standardu Windows. OS musí mít platnou podporu výrobce minimálně po dobu platnosti smlouvy.</t>
  </si>
  <si>
    <t>Licence operačního systému kompatibilní se standardem MS Windows poslední verze podporující virtualizaci pro min 3 VM standardu Windows. OS musí mít platnou podporu výrobce minimálně po dobu platnosti smlouvy.</t>
  </si>
  <si>
    <t>Školení</t>
  </si>
  <si>
    <t>kpl</t>
  </si>
  <si>
    <t>Struktura a rozsah školení je součástí nabídky uchazeče a je upřesněn v prováděcím projektu.</t>
  </si>
  <si>
    <t>Veškerá školení se uskuteční v místě dodávky, tedy v Léčebně dlouhodobě nemocných Opočno, Nádražní 521, 517 73 Opočno, pokud nebude v rámci realizace dohodnuto jinak.</t>
  </si>
  <si>
    <t>Za organizační zajištění školení zodpovídá dodavatel</t>
  </si>
  <si>
    <t>Dodavatel zajistí školení max. 2 administrátorů na obsluhu a správu dodaných částí díla v nezbytně nutném rozsahu minimálně 4 hodin, včetně poskytnutí potřebných školících materiálů v českém nebo anglickém jazyce.</t>
  </si>
  <si>
    <t>Servisní služby
(měsíční paušál)</t>
  </si>
  <si>
    <t>Součástí dodávky jsou servisní služby na dodanou serverovou infrastrukturu v trvání 5 let (60 měsíců) od protokolárního předání dodávky do rutinního provozu.</t>
  </si>
  <si>
    <t>A</t>
  </si>
  <si>
    <t>B</t>
  </si>
  <si>
    <t>C/D</t>
  </si>
  <si>
    <t>C E L K E M    (A + B + C/D)</t>
  </si>
  <si>
    <t>C E L K E M   B</t>
  </si>
  <si>
    <t>C E L K E M     A</t>
  </si>
  <si>
    <t>Cena v Kč bez DPH
za 1 kus / komplet / měsíc</t>
  </si>
  <si>
    <t>Počet ks /
komplet /
měsíců</t>
  </si>
  <si>
    <t>Cena v Kč bez DPH
celkem za počet kusů / kpl / měsíců</t>
  </si>
  <si>
    <t>Hyper-V Host servery
Instalace a zprovoznění operačních systémů a jejich zapojení do nově vybudovaného LAN prostředí. 
Instalace virtuálních serverů 3ks na NIS-serveru a 2ks na AD-serveru a jejich zapojení do LAN a domény.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</si>
</sst>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trike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top" wrapText="1"/>
    </xf>
    <xf numFmtId="9" fontId="0" fillId="0" borderId="0" xfId="1" applyFont="1" applyAlignment="1">
      <alignment vertical="center"/>
    </xf>
    <xf numFmtId="9" fontId="0" fillId="0" borderId="0" xfId="1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top"/>
    </xf>
    <xf numFmtId="0" fontId="1" fillId="0" borderId="1" xfId="1" applyNumberFormat="1" applyFont="1" applyBorder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/>
    </xf>
    <xf numFmtId="9" fontId="1" fillId="0" borderId="1" xfId="1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5"/>
    </xf>
    <xf numFmtId="0" fontId="0" fillId="0" borderId="3" xfId="0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/>
    </xf>
    <xf numFmtId="9" fontId="0" fillId="0" borderId="1" xfId="1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4" fontId="0" fillId="2" borderId="1" xfId="0" applyNumberFormat="1" applyFill="1" applyBorder="1" applyAlignment="1" applyProtection="1">
      <alignment horizontal="right" vertical="top"/>
      <protection locked="0"/>
    </xf>
    <xf numFmtId="9" fontId="0" fillId="2" borderId="1" xfId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3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0" fillId="2" borderId="5" xfId="0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5" xfId="0" applyFill="1" applyBorder="1" applyAlignment="1" applyProtection="1">
      <alignment horizontal="left" vertical="top"/>
      <protection locked="0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3" borderId="3" xfId="0" applyFill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0" fillId="3" borderId="3" xfId="0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0" fillId="3" borderId="5" xfId="0" applyFill="1" applyBorder="1" applyAlignment="1">
      <alignment vertical="top"/>
    </xf>
    <xf numFmtId="1" fontId="0" fillId="0" borderId="3" xfId="0" applyNumberFormat="1" applyBorder="1" applyAlignment="1">
      <alignment horizontal="right" vertical="top"/>
    </xf>
    <xf numFmtId="1" fontId="0" fillId="0" borderId="4" xfId="0" applyNumberFormat="1" applyBorder="1" applyAlignment="1">
      <alignment horizontal="right" vertical="top"/>
    </xf>
    <xf numFmtId="1" fontId="0" fillId="0" borderId="5" xfId="0" applyNumberFormat="1" applyBorder="1" applyAlignment="1">
      <alignment horizontal="right" vertical="top"/>
    </xf>
    <xf numFmtId="4" fontId="0" fillId="2" borderId="3" xfId="0" applyNumberFormat="1" applyFill="1" applyBorder="1" applyAlignment="1" applyProtection="1">
      <alignment horizontal="right" vertical="top"/>
      <protection locked="0"/>
    </xf>
    <xf numFmtId="4" fontId="0" fillId="2" borderId="4" xfId="0" applyNumberFormat="1" applyFill="1" applyBorder="1" applyAlignment="1" applyProtection="1">
      <alignment horizontal="right" vertical="top"/>
      <protection locked="0"/>
    </xf>
    <xf numFmtId="4" fontId="0" fillId="2" borderId="5" xfId="0" applyNumberFormat="1" applyFill="1" applyBorder="1" applyAlignment="1" applyProtection="1">
      <alignment horizontal="right" vertical="top"/>
      <protection locked="0"/>
    </xf>
    <xf numFmtId="4" fontId="0" fillId="0" borderId="3" xfId="0" applyNumberFormat="1" applyBorder="1" applyAlignment="1">
      <alignment horizontal="right" vertical="top"/>
    </xf>
    <xf numFmtId="4" fontId="0" fillId="0" borderId="4" xfId="0" applyNumberForma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9" fontId="0" fillId="2" borderId="3" xfId="1" applyFont="1" applyFill="1" applyBorder="1" applyAlignment="1" applyProtection="1">
      <alignment horizontal="center" vertical="top"/>
      <protection locked="0"/>
    </xf>
    <xf numFmtId="9" fontId="0" fillId="2" borderId="4" xfId="1" applyFont="1" applyFill="1" applyBorder="1" applyAlignment="1" applyProtection="1">
      <alignment horizontal="center" vertical="top"/>
      <protection locked="0"/>
    </xf>
    <xf numFmtId="9" fontId="0" fillId="2" borderId="5" xfId="1" applyFont="1" applyFill="1" applyBorder="1" applyAlignment="1" applyProtection="1">
      <alignment horizontal="center" vertical="top"/>
      <protection locked="0"/>
    </xf>
    <xf numFmtId="4" fontId="1" fillId="2" borderId="3" xfId="0" applyNumberFormat="1" applyFont="1" applyFill="1" applyBorder="1" applyAlignment="1" applyProtection="1">
      <alignment horizontal="right" vertical="top"/>
      <protection locked="0"/>
    </xf>
    <xf numFmtId="4" fontId="1" fillId="2" borderId="4" xfId="0" applyNumberFormat="1" applyFont="1" applyFill="1" applyBorder="1" applyAlignment="1" applyProtection="1">
      <alignment horizontal="right" vertical="top"/>
      <protection locked="0"/>
    </xf>
    <xf numFmtId="4" fontId="1" fillId="2" borderId="5" xfId="0" applyNumberFormat="1" applyFont="1" applyFill="1" applyBorder="1" applyAlignment="1" applyProtection="1">
      <alignment horizontal="right" vertical="top"/>
      <protection locked="0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right" vertical="top"/>
    </xf>
    <xf numFmtId="4" fontId="1" fillId="0" borderId="5" xfId="0" applyNumberFormat="1" applyFont="1" applyBorder="1" applyAlignment="1">
      <alignment horizontal="right"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5"/>
  <sheetViews>
    <sheetView tabSelected="1" topLeftCell="A4" zoomScale="70" zoomScaleNormal="70" zoomScaleSheetLayoutView="40" workbookViewId="0">
      <selection activeCell="E7" sqref="E7:K7"/>
    </sheetView>
  </sheetViews>
  <sheetFormatPr defaultRowHeight="15" x14ac:dyDescent="0.25"/>
  <cols>
    <col min="1" max="2" width="5.42578125" style="16" customWidth="1"/>
    <col min="3" max="3" width="24" customWidth="1"/>
    <col min="4" max="4" width="82.28515625" style="10" customWidth="1"/>
    <col min="5" max="5" width="42.140625" customWidth="1"/>
    <col min="6" max="6" width="22" customWidth="1"/>
    <col min="7" max="7" width="19.28515625" customWidth="1"/>
    <col min="8" max="8" width="9.7109375" customWidth="1"/>
    <col min="9" max="9" width="17" customWidth="1"/>
    <col min="10" max="10" width="17.28515625" customWidth="1"/>
    <col min="11" max="11" width="13.7109375" style="4" customWidth="1"/>
    <col min="12" max="12" width="17.42578125" customWidth="1"/>
    <col min="13" max="13" width="18" customWidth="1"/>
  </cols>
  <sheetData>
    <row r="1" spans="1:13" ht="13.9" customHeight="1" x14ac:dyDescent="0.25">
      <c r="A1" s="18" t="s">
        <v>0</v>
      </c>
      <c r="B1" s="18"/>
      <c r="C1" s="1"/>
      <c r="D1" s="8"/>
      <c r="E1" s="1"/>
      <c r="F1" s="1"/>
      <c r="G1" s="1"/>
      <c r="H1" s="1"/>
      <c r="I1" s="1"/>
      <c r="J1" s="1"/>
      <c r="K1" s="3"/>
      <c r="L1" s="1"/>
      <c r="M1" s="1"/>
    </row>
    <row r="2" spans="1:13" x14ac:dyDescent="0.25">
      <c r="A2" s="18" t="s">
        <v>69</v>
      </c>
      <c r="B2" s="18"/>
      <c r="C2" s="5"/>
      <c r="D2" s="8"/>
      <c r="E2" s="1"/>
      <c r="F2" s="1"/>
      <c r="G2" s="1"/>
      <c r="H2" s="1"/>
      <c r="I2" s="1"/>
      <c r="J2" s="1"/>
      <c r="K2" s="3"/>
      <c r="L2" s="1"/>
      <c r="M2" s="1"/>
    </row>
    <row r="3" spans="1:13" ht="171.6" customHeight="1" x14ac:dyDescent="0.25">
      <c r="A3" s="88" t="s">
        <v>58</v>
      </c>
      <c r="B3" s="88"/>
      <c r="C3" s="88"/>
      <c r="D3" s="88"/>
      <c r="E3" s="1"/>
      <c r="F3" s="1"/>
      <c r="G3" s="1"/>
      <c r="H3" s="1"/>
      <c r="I3" s="1"/>
      <c r="J3" s="1"/>
      <c r="K3" s="3"/>
      <c r="L3" s="1"/>
      <c r="M3" s="1"/>
    </row>
    <row r="4" spans="1:13" ht="170.25" customHeight="1" x14ac:dyDescent="0.25">
      <c r="A4" s="88" t="s">
        <v>72</v>
      </c>
      <c r="B4" s="88"/>
      <c r="C4" s="88"/>
      <c r="D4" s="88"/>
      <c r="E4" s="1"/>
      <c r="F4" s="1"/>
      <c r="G4" s="1"/>
      <c r="H4" s="1"/>
      <c r="I4" s="1"/>
      <c r="J4" s="1"/>
      <c r="K4" s="3"/>
      <c r="L4" s="1"/>
      <c r="M4" s="1"/>
    </row>
    <row r="5" spans="1:13" ht="251.25" customHeight="1" x14ac:dyDescent="0.25">
      <c r="A5" s="88" t="s">
        <v>70</v>
      </c>
      <c r="B5" s="88"/>
      <c r="C5" s="88"/>
      <c r="D5" s="88"/>
      <c r="E5" s="1"/>
      <c r="F5" s="1"/>
      <c r="G5" s="1"/>
      <c r="H5" s="1"/>
      <c r="I5" s="1"/>
      <c r="J5" s="1"/>
      <c r="K5" s="3"/>
      <c r="L5" s="1"/>
      <c r="M5" s="1"/>
    </row>
    <row r="6" spans="1:13" ht="136.5" customHeight="1" x14ac:dyDescent="0.25">
      <c r="A6" s="88" t="s">
        <v>73</v>
      </c>
      <c r="B6" s="88"/>
      <c r="C6" s="88"/>
      <c r="D6" s="88"/>
      <c r="E6" s="1"/>
      <c r="F6" s="1"/>
      <c r="G6" s="1"/>
      <c r="H6" s="1"/>
      <c r="I6" s="1"/>
      <c r="J6" s="1"/>
      <c r="K6" s="3"/>
      <c r="L6" s="1"/>
      <c r="M6" s="1"/>
    </row>
    <row r="7" spans="1:13" ht="15.75" x14ac:dyDescent="0.25">
      <c r="A7" s="90" t="s">
        <v>59</v>
      </c>
      <c r="B7" s="90"/>
      <c r="C7" s="90"/>
      <c r="D7" s="90"/>
      <c r="E7" s="89" t="s">
        <v>1</v>
      </c>
      <c r="F7" s="89"/>
      <c r="G7" s="89"/>
      <c r="H7" s="89"/>
      <c r="I7" s="89"/>
      <c r="J7" s="89"/>
      <c r="K7" s="89"/>
    </row>
    <row r="8" spans="1:13" ht="46.5" customHeight="1" x14ac:dyDescent="0.25">
      <c r="A8" s="17" t="s">
        <v>7</v>
      </c>
      <c r="B8" s="48" t="s">
        <v>2</v>
      </c>
      <c r="C8" s="49"/>
      <c r="D8" s="19" t="s">
        <v>3</v>
      </c>
      <c r="E8" s="2" t="s">
        <v>10</v>
      </c>
      <c r="F8" s="6" t="s">
        <v>6</v>
      </c>
      <c r="G8" s="6" t="s">
        <v>8</v>
      </c>
      <c r="H8" s="2" t="s">
        <v>91</v>
      </c>
      <c r="I8" s="2" t="s">
        <v>90</v>
      </c>
      <c r="J8" s="2" t="s">
        <v>92</v>
      </c>
      <c r="K8" s="7" t="s">
        <v>9</v>
      </c>
      <c r="L8" s="2" t="s">
        <v>4</v>
      </c>
      <c r="M8" s="2" t="s">
        <v>5</v>
      </c>
    </row>
    <row r="9" spans="1:13" ht="18" customHeight="1" x14ac:dyDescent="0.25">
      <c r="A9" s="45">
        <v>1</v>
      </c>
      <c r="B9" s="45" t="s">
        <v>84</v>
      </c>
      <c r="C9" s="45" t="s">
        <v>11</v>
      </c>
      <c r="D9" s="12" t="s">
        <v>29</v>
      </c>
      <c r="E9" s="35"/>
      <c r="F9" s="54"/>
      <c r="G9" s="57"/>
      <c r="H9" s="69">
        <v>1</v>
      </c>
      <c r="I9" s="72"/>
      <c r="J9" s="75">
        <f>H9*I9</f>
        <v>0</v>
      </c>
      <c r="K9" s="78"/>
      <c r="L9" s="75">
        <f>J9*K9</f>
        <v>0</v>
      </c>
      <c r="M9" s="75">
        <f>J9+L9</f>
        <v>0</v>
      </c>
    </row>
    <row r="10" spans="1:13" ht="408" x14ac:dyDescent="0.25">
      <c r="A10" s="46"/>
      <c r="B10" s="46"/>
      <c r="C10" s="46"/>
      <c r="D10" s="25" t="s">
        <v>71</v>
      </c>
      <c r="E10" s="37"/>
      <c r="F10" s="55"/>
      <c r="G10" s="58"/>
      <c r="H10" s="70"/>
      <c r="I10" s="73"/>
      <c r="J10" s="76"/>
      <c r="K10" s="79"/>
      <c r="L10" s="76"/>
      <c r="M10" s="76"/>
    </row>
    <row r="11" spans="1:13" ht="45" x14ac:dyDescent="0.25">
      <c r="A11" s="46"/>
      <c r="B11" s="46"/>
      <c r="C11" s="46"/>
      <c r="D11" s="9" t="s">
        <v>26</v>
      </c>
      <c r="E11" s="37"/>
      <c r="F11" s="55"/>
      <c r="G11" s="58"/>
      <c r="H11" s="70"/>
      <c r="I11" s="73"/>
      <c r="J11" s="76"/>
      <c r="K11" s="79"/>
      <c r="L11" s="76"/>
      <c r="M11" s="76"/>
    </row>
    <row r="12" spans="1:13" ht="30" x14ac:dyDescent="0.25">
      <c r="A12" s="46"/>
      <c r="B12" s="46"/>
      <c r="C12" s="46"/>
      <c r="D12" s="9" t="s">
        <v>12</v>
      </c>
      <c r="E12" s="37"/>
      <c r="F12" s="55"/>
      <c r="G12" s="58"/>
      <c r="H12" s="70"/>
      <c r="I12" s="73"/>
      <c r="J12" s="76"/>
      <c r="K12" s="79"/>
      <c r="L12" s="76"/>
      <c r="M12" s="76"/>
    </row>
    <row r="13" spans="1:13" x14ac:dyDescent="0.25">
      <c r="A13" s="46"/>
      <c r="B13" s="46"/>
      <c r="C13" s="46"/>
      <c r="D13" s="9" t="s">
        <v>13</v>
      </c>
      <c r="E13" s="37"/>
      <c r="F13" s="55"/>
      <c r="G13" s="58"/>
      <c r="H13" s="70"/>
      <c r="I13" s="73"/>
      <c r="J13" s="76"/>
      <c r="K13" s="79"/>
      <c r="L13" s="76"/>
      <c r="M13" s="76"/>
    </row>
    <row r="14" spans="1:13" ht="30" x14ac:dyDescent="0.25">
      <c r="A14" s="46"/>
      <c r="B14" s="46"/>
      <c r="C14" s="46"/>
      <c r="D14" s="9" t="s">
        <v>14</v>
      </c>
      <c r="E14" s="37"/>
      <c r="F14" s="55"/>
      <c r="G14" s="58"/>
      <c r="H14" s="70"/>
      <c r="I14" s="73"/>
      <c r="J14" s="76"/>
      <c r="K14" s="79"/>
      <c r="L14" s="76"/>
      <c r="M14" s="76"/>
    </row>
    <row r="15" spans="1:13" x14ac:dyDescent="0.25">
      <c r="A15" s="46"/>
      <c r="B15" s="46"/>
      <c r="C15" s="46"/>
      <c r="D15" s="9" t="s">
        <v>15</v>
      </c>
      <c r="E15" s="37"/>
      <c r="F15" s="55"/>
      <c r="G15" s="58"/>
      <c r="H15" s="70"/>
      <c r="I15" s="73"/>
      <c r="J15" s="76"/>
      <c r="K15" s="79"/>
      <c r="L15" s="76"/>
      <c r="M15" s="76"/>
    </row>
    <row r="16" spans="1:13" ht="45" x14ac:dyDescent="0.25">
      <c r="A16" s="46"/>
      <c r="B16" s="46"/>
      <c r="C16" s="46"/>
      <c r="D16" s="9" t="s">
        <v>27</v>
      </c>
      <c r="E16" s="37"/>
      <c r="F16" s="55"/>
      <c r="G16" s="58"/>
      <c r="H16" s="70"/>
      <c r="I16" s="73"/>
      <c r="J16" s="76"/>
      <c r="K16" s="79"/>
      <c r="L16" s="76"/>
      <c r="M16" s="76"/>
    </row>
    <row r="17" spans="1:13" ht="30" x14ac:dyDescent="0.25">
      <c r="A17" s="46"/>
      <c r="B17" s="46"/>
      <c r="C17" s="46"/>
      <c r="D17" s="9" t="s">
        <v>16</v>
      </c>
      <c r="E17" s="37"/>
      <c r="F17" s="55"/>
      <c r="G17" s="58"/>
      <c r="H17" s="70"/>
      <c r="I17" s="73"/>
      <c r="J17" s="76"/>
      <c r="K17" s="79"/>
      <c r="L17" s="76"/>
      <c r="M17" s="76"/>
    </row>
    <row r="18" spans="1:13" ht="75" x14ac:dyDescent="0.25">
      <c r="A18" s="46"/>
      <c r="B18" s="46"/>
      <c r="C18" s="46"/>
      <c r="D18" s="9" t="s">
        <v>17</v>
      </c>
      <c r="E18" s="37"/>
      <c r="F18" s="55"/>
      <c r="G18" s="58"/>
      <c r="H18" s="70"/>
      <c r="I18" s="73"/>
      <c r="J18" s="76"/>
      <c r="K18" s="79"/>
      <c r="L18" s="76"/>
      <c r="M18" s="76"/>
    </row>
    <row r="19" spans="1:13" x14ac:dyDescent="0.25">
      <c r="A19" s="46"/>
      <c r="B19" s="46"/>
      <c r="C19" s="46"/>
      <c r="D19" s="9" t="s">
        <v>18</v>
      </c>
      <c r="E19" s="37"/>
      <c r="F19" s="55"/>
      <c r="G19" s="58"/>
      <c r="H19" s="70"/>
      <c r="I19" s="73"/>
      <c r="J19" s="76"/>
      <c r="K19" s="79"/>
      <c r="L19" s="76"/>
      <c r="M19" s="76"/>
    </row>
    <row r="20" spans="1:13" ht="60" x14ac:dyDescent="0.25">
      <c r="A20" s="46"/>
      <c r="B20" s="46"/>
      <c r="C20" s="46"/>
      <c r="D20" s="9" t="s">
        <v>19</v>
      </c>
      <c r="E20" s="37"/>
      <c r="F20" s="55"/>
      <c r="G20" s="58"/>
      <c r="H20" s="70"/>
      <c r="I20" s="73"/>
      <c r="J20" s="76"/>
      <c r="K20" s="79"/>
      <c r="L20" s="76"/>
      <c r="M20" s="76"/>
    </row>
    <row r="21" spans="1:13" ht="105" x14ac:dyDescent="0.25">
      <c r="A21" s="46"/>
      <c r="B21" s="46"/>
      <c r="C21" s="46"/>
      <c r="D21" s="9" t="s">
        <v>20</v>
      </c>
      <c r="E21" s="37"/>
      <c r="F21" s="55"/>
      <c r="G21" s="58"/>
      <c r="H21" s="70"/>
      <c r="I21" s="73"/>
      <c r="J21" s="76"/>
      <c r="K21" s="79"/>
      <c r="L21" s="76"/>
      <c r="M21" s="76"/>
    </row>
    <row r="22" spans="1:13" x14ac:dyDescent="0.25">
      <c r="A22" s="46"/>
      <c r="B22" s="46"/>
      <c r="C22" s="46"/>
      <c r="D22" s="11" t="s">
        <v>28</v>
      </c>
      <c r="E22" s="37"/>
      <c r="F22" s="55"/>
      <c r="G22" s="58"/>
      <c r="H22" s="70"/>
      <c r="I22" s="73"/>
      <c r="J22" s="76"/>
      <c r="K22" s="79"/>
      <c r="L22" s="76"/>
      <c r="M22" s="76"/>
    </row>
    <row r="23" spans="1:13" ht="45" x14ac:dyDescent="0.25">
      <c r="A23" s="46"/>
      <c r="B23" s="46"/>
      <c r="C23" s="46"/>
      <c r="D23" s="9" t="s">
        <v>21</v>
      </c>
      <c r="E23" s="37"/>
      <c r="F23" s="55"/>
      <c r="G23" s="58"/>
      <c r="H23" s="70"/>
      <c r="I23" s="73"/>
      <c r="J23" s="76"/>
      <c r="K23" s="79"/>
      <c r="L23" s="76"/>
      <c r="M23" s="76"/>
    </row>
    <row r="24" spans="1:13" ht="77.45" customHeight="1" x14ac:dyDescent="0.25">
      <c r="A24" s="46"/>
      <c r="B24" s="46"/>
      <c r="C24" s="46"/>
      <c r="D24" s="9" t="s">
        <v>22</v>
      </c>
      <c r="E24" s="37"/>
      <c r="F24" s="55"/>
      <c r="G24" s="58"/>
      <c r="H24" s="70"/>
      <c r="I24" s="73"/>
      <c r="J24" s="76"/>
      <c r="K24" s="79"/>
      <c r="L24" s="76"/>
      <c r="M24" s="76"/>
    </row>
    <row r="25" spans="1:13" x14ac:dyDescent="0.25">
      <c r="A25" s="46"/>
      <c r="B25" s="46"/>
      <c r="C25" s="46"/>
      <c r="D25" s="9" t="s">
        <v>23</v>
      </c>
      <c r="E25" s="37"/>
      <c r="F25" s="55"/>
      <c r="G25" s="58"/>
      <c r="H25" s="70"/>
      <c r="I25" s="73"/>
      <c r="J25" s="76"/>
      <c r="K25" s="79"/>
      <c r="L25" s="76"/>
      <c r="M25" s="76"/>
    </row>
    <row r="26" spans="1:13" x14ac:dyDescent="0.25">
      <c r="A26" s="46"/>
      <c r="B26" s="46"/>
      <c r="C26" s="46"/>
      <c r="D26" s="9" t="s">
        <v>24</v>
      </c>
      <c r="E26" s="37"/>
      <c r="F26" s="55"/>
      <c r="G26" s="58"/>
      <c r="H26" s="70"/>
      <c r="I26" s="73"/>
      <c r="J26" s="76"/>
      <c r="K26" s="79"/>
      <c r="L26" s="76"/>
      <c r="M26" s="76"/>
    </row>
    <row r="27" spans="1:13" x14ac:dyDescent="0.25">
      <c r="A27" s="46"/>
      <c r="B27" s="46"/>
      <c r="C27" s="46"/>
      <c r="D27" s="11" t="s">
        <v>25</v>
      </c>
      <c r="E27" s="37"/>
      <c r="F27" s="55"/>
      <c r="G27" s="58"/>
      <c r="H27" s="70"/>
      <c r="I27" s="73"/>
      <c r="J27" s="76"/>
      <c r="K27" s="79"/>
      <c r="L27" s="76"/>
      <c r="M27" s="76"/>
    </row>
    <row r="28" spans="1:13" ht="45" x14ac:dyDescent="0.25">
      <c r="A28" s="15">
        <v>2</v>
      </c>
      <c r="B28" s="46"/>
      <c r="C28" s="15" t="s">
        <v>45</v>
      </c>
      <c r="D28" s="9" t="s">
        <v>75</v>
      </c>
      <c r="E28" s="37"/>
      <c r="F28" s="38"/>
      <c r="G28" s="37"/>
      <c r="H28" s="13">
        <v>2</v>
      </c>
      <c r="I28" s="42"/>
      <c r="J28" s="14">
        <f>H28*I28</f>
        <v>0</v>
      </c>
      <c r="K28" s="43"/>
      <c r="L28" s="14">
        <f>J28*K28</f>
        <v>0</v>
      </c>
      <c r="M28" s="14">
        <f>J28+L28</f>
        <v>0</v>
      </c>
    </row>
    <row r="29" spans="1:13" ht="30" x14ac:dyDescent="0.25">
      <c r="A29" s="15">
        <v>3</v>
      </c>
      <c r="B29" s="46"/>
      <c r="C29" s="27" t="s">
        <v>46</v>
      </c>
      <c r="D29" s="22" t="s">
        <v>44</v>
      </c>
      <c r="E29" s="39"/>
      <c r="F29" s="38"/>
      <c r="G29" s="37"/>
      <c r="H29" s="13">
        <v>15</v>
      </c>
      <c r="I29" s="42"/>
      <c r="J29" s="14">
        <f>H29*I29</f>
        <v>0</v>
      </c>
      <c r="K29" s="43"/>
      <c r="L29" s="14">
        <f>J29*K29</f>
        <v>0</v>
      </c>
      <c r="M29" s="14">
        <f>J29+L29</f>
        <v>0</v>
      </c>
    </row>
    <row r="30" spans="1:13" x14ac:dyDescent="0.25">
      <c r="A30" s="45">
        <v>4</v>
      </c>
      <c r="B30" s="46"/>
      <c r="C30" s="46" t="s">
        <v>30</v>
      </c>
      <c r="D30" s="22" t="s">
        <v>29</v>
      </c>
      <c r="E30" s="40"/>
      <c r="F30" s="54"/>
      <c r="G30" s="57"/>
      <c r="H30" s="69">
        <v>1</v>
      </c>
      <c r="I30" s="72"/>
      <c r="J30" s="75">
        <f>H30*I30</f>
        <v>0</v>
      </c>
      <c r="K30" s="78"/>
      <c r="L30" s="75">
        <f>J30*K30</f>
        <v>0</v>
      </c>
      <c r="M30" s="75">
        <f>J30+L30</f>
        <v>0</v>
      </c>
    </row>
    <row r="31" spans="1:13" ht="398.25" customHeight="1" x14ac:dyDescent="0.25">
      <c r="A31" s="46"/>
      <c r="B31" s="46"/>
      <c r="C31" s="46"/>
      <c r="D31" s="25" t="s">
        <v>71</v>
      </c>
      <c r="E31" s="41"/>
      <c r="F31" s="55"/>
      <c r="G31" s="58"/>
      <c r="H31" s="70"/>
      <c r="I31" s="73"/>
      <c r="J31" s="76"/>
      <c r="K31" s="79"/>
      <c r="L31" s="76"/>
      <c r="M31" s="76"/>
    </row>
    <row r="32" spans="1:13" ht="59.25" customHeight="1" x14ac:dyDescent="0.25">
      <c r="A32" s="46"/>
      <c r="B32" s="46"/>
      <c r="C32" s="26"/>
      <c r="D32" s="9" t="s">
        <v>31</v>
      </c>
      <c r="E32" s="37"/>
      <c r="F32" s="55"/>
      <c r="G32" s="58"/>
      <c r="H32" s="70"/>
      <c r="I32" s="73"/>
      <c r="J32" s="76"/>
      <c r="K32" s="79"/>
      <c r="L32" s="76"/>
      <c r="M32" s="76"/>
    </row>
    <row r="33" spans="1:13" ht="30" x14ac:dyDescent="0.25">
      <c r="A33" s="46"/>
      <c r="B33" s="46"/>
      <c r="C33" s="26"/>
      <c r="D33" s="9" t="s">
        <v>32</v>
      </c>
      <c r="E33" s="37"/>
      <c r="F33" s="55"/>
      <c r="G33" s="58"/>
      <c r="H33" s="70"/>
      <c r="I33" s="73"/>
      <c r="J33" s="76"/>
      <c r="K33" s="79"/>
      <c r="L33" s="76"/>
      <c r="M33" s="76"/>
    </row>
    <row r="34" spans="1:13" x14ac:dyDescent="0.25">
      <c r="A34" s="46"/>
      <c r="B34" s="46"/>
      <c r="C34" s="26"/>
      <c r="D34" s="9" t="s">
        <v>13</v>
      </c>
      <c r="E34" s="37"/>
      <c r="F34" s="55"/>
      <c r="G34" s="58"/>
      <c r="H34" s="70"/>
      <c r="I34" s="73"/>
      <c r="J34" s="76"/>
      <c r="K34" s="79"/>
      <c r="L34" s="76"/>
      <c r="M34" s="76"/>
    </row>
    <row r="35" spans="1:13" ht="30" x14ac:dyDescent="0.25">
      <c r="A35" s="46"/>
      <c r="B35" s="46"/>
      <c r="C35" s="26"/>
      <c r="D35" s="9" t="s">
        <v>14</v>
      </c>
      <c r="E35" s="37"/>
      <c r="F35" s="55"/>
      <c r="G35" s="58"/>
      <c r="H35" s="70"/>
      <c r="I35" s="73"/>
      <c r="J35" s="76"/>
      <c r="K35" s="79"/>
      <c r="L35" s="76"/>
      <c r="M35" s="76"/>
    </row>
    <row r="36" spans="1:13" x14ac:dyDescent="0.25">
      <c r="A36" s="46"/>
      <c r="B36" s="46"/>
      <c r="C36" s="26"/>
      <c r="D36" s="9" t="s">
        <v>15</v>
      </c>
      <c r="E36" s="37"/>
      <c r="F36" s="55"/>
      <c r="G36" s="58"/>
      <c r="H36" s="70"/>
      <c r="I36" s="73"/>
      <c r="J36" s="76"/>
      <c r="K36" s="79"/>
      <c r="L36" s="76"/>
      <c r="M36" s="76"/>
    </row>
    <row r="37" spans="1:13" ht="45" x14ac:dyDescent="0.25">
      <c r="A37" s="46"/>
      <c r="B37" s="46"/>
      <c r="C37" s="26"/>
      <c r="D37" s="9" t="s">
        <v>33</v>
      </c>
      <c r="E37" s="37"/>
      <c r="F37" s="55"/>
      <c r="G37" s="58"/>
      <c r="H37" s="70"/>
      <c r="I37" s="73"/>
      <c r="J37" s="76"/>
      <c r="K37" s="79"/>
      <c r="L37" s="76"/>
      <c r="M37" s="76"/>
    </row>
    <row r="38" spans="1:13" ht="30" x14ac:dyDescent="0.25">
      <c r="A38" s="46"/>
      <c r="B38" s="46"/>
      <c r="C38" s="26"/>
      <c r="D38" s="9" t="s">
        <v>16</v>
      </c>
      <c r="E38" s="37"/>
      <c r="F38" s="55"/>
      <c r="G38" s="58"/>
      <c r="H38" s="70"/>
      <c r="I38" s="73"/>
      <c r="J38" s="76"/>
      <c r="K38" s="79"/>
      <c r="L38" s="76"/>
      <c r="M38" s="76"/>
    </row>
    <row r="39" spans="1:13" ht="75" x14ac:dyDescent="0.25">
      <c r="A39" s="46"/>
      <c r="B39" s="46"/>
      <c r="C39" s="26"/>
      <c r="D39" s="9" t="s">
        <v>17</v>
      </c>
      <c r="E39" s="37"/>
      <c r="F39" s="55"/>
      <c r="G39" s="58"/>
      <c r="H39" s="70"/>
      <c r="I39" s="73"/>
      <c r="J39" s="76"/>
      <c r="K39" s="79"/>
      <c r="L39" s="76"/>
      <c r="M39" s="76"/>
    </row>
    <row r="40" spans="1:13" x14ac:dyDescent="0.25">
      <c r="A40" s="46"/>
      <c r="B40" s="46"/>
      <c r="C40" s="26"/>
      <c r="D40" s="9" t="s">
        <v>18</v>
      </c>
      <c r="E40" s="37"/>
      <c r="F40" s="55"/>
      <c r="G40" s="58"/>
      <c r="H40" s="70"/>
      <c r="I40" s="73"/>
      <c r="J40" s="76"/>
      <c r="K40" s="79"/>
      <c r="L40" s="76"/>
      <c r="M40" s="76"/>
    </row>
    <row r="41" spans="1:13" ht="60" x14ac:dyDescent="0.25">
      <c r="A41" s="46"/>
      <c r="B41" s="46"/>
      <c r="C41" s="26"/>
      <c r="D41" s="9" t="s">
        <v>19</v>
      </c>
      <c r="E41" s="37"/>
      <c r="F41" s="55"/>
      <c r="G41" s="58"/>
      <c r="H41" s="70"/>
      <c r="I41" s="73"/>
      <c r="J41" s="76"/>
      <c r="K41" s="79"/>
      <c r="L41" s="76"/>
      <c r="M41" s="76"/>
    </row>
    <row r="42" spans="1:13" ht="105" x14ac:dyDescent="0.25">
      <c r="A42" s="46"/>
      <c r="B42" s="46"/>
      <c r="C42" s="26"/>
      <c r="D42" s="9" t="s">
        <v>20</v>
      </c>
      <c r="E42" s="37"/>
      <c r="F42" s="55"/>
      <c r="G42" s="58"/>
      <c r="H42" s="70"/>
      <c r="I42" s="73"/>
      <c r="J42" s="76"/>
      <c r="K42" s="79"/>
      <c r="L42" s="76"/>
      <c r="M42" s="76"/>
    </row>
    <row r="43" spans="1:13" x14ac:dyDescent="0.25">
      <c r="A43" s="46"/>
      <c r="B43" s="46"/>
      <c r="C43" s="26"/>
      <c r="D43" s="11" t="s">
        <v>28</v>
      </c>
      <c r="E43" s="37"/>
      <c r="F43" s="55"/>
      <c r="G43" s="58"/>
      <c r="H43" s="70"/>
      <c r="I43" s="73"/>
      <c r="J43" s="76"/>
      <c r="K43" s="79"/>
      <c r="L43" s="76"/>
      <c r="M43" s="76"/>
    </row>
    <row r="44" spans="1:13" ht="45" x14ac:dyDescent="0.25">
      <c r="A44" s="46"/>
      <c r="B44" s="46"/>
      <c r="C44" s="26"/>
      <c r="D44" s="9" t="s">
        <v>21</v>
      </c>
      <c r="E44" s="37"/>
      <c r="F44" s="55"/>
      <c r="G44" s="58"/>
      <c r="H44" s="70"/>
      <c r="I44" s="73"/>
      <c r="J44" s="76"/>
      <c r="K44" s="79"/>
      <c r="L44" s="76"/>
      <c r="M44" s="76"/>
    </row>
    <row r="45" spans="1:13" ht="74.45" customHeight="1" x14ac:dyDescent="0.25">
      <c r="A45" s="46"/>
      <c r="B45" s="46"/>
      <c r="C45" s="26"/>
      <c r="D45" s="9" t="s">
        <v>22</v>
      </c>
      <c r="E45" s="37"/>
      <c r="F45" s="55"/>
      <c r="G45" s="58"/>
      <c r="H45" s="70"/>
      <c r="I45" s="73"/>
      <c r="J45" s="76"/>
      <c r="K45" s="79"/>
      <c r="L45" s="76"/>
      <c r="M45" s="76"/>
    </row>
    <row r="46" spans="1:13" x14ac:dyDescent="0.25">
      <c r="A46" s="46"/>
      <c r="B46" s="46"/>
      <c r="C46" s="26"/>
      <c r="D46" s="9" t="s">
        <v>23</v>
      </c>
      <c r="E46" s="37"/>
      <c r="F46" s="55"/>
      <c r="G46" s="58"/>
      <c r="H46" s="70"/>
      <c r="I46" s="73"/>
      <c r="J46" s="76"/>
      <c r="K46" s="79"/>
      <c r="L46" s="76"/>
      <c r="M46" s="76"/>
    </row>
    <row r="47" spans="1:13" x14ac:dyDescent="0.25">
      <c r="A47" s="46"/>
      <c r="B47" s="46"/>
      <c r="C47" s="26"/>
      <c r="D47" s="9" t="s">
        <v>24</v>
      </c>
      <c r="E47" s="37"/>
      <c r="F47" s="55"/>
      <c r="G47" s="58"/>
      <c r="H47" s="70"/>
      <c r="I47" s="73"/>
      <c r="J47" s="76"/>
      <c r="K47" s="79"/>
      <c r="L47" s="76"/>
      <c r="M47" s="76"/>
    </row>
    <row r="48" spans="1:13" x14ac:dyDescent="0.25">
      <c r="A48" s="47"/>
      <c r="B48" s="46"/>
      <c r="C48" s="26"/>
      <c r="D48" s="22" t="s">
        <v>25</v>
      </c>
      <c r="E48" s="36"/>
      <c r="F48" s="56"/>
      <c r="G48" s="59"/>
      <c r="H48" s="71"/>
      <c r="I48" s="74"/>
      <c r="J48" s="77"/>
      <c r="K48" s="80"/>
      <c r="L48" s="77"/>
      <c r="M48" s="77"/>
    </row>
    <row r="49" spans="1:13" ht="45" x14ac:dyDescent="0.25">
      <c r="A49" s="15">
        <v>5</v>
      </c>
      <c r="B49" s="46"/>
      <c r="C49" s="15" t="s">
        <v>45</v>
      </c>
      <c r="D49" s="9" t="s">
        <v>74</v>
      </c>
      <c r="E49" s="37"/>
      <c r="F49" s="38"/>
      <c r="G49" s="37"/>
      <c r="H49" s="13">
        <v>1</v>
      </c>
      <c r="I49" s="42"/>
      <c r="J49" s="14">
        <f>H49*I49</f>
        <v>0</v>
      </c>
      <c r="K49" s="43"/>
      <c r="L49" s="14">
        <f>J49*K49</f>
        <v>0</v>
      </c>
      <c r="M49" s="14">
        <f>J49+L49</f>
        <v>0</v>
      </c>
    </row>
    <row r="50" spans="1:13" ht="154.5" customHeight="1" x14ac:dyDescent="0.25">
      <c r="A50" s="45">
        <v>6</v>
      </c>
      <c r="B50" s="46"/>
      <c r="C50" s="84" t="s">
        <v>34</v>
      </c>
      <c r="D50" s="9" t="s">
        <v>38</v>
      </c>
      <c r="E50" s="35"/>
      <c r="F50" s="54"/>
      <c r="G50" s="57"/>
      <c r="H50" s="69">
        <v>1</v>
      </c>
      <c r="I50" s="72"/>
      <c r="J50" s="75">
        <f>H50*I50</f>
        <v>0</v>
      </c>
      <c r="K50" s="78"/>
      <c r="L50" s="75">
        <f>J50*K50</f>
        <v>0</v>
      </c>
      <c r="M50" s="75">
        <f>J50+L50</f>
        <v>0</v>
      </c>
    </row>
    <row r="51" spans="1:13" ht="75" x14ac:dyDescent="0.25">
      <c r="A51" s="46"/>
      <c r="B51" s="46"/>
      <c r="C51" s="61"/>
      <c r="D51" s="9" t="s">
        <v>39</v>
      </c>
      <c r="E51" s="37"/>
      <c r="F51" s="55"/>
      <c r="G51" s="58"/>
      <c r="H51" s="70"/>
      <c r="I51" s="73"/>
      <c r="J51" s="76"/>
      <c r="K51" s="79"/>
      <c r="L51" s="76"/>
      <c r="M51" s="76"/>
    </row>
    <row r="52" spans="1:13" ht="75" x14ac:dyDescent="0.25">
      <c r="A52" s="46"/>
      <c r="B52" s="46"/>
      <c r="C52" s="61"/>
      <c r="D52" s="9" t="s">
        <v>40</v>
      </c>
      <c r="E52" s="37"/>
      <c r="F52" s="55"/>
      <c r="G52" s="58"/>
      <c r="H52" s="70"/>
      <c r="I52" s="73"/>
      <c r="J52" s="76"/>
      <c r="K52" s="79"/>
      <c r="L52" s="76"/>
      <c r="M52" s="76"/>
    </row>
    <row r="53" spans="1:13" ht="30" x14ac:dyDescent="0.25">
      <c r="A53" s="47"/>
      <c r="B53" s="46"/>
      <c r="C53" s="62"/>
      <c r="D53" s="9" t="s">
        <v>35</v>
      </c>
      <c r="E53" s="37"/>
      <c r="F53" s="56"/>
      <c r="G53" s="59"/>
      <c r="H53" s="71"/>
      <c r="I53" s="74"/>
      <c r="J53" s="77"/>
      <c r="K53" s="80"/>
      <c r="L53" s="77"/>
      <c r="M53" s="77"/>
    </row>
    <row r="54" spans="1:13" ht="60" x14ac:dyDescent="0.25">
      <c r="A54" s="45">
        <v>7</v>
      </c>
      <c r="B54" s="46"/>
      <c r="C54" s="84" t="s">
        <v>36</v>
      </c>
      <c r="D54" s="9" t="s">
        <v>41</v>
      </c>
      <c r="E54" s="35"/>
      <c r="F54" s="54"/>
      <c r="G54" s="57"/>
      <c r="H54" s="69">
        <v>2</v>
      </c>
      <c r="I54" s="72"/>
      <c r="J54" s="75">
        <f>H54*I54</f>
        <v>0</v>
      </c>
      <c r="K54" s="78"/>
      <c r="L54" s="75">
        <f>J54*K54</f>
        <v>0</v>
      </c>
      <c r="M54" s="75">
        <f>J54+L54</f>
        <v>0</v>
      </c>
    </row>
    <row r="55" spans="1:13" ht="105" x14ac:dyDescent="0.25">
      <c r="A55" s="46"/>
      <c r="B55" s="46"/>
      <c r="C55" s="61"/>
      <c r="D55" s="9" t="s">
        <v>42</v>
      </c>
      <c r="E55" s="37"/>
      <c r="F55" s="55"/>
      <c r="G55" s="58"/>
      <c r="H55" s="70"/>
      <c r="I55" s="73"/>
      <c r="J55" s="76"/>
      <c r="K55" s="79"/>
      <c r="L55" s="76"/>
      <c r="M55" s="76"/>
    </row>
    <row r="56" spans="1:13" ht="75" x14ac:dyDescent="0.25">
      <c r="A56" s="46"/>
      <c r="B56" s="46"/>
      <c r="C56" s="61"/>
      <c r="D56" s="9" t="s">
        <v>43</v>
      </c>
      <c r="E56" s="37"/>
      <c r="F56" s="55"/>
      <c r="G56" s="58"/>
      <c r="H56" s="70"/>
      <c r="I56" s="73"/>
      <c r="J56" s="76"/>
      <c r="K56" s="79"/>
      <c r="L56" s="76"/>
      <c r="M56" s="76"/>
    </row>
    <row r="57" spans="1:13" x14ac:dyDescent="0.25">
      <c r="A57" s="47"/>
      <c r="B57" s="47"/>
      <c r="C57" s="62"/>
      <c r="D57" s="12" t="s">
        <v>37</v>
      </c>
      <c r="E57" s="37"/>
      <c r="F57" s="56"/>
      <c r="G57" s="59"/>
      <c r="H57" s="71"/>
      <c r="I57" s="74"/>
      <c r="J57" s="77"/>
      <c r="K57" s="80"/>
      <c r="L57" s="77"/>
      <c r="M57" s="77"/>
    </row>
    <row r="58" spans="1:13" ht="23.45" customHeight="1" x14ac:dyDescent="0.25">
      <c r="A58" s="50" t="s">
        <v>89</v>
      </c>
      <c r="B58" s="51"/>
      <c r="C58" s="51"/>
      <c r="D58" s="51"/>
      <c r="E58" s="51"/>
      <c r="F58" s="51"/>
      <c r="G58" s="51"/>
      <c r="H58" s="51"/>
      <c r="I58" s="52"/>
      <c r="J58" s="31">
        <f>J9+J28+J29+J30+J49+J50+J54</f>
        <v>0</v>
      </c>
      <c r="K58" s="32"/>
      <c r="L58" s="33">
        <f>L9+L28+L29+L30+L49+L50+L54</f>
        <v>0</v>
      </c>
      <c r="M58" s="33">
        <f>M9+M28+M29+M30+M49+M50+M54</f>
        <v>0</v>
      </c>
    </row>
    <row r="59" spans="1:13" ht="30" x14ac:dyDescent="0.25">
      <c r="A59" s="45">
        <v>8</v>
      </c>
      <c r="B59" s="45" t="s">
        <v>85</v>
      </c>
      <c r="C59" s="84" t="s">
        <v>47</v>
      </c>
      <c r="D59" s="9" t="s">
        <v>56</v>
      </c>
      <c r="E59" s="35"/>
      <c r="F59" s="66"/>
      <c r="G59" s="63"/>
      <c r="H59" s="69" t="s">
        <v>77</v>
      </c>
      <c r="I59" s="72"/>
      <c r="J59" s="75">
        <f>I59</f>
        <v>0</v>
      </c>
      <c r="K59" s="78"/>
      <c r="L59" s="75">
        <f>J59*K59</f>
        <v>0</v>
      </c>
      <c r="M59" s="75">
        <f>J59+L59</f>
        <v>0</v>
      </c>
    </row>
    <row r="60" spans="1:13" x14ac:dyDescent="0.25">
      <c r="A60" s="46"/>
      <c r="B60" s="46"/>
      <c r="C60" s="85"/>
      <c r="D60" s="9" t="s">
        <v>48</v>
      </c>
      <c r="E60" s="37"/>
      <c r="F60" s="67"/>
      <c r="G60" s="64"/>
      <c r="H60" s="70"/>
      <c r="I60" s="73"/>
      <c r="J60" s="76"/>
      <c r="K60" s="79"/>
      <c r="L60" s="76"/>
      <c r="M60" s="76"/>
    </row>
    <row r="61" spans="1:13" ht="75" x14ac:dyDescent="0.25">
      <c r="A61" s="46"/>
      <c r="B61" s="46"/>
      <c r="C61" s="85"/>
      <c r="D61" s="11" t="s">
        <v>93</v>
      </c>
      <c r="E61" s="37"/>
      <c r="F61" s="67"/>
      <c r="G61" s="64"/>
      <c r="H61" s="70"/>
      <c r="I61" s="73"/>
      <c r="J61" s="76"/>
      <c r="K61" s="79"/>
      <c r="L61" s="76"/>
      <c r="M61" s="76"/>
    </row>
    <row r="62" spans="1:13" ht="30" x14ac:dyDescent="0.25">
      <c r="A62" s="46"/>
      <c r="B62" s="46"/>
      <c r="C62" s="85"/>
      <c r="D62" s="9" t="s">
        <v>49</v>
      </c>
      <c r="E62" s="37"/>
      <c r="F62" s="67"/>
      <c r="G62" s="64"/>
      <c r="H62" s="70"/>
      <c r="I62" s="73"/>
      <c r="J62" s="76"/>
      <c r="K62" s="79"/>
      <c r="L62" s="76"/>
      <c r="M62" s="76"/>
    </row>
    <row r="63" spans="1:13" x14ac:dyDescent="0.25">
      <c r="A63" s="46"/>
      <c r="B63" s="46"/>
      <c r="C63" s="85"/>
      <c r="D63" s="9" t="s">
        <v>50</v>
      </c>
      <c r="E63" s="37"/>
      <c r="F63" s="67"/>
      <c r="G63" s="64"/>
      <c r="H63" s="70"/>
      <c r="I63" s="73"/>
      <c r="J63" s="76"/>
      <c r="K63" s="79"/>
      <c r="L63" s="76"/>
      <c r="M63" s="76"/>
    </row>
    <row r="64" spans="1:13" ht="30" x14ac:dyDescent="0.25">
      <c r="A64" s="46"/>
      <c r="B64" s="46"/>
      <c r="C64" s="85"/>
      <c r="D64" s="9" t="s">
        <v>51</v>
      </c>
      <c r="E64" s="37"/>
      <c r="F64" s="67"/>
      <c r="G64" s="64"/>
      <c r="H64" s="70"/>
      <c r="I64" s="73"/>
      <c r="J64" s="76"/>
      <c r="K64" s="79"/>
      <c r="L64" s="76"/>
      <c r="M64" s="76"/>
    </row>
    <row r="65" spans="1:13" x14ac:dyDescent="0.25">
      <c r="A65" s="46"/>
      <c r="B65" s="46"/>
      <c r="C65" s="85"/>
      <c r="D65" s="9" t="s">
        <v>52</v>
      </c>
      <c r="E65" s="37"/>
      <c r="F65" s="67"/>
      <c r="G65" s="64"/>
      <c r="H65" s="70"/>
      <c r="I65" s="73"/>
      <c r="J65" s="76"/>
      <c r="K65" s="79"/>
      <c r="L65" s="76"/>
      <c r="M65" s="76"/>
    </row>
    <row r="66" spans="1:13" ht="60" x14ac:dyDescent="0.25">
      <c r="A66" s="46"/>
      <c r="B66" s="46"/>
      <c r="C66" s="85"/>
      <c r="D66" s="9" t="s">
        <v>53</v>
      </c>
      <c r="E66" s="37"/>
      <c r="F66" s="67"/>
      <c r="G66" s="64"/>
      <c r="H66" s="70"/>
      <c r="I66" s="73"/>
      <c r="J66" s="76"/>
      <c r="K66" s="79"/>
      <c r="L66" s="76"/>
      <c r="M66" s="76"/>
    </row>
    <row r="67" spans="1:13" x14ac:dyDescent="0.25">
      <c r="A67" s="46"/>
      <c r="B67" s="46"/>
      <c r="C67" s="85"/>
      <c r="D67" s="9" t="s">
        <v>54</v>
      </c>
      <c r="E67" s="37"/>
      <c r="F67" s="67"/>
      <c r="G67" s="64"/>
      <c r="H67" s="70"/>
      <c r="I67" s="73"/>
      <c r="J67" s="76"/>
      <c r="K67" s="79"/>
      <c r="L67" s="76"/>
      <c r="M67" s="76"/>
    </row>
    <row r="68" spans="1:13" x14ac:dyDescent="0.25">
      <c r="A68" s="46"/>
      <c r="B68" s="46"/>
      <c r="C68" s="85"/>
      <c r="D68" s="9" t="s">
        <v>55</v>
      </c>
      <c r="E68" s="37"/>
      <c r="F68" s="67"/>
      <c r="G68" s="64"/>
      <c r="H68" s="70"/>
      <c r="I68" s="73"/>
      <c r="J68" s="76"/>
      <c r="K68" s="79"/>
      <c r="L68" s="76"/>
      <c r="M68" s="76"/>
    </row>
    <row r="69" spans="1:13" ht="30" x14ac:dyDescent="0.25">
      <c r="A69" s="47"/>
      <c r="B69" s="46"/>
      <c r="C69" s="86"/>
      <c r="D69" s="30" t="s">
        <v>57</v>
      </c>
      <c r="E69" s="37"/>
      <c r="F69" s="68"/>
      <c r="G69" s="65"/>
      <c r="H69" s="71"/>
      <c r="I69" s="74"/>
      <c r="J69" s="77"/>
      <c r="K69" s="80"/>
      <c r="L69" s="77"/>
      <c r="M69" s="77"/>
    </row>
    <row r="70" spans="1:13" ht="45" x14ac:dyDescent="0.25">
      <c r="A70" s="45">
        <v>9</v>
      </c>
      <c r="B70" s="46"/>
      <c r="C70" s="60" t="s">
        <v>76</v>
      </c>
      <c r="D70" s="28" t="s">
        <v>81</v>
      </c>
      <c r="E70" s="44"/>
      <c r="F70" s="63"/>
      <c r="G70" s="66"/>
      <c r="H70" s="69" t="s">
        <v>77</v>
      </c>
      <c r="I70" s="72"/>
      <c r="J70" s="75">
        <f>I70</f>
        <v>0</v>
      </c>
      <c r="K70" s="78"/>
      <c r="L70" s="75">
        <f>J70*K70</f>
        <v>0</v>
      </c>
      <c r="M70" s="75">
        <f>J70+L70</f>
        <v>0</v>
      </c>
    </row>
    <row r="71" spans="1:13" ht="30" x14ac:dyDescent="0.25">
      <c r="A71" s="46"/>
      <c r="B71" s="46"/>
      <c r="C71" s="61"/>
      <c r="D71" s="28" t="s">
        <v>78</v>
      </c>
      <c r="E71" s="44"/>
      <c r="F71" s="64"/>
      <c r="G71" s="67"/>
      <c r="H71" s="70"/>
      <c r="I71" s="73"/>
      <c r="J71" s="76"/>
      <c r="K71" s="79"/>
      <c r="L71" s="76"/>
      <c r="M71" s="76"/>
    </row>
    <row r="72" spans="1:13" ht="30" x14ac:dyDescent="0.25">
      <c r="A72" s="46"/>
      <c r="B72" s="46"/>
      <c r="C72" s="61"/>
      <c r="D72" s="28" t="s">
        <v>79</v>
      </c>
      <c r="E72" s="44"/>
      <c r="F72" s="64"/>
      <c r="G72" s="67"/>
      <c r="H72" s="70"/>
      <c r="I72" s="73"/>
      <c r="J72" s="76"/>
      <c r="K72" s="79"/>
      <c r="L72" s="76"/>
      <c r="M72" s="76"/>
    </row>
    <row r="73" spans="1:13" x14ac:dyDescent="0.25">
      <c r="A73" s="47"/>
      <c r="B73" s="47"/>
      <c r="C73" s="62"/>
      <c r="D73" s="28" t="s">
        <v>80</v>
      </c>
      <c r="E73" s="44"/>
      <c r="F73" s="65"/>
      <c r="G73" s="68"/>
      <c r="H73" s="71"/>
      <c r="I73" s="74"/>
      <c r="J73" s="77"/>
      <c r="K73" s="80"/>
      <c r="L73" s="77"/>
      <c r="M73" s="77"/>
    </row>
    <row r="74" spans="1:13" ht="21" customHeight="1" x14ac:dyDescent="0.25">
      <c r="A74" s="53" t="s">
        <v>88</v>
      </c>
      <c r="B74" s="53"/>
      <c r="C74" s="53"/>
      <c r="D74" s="53"/>
      <c r="E74" s="53"/>
      <c r="F74" s="53"/>
      <c r="G74" s="53"/>
      <c r="H74" s="53"/>
      <c r="I74" s="53"/>
      <c r="J74" s="31">
        <f>J59+J70</f>
        <v>0</v>
      </c>
      <c r="K74" s="32"/>
      <c r="L74" s="33">
        <f>L59+L70</f>
        <v>0</v>
      </c>
      <c r="M74" s="33">
        <f>M59+M70</f>
        <v>0</v>
      </c>
    </row>
    <row r="75" spans="1:13" ht="36.75" customHeight="1" x14ac:dyDescent="0.25">
      <c r="A75" s="45">
        <v>10</v>
      </c>
      <c r="B75" s="45" t="s">
        <v>86</v>
      </c>
      <c r="C75" s="84" t="s">
        <v>82</v>
      </c>
      <c r="D75" s="34" t="s">
        <v>83</v>
      </c>
      <c r="E75" s="35"/>
      <c r="F75" s="66"/>
      <c r="G75" s="63"/>
      <c r="H75" s="69">
        <v>60</v>
      </c>
      <c r="I75" s="81"/>
      <c r="J75" s="91">
        <f>H75*I75</f>
        <v>0</v>
      </c>
      <c r="K75" s="78"/>
      <c r="L75" s="75">
        <f>J75*K75</f>
        <v>0</v>
      </c>
      <c r="M75" s="75">
        <f>J75+L75</f>
        <v>0</v>
      </c>
    </row>
    <row r="76" spans="1:13" ht="30" x14ac:dyDescent="0.25">
      <c r="A76" s="46"/>
      <c r="B76" s="46"/>
      <c r="C76" s="61"/>
      <c r="D76" s="20" t="s">
        <v>60</v>
      </c>
      <c r="E76" s="37"/>
      <c r="F76" s="67"/>
      <c r="G76" s="64"/>
      <c r="H76" s="70"/>
      <c r="I76" s="82"/>
      <c r="J76" s="92"/>
      <c r="K76" s="79"/>
      <c r="L76" s="76"/>
      <c r="M76" s="76"/>
    </row>
    <row r="77" spans="1:13" ht="30" x14ac:dyDescent="0.25">
      <c r="A77" s="46"/>
      <c r="B77" s="46"/>
      <c r="C77" s="61"/>
      <c r="D77" s="20" t="s">
        <v>68</v>
      </c>
      <c r="E77" s="37"/>
      <c r="F77" s="67"/>
      <c r="G77" s="64"/>
      <c r="H77" s="70"/>
      <c r="I77" s="82"/>
      <c r="J77" s="92"/>
      <c r="K77" s="79"/>
      <c r="L77" s="76"/>
      <c r="M77" s="76"/>
    </row>
    <row r="78" spans="1:13" x14ac:dyDescent="0.25">
      <c r="A78" s="46"/>
      <c r="B78" s="46"/>
      <c r="C78" s="61"/>
      <c r="D78" s="20" t="s">
        <v>61</v>
      </c>
      <c r="E78" s="37"/>
      <c r="F78" s="67"/>
      <c r="G78" s="64"/>
      <c r="H78" s="70"/>
      <c r="I78" s="82"/>
      <c r="J78" s="92"/>
      <c r="K78" s="79"/>
      <c r="L78" s="76"/>
      <c r="M78" s="76"/>
    </row>
    <row r="79" spans="1:13" x14ac:dyDescent="0.25">
      <c r="A79" s="46"/>
      <c r="B79" s="46"/>
      <c r="C79" s="61"/>
      <c r="D79" s="21" t="s">
        <v>62</v>
      </c>
      <c r="E79" s="37"/>
      <c r="F79" s="67"/>
      <c r="G79" s="64"/>
      <c r="H79" s="70"/>
      <c r="I79" s="82"/>
      <c r="J79" s="92"/>
      <c r="K79" s="79"/>
      <c r="L79" s="76"/>
      <c r="M79" s="76"/>
    </row>
    <row r="80" spans="1:13" x14ac:dyDescent="0.25">
      <c r="A80" s="46"/>
      <c r="B80" s="46"/>
      <c r="C80" s="61"/>
      <c r="D80" s="28" t="s">
        <v>63</v>
      </c>
      <c r="E80" s="37"/>
      <c r="F80" s="67"/>
      <c r="G80" s="64"/>
      <c r="H80" s="70"/>
      <c r="I80" s="82"/>
      <c r="J80" s="92"/>
      <c r="K80" s="79"/>
      <c r="L80" s="76"/>
      <c r="M80" s="76"/>
    </row>
    <row r="81" spans="1:13" x14ac:dyDescent="0.25">
      <c r="A81" s="46"/>
      <c r="B81" s="46"/>
      <c r="C81" s="61"/>
      <c r="D81" s="29" t="s">
        <v>64</v>
      </c>
      <c r="E81" s="37"/>
      <c r="F81" s="67"/>
      <c r="G81" s="64"/>
      <c r="H81" s="70"/>
      <c r="I81" s="82"/>
      <c r="J81" s="92"/>
      <c r="K81" s="79"/>
      <c r="L81" s="76"/>
      <c r="M81" s="76"/>
    </row>
    <row r="82" spans="1:13" x14ac:dyDescent="0.25">
      <c r="A82" s="46"/>
      <c r="B82" s="46"/>
      <c r="C82" s="61"/>
      <c r="D82" s="29" t="s">
        <v>65</v>
      </c>
      <c r="E82" s="37"/>
      <c r="F82" s="67"/>
      <c r="G82" s="64"/>
      <c r="H82" s="70"/>
      <c r="I82" s="82"/>
      <c r="J82" s="92"/>
      <c r="K82" s="79"/>
      <c r="L82" s="76"/>
      <c r="M82" s="76"/>
    </row>
    <row r="83" spans="1:13" x14ac:dyDescent="0.25">
      <c r="A83" s="46"/>
      <c r="B83" s="46"/>
      <c r="C83" s="61"/>
      <c r="D83" s="29" t="s">
        <v>66</v>
      </c>
      <c r="E83" s="37"/>
      <c r="F83" s="67"/>
      <c r="G83" s="64"/>
      <c r="H83" s="70"/>
      <c r="I83" s="82"/>
      <c r="J83" s="92"/>
      <c r="K83" s="79"/>
      <c r="L83" s="76"/>
      <c r="M83" s="76"/>
    </row>
    <row r="84" spans="1:13" x14ac:dyDescent="0.25">
      <c r="A84" s="47"/>
      <c r="B84" s="47"/>
      <c r="C84" s="62"/>
      <c r="D84" s="29" t="s">
        <v>67</v>
      </c>
      <c r="E84" s="37"/>
      <c r="F84" s="68"/>
      <c r="G84" s="65"/>
      <c r="H84" s="71"/>
      <c r="I84" s="83"/>
      <c r="J84" s="93"/>
      <c r="K84" s="80"/>
      <c r="L84" s="77"/>
      <c r="M84" s="77"/>
    </row>
    <row r="85" spans="1:13" ht="29.45" customHeight="1" x14ac:dyDescent="0.25">
      <c r="A85" s="87" t="s">
        <v>87</v>
      </c>
      <c r="B85" s="87"/>
      <c r="C85" s="87"/>
      <c r="D85" s="87"/>
      <c r="E85" s="87"/>
      <c r="F85" s="87"/>
      <c r="G85" s="87"/>
      <c r="H85" s="87"/>
      <c r="I85" s="87"/>
      <c r="J85" s="23">
        <f>J58+J74+J75</f>
        <v>0</v>
      </c>
      <c r="K85" s="24"/>
      <c r="L85" s="23">
        <f>L58+L74+L75</f>
        <v>0</v>
      </c>
      <c r="M85" s="23">
        <f>M58+M74+M75</f>
        <v>0</v>
      </c>
    </row>
  </sheetData>
  <sheetProtection algorithmName="SHA-512" hashValue="rWXXNrzldFI9F2rGsKUPsth1BFjafJZ+zrLsWD2XT7xlIFBnLNS6aNLT+KU2/V5cc+DAUd0KV66okDGRcez1Xg==" saltValue="FVc1Pqak9YriCNhmxXTVRQ==" spinCount="100000" sheet="1" objects="1" scenarios="1"/>
  <mergeCells count="83">
    <mergeCell ref="A85:I85"/>
    <mergeCell ref="A3:D3"/>
    <mergeCell ref="A4:D4"/>
    <mergeCell ref="J54:J57"/>
    <mergeCell ref="K54:K57"/>
    <mergeCell ref="E7:K7"/>
    <mergeCell ref="A6:D6"/>
    <mergeCell ref="A5:D5"/>
    <mergeCell ref="A7:D7"/>
    <mergeCell ref="A75:A84"/>
    <mergeCell ref="C75:C84"/>
    <mergeCell ref="C9:C27"/>
    <mergeCell ref="A9:A27"/>
    <mergeCell ref="J75:J84"/>
    <mergeCell ref="A50:A53"/>
    <mergeCell ref="C50:C53"/>
    <mergeCell ref="A54:A57"/>
    <mergeCell ref="C54:C57"/>
    <mergeCell ref="H50:H53"/>
    <mergeCell ref="G50:G53"/>
    <mergeCell ref="F50:F53"/>
    <mergeCell ref="G54:G57"/>
    <mergeCell ref="H54:H57"/>
    <mergeCell ref="L54:L57"/>
    <mergeCell ref="I54:I57"/>
    <mergeCell ref="K50:K53"/>
    <mergeCell ref="J50:J53"/>
    <mergeCell ref="I50:I53"/>
    <mergeCell ref="A59:A69"/>
    <mergeCell ref="C59:C69"/>
    <mergeCell ref="F59:F69"/>
    <mergeCell ref="G59:G69"/>
    <mergeCell ref="H59:H69"/>
    <mergeCell ref="H70:H73"/>
    <mergeCell ref="L9:L27"/>
    <mergeCell ref="M9:M27"/>
    <mergeCell ref="F9:F27"/>
    <mergeCell ref="G9:G27"/>
    <mergeCell ref="K9:K27"/>
    <mergeCell ref="H9:H27"/>
    <mergeCell ref="I9:I27"/>
    <mergeCell ref="J9:J27"/>
    <mergeCell ref="M54:M57"/>
    <mergeCell ref="I59:I69"/>
    <mergeCell ref="J59:J69"/>
    <mergeCell ref="K59:K69"/>
    <mergeCell ref="L59:L69"/>
    <mergeCell ref="M59:M69"/>
    <mergeCell ref="F54:F57"/>
    <mergeCell ref="J30:J48"/>
    <mergeCell ref="K30:K48"/>
    <mergeCell ref="L30:L48"/>
    <mergeCell ref="M30:M48"/>
    <mergeCell ref="M50:M53"/>
    <mergeCell ref="L50:L53"/>
    <mergeCell ref="K75:K84"/>
    <mergeCell ref="L75:L84"/>
    <mergeCell ref="M75:M84"/>
    <mergeCell ref="F75:F84"/>
    <mergeCell ref="G75:G84"/>
    <mergeCell ref="H75:H84"/>
    <mergeCell ref="I75:I84"/>
    <mergeCell ref="J70:J73"/>
    <mergeCell ref="L70:L73"/>
    <mergeCell ref="M70:M73"/>
    <mergeCell ref="I70:I73"/>
    <mergeCell ref="K70:K73"/>
    <mergeCell ref="A30:A48"/>
    <mergeCell ref="B8:C8"/>
    <mergeCell ref="B59:B73"/>
    <mergeCell ref="B75:B84"/>
    <mergeCell ref="A58:I58"/>
    <mergeCell ref="A74:I74"/>
    <mergeCell ref="C30:C31"/>
    <mergeCell ref="F30:F48"/>
    <mergeCell ref="G30:G48"/>
    <mergeCell ref="C70:C73"/>
    <mergeCell ref="A70:A73"/>
    <mergeCell ref="F70:F73"/>
    <mergeCell ref="G70:G73"/>
    <mergeCell ref="B9:B57"/>
    <mergeCell ref="H30:H48"/>
    <mergeCell ref="I30:I48"/>
  </mergeCells>
  <pageMargins left="0.62992125984251968" right="0.23622047244094491" top="0.74803149606299213" bottom="0.74803149606299213" header="0.31496062992125984" footer="0.31496062992125984"/>
  <pageSetup paperSize="9" scale="43" orientation="landscape" r:id="rId1"/>
  <rowBreaks count="4" manualBreakCount="4">
    <brk id="6" max="16383" man="1"/>
    <brk id="27" max="16383" man="1"/>
    <brk id="48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Motáková</dc:creator>
  <cp:lastModifiedBy>Motáková Jitka</cp:lastModifiedBy>
  <cp:lastPrinted>2025-10-09T08:06:37Z</cp:lastPrinted>
  <dcterms:created xsi:type="dcterms:W3CDTF">2022-08-05T08:52:16Z</dcterms:created>
  <dcterms:modified xsi:type="dcterms:W3CDTF">2025-10-09T09:14:50Z</dcterms:modified>
</cp:coreProperties>
</file>