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Obchodní 2025\SOUTĚŽE 2025\033 - VU - VU Elestické mostní závěry\"/>
    </mc:Choice>
  </mc:AlternateContent>
  <xr:revisionPtr revIDLastSave="0" documentId="8_{63962DEB-B178-405D-A869-1384E565877C}" xr6:coauthVersionLast="47" xr6:coauthVersionMax="47" xr10:uidLastSave="{00000000-0000-0000-0000-000000000000}"/>
  <bookViews>
    <workbookView xWindow="-120" yWindow="-120" windowWidth="29040" windowHeight="15720" xr2:uid="{51EF6086-8A8D-4086-B9D7-2FD106FC3482}"/>
  </bookViews>
  <sheets>
    <sheet name="Rekapitulace nabídkové ceny" sheetId="6" r:id="rId1"/>
    <sheet name="Černožice ev. č. 2998-4-6" sheetId="3" r:id="rId2"/>
    <sheet name="Hostinné ev č. 32551-1" sheetId="5" r:id="rId3"/>
    <sheet name="Doudleby nad Orlicí ev. č. 3164" sheetId="1" r:id="rId4"/>
    <sheet name="Vamberk ev.č. 3193-2" sheetId="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6" l="1"/>
  <c r="G12" i="3"/>
  <c r="G11" i="3" s="1"/>
  <c r="G12" i="2"/>
  <c r="G11" i="2" s="1"/>
  <c r="G12" i="1"/>
  <c r="G11" i="1" s="1"/>
  <c r="G12" i="5"/>
  <c r="G11" i="5" s="1"/>
  <c r="G23" i="5" l="1"/>
  <c r="G22" i="5" s="1"/>
  <c r="G21" i="5"/>
  <c r="G20" i="5"/>
  <c r="G19" i="5"/>
  <c r="G17" i="5"/>
  <c r="G16" i="5"/>
  <c r="G14" i="5"/>
  <c r="G13" i="5" s="1"/>
  <c r="G23" i="3"/>
  <c r="G22" i="3" s="1"/>
  <c r="G21" i="3"/>
  <c r="G20" i="3"/>
  <c r="G19" i="3"/>
  <c r="G17" i="3"/>
  <c r="G16" i="3"/>
  <c r="G14" i="3"/>
  <c r="G13" i="3" s="1"/>
  <c r="G23" i="2"/>
  <c r="G22" i="2" s="1"/>
  <c r="G21" i="2"/>
  <c r="G20" i="2"/>
  <c r="G19" i="2"/>
  <c r="G17" i="2"/>
  <c r="G16" i="2"/>
  <c r="G14" i="2"/>
  <c r="G13" i="2" s="1"/>
  <c r="G20" i="1"/>
  <c r="G21" i="1"/>
  <c r="G19" i="1"/>
  <c r="G16" i="1"/>
  <c r="G17" i="1"/>
  <c r="G18" i="2" l="1"/>
  <c r="G15" i="2"/>
  <c r="G18" i="1"/>
  <c r="G15" i="1"/>
  <c r="G18" i="5"/>
  <c r="G15" i="5"/>
  <c r="G18" i="3"/>
  <c r="G15" i="3"/>
  <c r="G14" i="1"/>
  <c r="G13" i="1" s="1"/>
  <c r="B11" i="6" l="1"/>
  <c r="B9" i="6"/>
  <c r="G23" i="1"/>
  <c r="G22" i="1" s="1"/>
  <c r="B10" i="6" l="1"/>
  <c r="B12" i="6" l="1"/>
  <c r="B13" i="6" s="1"/>
  <c r="B14" i="6" s="1"/>
</calcChain>
</file>

<file path=xl/sharedStrings.xml><?xml version="1.0" encoding="utf-8"?>
<sst xmlns="http://schemas.openxmlformats.org/spreadsheetml/2006/main" count="213" uniqueCount="72">
  <si>
    <t>Poř.</t>
  </si>
  <si>
    <t>č.pol.</t>
  </si>
  <si>
    <t>Kód</t>
  </si>
  <si>
    <t>položky</t>
  </si>
  <si>
    <t>Název položky</t>
  </si>
  <si>
    <t>jednotka</t>
  </si>
  <si>
    <t>Počet</t>
  </si>
  <si>
    <t>jednotek</t>
  </si>
  <si>
    <t>CENA</t>
  </si>
  <si>
    <t>jednotková</t>
  </si>
  <si>
    <t>celkem</t>
  </si>
  <si>
    <t>Zemní práce</t>
  </si>
  <si>
    <t>Soupis prací pro ocenění nabídky</t>
  </si>
  <si>
    <t>m2</t>
  </si>
  <si>
    <t>m3</t>
  </si>
  <si>
    <t>t</t>
  </si>
  <si>
    <t>m</t>
  </si>
  <si>
    <t>997221571</t>
  </si>
  <si>
    <t>997221579</t>
  </si>
  <si>
    <t>Příplatek ZKD 1 km u vodorovné dopravy vybouraných hmot</t>
  </si>
  <si>
    <t>DODAVATEL VYPLNÍ POUZE ŽLUTÉ BUŇKY (JEDNOTKOVÁ CENA)!!!!</t>
  </si>
  <si>
    <t>Ostatní konstrukce a práce, bourání</t>
  </si>
  <si>
    <t>Řezání stávajícího živičného krytu hl do 150 mm</t>
  </si>
  <si>
    <t>Přesun sutě</t>
  </si>
  <si>
    <t>Poplatek za uložení na skládce (skládkovné) odpadu asfaltového bez dehtu kód odpadu 170 302</t>
  </si>
  <si>
    <t>Hodinové zúčtovací sazby</t>
  </si>
  <si>
    <t>Hodinová zúčtovací sazba technik odborný</t>
  </si>
  <si>
    <t>113107143</t>
  </si>
  <si>
    <t>9</t>
  </si>
  <si>
    <t>919735113</t>
  </si>
  <si>
    <t>931941211</t>
  </si>
  <si>
    <t>997</t>
  </si>
  <si>
    <t>997221845</t>
  </si>
  <si>
    <t>HZS</t>
  </si>
  <si>
    <t>HZS4232</t>
  </si>
  <si>
    <t>hod</t>
  </si>
  <si>
    <t>HSV</t>
  </si>
  <si>
    <t>Práce a dodávky HSV</t>
  </si>
  <si>
    <t>1</t>
  </si>
  <si>
    <t xml:space="preserve">Název Díla: </t>
  </si>
  <si>
    <t>Rekapitulace nabídkové ceny</t>
  </si>
  <si>
    <r>
      <t>N</t>
    </r>
    <r>
      <rPr>
        <b/>
        <sz val="11"/>
        <color indexed="8"/>
        <rFont val="Arial"/>
        <family val="2"/>
        <charset val="238"/>
      </rPr>
      <t>ÁZEV OBJEKTU</t>
    </r>
  </si>
  <si>
    <r>
      <t>C</t>
    </r>
    <r>
      <rPr>
        <b/>
        <sz val="11"/>
        <color indexed="8"/>
        <rFont val="Arial"/>
        <family val="2"/>
        <charset val="238"/>
      </rPr>
      <t>ENA BEZ DPH</t>
    </r>
  </si>
  <si>
    <t>NABÍDKOVÁ CENA bez DPH</t>
  </si>
  <si>
    <t>DPH 21%</t>
  </si>
  <si>
    <t>NABÍDKOVÁ CENA CELKEM vč. DPH</t>
  </si>
  <si>
    <t>"Výměna elastických mostních závěrů"</t>
  </si>
  <si>
    <t>Výměna elastických mostních závěrů</t>
  </si>
  <si>
    <t>Černožice ev. č. 2998-4-6</t>
  </si>
  <si>
    <t>Hostinné ev č. 32551-1</t>
  </si>
  <si>
    <t>Vamberk, před Peklem nad Zdobnicí ev.č. 3193-2</t>
  </si>
  <si>
    <t xml:space="preserve">Odstranění stávajícího EMZ do tl 150 mm ručně (7,0 x 0,3 x 0,09 m a 7,0 x 0,5 x 0,09) </t>
  </si>
  <si>
    <t>Dilatační mostní závěr flexibilní s elastickou výplní a krycím plechem (7,0 x 0,3 x 0,09 m a 7,0 x 0,5 x 0,09)</t>
  </si>
  <si>
    <t>Vodorovná doprava vybouraných hmot do 1 km (7,0 x 0,3 x 0,09 m a 7,0 x 0,5 x 0,09)xměr.hmo.koef.2,5)</t>
  </si>
  <si>
    <t xml:space="preserve">Odstranění stávajícího EMZ do tl 150 mm ručně (7,0 x 0,7 x 0,13 m a 7,2 x 0,7 x 0,13) </t>
  </si>
  <si>
    <t>Řezání stávajícího živičného krytu hl do 150 mm (2x7+2x7,2)</t>
  </si>
  <si>
    <t>Dilatační mostní závěr flexibilní s elastickou výplní a krycím plechem (7,0 x 0,7 x 0,13 m a 7,2 x 0,7 x 0,13)</t>
  </si>
  <si>
    <t xml:space="preserve">Odstranění stávajícího EMZ do tl 150 mm ručně (2x(7x 0,3 x 0,10) </t>
  </si>
  <si>
    <t xml:space="preserve">Řezání stávajícího živičného krytu hl do 150 mm (2x(2x7) </t>
  </si>
  <si>
    <t>Dilatační mostní závěr flexibilní s elastickou výplní a krycím plechem (2x(7x 0,3 x 0,10)</t>
  </si>
  <si>
    <t>Vodorovná doprava vybouraných hmot do 1 km(7,0 x 0,7 x 0,13 m a 7,2 x 0,7 x 0,13)x měr.hm. koef. 2,5</t>
  </si>
  <si>
    <t>Vodorovná doprava vybouraných hmot do 1 km (2x(7x 0,3 x 0,10) x měr.hm. koef. 2,5</t>
  </si>
  <si>
    <t>Odstranění stávajícího EMZ do tl 150 mm ručně(2x(6,0 x 0,2 x 0,15 ))</t>
  </si>
  <si>
    <t>Řezání stávajícího živičného krytu hl do 150 mm(2x(6,0 x 0,2 x 0,15 ))</t>
  </si>
  <si>
    <t>Dilatační mostní závěr flexibilní s elastickou výplní a krycím plechem(2x(6,0 x 0,2 x 0,15 ))</t>
  </si>
  <si>
    <t>Vodorovná doprava vybouraných hmot do 1 km(2x(6,0 x 0,2 x 0,15 ) x měr.hm. koef. 2,5)</t>
  </si>
  <si>
    <t>072103001</t>
  </si>
  <si>
    <t>KPL</t>
  </si>
  <si>
    <t>Projednání DIO a zajištění DIR, komunikace  II.a III. třídy - jednání s OD a vyřízení a realizace objízdné trasy nebo omezení dopravy</t>
  </si>
  <si>
    <t>Doudleby nad Orlicí ev. č. 3164-1</t>
  </si>
  <si>
    <t>C e l k e m bez DPH</t>
  </si>
  <si>
    <t>Příloha č.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</si>
</sst>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8"/>
      <name val="Arial CE"/>
      <family val="2"/>
    </font>
    <font>
      <sz val="8"/>
      <color rgb="FF003366"/>
      <name val="Arial CE"/>
    </font>
    <font>
      <sz val="9"/>
      <name val="Arial CE"/>
    </font>
    <font>
      <b/>
      <sz val="10"/>
      <name val="Arial CE"/>
      <charset val="238"/>
    </font>
    <font>
      <u/>
      <sz val="11"/>
      <color theme="10"/>
      <name val="Calibri"/>
      <family val="2"/>
      <charset val="238"/>
      <scheme val="minor"/>
    </font>
    <font>
      <b/>
      <sz val="12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sz val="9"/>
      <name val="Arial CE"/>
      <charset val="238"/>
    </font>
    <font>
      <sz val="10"/>
      <name val="Arial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0" fontId="3" fillId="0" borderId="0"/>
    <xf numFmtId="0" fontId="4" fillId="0" borderId="0"/>
    <xf numFmtId="0" fontId="4" fillId="0" borderId="0">
      <alignment horizontal="center"/>
    </xf>
    <xf numFmtId="0" fontId="6" fillId="0" borderId="0"/>
    <xf numFmtId="0" fontId="2" fillId="0" borderId="0"/>
    <xf numFmtId="0" fontId="7" fillId="0" borderId="0"/>
    <xf numFmtId="0" fontId="2" fillId="0" borderId="0">
      <alignment horizontal="center"/>
    </xf>
    <xf numFmtId="0" fontId="7" fillId="0" borderId="0">
      <alignment horizontal="center"/>
    </xf>
    <xf numFmtId="0" fontId="5" fillId="0" borderId="0"/>
    <xf numFmtId="0" fontId="5" fillId="3" borderId="0"/>
    <xf numFmtId="0" fontId="5" fillId="2" borderId="0"/>
    <xf numFmtId="0" fontId="9" fillId="0" borderId="0"/>
    <xf numFmtId="0" fontId="13" fillId="0" borderId="0" applyNumberFormat="0" applyFill="0" applyBorder="0" applyAlignment="0" applyProtection="0"/>
    <xf numFmtId="0" fontId="1" fillId="0" borderId="0"/>
    <xf numFmtId="0" fontId="21" fillId="0" borderId="0"/>
  </cellStyleXfs>
  <cellXfs count="78">
    <xf numFmtId="0" fontId="0" fillId="0" borderId="0" xfId="0"/>
    <xf numFmtId="0" fontId="0" fillId="0" borderId="0" xfId="0" applyAlignment="1">
      <alignment wrapText="1"/>
    </xf>
    <xf numFmtId="0" fontId="4" fillId="0" borderId="0" xfId="3" applyAlignment="1">
      <alignment horizontal="center" wrapText="1"/>
    </xf>
    <xf numFmtId="0" fontId="8" fillId="0" borderId="0" xfId="2" applyFont="1" applyAlignment="1">
      <alignment horizontal="left" wrapText="1"/>
    </xf>
    <xf numFmtId="0" fontId="2" fillId="0" borderId="0" xfId="0" applyFont="1"/>
    <xf numFmtId="0" fontId="2" fillId="0" borderId="1" xfId="7" applyBorder="1">
      <alignment horizontal="center"/>
    </xf>
    <xf numFmtId="0" fontId="2" fillId="0" borderId="2" xfId="7" applyBorder="1" applyAlignment="1">
      <alignment horizontal="center" vertical="center"/>
    </xf>
    <xf numFmtId="0" fontId="2" fillId="0" borderId="4" xfId="7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1" applyAlignment="1">
      <alignment horizontal="center" vertical="center"/>
    </xf>
    <xf numFmtId="4" fontId="2" fillId="6" borderId="1" xfId="5" applyNumberFormat="1" applyFill="1" applyBorder="1" applyAlignment="1">
      <alignment vertical="center"/>
    </xf>
    <xf numFmtId="4" fontId="2" fillId="6" borderId="1" xfId="10" applyNumberFormat="1" applyFont="1" applyFill="1" applyBorder="1" applyAlignment="1">
      <alignment vertical="center"/>
    </xf>
    <xf numFmtId="0" fontId="2" fillId="3" borderId="6" xfId="10" applyFont="1" applyBorder="1" applyAlignment="1">
      <alignment horizontal="center" vertical="center"/>
    </xf>
    <xf numFmtId="0" fontId="4" fillId="6" borderId="0" xfId="2" applyFill="1" applyAlignment="1">
      <alignment horizontal="center" wrapText="1"/>
    </xf>
    <xf numFmtId="0" fontId="2" fillId="0" borderId="3" xfId="7" applyBorder="1" applyAlignment="1">
      <alignment horizontal="center" wrapText="1"/>
    </xf>
    <xf numFmtId="0" fontId="2" fillId="0" borderId="1" xfId="7" applyBorder="1" applyAlignment="1">
      <alignment horizontal="center" wrapText="1"/>
    </xf>
    <xf numFmtId="0" fontId="2" fillId="0" borderId="5" xfId="7" applyBorder="1">
      <alignment horizontal="center"/>
    </xf>
    <xf numFmtId="0" fontId="5" fillId="3" borderId="7" xfId="10" applyBorder="1" applyAlignment="1">
      <alignment vertical="top"/>
    </xf>
    <xf numFmtId="0" fontId="5" fillId="3" borderId="7" xfId="10" applyBorder="1" applyAlignment="1">
      <alignment vertical="top" wrapText="1"/>
    </xf>
    <xf numFmtId="164" fontId="5" fillId="3" borderId="7" xfId="10" applyNumberFormat="1" applyBorder="1" applyAlignment="1">
      <alignment vertical="top"/>
    </xf>
    <xf numFmtId="4" fontId="5" fillId="3" borderId="8" xfId="10" applyNumberFormat="1" applyBorder="1" applyAlignment="1">
      <alignment vertical="center"/>
    </xf>
    <xf numFmtId="0" fontId="3" fillId="0" borderId="0" xfId="1" applyAlignment="1">
      <alignment horizontal="left" vertical="center"/>
    </xf>
    <xf numFmtId="4" fontId="5" fillId="5" borderId="1" xfId="5" applyNumberFormat="1" applyFont="1" applyFill="1" applyBorder="1" applyAlignment="1">
      <alignment vertical="center"/>
    </xf>
    <xf numFmtId="4" fontId="5" fillId="5" borderId="1" xfId="10" applyNumberFormat="1" applyFill="1" applyBorder="1" applyAlignment="1">
      <alignment vertical="center"/>
    </xf>
    <xf numFmtId="0" fontId="5" fillId="0" borderId="0" xfId="0" applyFont="1"/>
    <xf numFmtId="0" fontId="12" fillId="5" borderId="1" xfId="12" applyFont="1" applyFill="1" applyBorder="1" applyAlignment="1">
      <alignment horizontal="left"/>
    </xf>
    <xf numFmtId="0" fontId="15" fillId="5" borderId="1" xfId="12" applyFont="1" applyFill="1" applyBorder="1"/>
    <xf numFmtId="49" fontId="11" fillId="0" borderId="1" xfId="12" applyNumberFormat="1" applyFont="1" applyBorder="1" applyAlignment="1" applyProtection="1">
      <alignment horizontal="left" vertical="center" wrapText="1"/>
      <protection locked="0"/>
    </xf>
    <xf numFmtId="0" fontId="11" fillId="0" borderId="1" xfId="12" applyFont="1" applyBorder="1" applyAlignment="1" applyProtection="1">
      <alignment horizontal="left" vertical="center" wrapText="1"/>
      <protection locked="0"/>
    </xf>
    <xf numFmtId="0" fontId="11" fillId="0" borderId="1" xfId="12" applyFont="1" applyBorder="1" applyAlignment="1" applyProtection="1">
      <alignment horizontal="center" vertical="center" wrapText="1"/>
      <protection locked="0"/>
    </xf>
    <xf numFmtId="164" fontId="11" fillId="0" borderId="1" xfId="12" applyNumberFormat="1" applyFont="1" applyBorder="1" applyAlignment="1" applyProtection="1">
      <alignment vertical="center"/>
      <protection locked="0"/>
    </xf>
    <xf numFmtId="0" fontId="14" fillId="5" borderId="1" xfId="12" applyFont="1" applyFill="1" applyBorder="1" applyAlignment="1">
      <alignment horizontal="left"/>
    </xf>
    <xf numFmtId="4" fontId="2" fillId="7" borderId="7" xfId="10" applyNumberFormat="1" applyFont="1" applyFill="1" applyBorder="1" applyAlignment="1">
      <alignment vertical="top"/>
    </xf>
    <xf numFmtId="0" fontId="10" fillId="5" borderId="1" xfId="12" applyFont="1" applyFill="1" applyBorder="1"/>
    <xf numFmtId="4" fontId="2" fillId="5" borderId="1" xfId="9" applyNumberFormat="1" applyFont="1" applyFill="1" applyBorder="1" applyAlignment="1">
      <alignment vertical="top"/>
    </xf>
    <xf numFmtId="0" fontId="16" fillId="5" borderId="1" xfId="12" applyFont="1" applyFill="1" applyBorder="1"/>
    <xf numFmtId="0" fontId="2" fillId="0" borderId="3" xfId="7" applyBorder="1">
      <alignment horizontal="center"/>
    </xf>
    <xf numFmtId="0" fontId="1" fillId="0" borderId="0" xfId="14"/>
    <xf numFmtId="0" fontId="17" fillId="0" borderId="12" xfId="14" applyFont="1" applyBorder="1" applyAlignment="1">
      <alignment horizontal="center" vertical="center" wrapText="1"/>
    </xf>
    <xf numFmtId="4" fontId="17" fillId="0" borderId="13" xfId="14" applyNumberFormat="1" applyFont="1" applyBorder="1" applyAlignment="1">
      <alignment wrapText="1"/>
    </xf>
    <xf numFmtId="0" fontId="3" fillId="0" borderId="0" xfId="14" applyFont="1" applyAlignment="1">
      <alignment vertical="center"/>
    </xf>
    <xf numFmtId="0" fontId="17" fillId="0" borderId="0" xfId="14" applyFont="1" applyAlignment="1">
      <alignment horizontal="center"/>
    </xf>
    <xf numFmtId="0" fontId="17" fillId="0" borderId="0" xfId="14" applyFont="1"/>
    <xf numFmtId="0" fontId="3" fillId="0" borderId="0" xfId="14" applyFont="1"/>
    <xf numFmtId="4" fontId="17" fillId="0" borderId="12" xfId="14" applyNumberFormat="1" applyFont="1" applyBorder="1" applyAlignment="1">
      <alignment wrapText="1"/>
    </xf>
    <xf numFmtId="4" fontId="17" fillId="0" borderId="16" xfId="14" applyNumberFormat="1" applyFont="1" applyBorder="1" applyAlignment="1">
      <alignment wrapText="1"/>
    </xf>
    <xf numFmtId="0" fontId="2" fillId="5" borderId="4" xfId="9" applyFont="1" applyFill="1" applyBorder="1" applyAlignment="1">
      <alignment horizontal="center" vertical="center"/>
    </xf>
    <xf numFmtId="4" fontId="5" fillId="5" borderId="5" xfId="9" applyNumberFormat="1" applyFill="1" applyBorder="1" applyAlignment="1">
      <alignment vertical="top"/>
    </xf>
    <xf numFmtId="0" fontId="5" fillId="5" borderId="4" xfId="5" applyFont="1" applyFill="1" applyBorder="1" applyAlignment="1">
      <alignment horizontal="center" vertical="center"/>
    </xf>
    <xf numFmtId="4" fontId="5" fillId="5" borderId="5" xfId="5" applyNumberFormat="1" applyFont="1" applyFill="1" applyBorder="1" applyAlignment="1">
      <alignment vertical="center"/>
    </xf>
    <xf numFmtId="4" fontId="2" fillId="0" borderId="5" xfId="5" applyNumberFormat="1" applyBorder="1" applyAlignment="1">
      <alignment vertical="center"/>
    </xf>
    <xf numFmtId="0" fontId="2" fillId="5" borderId="4" xfId="10" applyFont="1" applyFill="1" applyBorder="1" applyAlignment="1">
      <alignment horizontal="center" vertical="center"/>
    </xf>
    <xf numFmtId="4" fontId="2" fillId="5" borderId="5" xfId="10" applyNumberFormat="1" applyFont="1" applyFill="1" applyBorder="1" applyAlignment="1">
      <alignment vertical="center"/>
    </xf>
    <xf numFmtId="0" fontId="2" fillId="4" borderId="4" xfId="10" applyFont="1" applyFill="1" applyBorder="1" applyAlignment="1">
      <alignment horizontal="center" vertical="center"/>
    </xf>
    <xf numFmtId="4" fontId="5" fillId="3" borderId="5" xfId="10" applyNumberFormat="1" applyBorder="1" applyAlignment="1">
      <alignment vertical="center"/>
    </xf>
    <xf numFmtId="0" fontId="2" fillId="0" borderId="10" xfId="5" applyBorder="1" applyAlignment="1">
      <alignment horizontal="center" vertical="center"/>
    </xf>
    <xf numFmtId="4" fontId="5" fillId="5" borderId="5" xfId="10" applyNumberFormat="1" applyFill="1" applyBorder="1" applyAlignment="1">
      <alignment vertical="center"/>
    </xf>
    <xf numFmtId="0" fontId="2" fillId="4" borderId="19" xfId="10" applyFont="1" applyFill="1" applyBorder="1" applyAlignment="1">
      <alignment horizontal="center" vertical="center"/>
    </xf>
    <xf numFmtId="0" fontId="2" fillId="0" borderId="10" xfId="10" applyFont="1" applyFill="1" applyBorder="1" applyAlignment="1">
      <alignment horizontal="center" vertical="center"/>
    </xf>
    <xf numFmtId="0" fontId="2" fillId="4" borderId="10" xfId="10" applyFont="1" applyFill="1" applyBorder="1" applyAlignment="1">
      <alignment horizontal="center" vertical="center"/>
    </xf>
    <xf numFmtId="0" fontId="2" fillId="4" borderId="20" xfId="1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7" fillId="0" borderId="11" xfId="14" applyFont="1" applyBorder="1" applyAlignment="1">
      <alignment wrapText="1"/>
    </xf>
    <xf numFmtId="0" fontId="17" fillId="0" borderId="17" xfId="14" applyFont="1" applyBorder="1" applyAlignment="1">
      <alignment wrapText="1"/>
    </xf>
    <xf numFmtId="0" fontId="4" fillId="0" borderId="18" xfId="14" applyFont="1" applyBorder="1" applyAlignment="1">
      <alignment wrapText="1"/>
    </xf>
    <xf numFmtId="0" fontId="17" fillId="0" borderId="11" xfId="14" applyFont="1" applyBorder="1" applyAlignment="1">
      <alignment horizontal="center" vertical="center" wrapText="1"/>
    </xf>
    <xf numFmtId="0" fontId="3" fillId="0" borderId="15" xfId="14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4" fontId="18" fillId="0" borderId="14" xfId="14" applyNumberFormat="1" applyFont="1" applyBorder="1" applyAlignment="1">
      <alignment horizontal="right" vertical="center" wrapText="1"/>
    </xf>
    <xf numFmtId="0" fontId="20" fillId="0" borderId="1" xfId="12" applyFont="1" applyBorder="1" applyAlignment="1" applyProtection="1">
      <alignment horizontal="left" vertical="center" wrapText="1"/>
      <protection locked="0"/>
    </xf>
    <xf numFmtId="0" fontId="5" fillId="4" borderId="4" xfId="5" applyFont="1" applyFill="1" applyBorder="1" applyAlignment="1">
      <alignment horizontal="center" vertical="center"/>
    </xf>
    <xf numFmtId="0" fontId="2" fillId="0" borderId="1" xfId="15" applyFont="1" applyBorder="1" applyAlignment="1">
      <alignment horizontal="left" vertical="center" wrapText="1"/>
    </xf>
    <xf numFmtId="0" fontId="22" fillId="4" borderId="1" xfId="12" applyFont="1" applyFill="1" applyBorder="1" applyAlignment="1">
      <alignment horizontal="left" vertical="center"/>
    </xf>
    <xf numFmtId="0" fontId="17" fillId="0" borderId="0" xfId="14" applyFont="1" applyAlignment="1">
      <alignment horizontal="center"/>
    </xf>
    <xf numFmtId="0" fontId="17" fillId="0" borderId="0" xfId="14" applyFont="1" applyAlignment="1">
      <alignment horizontal="center" wrapText="1"/>
    </xf>
    <xf numFmtId="0" fontId="2" fillId="0" borderId="0" xfId="0" applyFont="1" applyAlignment="1">
      <alignment horizontal="left" vertical="center"/>
    </xf>
    <xf numFmtId="0" fontId="2" fillId="0" borderId="3" xfId="7" applyBorder="1">
      <alignment horizontal="center"/>
    </xf>
    <xf numFmtId="0" fontId="2" fillId="0" borderId="9" xfId="7" applyBorder="1">
      <alignment horizontal="center"/>
    </xf>
  </cellXfs>
  <cellStyles count="16">
    <cellStyle name="hlavicka" xfId="1" xr:uid="{00000000-0005-0000-0000-000000000000}"/>
    <cellStyle name="hlavickatucne" xfId="2" xr:uid="{00000000-0005-0000-0000-000001000000}"/>
    <cellStyle name="hlavickatucnecentrum" xfId="3" xr:uid="{00000000-0005-0000-0000-000002000000}"/>
    <cellStyle name="Hypertextový odkaz 2" xfId="13" xr:uid="{AE29505F-A7A3-4B9C-99C3-097AE26F57EA}"/>
    <cellStyle name="Normal" xfId="15" xr:uid="{A8F432DA-CE82-4093-9470-7FFBF46A8D29}"/>
    <cellStyle name="Normální" xfId="0" builtinId="0"/>
    <cellStyle name="Normální 2" xfId="12" xr:uid="{C441FC18-27DB-4C87-A2B9-C864A5BB714A}"/>
    <cellStyle name="Normální 3" xfId="14" xr:uid="{3523039D-81B3-4221-913E-3882A4EC3CE0}"/>
    <cellStyle name="podpolozka" xfId="4" xr:uid="{00000000-0005-0000-0000-000004000000}"/>
    <cellStyle name="text" xfId="5" xr:uid="{00000000-0005-0000-0000-000005000000}"/>
    <cellStyle name="text 2" xfId="6" xr:uid="{00000000-0005-0000-0000-000006000000}"/>
    <cellStyle name="textcentrum" xfId="7" xr:uid="{00000000-0005-0000-0000-000007000000}"/>
    <cellStyle name="textcentrum 2" xfId="8" xr:uid="{00000000-0005-0000-0000-000008000000}"/>
    <cellStyle name="texttucne" xfId="9" xr:uid="{00000000-0005-0000-0000-000009000000}"/>
    <cellStyle name="TucneGrayBack" xfId="10" xr:uid="{00000000-0005-0000-0000-00000A000000}"/>
    <cellStyle name="TucneGreenBack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602C3-B191-4DD7-A699-6BA15AAE5EFA}">
  <sheetPr>
    <pageSetUpPr fitToPage="1"/>
  </sheetPr>
  <dimension ref="A1:B15"/>
  <sheetViews>
    <sheetView tabSelected="1" workbookViewId="0">
      <selection activeCell="B15" sqref="B15"/>
    </sheetView>
  </sheetViews>
  <sheetFormatPr defaultRowHeight="12.75" x14ac:dyDescent="0.2"/>
  <cols>
    <col min="1" max="1" width="40.42578125" bestFit="1" customWidth="1"/>
    <col min="2" max="2" width="63" customWidth="1"/>
  </cols>
  <sheetData>
    <row r="1" spans="1:2" ht="15" x14ac:dyDescent="0.25">
      <c r="A1" s="40" t="s">
        <v>71</v>
      </c>
      <c r="B1" s="37"/>
    </row>
    <row r="2" spans="1:2" ht="15" x14ac:dyDescent="0.25">
      <c r="A2" s="73" t="s">
        <v>39</v>
      </c>
      <c r="B2" s="73"/>
    </row>
    <row r="3" spans="1:2" ht="30" customHeight="1" x14ac:dyDescent="0.25">
      <c r="A3" s="74" t="s">
        <v>46</v>
      </c>
      <c r="B3" s="74"/>
    </row>
    <row r="4" spans="1:2" ht="15" x14ac:dyDescent="0.25">
      <c r="A4" s="41"/>
      <c r="B4" s="41"/>
    </row>
    <row r="5" spans="1:2" ht="15" x14ac:dyDescent="0.25">
      <c r="A5" s="73" t="s">
        <v>40</v>
      </c>
      <c r="B5" s="73"/>
    </row>
    <row r="6" spans="1:2" ht="15.75" thickBot="1" x14ac:dyDescent="0.3">
      <c r="A6" s="42"/>
      <c r="B6" s="43"/>
    </row>
    <row r="7" spans="1:2" ht="16.5" thickTop="1" thickBot="1" x14ac:dyDescent="0.25">
      <c r="A7" s="65" t="s">
        <v>41</v>
      </c>
      <c r="B7" s="38" t="s">
        <v>42</v>
      </c>
    </row>
    <row r="8" spans="1:2" s="67" customFormat="1" ht="15" thickTop="1" x14ac:dyDescent="0.2">
      <c r="A8" s="66" t="s">
        <v>48</v>
      </c>
      <c r="B8" s="68">
        <f>'Černožice ev. č. 2998-4-6'!G24</f>
        <v>0</v>
      </c>
    </row>
    <row r="9" spans="1:2" s="67" customFormat="1" ht="14.25" x14ac:dyDescent="0.2">
      <c r="A9" s="66" t="s">
        <v>49</v>
      </c>
      <c r="B9" s="68">
        <f>'Hostinné ev č. 32551-1'!G24</f>
        <v>0</v>
      </c>
    </row>
    <row r="10" spans="1:2" s="67" customFormat="1" ht="14.25" x14ac:dyDescent="0.2">
      <c r="A10" s="66" t="s">
        <v>69</v>
      </c>
      <c r="B10" s="68">
        <f>'Doudleby nad Orlicí ev. č. 3164'!G24</f>
        <v>0</v>
      </c>
    </row>
    <row r="11" spans="1:2" s="67" customFormat="1" ht="29.25" thickBot="1" x14ac:dyDescent="0.25">
      <c r="A11" s="66" t="s">
        <v>50</v>
      </c>
      <c r="B11" s="68">
        <f>'Vamberk ev.č. 3193-2'!G24</f>
        <v>0</v>
      </c>
    </row>
    <row r="12" spans="1:2" ht="15.75" thickTop="1" x14ac:dyDescent="0.25">
      <c r="A12" s="64" t="s">
        <v>43</v>
      </c>
      <c r="B12" s="39">
        <f>SUM(B8:B11)</f>
        <v>0</v>
      </c>
    </row>
    <row r="13" spans="1:2" ht="15.75" thickBot="1" x14ac:dyDescent="0.3">
      <c r="A13" s="63" t="s">
        <v>44</v>
      </c>
      <c r="B13" s="45">
        <f>B12*0.21</f>
        <v>0</v>
      </c>
    </row>
    <row r="14" spans="1:2" ht="16.5" thickTop="1" thickBot="1" x14ac:dyDescent="0.3">
      <c r="A14" s="62" t="s">
        <v>45</v>
      </c>
      <c r="B14" s="44">
        <f>B12+B13</f>
        <v>0</v>
      </c>
    </row>
    <row r="15" spans="1:2" ht="13.5" thickTop="1" x14ac:dyDescent="0.2"/>
  </sheetData>
  <mergeCells count="3">
    <mergeCell ref="A2:B2"/>
    <mergeCell ref="A3:B3"/>
    <mergeCell ref="A5:B5"/>
  </mergeCells>
  <pageMargins left="0.7" right="0.7" top="0.78740157499999996" bottom="0.78740157499999996" header="0.3" footer="0.3"/>
  <pageSetup paperSize="9" scale="9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80A02-BABC-4553-8FFA-B976EAFB5D91}">
  <sheetPr>
    <pageSetUpPr fitToPage="1"/>
  </sheetPr>
  <dimension ref="A1:G32"/>
  <sheetViews>
    <sheetView workbookViewId="0">
      <selection activeCell="G24" sqref="G24"/>
    </sheetView>
  </sheetViews>
  <sheetFormatPr defaultRowHeight="12.75" x14ac:dyDescent="0.2"/>
  <cols>
    <col min="1" max="1" width="8.28515625" style="8" customWidth="1"/>
    <col min="2" max="2" width="15.7109375" customWidth="1"/>
    <col min="3" max="3" width="80.7109375" style="1" customWidth="1"/>
    <col min="4" max="4" width="9.7109375" customWidth="1"/>
    <col min="5" max="5" width="12.7109375" customWidth="1"/>
    <col min="6" max="6" width="14.7109375" style="4" customWidth="1"/>
    <col min="7" max="7" width="14.7109375" customWidth="1"/>
  </cols>
  <sheetData>
    <row r="1" spans="1:7" x14ac:dyDescent="0.2">
      <c r="A1" s="75" t="s">
        <v>71</v>
      </c>
      <c r="B1" s="75"/>
    </row>
    <row r="2" spans="1:7" ht="15" x14ac:dyDescent="0.25">
      <c r="C2" s="2" t="s">
        <v>12</v>
      </c>
    </row>
    <row r="4" spans="1:7" ht="15" x14ac:dyDescent="0.25">
      <c r="A4" s="21"/>
      <c r="C4" s="61" t="s">
        <v>47</v>
      </c>
    </row>
    <row r="5" spans="1:7" ht="15" x14ac:dyDescent="0.25">
      <c r="A5" s="21"/>
      <c r="C5" s="3"/>
    </row>
    <row r="6" spans="1:7" ht="15.75" thickBot="1" x14ac:dyDescent="0.3">
      <c r="A6" s="9"/>
      <c r="C6" s="13" t="s">
        <v>20</v>
      </c>
    </row>
    <row r="7" spans="1:7" x14ac:dyDescent="0.2">
      <c r="A7" s="6" t="s">
        <v>0</v>
      </c>
      <c r="B7" s="36" t="s">
        <v>2</v>
      </c>
      <c r="C7" s="14" t="s">
        <v>4</v>
      </c>
      <c r="D7" s="36" t="s">
        <v>5</v>
      </c>
      <c r="E7" s="36" t="s">
        <v>6</v>
      </c>
      <c r="F7" s="76" t="s">
        <v>8</v>
      </c>
      <c r="G7" s="77"/>
    </row>
    <row r="8" spans="1:7" x14ac:dyDescent="0.2">
      <c r="A8" s="7" t="s">
        <v>1</v>
      </c>
      <c r="B8" s="5" t="s">
        <v>3</v>
      </c>
      <c r="C8" s="15"/>
      <c r="D8" s="5"/>
      <c r="E8" s="5" t="s">
        <v>7</v>
      </c>
      <c r="F8" s="5" t="s">
        <v>9</v>
      </c>
      <c r="G8" s="16" t="s">
        <v>10</v>
      </c>
    </row>
    <row r="9" spans="1:7" x14ac:dyDescent="0.2">
      <c r="A9" s="7">
        <v>1</v>
      </c>
      <c r="B9" s="5">
        <v>2</v>
      </c>
      <c r="C9" s="15">
        <v>3</v>
      </c>
      <c r="D9" s="5">
        <v>4</v>
      </c>
      <c r="E9" s="5">
        <v>5</v>
      </c>
      <c r="F9" s="5">
        <v>6</v>
      </c>
      <c r="G9" s="16">
        <v>7</v>
      </c>
    </row>
    <row r="10" spans="1:7" ht="20.45" customHeight="1" x14ac:dyDescent="0.25">
      <c r="A10" s="46"/>
      <c r="B10" s="31" t="s">
        <v>36</v>
      </c>
      <c r="C10" s="31" t="s">
        <v>37</v>
      </c>
      <c r="D10" s="33"/>
      <c r="E10" s="33"/>
      <c r="F10" s="34"/>
      <c r="G10" s="47"/>
    </row>
    <row r="11" spans="1:7" ht="20.45" customHeight="1" x14ac:dyDescent="0.2">
      <c r="A11" s="48">
        <v>1</v>
      </c>
      <c r="B11" s="25">
        <v>0</v>
      </c>
      <c r="C11" s="25"/>
      <c r="D11" s="26"/>
      <c r="E11" s="26"/>
      <c r="F11" s="22"/>
      <c r="G11" s="49">
        <f>G12</f>
        <v>0</v>
      </c>
    </row>
    <row r="12" spans="1:7" ht="25.5" x14ac:dyDescent="0.2">
      <c r="A12" s="70">
        <v>2</v>
      </c>
      <c r="B12" s="72" t="s">
        <v>66</v>
      </c>
      <c r="C12" s="71" t="s">
        <v>68</v>
      </c>
      <c r="D12" s="29" t="s">
        <v>67</v>
      </c>
      <c r="E12" s="30">
        <v>1</v>
      </c>
      <c r="F12" s="10"/>
      <c r="G12" s="50">
        <f>E12*F12</f>
        <v>0</v>
      </c>
    </row>
    <row r="13" spans="1:7" s="24" customFormat="1" ht="20.45" customHeight="1" x14ac:dyDescent="0.2">
      <c r="A13" s="48">
        <v>3</v>
      </c>
      <c r="B13" s="25" t="s">
        <v>38</v>
      </c>
      <c r="C13" s="25" t="s">
        <v>11</v>
      </c>
      <c r="D13" s="26"/>
      <c r="E13" s="26"/>
      <c r="F13" s="22"/>
      <c r="G13" s="49">
        <f>G14</f>
        <v>0</v>
      </c>
    </row>
    <row r="14" spans="1:7" ht="20.45" customHeight="1" x14ac:dyDescent="0.2">
      <c r="A14" s="55">
        <v>4</v>
      </c>
      <c r="B14" s="27" t="s">
        <v>27</v>
      </c>
      <c r="C14" s="28" t="s">
        <v>62</v>
      </c>
      <c r="D14" s="29" t="s">
        <v>13</v>
      </c>
      <c r="E14" s="30">
        <v>1.2</v>
      </c>
      <c r="F14" s="10"/>
      <c r="G14" s="50">
        <f>E14*F14</f>
        <v>0</v>
      </c>
    </row>
    <row r="15" spans="1:7" s="24" customFormat="1" ht="20.45" customHeight="1" x14ac:dyDescent="0.2">
      <c r="A15" s="51">
        <v>5</v>
      </c>
      <c r="B15" s="25" t="s">
        <v>28</v>
      </c>
      <c r="C15" s="25" t="s">
        <v>21</v>
      </c>
      <c r="D15" s="26"/>
      <c r="E15" s="26"/>
      <c r="F15" s="23"/>
      <c r="G15" s="56">
        <f>SUM(G16:G17)</f>
        <v>0</v>
      </c>
    </row>
    <row r="16" spans="1:7" ht="20.45" customHeight="1" x14ac:dyDescent="0.2">
      <c r="A16" s="53">
        <v>6</v>
      </c>
      <c r="B16" s="27" t="s">
        <v>29</v>
      </c>
      <c r="C16" s="28" t="s">
        <v>63</v>
      </c>
      <c r="D16" s="29" t="s">
        <v>16</v>
      </c>
      <c r="E16" s="30">
        <v>12</v>
      </c>
      <c r="F16" s="11"/>
      <c r="G16" s="50">
        <f t="shared" ref="G16:G17" si="0">E16*F16</f>
        <v>0</v>
      </c>
    </row>
    <row r="17" spans="1:7" ht="20.45" customHeight="1" x14ac:dyDescent="0.2">
      <c r="A17" s="58">
        <v>7</v>
      </c>
      <c r="B17" s="27" t="s">
        <v>30</v>
      </c>
      <c r="C17" s="28" t="s">
        <v>64</v>
      </c>
      <c r="D17" s="29" t="s">
        <v>14</v>
      </c>
      <c r="E17" s="30">
        <v>0.18</v>
      </c>
      <c r="F17" s="11"/>
      <c r="G17" s="50">
        <f t="shared" si="0"/>
        <v>0</v>
      </c>
    </row>
    <row r="18" spans="1:7" s="24" customFormat="1" ht="20.45" customHeight="1" x14ac:dyDescent="0.2">
      <c r="A18" s="51">
        <v>8</v>
      </c>
      <c r="B18" s="25" t="s">
        <v>31</v>
      </c>
      <c r="C18" s="25" t="s">
        <v>23</v>
      </c>
      <c r="D18" s="26"/>
      <c r="E18" s="35"/>
      <c r="F18" s="23"/>
      <c r="G18" s="56">
        <f>SUM(G19:G21)</f>
        <v>0</v>
      </c>
    </row>
    <row r="19" spans="1:7" ht="20.45" customHeight="1" x14ac:dyDescent="0.2">
      <c r="A19" s="57">
        <v>9</v>
      </c>
      <c r="B19" s="27" t="s">
        <v>17</v>
      </c>
      <c r="C19" s="28" t="s">
        <v>65</v>
      </c>
      <c r="D19" s="29" t="s">
        <v>15</v>
      </c>
      <c r="E19" s="30">
        <v>0.45</v>
      </c>
      <c r="F19" s="11"/>
      <c r="G19" s="50">
        <f>F19*E19</f>
        <v>0</v>
      </c>
    </row>
    <row r="20" spans="1:7" ht="20.45" customHeight="1" x14ac:dyDescent="0.2">
      <c r="A20" s="53">
        <v>10</v>
      </c>
      <c r="B20" s="27" t="s">
        <v>18</v>
      </c>
      <c r="C20" s="28" t="s">
        <v>19</v>
      </c>
      <c r="D20" s="29" t="s">
        <v>15</v>
      </c>
      <c r="E20" s="30">
        <v>0.45</v>
      </c>
      <c r="F20" s="11"/>
      <c r="G20" s="50">
        <f t="shared" ref="G20:G21" si="1">F20*E20</f>
        <v>0</v>
      </c>
    </row>
    <row r="21" spans="1:7" ht="20.45" customHeight="1" x14ac:dyDescent="0.2">
      <c r="A21" s="59">
        <v>11</v>
      </c>
      <c r="B21" s="27" t="s">
        <v>32</v>
      </c>
      <c r="C21" s="28" t="s">
        <v>24</v>
      </c>
      <c r="D21" s="29" t="s">
        <v>15</v>
      </c>
      <c r="E21" s="30">
        <v>0.45</v>
      </c>
      <c r="F21" s="11"/>
      <c r="G21" s="50">
        <f t="shared" si="1"/>
        <v>0</v>
      </c>
    </row>
    <row r="22" spans="1:7" s="24" customFormat="1" ht="20.45" customHeight="1" x14ac:dyDescent="0.25">
      <c r="A22" s="51">
        <v>12</v>
      </c>
      <c r="B22" s="31" t="s">
        <v>33</v>
      </c>
      <c r="C22" s="31" t="s">
        <v>25</v>
      </c>
      <c r="D22" s="26"/>
      <c r="E22" s="35"/>
      <c r="F22" s="23"/>
      <c r="G22" s="49">
        <f>G23</f>
        <v>0</v>
      </c>
    </row>
    <row r="23" spans="1:7" ht="20.45" customHeight="1" x14ac:dyDescent="0.2">
      <c r="A23" s="60">
        <v>13</v>
      </c>
      <c r="B23" s="27" t="s">
        <v>34</v>
      </c>
      <c r="C23" s="28" t="s">
        <v>26</v>
      </c>
      <c r="D23" s="29" t="s">
        <v>35</v>
      </c>
      <c r="E23" s="30">
        <v>10</v>
      </c>
      <c r="F23" s="11"/>
      <c r="G23" s="50">
        <f t="shared" ref="G23" si="2">E23*F23</f>
        <v>0</v>
      </c>
    </row>
    <row r="24" spans="1:7" ht="15" customHeight="1" thickBot="1" x14ac:dyDescent="0.25">
      <c r="A24" s="12">
        <v>14</v>
      </c>
      <c r="B24" s="17"/>
      <c r="C24" s="18" t="s">
        <v>70</v>
      </c>
      <c r="D24" s="17"/>
      <c r="E24" s="19"/>
      <c r="F24" s="32"/>
      <c r="G24" s="20">
        <v>0</v>
      </c>
    </row>
    <row r="32" spans="1:7" ht="20.25" customHeight="1" x14ac:dyDescent="0.2"/>
  </sheetData>
  <mergeCells count="2">
    <mergeCell ref="A1:B1"/>
    <mergeCell ref="F7:G7"/>
  </mergeCells>
  <pageMargins left="0.3888888888888889" right="0.3888888888888889" top="0.77777777777777779" bottom="0.3888888888888889" header="0" footer="0"/>
  <pageSetup paperSize="9" scale="90" fitToHeight="99" orientation="landscape" useFirstPageNumber="1" r:id="rId1"/>
  <headerFooter alignWithMargins="0"/>
  <ignoredErrors>
    <ignoredError sqref="G2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DBD77-CF53-46D6-8EAC-C3536D279BC0}">
  <sheetPr>
    <pageSetUpPr fitToPage="1"/>
  </sheetPr>
  <dimension ref="A1:G24"/>
  <sheetViews>
    <sheetView workbookViewId="0">
      <selection activeCell="G24" sqref="G24"/>
    </sheetView>
  </sheetViews>
  <sheetFormatPr defaultRowHeight="12.75" x14ac:dyDescent="0.2"/>
  <cols>
    <col min="1" max="1" width="8.28515625" style="8" customWidth="1"/>
    <col min="2" max="2" width="15.7109375" customWidth="1"/>
    <col min="3" max="3" width="80.7109375" style="1" customWidth="1"/>
    <col min="4" max="4" width="9.7109375" customWidth="1"/>
    <col min="5" max="5" width="12.7109375" customWidth="1"/>
    <col min="6" max="6" width="14.7109375" style="4" customWidth="1"/>
    <col min="7" max="7" width="14.7109375" customWidth="1"/>
  </cols>
  <sheetData>
    <row r="1" spans="1:7" x14ac:dyDescent="0.2">
      <c r="A1" s="75" t="s">
        <v>71</v>
      </c>
      <c r="B1" s="75"/>
    </row>
    <row r="2" spans="1:7" ht="15" x14ac:dyDescent="0.25">
      <c r="C2" s="2" t="s">
        <v>12</v>
      </c>
    </row>
    <row r="4" spans="1:7" ht="15" x14ac:dyDescent="0.25">
      <c r="A4" s="21"/>
      <c r="C4" s="61" t="s">
        <v>47</v>
      </c>
    </row>
    <row r="5" spans="1:7" ht="15" x14ac:dyDescent="0.25">
      <c r="A5" s="21"/>
      <c r="C5" s="3"/>
    </row>
    <row r="6" spans="1:7" ht="15.75" thickBot="1" x14ac:dyDescent="0.3">
      <c r="A6" s="9"/>
      <c r="C6" s="13" t="s">
        <v>20</v>
      </c>
    </row>
    <row r="7" spans="1:7" x14ac:dyDescent="0.2">
      <c r="A7" s="6" t="s">
        <v>0</v>
      </c>
      <c r="B7" s="36" t="s">
        <v>2</v>
      </c>
      <c r="C7" s="14" t="s">
        <v>4</v>
      </c>
      <c r="D7" s="36" t="s">
        <v>5</v>
      </c>
      <c r="E7" s="36" t="s">
        <v>6</v>
      </c>
      <c r="F7" s="76" t="s">
        <v>8</v>
      </c>
      <c r="G7" s="77"/>
    </row>
    <row r="8" spans="1:7" x14ac:dyDescent="0.2">
      <c r="A8" s="7" t="s">
        <v>1</v>
      </c>
      <c r="B8" s="5" t="s">
        <v>3</v>
      </c>
      <c r="C8" s="15"/>
      <c r="D8" s="5"/>
      <c r="E8" s="5" t="s">
        <v>7</v>
      </c>
      <c r="F8" s="5" t="s">
        <v>9</v>
      </c>
      <c r="G8" s="16" t="s">
        <v>10</v>
      </c>
    </row>
    <row r="9" spans="1:7" x14ac:dyDescent="0.2">
      <c r="A9" s="7">
        <v>1</v>
      </c>
      <c r="B9" s="5">
        <v>2</v>
      </c>
      <c r="C9" s="15">
        <v>3</v>
      </c>
      <c r="D9" s="5">
        <v>4</v>
      </c>
      <c r="E9" s="5">
        <v>5</v>
      </c>
      <c r="F9" s="5">
        <v>6</v>
      </c>
      <c r="G9" s="16">
        <v>7</v>
      </c>
    </row>
    <row r="10" spans="1:7" ht="20.45" customHeight="1" x14ac:dyDescent="0.25">
      <c r="A10" s="46"/>
      <c r="B10" s="31" t="s">
        <v>36</v>
      </c>
      <c r="C10" s="31" t="s">
        <v>37</v>
      </c>
      <c r="D10" s="33"/>
      <c r="E10" s="33"/>
      <c r="F10" s="34"/>
      <c r="G10" s="47"/>
    </row>
    <row r="11" spans="1:7" s="24" customFormat="1" ht="20.45" customHeight="1" x14ac:dyDescent="0.2">
      <c r="A11" s="48">
        <v>1</v>
      </c>
      <c r="B11" s="25">
        <v>0</v>
      </c>
      <c r="C11" s="25"/>
      <c r="D11" s="26"/>
      <c r="E11" s="26"/>
      <c r="F11" s="22"/>
      <c r="G11" s="49">
        <f>G12</f>
        <v>0</v>
      </c>
    </row>
    <row r="12" spans="1:7" s="24" customFormat="1" ht="25.5" x14ac:dyDescent="0.2">
      <c r="A12" s="70">
        <v>2</v>
      </c>
      <c r="B12" s="72" t="s">
        <v>66</v>
      </c>
      <c r="C12" s="71" t="s">
        <v>68</v>
      </c>
      <c r="D12" s="29" t="s">
        <v>67</v>
      </c>
      <c r="E12" s="30">
        <v>1</v>
      </c>
      <c r="F12" s="10"/>
      <c r="G12" s="50">
        <f>E12*F12</f>
        <v>0</v>
      </c>
    </row>
    <row r="13" spans="1:7" s="24" customFormat="1" ht="20.45" customHeight="1" x14ac:dyDescent="0.2">
      <c r="A13" s="48">
        <v>3</v>
      </c>
      <c r="B13" s="25" t="s">
        <v>38</v>
      </c>
      <c r="C13" s="25" t="s">
        <v>11</v>
      </c>
      <c r="D13" s="26"/>
      <c r="E13" s="26"/>
      <c r="F13" s="22"/>
      <c r="G13" s="49">
        <f>G14</f>
        <v>0</v>
      </c>
    </row>
    <row r="14" spans="1:7" ht="20.45" customHeight="1" x14ac:dyDescent="0.2">
      <c r="A14" s="70">
        <v>4</v>
      </c>
      <c r="B14" s="27" t="s">
        <v>27</v>
      </c>
      <c r="C14" s="69" t="s">
        <v>51</v>
      </c>
      <c r="D14" s="29" t="s">
        <v>13</v>
      </c>
      <c r="E14" s="30">
        <v>5.6</v>
      </c>
      <c r="F14" s="10"/>
      <c r="G14" s="50">
        <f>E14*F14</f>
        <v>0</v>
      </c>
    </row>
    <row r="15" spans="1:7" s="24" customFormat="1" ht="20.45" customHeight="1" x14ac:dyDescent="0.2">
      <c r="A15" s="48">
        <v>5</v>
      </c>
      <c r="B15" s="25" t="s">
        <v>28</v>
      </c>
      <c r="C15" s="25" t="s">
        <v>21</v>
      </c>
      <c r="D15" s="35"/>
      <c r="E15" s="35"/>
      <c r="F15" s="23"/>
      <c r="G15" s="56">
        <f>SUM(G16:G17)</f>
        <v>0</v>
      </c>
    </row>
    <row r="16" spans="1:7" ht="20.45" customHeight="1" x14ac:dyDescent="0.2">
      <c r="A16" s="70">
        <v>6</v>
      </c>
      <c r="B16" s="27" t="s">
        <v>29</v>
      </c>
      <c r="C16" s="28" t="s">
        <v>22</v>
      </c>
      <c r="D16" s="29" t="s">
        <v>16</v>
      </c>
      <c r="E16" s="30">
        <v>28</v>
      </c>
      <c r="F16" s="11"/>
      <c r="G16" s="50">
        <f t="shared" ref="G16:G17" si="0">E16*F16</f>
        <v>0</v>
      </c>
    </row>
    <row r="17" spans="1:7" ht="20.45" customHeight="1" x14ac:dyDescent="0.2">
      <c r="A17" s="70">
        <v>7</v>
      </c>
      <c r="B17" s="27" t="s">
        <v>30</v>
      </c>
      <c r="C17" s="28" t="s">
        <v>52</v>
      </c>
      <c r="D17" s="29" t="s">
        <v>14</v>
      </c>
      <c r="E17" s="30">
        <v>0.504</v>
      </c>
      <c r="F17" s="11"/>
      <c r="G17" s="50">
        <f t="shared" si="0"/>
        <v>0</v>
      </c>
    </row>
    <row r="18" spans="1:7" s="24" customFormat="1" ht="20.45" customHeight="1" x14ac:dyDescent="0.2">
      <c r="A18" s="48">
        <v>8</v>
      </c>
      <c r="B18" s="25" t="s">
        <v>31</v>
      </c>
      <c r="C18" s="25" t="s">
        <v>23</v>
      </c>
      <c r="D18" s="35"/>
      <c r="E18" s="35"/>
      <c r="F18" s="23"/>
      <c r="G18" s="56">
        <f>SUM(G19:G21)</f>
        <v>0</v>
      </c>
    </row>
    <row r="19" spans="1:7" ht="20.45" customHeight="1" x14ac:dyDescent="0.2">
      <c r="A19" s="70">
        <v>9</v>
      </c>
      <c r="B19" s="27" t="s">
        <v>17</v>
      </c>
      <c r="C19" s="28" t="s">
        <v>53</v>
      </c>
      <c r="D19" s="29" t="s">
        <v>15</v>
      </c>
      <c r="E19" s="30">
        <v>1.26</v>
      </c>
      <c r="F19" s="11"/>
      <c r="G19" s="50">
        <f>F19*E19</f>
        <v>0</v>
      </c>
    </row>
    <row r="20" spans="1:7" ht="20.45" customHeight="1" x14ac:dyDescent="0.2">
      <c r="A20" s="70">
        <v>10</v>
      </c>
      <c r="B20" s="27" t="s">
        <v>18</v>
      </c>
      <c r="C20" s="28" t="s">
        <v>19</v>
      </c>
      <c r="D20" s="29" t="s">
        <v>15</v>
      </c>
      <c r="E20" s="30">
        <v>1.26</v>
      </c>
      <c r="F20" s="11"/>
      <c r="G20" s="50">
        <f t="shared" ref="G20:G21" si="1">F20*E20</f>
        <v>0</v>
      </c>
    </row>
    <row r="21" spans="1:7" ht="20.45" customHeight="1" x14ac:dyDescent="0.2">
      <c r="A21" s="70">
        <v>11</v>
      </c>
      <c r="B21" s="27" t="s">
        <v>32</v>
      </c>
      <c r="C21" s="28" t="s">
        <v>24</v>
      </c>
      <c r="D21" s="29" t="s">
        <v>15</v>
      </c>
      <c r="E21" s="30">
        <v>1.26</v>
      </c>
      <c r="F21" s="11"/>
      <c r="G21" s="50">
        <f t="shared" si="1"/>
        <v>0</v>
      </c>
    </row>
    <row r="22" spans="1:7" s="24" customFormat="1" ht="20.45" customHeight="1" x14ac:dyDescent="0.25">
      <c r="A22" s="48">
        <v>12</v>
      </c>
      <c r="B22" s="31" t="s">
        <v>33</v>
      </c>
      <c r="C22" s="31" t="s">
        <v>25</v>
      </c>
      <c r="D22" s="35"/>
      <c r="E22" s="35"/>
      <c r="F22" s="23"/>
      <c r="G22" s="49">
        <f>G23</f>
        <v>0</v>
      </c>
    </row>
    <row r="23" spans="1:7" ht="20.45" customHeight="1" x14ac:dyDescent="0.2">
      <c r="A23" s="70">
        <v>13</v>
      </c>
      <c r="B23" s="27" t="s">
        <v>34</v>
      </c>
      <c r="C23" s="28" t="s">
        <v>26</v>
      </c>
      <c r="D23" s="29" t="s">
        <v>35</v>
      </c>
      <c r="E23" s="30">
        <v>10</v>
      </c>
      <c r="F23" s="11"/>
      <c r="G23" s="50">
        <f t="shared" ref="G23" si="2">E23*F23</f>
        <v>0</v>
      </c>
    </row>
    <row r="24" spans="1:7" ht="15" customHeight="1" thickBot="1" x14ac:dyDescent="0.25">
      <c r="A24" s="48">
        <v>14</v>
      </c>
      <c r="B24" s="17"/>
      <c r="C24" s="18" t="s">
        <v>70</v>
      </c>
      <c r="D24" s="17"/>
      <c r="E24" s="19"/>
      <c r="F24" s="32"/>
      <c r="G24" s="20">
        <v>0</v>
      </c>
    </row>
  </sheetData>
  <mergeCells count="2">
    <mergeCell ref="A1:B1"/>
    <mergeCell ref="F7:G7"/>
  </mergeCells>
  <pageMargins left="0.3888888888888889" right="0.3888888888888889" top="0.77777777777777779" bottom="0.3888888888888889" header="0" footer="0"/>
  <pageSetup paperSize="9" scale="90" fitToHeight="99" orientation="landscape" useFirstPageNumber="1" r:id="rId1"/>
  <headerFooter alignWithMargins="0"/>
  <ignoredErrors>
    <ignoredError sqref="G2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2"/>
  <sheetViews>
    <sheetView workbookViewId="0">
      <selection activeCell="G24" sqref="G24"/>
    </sheetView>
  </sheetViews>
  <sheetFormatPr defaultRowHeight="12.75" x14ac:dyDescent="0.2"/>
  <cols>
    <col min="1" max="1" width="8.28515625" style="8" customWidth="1"/>
    <col min="2" max="2" width="15.7109375" customWidth="1"/>
    <col min="3" max="3" width="80.7109375" style="1" customWidth="1"/>
    <col min="4" max="4" width="9.7109375" customWidth="1"/>
    <col min="5" max="5" width="12.7109375" customWidth="1"/>
    <col min="6" max="6" width="14.7109375" style="4" customWidth="1"/>
    <col min="7" max="7" width="14.7109375" customWidth="1"/>
  </cols>
  <sheetData>
    <row r="1" spans="1:7" x14ac:dyDescent="0.2">
      <c r="A1" s="75" t="s">
        <v>71</v>
      </c>
      <c r="B1" s="75"/>
    </row>
    <row r="2" spans="1:7" ht="15" x14ac:dyDescent="0.25">
      <c r="C2" s="2" t="s">
        <v>12</v>
      </c>
    </row>
    <row r="4" spans="1:7" ht="15" x14ac:dyDescent="0.25">
      <c r="A4" s="21"/>
      <c r="C4" s="61" t="s">
        <v>47</v>
      </c>
    </row>
    <row r="5" spans="1:7" ht="15" x14ac:dyDescent="0.25">
      <c r="A5" s="21"/>
      <c r="C5" s="3"/>
    </row>
    <row r="6" spans="1:7" ht="15.75" thickBot="1" x14ac:dyDescent="0.3">
      <c r="A6" s="9"/>
      <c r="C6" s="13" t="s">
        <v>20</v>
      </c>
    </row>
    <row r="7" spans="1:7" x14ac:dyDescent="0.2">
      <c r="A7" s="6" t="s">
        <v>0</v>
      </c>
      <c r="B7" s="36" t="s">
        <v>2</v>
      </c>
      <c r="C7" s="14" t="s">
        <v>4</v>
      </c>
      <c r="D7" s="36" t="s">
        <v>5</v>
      </c>
      <c r="E7" s="36" t="s">
        <v>6</v>
      </c>
      <c r="F7" s="76" t="s">
        <v>8</v>
      </c>
      <c r="G7" s="77"/>
    </row>
    <row r="8" spans="1:7" x14ac:dyDescent="0.2">
      <c r="A8" s="7" t="s">
        <v>1</v>
      </c>
      <c r="B8" s="5" t="s">
        <v>3</v>
      </c>
      <c r="C8" s="15"/>
      <c r="D8" s="5"/>
      <c r="E8" s="5" t="s">
        <v>7</v>
      </c>
      <c r="F8" s="5" t="s">
        <v>9</v>
      </c>
      <c r="G8" s="16" t="s">
        <v>10</v>
      </c>
    </row>
    <row r="9" spans="1:7" x14ac:dyDescent="0.2">
      <c r="A9" s="7">
        <v>1</v>
      </c>
      <c r="B9" s="5">
        <v>2</v>
      </c>
      <c r="C9" s="15">
        <v>3</v>
      </c>
      <c r="D9" s="5">
        <v>4</v>
      </c>
      <c r="E9" s="5">
        <v>5</v>
      </c>
      <c r="F9" s="5">
        <v>6</v>
      </c>
      <c r="G9" s="16">
        <v>7</v>
      </c>
    </row>
    <row r="10" spans="1:7" ht="20.45" customHeight="1" x14ac:dyDescent="0.25">
      <c r="A10" s="46"/>
      <c r="B10" s="31" t="s">
        <v>36</v>
      </c>
      <c r="C10" s="31" t="s">
        <v>37</v>
      </c>
      <c r="D10" s="33"/>
      <c r="E10" s="33"/>
      <c r="F10" s="34"/>
      <c r="G10" s="47"/>
    </row>
    <row r="11" spans="1:7" ht="20.45" customHeight="1" x14ac:dyDescent="0.2">
      <c r="A11" s="48">
        <v>1</v>
      </c>
      <c r="B11" s="25">
        <v>0</v>
      </c>
      <c r="C11" s="25"/>
      <c r="D11" s="26"/>
      <c r="E11" s="26"/>
      <c r="F11" s="22"/>
      <c r="G11" s="49">
        <f>G12</f>
        <v>0</v>
      </c>
    </row>
    <row r="12" spans="1:7" ht="25.5" x14ac:dyDescent="0.2">
      <c r="A12" s="70">
        <v>2</v>
      </c>
      <c r="B12" s="72" t="s">
        <v>66</v>
      </c>
      <c r="C12" s="71" t="s">
        <v>68</v>
      </c>
      <c r="D12" s="29" t="s">
        <v>67</v>
      </c>
      <c r="E12" s="30">
        <v>1</v>
      </c>
      <c r="F12" s="10"/>
      <c r="G12" s="50">
        <f>E12*F12</f>
        <v>0</v>
      </c>
    </row>
    <row r="13" spans="1:7" s="24" customFormat="1" ht="20.45" customHeight="1" x14ac:dyDescent="0.2">
      <c r="A13" s="48">
        <v>3</v>
      </c>
      <c r="B13" s="25" t="s">
        <v>38</v>
      </c>
      <c r="C13" s="25" t="s">
        <v>11</v>
      </c>
      <c r="D13" s="26"/>
      <c r="E13" s="26"/>
      <c r="F13" s="22"/>
      <c r="G13" s="49">
        <f>G14</f>
        <v>0</v>
      </c>
    </row>
    <row r="14" spans="1:7" ht="20.45" customHeight="1" x14ac:dyDescent="0.2">
      <c r="A14" s="55">
        <v>4</v>
      </c>
      <c r="B14" s="27" t="s">
        <v>27</v>
      </c>
      <c r="C14" s="28" t="s">
        <v>54</v>
      </c>
      <c r="D14" s="29" t="s">
        <v>13</v>
      </c>
      <c r="E14" s="30">
        <v>9.94</v>
      </c>
      <c r="F14" s="10"/>
      <c r="G14" s="50">
        <f>E14*F14</f>
        <v>0</v>
      </c>
    </row>
    <row r="15" spans="1:7" s="24" customFormat="1" ht="20.45" customHeight="1" x14ac:dyDescent="0.2">
      <c r="A15" s="51">
        <v>5</v>
      </c>
      <c r="B15" s="25" t="s">
        <v>28</v>
      </c>
      <c r="C15" s="25" t="s">
        <v>21</v>
      </c>
      <c r="D15" s="26"/>
      <c r="E15" s="35"/>
      <c r="F15" s="23"/>
      <c r="G15" s="54">
        <f>SUM(G16:G17)</f>
        <v>0</v>
      </c>
    </row>
    <row r="16" spans="1:7" ht="20.45" customHeight="1" x14ac:dyDescent="0.2">
      <c r="A16" s="53">
        <v>6</v>
      </c>
      <c r="B16" s="27" t="s">
        <v>29</v>
      </c>
      <c r="C16" s="28" t="s">
        <v>55</v>
      </c>
      <c r="D16" s="29" t="s">
        <v>16</v>
      </c>
      <c r="E16" s="30">
        <v>28.4</v>
      </c>
      <c r="F16" s="11"/>
      <c r="G16" s="50">
        <f t="shared" ref="G16:G17" si="0">E16*F16</f>
        <v>0</v>
      </c>
    </row>
    <row r="17" spans="1:7" ht="20.45" customHeight="1" x14ac:dyDescent="0.2">
      <c r="A17" s="58">
        <v>7</v>
      </c>
      <c r="B17" s="27" t="s">
        <v>30</v>
      </c>
      <c r="C17" s="28" t="s">
        <v>56</v>
      </c>
      <c r="D17" s="29" t="s">
        <v>14</v>
      </c>
      <c r="E17" s="30">
        <v>1.292</v>
      </c>
      <c r="F17" s="11"/>
      <c r="G17" s="50">
        <f t="shared" si="0"/>
        <v>0</v>
      </c>
    </row>
    <row r="18" spans="1:7" s="24" customFormat="1" ht="20.45" customHeight="1" x14ac:dyDescent="0.2">
      <c r="A18" s="51">
        <v>8</v>
      </c>
      <c r="B18" s="25" t="s">
        <v>31</v>
      </c>
      <c r="C18" s="25" t="s">
        <v>23</v>
      </c>
      <c r="D18" s="26"/>
      <c r="E18" s="35"/>
      <c r="F18" s="23"/>
      <c r="G18" s="54">
        <f>SUM(G19:G21)</f>
        <v>0</v>
      </c>
    </row>
    <row r="19" spans="1:7" ht="20.45" customHeight="1" x14ac:dyDescent="0.2">
      <c r="A19" s="57">
        <v>9</v>
      </c>
      <c r="B19" s="27" t="s">
        <v>17</v>
      </c>
      <c r="C19" s="28" t="s">
        <v>60</v>
      </c>
      <c r="D19" s="29" t="s">
        <v>15</v>
      </c>
      <c r="E19" s="30">
        <v>3.23</v>
      </c>
      <c r="F19" s="11"/>
      <c r="G19" s="50">
        <f>F19*E19</f>
        <v>0</v>
      </c>
    </row>
    <row r="20" spans="1:7" ht="20.45" customHeight="1" x14ac:dyDescent="0.2">
      <c r="A20" s="53">
        <v>10</v>
      </c>
      <c r="B20" s="27" t="s">
        <v>18</v>
      </c>
      <c r="C20" s="28" t="s">
        <v>19</v>
      </c>
      <c r="D20" s="29" t="s">
        <v>15</v>
      </c>
      <c r="E20" s="30">
        <v>3.23</v>
      </c>
      <c r="F20" s="11"/>
      <c r="G20" s="50">
        <f t="shared" ref="G20:G21" si="1">F20*E20</f>
        <v>0</v>
      </c>
    </row>
    <row r="21" spans="1:7" ht="20.45" customHeight="1" x14ac:dyDescent="0.2">
      <c r="A21" s="59">
        <v>11</v>
      </c>
      <c r="B21" s="27" t="s">
        <v>32</v>
      </c>
      <c r="C21" s="28" t="s">
        <v>24</v>
      </c>
      <c r="D21" s="29" t="s">
        <v>15</v>
      </c>
      <c r="E21" s="30">
        <v>3.23</v>
      </c>
      <c r="F21" s="11"/>
      <c r="G21" s="50">
        <f t="shared" si="1"/>
        <v>0</v>
      </c>
    </row>
    <row r="22" spans="1:7" s="24" customFormat="1" ht="20.45" customHeight="1" x14ac:dyDescent="0.25">
      <c r="A22" s="51">
        <v>12</v>
      </c>
      <c r="B22" s="31" t="s">
        <v>33</v>
      </c>
      <c r="C22" s="31" t="s">
        <v>25</v>
      </c>
      <c r="D22" s="26"/>
      <c r="E22" s="26"/>
      <c r="F22" s="23"/>
      <c r="G22" s="49">
        <f>G23</f>
        <v>0</v>
      </c>
    </row>
    <row r="23" spans="1:7" ht="20.45" customHeight="1" x14ac:dyDescent="0.2">
      <c r="A23" s="60">
        <v>13</v>
      </c>
      <c r="B23" s="27" t="s">
        <v>34</v>
      </c>
      <c r="C23" s="28" t="s">
        <v>26</v>
      </c>
      <c r="D23" s="29" t="s">
        <v>35</v>
      </c>
      <c r="E23" s="30">
        <v>10</v>
      </c>
      <c r="F23" s="11"/>
      <c r="G23" s="50">
        <f t="shared" ref="G23" si="2">E23*F23</f>
        <v>0</v>
      </c>
    </row>
    <row r="24" spans="1:7" ht="15" customHeight="1" thickBot="1" x14ac:dyDescent="0.25">
      <c r="A24" s="12">
        <v>14</v>
      </c>
      <c r="B24" s="17"/>
      <c r="C24" s="18" t="s">
        <v>70</v>
      </c>
      <c r="D24" s="17"/>
      <c r="E24" s="19"/>
      <c r="F24" s="32"/>
      <c r="G24" s="20">
        <v>0</v>
      </c>
    </row>
    <row r="32" spans="1:7" ht="20.25" customHeight="1" x14ac:dyDescent="0.2"/>
  </sheetData>
  <mergeCells count="2">
    <mergeCell ref="F7:G7"/>
    <mergeCell ref="A1:B1"/>
  </mergeCells>
  <phoneticPr fontId="0" type="noConversion"/>
  <pageMargins left="0.3888888888888889" right="0.3888888888888889" top="0.77777777777777779" bottom="0.3888888888888889" header="0" footer="0"/>
  <pageSetup paperSize="9" scale="90" fitToHeight="99" orientation="landscape" useFirstPageNumber="1" r:id="rId1"/>
  <headerFooter alignWithMargins="0"/>
  <ignoredErrors>
    <ignoredError sqref="G23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25091-5DF8-45DD-9EDB-6B8DA8E0A051}">
  <sheetPr>
    <pageSetUpPr fitToPage="1"/>
  </sheetPr>
  <dimension ref="A1:G32"/>
  <sheetViews>
    <sheetView workbookViewId="0">
      <selection activeCell="C10" sqref="C10"/>
    </sheetView>
  </sheetViews>
  <sheetFormatPr defaultRowHeight="12.75" x14ac:dyDescent="0.2"/>
  <cols>
    <col min="1" max="1" width="8.28515625" style="8" customWidth="1"/>
    <col min="2" max="2" width="15.7109375" customWidth="1"/>
    <col min="3" max="3" width="80.7109375" style="1" customWidth="1"/>
    <col min="4" max="4" width="9.7109375" customWidth="1"/>
    <col min="5" max="5" width="12.7109375" customWidth="1"/>
    <col min="6" max="6" width="14.7109375" style="4" customWidth="1"/>
    <col min="7" max="7" width="14.7109375" customWidth="1"/>
  </cols>
  <sheetData>
    <row r="1" spans="1:7" x14ac:dyDescent="0.2">
      <c r="A1" s="75" t="s">
        <v>71</v>
      </c>
      <c r="B1" s="75"/>
    </row>
    <row r="2" spans="1:7" ht="15" x14ac:dyDescent="0.25">
      <c r="C2" s="2" t="s">
        <v>12</v>
      </c>
    </row>
    <row r="4" spans="1:7" ht="15" x14ac:dyDescent="0.25">
      <c r="A4" s="21"/>
      <c r="C4" s="61" t="s">
        <v>47</v>
      </c>
    </row>
    <row r="5" spans="1:7" ht="15" x14ac:dyDescent="0.25">
      <c r="A5" s="21"/>
      <c r="C5" s="3"/>
    </row>
    <row r="6" spans="1:7" ht="15.75" thickBot="1" x14ac:dyDescent="0.3">
      <c r="A6" s="9"/>
      <c r="C6" s="13" t="s">
        <v>20</v>
      </c>
    </row>
    <row r="7" spans="1:7" x14ac:dyDescent="0.2">
      <c r="A7" s="6" t="s">
        <v>0</v>
      </c>
      <c r="B7" s="36" t="s">
        <v>2</v>
      </c>
      <c r="C7" s="14" t="s">
        <v>4</v>
      </c>
      <c r="D7" s="36" t="s">
        <v>5</v>
      </c>
      <c r="E7" s="36" t="s">
        <v>6</v>
      </c>
      <c r="F7" s="76" t="s">
        <v>8</v>
      </c>
      <c r="G7" s="77"/>
    </row>
    <row r="8" spans="1:7" x14ac:dyDescent="0.2">
      <c r="A8" s="7" t="s">
        <v>1</v>
      </c>
      <c r="B8" s="5" t="s">
        <v>3</v>
      </c>
      <c r="C8" s="15"/>
      <c r="D8" s="5"/>
      <c r="E8" s="5" t="s">
        <v>7</v>
      </c>
      <c r="F8" s="5" t="s">
        <v>9</v>
      </c>
      <c r="G8" s="16" t="s">
        <v>10</v>
      </c>
    </row>
    <row r="9" spans="1:7" x14ac:dyDescent="0.2">
      <c r="A9" s="7">
        <v>1</v>
      </c>
      <c r="B9" s="5">
        <v>2</v>
      </c>
      <c r="C9" s="15">
        <v>3</v>
      </c>
      <c r="D9" s="5">
        <v>4</v>
      </c>
      <c r="E9" s="5">
        <v>5</v>
      </c>
      <c r="F9" s="5">
        <v>6</v>
      </c>
      <c r="G9" s="16">
        <v>7</v>
      </c>
    </row>
    <row r="10" spans="1:7" ht="20.45" customHeight="1" x14ac:dyDescent="0.25">
      <c r="A10" s="46"/>
      <c r="B10" s="31" t="s">
        <v>36</v>
      </c>
      <c r="C10" s="31" t="s">
        <v>37</v>
      </c>
      <c r="D10" s="33"/>
      <c r="E10" s="33"/>
      <c r="F10" s="34"/>
      <c r="G10" s="47"/>
    </row>
    <row r="11" spans="1:7" ht="20.45" customHeight="1" x14ac:dyDescent="0.2">
      <c r="A11" s="48">
        <v>1</v>
      </c>
      <c r="B11" s="25">
        <v>0</v>
      </c>
      <c r="C11" s="25"/>
      <c r="D11" s="26"/>
      <c r="E11" s="26"/>
      <c r="F11" s="22"/>
      <c r="G11" s="49">
        <f>G12</f>
        <v>0</v>
      </c>
    </row>
    <row r="12" spans="1:7" ht="25.5" x14ac:dyDescent="0.2">
      <c r="A12" s="70">
        <v>2</v>
      </c>
      <c r="B12" s="72" t="s">
        <v>66</v>
      </c>
      <c r="C12" s="71" t="s">
        <v>68</v>
      </c>
      <c r="D12" s="29" t="s">
        <v>67</v>
      </c>
      <c r="E12" s="30">
        <v>1</v>
      </c>
      <c r="F12" s="10"/>
      <c r="G12" s="50">
        <f>E12*F12</f>
        <v>0</v>
      </c>
    </row>
    <row r="13" spans="1:7" s="24" customFormat="1" ht="20.45" customHeight="1" x14ac:dyDescent="0.2">
      <c r="A13" s="48">
        <v>3</v>
      </c>
      <c r="B13" s="25" t="s">
        <v>38</v>
      </c>
      <c r="C13" s="25" t="s">
        <v>11</v>
      </c>
      <c r="D13" s="26"/>
      <c r="E13" s="26"/>
      <c r="F13" s="22"/>
      <c r="G13" s="49">
        <f>G14</f>
        <v>0</v>
      </c>
    </row>
    <row r="14" spans="1:7" ht="20.45" customHeight="1" x14ac:dyDescent="0.2">
      <c r="A14" s="55">
        <v>4</v>
      </c>
      <c r="B14" s="27" t="s">
        <v>27</v>
      </c>
      <c r="C14" s="69" t="s">
        <v>57</v>
      </c>
      <c r="D14" s="29" t="s">
        <v>13</v>
      </c>
      <c r="E14" s="30">
        <v>3</v>
      </c>
      <c r="F14" s="10"/>
      <c r="G14" s="50">
        <f>E14*F14</f>
        <v>0</v>
      </c>
    </row>
    <row r="15" spans="1:7" s="24" customFormat="1" ht="20.45" customHeight="1" x14ac:dyDescent="0.2">
      <c r="A15" s="51">
        <v>5</v>
      </c>
      <c r="B15" s="25" t="s">
        <v>28</v>
      </c>
      <c r="C15" s="25" t="s">
        <v>21</v>
      </c>
      <c r="D15" s="35"/>
      <c r="E15" s="35"/>
      <c r="F15" s="23"/>
      <c r="G15" s="52">
        <f>SUM(G16:G17)</f>
        <v>0</v>
      </c>
    </row>
    <row r="16" spans="1:7" ht="20.45" customHeight="1" x14ac:dyDescent="0.2">
      <c r="A16" s="53">
        <v>6</v>
      </c>
      <c r="B16" s="27" t="s">
        <v>29</v>
      </c>
      <c r="C16" s="28" t="s">
        <v>58</v>
      </c>
      <c r="D16" s="29" t="s">
        <v>16</v>
      </c>
      <c r="E16" s="30">
        <v>28</v>
      </c>
      <c r="F16" s="11"/>
      <c r="G16" s="50">
        <f t="shared" ref="G16:G17" si="0">E16*F16</f>
        <v>0</v>
      </c>
    </row>
    <row r="17" spans="1:7" ht="20.45" customHeight="1" x14ac:dyDescent="0.2">
      <c r="A17" s="58">
        <v>7</v>
      </c>
      <c r="B17" s="27" t="s">
        <v>30</v>
      </c>
      <c r="C17" s="28" t="s">
        <v>59</v>
      </c>
      <c r="D17" s="29" t="s">
        <v>14</v>
      </c>
      <c r="E17" s="30">
        <v>0.42</v>
      </c>
      <c r="F17" s="11"/>
      <c r="G17" s="50">
        <f t="shared" si="0"/>
        <v>0</v>
      </c>
    </row>
    <row r="18" spans="1:7" s="24" customFormat="1" ht="20.45" customHeight="1" x14ac:dyDescent="0.2">
      <c r="A18" s="51">
        <v>8</v>
      </c>
      <c r="B18" s="25" t="s">
        <v>31</v>
      </c>
      <c r="C18" s="25" t="s">
        <v>23</v>
      </c>
      <c r="D18" s="35"/>
      <c r="E18" s="35"/>
      <c r="F18" s="23"/>
      <c r="G18" s="52">
        <f>SUM(G19:G21)</f>
        <v>0</v>
      </c>
    </row>
    <row r="19" spans="1:7" ht="20.45" customHeight="1" x14ac:dyDescent="0.2">
      <c r="A19" s="57">
        <v>9</v>
      </c>
      <c r="B19" s="27" t="s">
        <v>17</v>
      </c>
      <c r="C19" s="28" t="s">
        <v>61</v>
      </c>
      <c r="D19" s="29" t="s">
        <v>15</v>
      </c>
      <c r="E19" s="30">
        <v>1.05</v>
      </c>
      <c r="F19" s="11"/>
      <c r="G19" s="50">
        <f>F19*E19</f>
        <v>0</v>
      </c>
    </row>
    <row r="20" spans="1:7" ht="20.45" customHeight="1" x14ac:dyDescent="0.2">
      <c r="A20" s="53">
        <v>10</v>
      </c>
      <c r="B20" s="27" t="s">
        <v>18</v>
      </c>
      <c r="C20" s="28" t="s">
        <v>19</v>
      </c>
      <c r="D20" s="29" t="s">
        <v>15</v>
      </c>
      <c r="E20" s="30">
        <v>1.05</v>
      </c>
      <c r="F20" s="11"/>
      <c r="G20" s="50">
        <f t="shared" ref="G20:G21" si="1">F20*E20</f>
        <v>0</v>
      </c>
    </row>
    <row r="21" spans="1:7" ht="20.45" customHeight="1" x14ac:dyDescent="0.2">
      <c r="A21" s="59">
        <v>11</v>
      </c>
      <c r="B21" s="27" t="s">
        <v>32</v>
      </c>
      <c r="C21" s="28" t="s">
        <v>24</v>
      </c>
      <c r="D21" s="29" t="s">
        <v>15</v>
      </c>
      <c r="E21" s="30">
        <v>1.05</v>
      </c>
      <c r="F21" s="11"/>
      <c r="G21" s="50">
        <f t="shared" si="1"/>
        <v>0</v>
      </c>
    </row>
    <row r="22" spans="1:7" s="24" customFormat="1" ht="20.45" customHeight="1" x14ac:dyDescent="0.25">
      <c r="A22" s="51">
        <v>12</v>
      </c>
      <c r="B22" s="31" t="s">
        <v>33</v>
      </c>
      <c r="C22" s="31" t="s">
        <v>25</v>
      </c>
      <c r="D22" s="35"/>
      <c r="E22" s="35"/>
      <c r="F22" s="23"/>
      <c r="G22" s="49">
        <f>G23</f>
        <v>0</v>
      </c>
    </row>
    <row r="23" spans="1:7" ht="20.45" customHeight="1" x14ac:dyDescent="0.2">
      <c r="A23" s="60">
        <v>13</v>
      </c>
      <c r="B23" s="27" t="s">
        <v>34</v>
      </c>
      <c r="C23" s="28" t="s">
        <v>26</v>
      </c>
      <c r="D23" s="29" t="s">
        <v>35</v>
      </c>
      <c r="E23" s="30">
        <v>10</v>
      </c>
      <c r="F23" s="11"/>
      <c r="G23" s="50">
        <f t="shared" ref="G23" si="2">E23*F23</f>
        <v>0</v>
      </c>
    </row>
    <row r="24" spans="1:7" ht="15" customHeight="1" thickBot="1" x14ac:dyDescent="0.25">
      <c r="A24" s="12">
        <v>14</v>
      </c>
      <c r="B24" s="17"/>
      <c r="C24" s="18" t="s">
        <v>70</v>
      </c>
      <c r="D24" s="17"/>
      <c r="E24" s="19"/>
      <c r="F24" s="32"/>
      <c r="G24" s="20">
        <v>0</v>
      </c>
    </row>
    <row r="32" spans="1:7" ht="20.25" customHeight="1" x14ac:dyDescent="0.2"/>
  </sheetData>
  <mergeCells count="2">
    <mergeCell ref="A1:B1"/>
    <mergeCell ref="F7:G7"/>
  </mergeCells>
  <pageMargins left="0.3888888888888889" right="0.3888888888888889" top="0.77777777777777779" bottom="0.3888888888888889" header="0" footer="0"/>
  <pageSetup paperSize="9" scale="90" fitToHeight="99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Rekapitulace nabídkové ceny</vt:lpstr>
      <vt:lpstr>Černožice ev. č. 2998-4-6</vt:lpstr>
      <vt:lpstr>Hostinné ev č. 32551-1</vt:lpstr>
      <vt:lpstr>Doudleby nad Orlicí ev. č. 3164</vt:lpstr>
      <vt:lpstr>Vamberk ev.č. 3193-2</vt:lpstr>
    </vt:vector>
  </TitlesOfParts>
  <Company>MADOS MT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Cipera</dc:creator>
  <cp:lastModifiedBy>Šárka Víšová</cp:lastModifiedBy>
  <cp:lastPrinted>2025-05-26T13:16:34Z</cp:lastPrinted>
  <dcterms:created xsi:type="dcterms:W3CDTF">2013-08-30T08:35:06Z</dcterms:created>
  <dcterms:modified xsi:type="dcterms:W3CDTF">2025-05-26T13:19:25Z</dcterms:modified>
</cp:coreProperties>
</file>