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Server-prs\obchod\Obchodní 2025\VZ 2025\027 Most Staré Buky\A výkaz výměr\"/>
    </mc:Choice>
  </mc:AlternateContent>
  <bookViews>
    <workbookView xWindow="0" yWindow="0" windowWidth="0" windowHeight="0" activeTab="4"/>
  </bookViews>
  <sheets>
    <sheet name="SO 000" sheetId="2" r:id="rId1"/>
    <sheet name="SO 001" sheetId="3" r:id="rId2"/>
    <sheet name="SO 101" sheetId="4" r:id="rId3"/>
    <sheet name="SO 181" sheetId="5" r:id="rId4"/>
    <sheet name="SO 201" sheetId="6" r:id="rId5"/>
  </sheets>
  <calcPr/>
</workbook>
</file>

<file path=xl/calcChain.xml><?xml version="1.0" encoding="utf-8"?>
<calcChain xmlns="http://schemas.openxmlformats.org/spreadsheetml/2006/main">
  <c i="6" l="1" r="I3"/>
  <c r="I273"/>
  <c r="O334"/>
  <c r="I334"/>
  <c r="O330"/>
  <c r="I330"/>
  <c r="O326"/>
  <c r="I326"/>
  <c r="O322"/>
  <c r="I322"/>
  <c r="O318"/>
  <c r="I318"/>
  <c r="O314"/>
  <c r="I314"/>
  <c r="O310"/>
  <c r="I310"/>
  <c r="O306"/>
  <c r="I306"/>
  <c r="O302"/>
  <c r="I302"/>
  <c r="O298"/>
  <c r="I298"/>
  <c r="O294"/>
  <c r="I294"/>
  <c r="O290"/>
  <c r="I290"/>
  <c r="O286"/>
  <c r="I286"/>
  <c r="O282"/>
  <c r="I282"/>
  <c r="O278"/>
  <c r="I278"/>
  <c r="O274"/>
  <c r="I274"/>
  <c r="I240"/>
  <c r="O269"/>
  <c r="I269"/>
  <c r="O265"/>
  <c r="I265"/>
  <c r="O261"/>
  <c r="I261"/>
  <c r="O257"/>
  <c r="I257"/>
  <c r="O253"/>
  <c r="I253"/>
  <c r="O249"/>
  <c r="I249"/>
  <c r="O245"/>
  <c r="I245"/>
  <c r="O241"/>
  <c r="I241"/>
  <c r="I215"/>
  <c r="O236"/>
  <c r="I236"/>
  <c r="O232"/>
  <c r="I232"/>
  <c r="O228"/>
  <c r="I228"/>
  <c r="O224"/>
  <c r="I224"/>
  <c r="O220"/>
  <c r="I220"/>
  <c r="O216"/>
  <c r="I216"/>
  <c r="I210"/>
  <c r="O211"/>
  <c r="I211"/>
  <c r="I201"/>
  <c r="O206"/>
  <c r="I206"/>
  <c r="O202"/>
  <c r="I202"/>
  <c r="I160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I119"/>
  <c r="O156"/>
  <c r="I156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I82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I37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I8"/>
  <c r="O33"/>
  <c r="I33"/>
  <c r="O29"/>
  <c r="I29"/>
  <c r="O25"/>
  <c r="I25"/>
  <c r="O21"/>
  <c r="I21"/>
  <c r="O17"/>
  <c r="I17"/>
  <c r="O13"/>
  <c r="I13"/>
  <c r="O9"/>
  <c r="I9"/>
  <c i="5" r="I3"/>
  <c r="I17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4" r="I3"/>
  <c r="I88"/>
  <c r="O93"/>
  <c r="I93"/>
  <c r="O89"/>
  <c r="I89"/>
  <c r="I59"/>
  <c r="O84"/>
  <c r="I84"/>
  <c r="O80"/>
  <c r="I80"/>
  <c r="O76"/>
  <c r="I76"/>
  <c r="O72"/>
  <c r="I72"/>
  <c r="O68"/>
  <c r="I68"/>
  <c r="O64"/>
  <c r="I64"/>
  <c r="O60"/>
  <c r="I60"/>
  <c r="I50"/>
  <c r="O55"/>
  <c r="I55"/>
  <c r="O51"/>
  <c r="I51"/>
  <c r="I21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3" r="I3"/>
  <c r="I46"/>
  <c r="O51"/>
  <c r="I51"/>
  <c r="O47"/>
  <c r="I47"/>
  <c r="I13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2" r="I3"/>
  <c r="I8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<sst xmlns="http://schemas.openxmlformats.org/spreadsheetml/2006/main">
  <si>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</si>
  <si>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</si>
  <si>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</si>
  <si>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</si>
  <si>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</si>
  <si>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36101</t>
  </si>
  <si>
    <t>Most ev.č. 30018-7 Staré Buky</t>
  </si>
  <si>
    <t>SO 000</t>
  </si>
  <si>
    <t>O</t>
  </si>
  <si>
    <t>Rozpočet:</t>
  </si>
  <si>
    <t>Všeobecné a předběžné položky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</si>
  <si>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</si>
  <si>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</si>
  <si>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</si>
  <si>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</si>
  <si>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</si>
  <si>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</si>
  <si>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</si>
  <si>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</si>
  <si>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</si>
  <si>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</si>
  <si>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</si>
  <si>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</si>
  <si>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</si>
  <si>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</si>
  <si>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</si>
  <si>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02910</t>
  </si>
  <si>
    <t/>
  </si>
  <si>
    <t>OSTATNÍ POŽADAVKY - ZEMĚMĚŘIČSKÁ MĚŘENÍ</t>
  </si>
  <si>
    <t>KPL</t>
  </si>
  <si>
    <t>PP</t>
  </si>
  <si>
    <t xml:space="preserve">Veškerá nutná zaměření nutná k uvedení stavby do užívání a řádnému předání dokončeného díla (- zaměření skutečného provedení díla -3x tištěné paré + el. nosič).                                                                                                                     Zaměření skutečného provedení díla ke kolaudaci stavby v délce stavby. _x000d_
- Geodetická část dokumentace skutečného provedení díla v soutisku s katastrální mapou._x000d_
PEVNÁ CENA</t>
  </si>
  <si>
    <t>VV</t>
  </si>
  <si>
    <t>1 = 1,000 [A]</t>
  </si>
  <si>
    <t>TS</t>
  </si>
  <si>
    <t>zahrnuje veškeré náklady spojené s objednatelem požadovanými pracemi,</t>
  </si>
  <si>
    <t>02911</t>
  </si>
  <si>
    <t>a</t>
  </si>
  <si>
    <t>OSTATNÍ POŽADAVKY - GEODETICKÉ ZAMĚŘENÍ</t>
  </si>
  <si>
    <t>Veškerá nutná zaměření nutná k realizaci díla (např. zaměření stavby před výstavbou, vytyčení stavby a obvodu staveniště apod.) a k uvedení stavby do
užívání a řádnému předání dokončeného díla, zřízení vytyčovací sítě stavby_x000d_
3x tištěné paré + el. nosič),_x000d_
PEVNÁ CENA</t>
  </si>
  <si>
    <t>zahrnuje veškeré náklady spojené s objednatelem požadovanými pracemi</t>
  </si>
  <si>
    <t>b</t>
  </si>
  <si>
    <t>Geometrický oddělovací plán pro majetkové vypořádání vlastnických vztahů a případných věcných břemen_x000d_
PEVNÁ CENA</t>
  </si>
  <si>
    <t>"5 cizích vlastníků s trvalými zábory"_x000d_
 1 = 1,000 [A]</t>
  </si>
  <si>
    <t>c</t>
  </si>
  <si>
    <t xml:space="preserve">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DMVS._x000d_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DMVS._x000d_
_x000d_
3x tištěné paré + el. nosič   _x000d_
PEVNÁ CENA</t>
  </si>
  <si>
    <t>d</t>
  </si>
  <si>
    <t>Geodetické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 apod. Dokladem o splnění této povinnosti bude potvrzení příslušného editora SSKHK o správnosti převzaté struktury a obsahu dat. 
PEVNÁ CENA</t>
  </si>
  <si>
    <t>02943</t>
  </si>
  <si>
    <t>OSTATNÍ POŽADAVKY - VYPRACOVÁNÍ RDS</t>
  </si>
  <si>
    <t>Realizační dokumentace objektů stavby, přechodné úpravy DIO, stanovení místní úpravy DZ po stavbě ( tiskem 4x + 1x e. mosič).
Obsah dle směrnice pro dokumentaci staveb PK, v souladu s PDPS, Řeší podrobnosti pro kvalitní a bezpečné zhotovení stavby. 
Vypracuje autorizovaná osoba. Odsouhlasí správce stavby. Havarijní a povodňový plán. Tiskem 2x. Zadavatel poskytne dokumnetaci v otevřeném formátu *DWG. 
Na celou délku stavby,včetně mostních objektů_x000d_
PEVNÁ CENA</t>
  </si>
  <si>
    <t>02944</t>
  </si>
  <si>
    <t>OSTAT POŽADAVKY - DOKUMENTACE SKUTEČ PROVEDENÍ V DIGIT FORMĚ</t>
  </si>
  <si>
    <t>Dokumentace skutečného provedení stavby. Výkresy a související písemnosti zhotovené stavby potřebné pro evidenci pozemní komunikace. Výkresy odchylek a změn stavby oproti DSP, PDPS pro objekty stavby. Ověřené podpisem odpovědného zástupce zhotovitele a správce stavby - tiskem ve 4 vyhotoveních a 1 x el. nosič . Zadavatel poskytne dokumentaci v otevřeném formátu *DWG.
Elektronický výstup DSPS ve formátu pro vložení do digitální technické mapy_x000d_
PEVNÁ CENA</t>
  </si>
  <si>
    <t>02946</t>
  </si>
  <si>
    <t>OSTAT POŽADAVKY - FOTODOKUMENTACE</t>
  </si>
  <si>
    <t>Fotodokumentace stavby
- 2x měsíčně sada barevných fotografií v tištěné i elektronické formě + zpráva o průběhu stavby
- 3x závěřečná fotodokumentace v albu s popisem v tištěné i elektronické formě_x000d_
PEVNÁ CENA</t>
  </si>
  <si>
    <t xml:space="preserve">"Jednou měsíčně zajištění jedné sady barevných fotografií v tištěné formě i na el. mosiči dokumentující postup výstavby. Sadu uspořádat do alba s popisy,""stručně určujícími místo, čas a předmět fotografie. Pro převzetí stavby zajistit zvláštní sadu z průběhu celé stavby ve 3 vyhotoveních ""včetně uložení na  el. nosiči."_x000d_
 1 = 1,000 [A]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</si>
  <si>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</si>
  <si>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02991</t>
  </si>
  <si>
    <t>OSTATNÍ POŽADAVKY - INFORMAČNÍ TABULE</t>
  </si>
  <si>
    <t>KUS</t>
  </si>
  <si>
    <t>Náklady na zřízení informačních tabulí s údaji o stavbě s textem dle vzoru objednatele, včetně ukotvení. Po ukončení stavby odstranění._x000d_
PEVNÁ CENA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</si>
  <si>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</si>
  <si>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</si>
  <si>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SO 001</t>
  </si>
  <si>
    <t>Příprava území</t>
  </si>
  <si>
    <t>02730</t>
  </si>
  <si>
    <t>POMOC PRÁCE ZŘÍZ NEBO ZAJIŠŤ OCHRANU INŽENÝRSKÝCH SÍTÍ</t>
  </si>
  <si>
    <t>ochrana a zajištění vodovodu během stavby - průchod výkopem a spodní stavbou cca 18 m
včetně sond před mostem a za mostem pro ověření polohy a hloubky uložení 
včetně případné obnovy podsypů, zásypu a nutných zemních prací 
ochrana potrubí v oblasti stavby mimo výkop - panely na povrchu, plechy apod._x000d_
PEVNÁ CENA</t>
  </si>
  <si>
    <t>zahrnuje veškeré náklady spojené s objednatelem požadovanými zařízeními</t>
  </si>
  <si>
    <t>1</t>
  </si>
  <si>
    <t>Zemní práce</t>
  </si>
  <si>
    <t>11120</t>
  </si>
  <si>
    <t>ODSTRANĚNÍ KŘOVIN</t>
  </si>
  <si>
    <t>M2</t>
  </si>
  <si>
    <t>včetně likvidace štěpkováním</t>
  </si>
  <si>
    <t>"dle situace"_x000d_
 20 = 20,000 [A]</t>
  </si>
  <si>
    <t>odstranění křovin a stromů do průměru 100 mm
doprava dřevin bez ohledu na vzdálenost
spálení na hromadách nebo štěpkování</t>
  </si>
  <si>
    <t>11201</t>
  </si>
  <si>
    <t>KÁCENÍ STROMŮ D KMENE DO 0,5M S ODSTRANĚNÍM PAŘEZŮ</t>
  </si>
  <si>
    <t>kácení stromu včetně odstranění pařezů
včetně likvidace dřevní hmoty</t>
  </si>
  <si>
    <t>"dle situace"_x000d_
 K1+K2 2 = 2,000 [A]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</si>
  <si>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</si>
  <si>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121105</t>
  </si>
  <si>
    <t>SEJMUTÍ ORNICE NEBO LESNÍ PŮDY S ODVOZEM DO 8KM</t>
  </si>
  <si>
    <t>M3</t>
  </si>
  <si>
    <t>sejmutí ornice v místě s stavby 
včetně odvozu na deponii pro zpětné využití na stavbě</t>
  </si>
  <si>
    <t>"dle situace stávajícího stavu"_x000d_
 20+40+52+23 = 135,000 [A]_x000d_
 a*0,15 = 20,250 [B]</t>
  </si>
  <si>
    <t>položka zahrnuje sejmutí ornice bez ohledu na tloušťku vrstvy a její vodorovnou dopravu
nezahrnuje uložení na trvalou skládku</t>
  </si>
  <si>
    <t>17120</t>
  </si>
  <si>
    <t>ULOŽENÍ SYPANINY DO NÁSYPŮ A NA SKLÁDKY BEZ ZHUTNĚNÍ</t>
  </si>
  <si>
    <t>uložení ornice na deponii pro zpětné využití</t>
  </si>
  <si>
    <t xml:space="preserve">pol. 121105  20,25 = 20,250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</si>
  <si>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</si>
  <si>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184723</t>
  </si>
  <si>
    <t>ZDRAVOTNÍ ŘEZ VĚTVÍ STROMŮ KMENE D PŘES 90CM</t>
  </si>
  <si>
    <t>odborný prořez stromu u stavby - olše lepkavá pr. cca 90 cm</t>
  </si>
  <si>
    <t>předpoklad 3 = 3,000 [A]</t>
  </si>
  <si>
    <t>zahrnuje:
odstranění větví suchých a odumírajících
odstranění větví nevhodných po stránce tvaru a budoucího vývoje koruny
odstranění větví napadených patogenními organismy
odstranění větví se silně sníženou vitalitou
odstranění sekundárních výhonů</t>
  </si>
  <si>
    <t>18481</t>
  </si>
  <si>
    <t>OCHRANA STROMŮ BEDNĚNÍM</t>
  </si>
  <si>
    <t>ochrana podechávané olše u křídla mostu
bednění, ochrana kořenů, ruční odkopávky - dle požadavků v TZ</t>
  </si>
  <si>
    <t>"dle situace"_x000d_
 8*0,3*2,5 = 6,000 [A]</t>
  </si>
  <si>
    <t>položka zahrnuje veškerý materiál, výrobky a polotovary, včetně mimostaveništní a vnitrostaveništní dopravy (rovněž přesuny), včetně naložení a složení, případně s uložením</t>
  </si>
  <si>
    <t>184B15</t>
  </si>
  <si>
    <t>VYSAZOVÁNÍ STROMŮ LISTNATÝCH S BALEM OBVOD KMENE DO 16CM, PODCHOZÍ VÝŠ MIN 2,4M</t>
  </si>
  <si>
    <t>náhradní výsadba za kácné dřeviny na p.p.č 64/2 k.ú. Pilníkov I
včetně výkopu, hnojení, mulšovaní, ochranné a podpůrné konstrukce a zálivky</t>
  </si>
  <si>
    <t>2ks 2 = 2,000 [A]</t>
  </si>
  <si>
    <t xml:space="preserve"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
Obvod kmene se měří ve výšce 1,00m nad zemí.
položka zahrnuje veškerý materiál, výrobky a polotovary, včetně mimostaveništní a vnitrostaveništní dopravy (rovněž přesuny), včetně naložení a složení, případně s uložením</t>
  </si>
  <si>
    <t>18710</t>
  </si>
  <si>
    <t>OŠETŘENÍ ORNICE NA SKLÁDCE</t>
  </si>
  <si>
    <t>20,25 = 20,250 [A]</t>
  </si>
  <si>
    <t>Položka zahrnuje urovnání skládky do výšky max. 3m se sklony svahů 1:2 a mírnějšími, založení trávníku (event. ošetření chemicky před založením trávníku při časové prodlevě mezi nasypáním skládky a osetím), 1x za rok ošetření chemicky, 2x za rok sekání.</t>
  </si>
  <si>
    <t>8</t>
  </si>
  <si>
    <t>Potrubí</t>
  </si>
  <si>
    <t>86734</t>
  </si>
  <si>
    <t>CHRÁNIČKY Z TRUB OCELOVÝCH PODÉLNĚ PŮLENÝCH DN DO 200MM</t>
  </si>
  <si>
    <t>M</t>
  </si>
  <si>
    <t>ocelové chráničky pro provizorní a trvalou ochranu průchodu vodovodu výkopem a spodní stavbou
bude čerpáno se souhlasem TDI v případě kolize s vodovodem</t>
  </si>
  <si>
    <t>18 = 18,000 [A]</t>
  </si>
  <si>
    <t xml:space="preserve">položky pro zhotovení potrubí platí bez ohledu na sklon.
zahrnuje:
- výrobní dokumentaci (včetně technologického předpisu)
- dodání veškerého trubního a pomocného materiálu  (trouby včetně podélného rozpůlení,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
- opláštění dle dokumentace a nutné opravy opláštění při jeho poškození</t>
  </si>
  <si>
    <t>899523</t>
  </si>
  <si>
    <t>OBETONOVÁNÍ POTRUBÍ Z PROSTÉHO BETONU DO C16/20</t>
  </si>
  <si>
    <t>lokální ochrana potrubí obetonováním
bude čerpáno se souhlasem TDI v případě kolize s vodovodem</t>
  </si>
  <si>
    <t>"předpoklad"_x000d_
 vodovod 2 = 2,000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</si>
  <si>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</si>
  <si>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SO 101</t>
  </si>
  <si>
    <t>Komunikace III/30018</t>
  </si>
  <si>
    <t>015111</t>
  </si>
  <si>
    <t xml:space="preserve">POPLATKY ZA LIKVIDACI ODPADŮ NEKONTAMINOVANÝCH - 17 05 04  VYTĚŽENÉ ZEMINY A HORNINY -  I. TŘÍDA TĚŽITELNOSTI</t>
  </si>
  <si>
    <t>T</t>
  </si>
  <si>
    <t>pol. 12373 87,0*1,9 = 165,300 [A]_x000d_
 pol. 12922 30*0,15*1,9 = 8,550 [B]_x000d_
 Celkem: A+B = 173,850 [C]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</si>
  <si>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</si>
  <si>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</si>
  <si>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 xml:space="preserve">POPLATKY ZA LIKVIDACI ODPADŮ NEKONTAMINOVANÝCH - 17 01 01  BETON Z DEMOLIC OBJEKTŮ, ZÁKLADŮ TV</t>
  </si>
  <si>
    <t>pol. 11334 10,6*2,3 = 24,380 [A]</t>
  </si>
  <si>
    <t>015330</t>
  </si>
  <si>
    <t xml:space="preserve">POPLATKY ZA LIKVIDACI ODPADŮ NEKONTAMINOVANÝCH - 17 05 04  KAMENNÁ SUŤ</t>
  </si>
  <si>
    <t>pol. 11332 111,5*1,9 = 211,850 [A]</t>
  </si>
  <si>
    <t>11332</t>
  </si>
  <si>
    <t>ODSTRANĚNÍ PODKLADŮ ZPEVNĚNÝCH PLOCH Z KAMENIVA NESTMELENÉHO</t>
  </si>
  <si>
    <t>stávající podkladní vrstvy ze ŠD a ŠP včetně výplňového materiálu (dlažba, kámen, štět) - na trvalou skládku</t>
  </si>
  <si>
    <t xml:space="preserve">"dle situace a průzkůmů"_x000d_
 v ploše za  mostem  (248-80)*0,12*1,10průměrná hodnota včetně rozšíření proti teoretické ploše krytu = 22,176 [A]_x000d_
 v celé ploše komunikace 248*0,3*1,20 = 89,280 [B]_x000d_
 Celkem: A+B = 111,456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</si>
  <si>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
jednotkové ceny bourání – tento fakt musí být uveden v doplňujícím textu k položce).</t>
  </si>
  <si>
    <t>11334</t>
  </si>
  <si>
    <t>ODSTRANĚNÍ PODKLADU ZPEVNĚNÝCH PLOCH S CEMENT POJIVEM</t>
  </si>
  <si>
    <t>vrstvy stávajícího KSC - na trvalou skládku</t>
  </si>
  <si>
    <t xml:space="preserve">"dle situace a průzkůmů"_x000d_
 v ploše před mostem  80*0,12*1,10průměrná hodnota včetně rozšíření proti teoretické ploše krytu = 10,560 [A]</t>
  </si>
  <si>
    <t>11372E</t>
  </si>
  <si>
    <t>FRÉZOVÁNÍ ZPEVNĚNÝCH PLOCH ASFALT DROBNÝCH OPRAV A PLOŠ ROZPADŮ DO 500M2</t>
  </si>
  <si>
    <t xml:space="preserve">odstranění stávajících živičných vrstev vč. zazubení stávajících vrstev v místě napojení - kvalitativní třída ZAS-T1 dle průzkumu 122/21/CL/HK  
zhotovitel v ceně zohlední zpětné využití materiálu</t>
  </si>
  <si>
    <t xml:space="preserve">"dle situace a průzkůmů"_x000d_
 v ploše komunikace  (248)*0,090 = 22,320 [A]_x000d_
 napojení na stávající stav (12+10+5+10)*0,11 = 4,070 [B]_x000d_
 Celkem: A+B = 26,390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</si>
  <si>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</si>
  <si>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113766</t>
  </si>
  <si>
    <t>FRÉZOVÁNÍ DRÁŽKY PRŮŘEZU DO 800MM2 V ASFALTOVÉ VOZOVCE</t>
  </si>
  <si>
    <t>komůrka dle VL 211.07 pro zálivku za horka
včetně poplatku za skládku</t>
  </si>
  <si>
    <t>"dle situace"_x000d_
 příčné spáry napojení 5,0+5,0 = 10,000 [A]_x000d_
 napojení boční 14,7+2,5 = 17,200 [B]_x000d_
 příčné spáry na mostě 9,7+8,0 = 17,700 [C]_x000d_
 podélné spáry u římsy 10,5+13,6 = 24,100 [D]_x000d_
 Celkem: A+B+C+D = 69,000 [E]</t>
  </si>
  <si>
    <t>Položka zahrnuje veškerou manipulaci s vybouranou sutí a s vybouranými hmotami vč. uložení na skládku.</t>
  </si>
  <si>
    <t>12373</t>
  </si>
  <si>
    <t>ODKOP PRO SPOD STAVBU SILNIC A ŽELEZNIC TŘ. I</t>
  </si>
  <si>
    <t>Včetně odvozu na trvalou skládku 
odkop pro sanace</t>
  </si>
  <si>
    <t>"sanace mimo přechodové oblasti mostu"_x000d_
 (122+52)*0,50 = 87,000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</si>
  <si>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svahování a přesvah. svahů do konečného tvaru, výměna hornin v podloží a v pláni
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</si>
  <si>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12922</t>
  </si>
  <si>
    <t>ČIŠTĚNÍ KRAJNIC OD NÁNOSU TL. DO 100MM</t>
  </si>
  <si>
    <t>materiál na skládku</t>
  </si>
  <si>
    <t>6,0+6,0+6,5+11,5 = 30,000 [A]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</si>
  <si>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</si>
  <si>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18110</t>
  </si>
  <si>
    <t>ÚPRAVA PLÁNĚ SE ZHUTNĚNÍM V HORNINĚ TŘ. I</t>
  </si>
  <si>
    <t xml:space="preserve">"dle situace a VPŘ"_x000d_
 v ploše skladby A.1  (152+82)*1,25včetně rozšíření proti teoretické ploše krytu = 292,500 [A]</t>
  </si>
  <si>
    <t>položka zahrnuje úpravu pláně včetně vyrovnání výškových rozdílů. Míru zhutnění určuje
projekt.</t>
  </si>
  <si>
    <t>2</t>
  </si>
  <si>
    <t>Základy</t>
  </si>
  <si>
    <t>21361</t>
  </si>
  <si>
    <t>DRENÁŽNÍ VRSTVY Z GEOTEXTILIE</t>
  </si>
  <si>
    <t>separační geotextílie na pláni nebo parapláni, CBR &gt; 3kN, pevnost v tahu &gt; 5kN/m, průtažnost &gt; 10 %
dle TP 97</t>
  </si>
  <si>
    <t>Položka zahrnuje:
- dodávku předepsané geotextilie (včetně nutných přesahů) pro drenážní vrstvu, včetně mimostaveništní a vnitrostaveništní dopravy
- provedení drenážní vrstvy předepsaných rozměrů a předepsaného tvaru</t>
  </si>
  <si>
    <t>21452</t>
  </si>
  <si>
    <t>SANAČNÍ VRSTVY Z KAMENIVA DRCENÉHO</t>
  </si>
  <si>
    <t xml:space="preserve">sanace aktivní zóny s využitím recyklovaného materiálu 
předpokladá se využití směsi 40% recyklovaného materiálu a 60% ŠD frakce 0/63  
zhotovitel v ceně zohlední využití recyklovaného materiálu</t>
  </si>
  <si>
    <t>položka zahrnuje dodávku předepsaného kameniva, mimostaveništní a vnitrostaveništní dopravu a jeho uložení
není-li v zadávací dokumentaci uvedeno jinak, jedná se o nakupovaný materiál</t>
  </si>
  <si>
    <t>5</t>
  </si>
  <si>
    <t>Komunikace</t>
  </si>
  <si>
    <t>56333</t>
  </si>
  <si>
    <t>VOZOVKOVÉ VRSTVY ZE ŠTĚRKODRTI TL. DO 150MM</t>
  </si>
  <si>
    <t>ŠDA 0-63</t>
  </si>
  <si>
    <t xml:space="preserve">"dle situace a VPŘ"_x000d_
 v ploše skladby A.1 horní vrstva  (182+82)*1,15včetně rozšíření proti teoretické ploše krytu = 303,600 [A]_x000d_
 v ploše skladby A.1 dolní vrstva  (182+82)*1,20včetně rozšíření proti teoretické ploše krytu = 316,800 [B]_x000d_
 Celkem: A+B = 620,400 [C]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</si>
  <si>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</si>
  <si>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56362</t>
  </si>
  <si>
    <t>VOZOVKOVÉ VRSTVY Z RECYKLOVANÉHO MATERIÁLU TL DO 100MM</t>
  </si>
  <si>
    <t>nezpevněná krajnice R-mat (40 RA 0/8) tl. 100 mm</t>
  </si>
  <si>
    <t>"dle VPŘ"_x000d_
 6,0+6,0+6,5+11,5 = 30,000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</si>
  <si>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</si>
  <si>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56363</t>
  </si>
  <si>
    <t>VOZOVKOVÉ VRSTVY Z RECYKLOVANÉHO MATERIÁLU TL DO 150MM</t>
  </si>
  <si>
    <t xml:space="preserve">nezpevněné sjezdy R-mat (40 RA 0/8)  tl. 150 mm</t>
  </si>
  <si>
    <t>"dle situace "_x000d_
 7,0+8,0 = 15,000 [A]</t>
  </si>
  <si>
    <t>572123</t>
  </si>
  <si>
    <t>INFILTRAČNÍ POSTŘIK Z EMULZE DO 1,0KG/M2</t>
  </si>
  <si>
    <t xml:space="preserve">PI-C  1,0 kg/m2 po vyštěpení</t>
  </si>
  <si>
    <t>pod ACPmimo most (182+82)*1,05 = 277,200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</si>
  <si>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</si>
  <si>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</si>
  <si>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</si>
  <si>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PS-C 0,40 kg/m2</t>
  </si>
  <si>
    <t>pod ACO 321 = 321,000 [A]_x000d_
 pod ACP na mostě 50 = 50,000 [B]_x000d_
 Celkem: A+B = 371,000 [C]</t>
  </si>
  <si>
    <t>574A34</t>
  </si>
  <si>
    <t>ASFALTOVÝ BETON PRO OBRUSNÉ VRSTVY ACO 11+, 11S TL. 40MM</t>
  </si>
  <si>
    <t>ACO 11+</t>
  </si>
  <si>
    <t>"dle situace a VPŘ"_x000d_
 v ploše na mostě 50 = 50,000 [A]_x000d_
 v ploše komunikace A.1 152+82 = 234,000 [B]_x000d_
 napojení na stávající stav 10+12+5+10 = 37,000 [C]_x000d_
 Celkem: A+B+C = 321,000 [D]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</si>
  <si>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</si>
  <si>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574E66</t>
  </si>
  <si>
    <t>ASFALTOVÝ BETON PRO PODKLADNÍ VRSTVY ACP 16+, 16S TL. 70MM</t>
  </si>
  <si>
    <t xml:space="preserve">ACP 16+  50/70</t>
  </si>
  <si>
    <t>"dle situace a VPŘ"_x000d_
 v ploše na mostě 50 = 50,000 [A]_x000d_
 v ploše komunikace A.1 (152+82)*1,03 = 241,020 [B]_x000d_
 napojení na stávající stav (10+12+5+10)*1,03 = 38,110 [C]_x000d_
 Celkem: A+B+Cvčetně rozšíření proti teoretické ploše krytu = 329,130 [D]</t>
  </si>
  <si>
    <t>9</t>
  </si>
  <si>
    <t>Ostatní konstrukce a práce</t>
  </si>
  <si>
    <t>919112</t>
  </si>
  <si>
    <t>ŘEZÁNÍ ASFALTOVÉHO KRYTU VOZOVEK TL DO 100MM</t>
  </si>
  <si>
    <t>řezaní krytu v místě napojení stavby</t>
  </si>
  <si>
    <t>"dle situace"_x000d_
 příčné spáry napojení 5,0+5,0 = 10,000 [A]_x000d_
 napojení boční 14,7+2,5 = 17,200 [B]_x000d_
 Celkem: A+B = 27,200 [C]</t>
  </si>
  <si>
    <t>položka zahrnuje řezání vozovkové vrstvy v předepsané tloušťce, včetně spotřeby vody</t>
  </si>
  <si>
    <t>931326</t>
  </si>
  <si>
    <t>TĚSNĚNÍ DILATAČ SPAR ASF ZÁLIVKOU MODIFIK PRŮŘ DO 800MM2</t>
  </si>
  <si>
    <t>zálivka spar ve vozovce 
zálivka za horka dle ČSN 14188 - typ N2</t>
  </si>
  <si>
    <t>položka zahrnuje dodávku a osazení předepsaného materiálu, očištění ploch spáry před úpravou, očištění okolí spáry po úpravě
nezahrnuje těsnící profil</t>
  </si>
  <si>
    <t>SO 181</t>
  </si>
  <si>
    <t>Přechodné dopravní značení</t>
  </si>
  <si>
    <t>02720</t>
  </si>
  <si>
    <t>POMOC PRÁCE ZŘÍZ NEBO ZAJIŠŤ REGULACI A OCHRANU DOPRAVY</t>
  </si>
  <si>
    <t>Úhrnná částka musí obsahovat veškeré náklady na dočasné úpravy a regulaci dopravy (i pěší) na staveništi a nezbytné značení a opatření vyplývající z
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služby._x000d_
PEVNÁ CENA</t>
  </si>
  <si>
    <t>02940</t>
  </si>
  <si>
    <t>OSTATNÍ POŽADAVKY - VYPRACOVÁNÍ DOKUMENTACE</t>
  </si>
  <si>
    <t>vypracování a projednání dokumentace pro stanovení přechodné úpravy provozu_x000d_
PEVNÁ CENA</t>
  </si>
  <si>
    <t>911FC2</t>
  </si>
  <si>
    <t>SVODIDLO BETON, ÚROVEŇ ZADRŽ H2 VÝŠ 1,2M - MONTÁŽ S PŘESUNEM (BEZ DODÁVKY)</t>
  </si>
  <si>
    <t>"dle situace DIO"_x000d_
 příčné zábrany u mostu 2*4 = 8,000 [A]</t>
  </si>
  <si>
    <t>položka zahrnuje:
- dopravu demontovaného zařízení z dočasné skládky
- jeho montáž a osazení na určeném místě
- nutnou opravu poškozených částí
- případnou náhradu zničených částí
nezahrnuje podkladní vrstvu</t>
  </si>
  <si>
    <t>911FC3</t>
  </si>
  <si>
    <t>SVODIDLO BETON, ÚROVEŇ ZADRŽ H2 VÝŠ 1,2M - DEMONTÁŽ S PŘESUNEM</t>
  </si>
  <si>
    <t>položka zahrnuje:
- demontáž a odstranění zařízení
- jeho odvoz na předepsané místo</t>
  </si>
  <si>
    <t>911FC9</t>
  </si>
  <si>
    <t>R</t>
  </si>
  <si>
    <t>SVODIDLO BETON, ÚROVEŇ ZADRŽ H2 VÝŠ 1,2M - NÁJEM</t>
  </si>
  <si>
    <t>na dobu výstavby</t>
  </si>
  <si>
    <t>položka zahrnuje denní sazbu za pronájem zařízení
počet měrných jednotek se určí jako součin délky zařízení a počtu dnů použití</t>
  </si>
  <si>
    <t>914132</t>
  </si>
  <si>
    <t>DOPRAVNÍ ZNAČKY ZÁKLADNÍ VELIKOSTI OCELOVÉ FÓLIE TŘ 2 - MONTÁŽ S PŘEMÍSTĚNÍM</t>
  </si>
  <si>
    <t>"dle situace DIO"_x000d_
 30 = 30,000 [A]</t>
  </si>
  <si>
    <t>položka zahrnuje:
- dopravu demontované značky z dočasné skládky
- osazení a montáž značky na místě určeném projektem
- nutnou opravu poškozených částí
nezahrnuje dodávku značky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</si>
  <si>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</si>
  <si>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</si>
  <si>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</si>
  <si>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914139</t>
  </si>
  <si>
    <t>DOPRAV ZNAČKY ZÁKLAD VEL OCEL FÓLIE TŘ 2 - NÁJEMNÉ</t>
  </si>
  <si>
    <t>na celou dobu stavby</t>
  </si>
  <si>
    <t>položka zahrnuje sazbu za pronájem dopravních značek a zařízení, počet jednotek je určen jako součin počtu značek a počtu dní použití</t>
  </si>
  <si>
    <t>914412</t>
  </si>
  <si>
    <t>DOPRAVNÍ ZNAČKY 100X150CM OCELOVÉ - MONTÁŽ S PŘEMÍSTĚNÍM</t>
  </si>
  <si>
    <t>"dle situace DIO"_x000d_
 6 = 6,000 [A]</t>
  </si>
  <si>
    <t>914413</t>
  </si>
  <si>
    <t>DOPRAVNÍ ZNAČKY 100X150CM OCELOVÉ - DEMONTÁŽ</t>
  </si>
  <si>
    <t>914419</t>
  </si>
  <si>
    <t>DOPRAV ZNAČKY 100X150CM OCEL - NÁJEMNÉ</t>
  </si>
  <si>
    <t>916322</t>
  </si>
  <si>
    <t>DOPRAVNÍ ZÁBRANY Z2 S FÓLIÍ TŘ 2 - MONTÁŽ S PŘESUNEM</t>
  </si>
  <si>
    <t>"dle situace DIO"_x000d_
 2 = 2,000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</si>
  <si>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</si>
  <si>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916323</t>
  </si>
  <si>
    <t>DOPRAVNÍ ZÁBRANY Z2 S FÓLIÍ TŘ 2 - DEMONTÁŽ</t>
  </si>
  <si>
    <t>Položka zahrnuje odstranění, demontáž a odklizení zařízení s odvozem na předepsané místo</t>
  </si>
  <si>
    <t>916329</t>
  </si>
  <si>
    <t>DOPRAVNÍ ZÁBRANY Z2 S FÓLIÍ TŘ 2 - NÁJEMNÉ</t>
  </si>
  <si>
    <t>položka zahrnuje sazbu za pronájem zařízení. Počet měrných jednotek se určí jako součin počtu zařízení a počtu dní použití.</t>
  </si>
  <si>
    <t>916722</t>
  </si>
  <si>
    <t>UPEVŇOVACÍ KONSTR - PODKLADNÍ DESKA OD 28KG - MONTÁŽ S PŘESUNEM</t>
  </si>
  <si>
    <t>46 = 46,000 [A]</t>
  </si>
  <si>
    <t>916723</t>
  </si>
  <si>
    <t>UPEVŇOVACÍ KONSTR - PODKLADNÍ DESKA OD 28KG - DEMONTÁŽ</t>
  </si>
  <si>
    <t>916729</t>
  </si>
  <si>
    <t>UPEVŇOVACÍ KONSTR - PODKL DESKA OD 28KG - NÁJEMNÉ</t>
  </si>
  <si>
    <t>916732</t>
  </si>
  <si>
    <t>UPEVŇOVACÍ KONSTR - OCEL STOJAN - MONTÁŽ S PŘESUNEM</t>
  </si>
  <si>
    <t>916733</t>
  </si>
  <si>
    <t>UPEVŇOVACÍ KONSTR - OCEL STOJAN - DEMONTÁŽ</t>
  </si>
  <si>
    <t>916739</t>
  </si>
  <si>
    <t>UPEVŇOVACÍ KONSTR - OCEL STOJAN - NÁJEMNÉ</t>
  </si>
  <si>
    <t>SO 201</t>
  </si>
  <si>
    <t>Most ev. č. 30018-7</t>
  </si>
  <si>
    <t xml:space="preserve">pol. 12273  13,5*1,9 = 25,650 [A]_x000d_
 pol. 12373 189,860*1,9 = 360,734 [B]_x000d_
 pol. 12960 20*1,9 = 38,000 [C]_x000d_
 pol. 467314 1,28*1,9 = 2,432 [D]_x000d_
 Celkem: A+B+C+D = 426,816 [E]</t>
  </si>
  <si>
    <t>pol. 96615 4,5*2,3 = 10,350 [A]_x000d_
 pol. 96616 30,5*2,5 = 76,250 [B]_x000d_
 Celkem: A+B = 86,600 [C]</t>
  </si>
  <si>
    <t>pol. 96613 26,97*2,6 = 70,122 [A]</t>
  </si>
  <si>
    <t>015760</t>
  </si>
  <si>
    <t xml:space="preserve">POPLATKY ZA LIKVIDACI ODPADŮ NEBEZPEČNÝCH - 17 06 03*  IZOLAČNÍ MATERIÁLY OBSAHUJÍCÍ NEBEZPEČNÉ LÁTKY</t>
  </si>
  <si>
    <t>mostní izolace</t>
  </si>
  <si>
    <t xml:space="preserve">pol.97817  50*0,005 = 0,250 [A]</t>
  </si>
  <si>
    <t>02811</t>
  </si>
  <si>
    <t>PRŮZKUMNÉ PRÁCE GEOTECHNICKÉ NA POVRCHU</t>
  </si>
  <si>
    <t>Doplňující inženýrsko geologický průzkum - posouzení únosnosti základové spáry a charakteru vrtaných zemin při hlubinném založení odpovědným geotechnikem._x000d_
PEVNÁ CENA</t>
  </si>
  <si>
    <t>Položka zahrnuje:
- veškeré náklady spojené s objednatelem požadovanými pracemi
Položka nezahrnuje:
- x</t>
  </si>
  <si>
    <t>029412</t>
  </si>
  <si>
    <t>OSTATNÍ POŽADAVKY - VYPRACOVÁNÍ MOSTNÍHO LISTU</t>
  </si>
  <si>
    <t>vypracování aktualizovaného mostního listu_x000d_
PEVNÁ CENA</t>
  </si>
  <si>
    <t>02953</t>
  </si>
  <si>
    <t>OSTATNÍ POŽADAVKY - HLAVNÍ MOSTNÍ PROHLÍDKA</t>
  </si>
  <si>
    <t xml:space="preserve">První hlavní prohlídka mostu, včetně zanesení do evidence mostů a přepočtu zatížitelnosti.          _x000d_
PEVNÁ CENA</t>
  </si>
  <si>
    <t>položka zahrnuje :
- úkony dle ČSN 73 6221
- provedení hlavní mostní prohlídky oprávněnou fyzickou nebo právnickou osobou
- vyhotovení záznamu (protokolu), který jednoznačně definuje stav mostu</t>
  </si>
  <si>
    <t>11526</t>
  </si>
  <si>
    <t>PŘEVEDENÍ VODY POTRUBÍM DN 800 NEBO ŽLABY R.O. DO 2,8M</t>
  </si>
  <si>
    <t>převedení vody během stavby</t>
  </si>
  <si>
    <t>"dle situace "_x000d_
 25,0 = 25,000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</si>
  <si>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</si>
  <si>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12273</t>
  </si>
  <si>
    <t>ODKOPÁVKY A PROKOPÁVKY OBECNÉ TŘ. I</t>
  </si>
  <si>
    <t xml:space="preserve">Odstranění zemních hrázek provizorního zatrubnění  
odvoz na trvalou skládku, včetně poplatku za skládku</t>
  </si>
  <si>
    <t>pol. 17780 13,50 = 13,500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</si>
  <si>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</si>
  <si>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odkop za rubem kolem křídel a před lícem opěr
na trvalou skládku</t>
  </si>
  <si>
    <t>"dle PD"_x000d_
 OP1 6,4*10,5 = 67,200 [A]_x000d_
 OP2 6,8*8,5 = 57,800 [B]_x000d_
 mezi opěrami 4,7*13,8 = 64,860 [C]_x000d_
 Celkem: A+B+C = 189,860 [D]</t>
  </si>
  <si>
    <t>125735</t>
  </si>
  <si>
    <t>VYKOPÁVKY ZE ZEMNÍKŮ A SKLÁDEK TŘ. I, ODVOZ DO 8KM</t>
  </si>
  <si>
    <t>zpětné natežení ornice a zeminy pro ohumusování</t>
  </si>
  <si>
    <t>pro pol. 18223 20,25 = 20,250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</si>
  <si>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</si>
  <si>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12960</t>
  </si>
  <si>
    <t>ČIŠTĚNÍ VODOTEČÍ A MELIORAČ KANÁLŮ OD NÁNOSŮ</t>
  </si>
  <si>
    <t>pročištění a reprofilace koryta v napojení stavby na stávající stav 
na trvalou skládku</t>
  </si>
  <si>
    <t>"předpoklad cca 10 m stavby na každou stranu "_x000d_
 10*2,0*0,5+10*2,0*0,5 = 20,000 [A]</t>
  </si>
  <si>
    <t xml:space="preserve">pol. 12273 13,5 = 13,500 [A]_x000d_
 pol. 12373 189,860]  = 189,860 [B]_x000d_
 pol. 12960 20 = 20,000 [C]_x000d_
 pol 467315 1,28 = 1,280 [D]_x000d_
 Celkem: A+B+C+D = 224,640 [E]</t>
  </si>
  <si>
    <t>17180</t>
  </si>
  <si>
    <t>ULOŽENÍ SYPANINY DO NÁSYPŮ Z NAKUPOVANÝCH MATERIÁLŮ</t>
  </si>
  <si>
    <t xml:space="preserve">Zásypy před křídly a svahy u křídel  
nenamrzavý, nesoudržný materiál podmínečně vhodný dle ČSN 736133</t>
  </si>
  <si>
    <t>"dle PD"_x000d_
 5,0+7,0+10,5+4,0 = 26,500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</si>
  <si>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</si>
  <si>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17780</t>
  </si>
  <si>
    <t>ZEMNÍ HRÁZKY Z NAKUPOVANÝCH MATERIÁLŮ</t>
  </si>
  <si>
    <t>v korytě na začátku a konci zatrubnění - těsněná sypaná hrázka, dvojitá těsněná záporová stěna nebo val z žoků vyplněných např. pískem</t>
  </si>
  <si>
    <t>3,0*1,5*1,5+3,0*1,5*1,5 = 13,500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</si>
  <si>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</si>
  <si>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18223</t>
  </si>
  <si>
    <t>ROZPROSTŘENÍ ORNICE VE SVAHU V TL DO 0,20M</t>
  </si>
  <si>
    <t xml:space="preserve">zpětné ohumusování svahů ploch v rozsahu stavby v tl. 150 mm  
zpětné využití původní ornice</t>
  </si>
  <si>
    <t>položka zahrnuje:
nutné přemístění ornice z dočasných skládek vzdálených do 50m
rozprostření ornice v předepsané tloušťce ve svahu přes 1:5</t>
  </si>
  <si>
    <t>18241</t>
  </si>
  <si>
    <t>ZALOŽENÍ TRÁVNÍKU RUČNÍM VÝSEVEM</t>
  </si>
  <si>
    <t>"dle situace stávajícího stavu"_x000d_
 20+40+52+23 = 135,000 [A]</t>
  </si>
  <si>
    <t>Zahrnuje dodání předepsané travní směsi, její výsev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</si>
  <si>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</si>
  <si>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</si>
  <si>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
zahrnuje nutné zalití a hnojení</t>
  </si>
  <si>
    <t>21331</t>
  </si>
  <si>
    <t>DRENÁŽNÍ VRSTVY Z BETONU MEZEROVITÉHO (DRENÁŽNÍHO)</t>
  </si>
  <si>
    <t>drenáž za rubem</t>
  </si>
  <si>
    <t xml:space="preserve">"dle VPŘ"_x000d_
 plocha v řezu 0,80*0,35-3,1415*0,15*0,15*0,25 = 0,262 [A]_x000d_
 délka  12,5+19,5 = 32,000 [B]_x000d_
 a*b = 8,395 [C]</t>
  </si>
  <si>
    <t>Položka zahrnuje:
- dodávku předepsaného materiálu pro drenážní vrstvu, včetně mimostaveništní a vnitrostaveništní dopravy
- provedení drenážní vrstvy předepsaných rozměrů a předepsaného tvaru</t>
  </si>
  <si>
    <t>21341</t>
  </si>
  <si>
    <t>DRENÁŽNÍ VRSTVY Z PLASTBETONU (PLASTMALTY)</t>
  </si>
  <si>
    <t>drenážní proužek š. 150 mm</t>
  </si>
  <si>
    <t>"š.150 mm "_x000d_
 8,9*0,15*0,04 = 0,053 [A]</t>
  </si>
  <si>
    <t>ochranná vrstva a drenážní vrstva na rubu konstrukcí - min.700g/m2, tl. 6 mm</t>
  </si>
  <si>
    <t>"dle VPŘ"_x000d_
 "ochrana na rubu opěry až pod drenážní potrubí"_x000d_
 OP1 (2,3+1,3)*(11,8+2,8) = 52,560 [A]_x000d_
 OP2 (2,3+1,3)*(8,8+2,4+1,8) = 46,800 [B]_x000d_
 Celkem: A+B = 99,360 [C]</t>
  </si>
  <si>
    <t>ochranná vrstva a drenážní vrstva na rubu konstrukcí - min.600g/m2, tl. 6 mm - v místě ochrany nátěry</t>
  </si>
  <si>
    <t>"ochrana""v místě izolace pouze nátěry "_x000d_
 K1 1,2*3,0 = 3,600 [A]_x000d_
 K2 1,2*3,9 = 4,680 [B]_x000d_
 K3 1,2*3,0 = 3,600 [C]_x000d_
 K4 1,2*4,4 = 5,280 [D]_x000d_
 líce křídel a opěry (3,5+3,8+2,1+1,8)*1,2*0,5 = 6,720 [E]_x000d_
 Celkem: (A+B+C+D+E)*1,2včetně přesahů a zatažení pod drenáž = 28,656 [F]</t>
  </si>
  <si>
    <t>"ochranná textilie v místě ponechávaného stromu"_x000d_
 3,0*2,0 = 6,000 [A]</t>
  </si>
  <si>
    <t>227831</t>
  </si>
  <si>
    <t>MIKROPILOTY KOMPLET D DO 150MM NA POVRCHU</t>
  </si>
  <si>
    <t>MP TR 108x8, délka kořene min. 3,0m</t>
  </si>
  <si>
    <t>"dle PD"_x000d_
 OP1 14*6 = 84,000 [A]_x000d_
 OP2 12*6 = 72,000 [B]_x000d_
 Celkem: A+B = 156,000 [C]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</si>
  <si>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</si>
  <si>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26143</t>
  </si>
  <si>
    <t>VRTY PRO KOTVENÍ, INJEKTÁŽ A MIKROPILOTY NA POVRCHU TŘ. IV D DO 150MM</t>
  </si>
  <si>
    <t>vrty pro mikropiloty ve vrstvách prachovců a skrz původní kamenné zdivo a dobetonávky opěry</t>
  </si>
  <si>
    <t>"dle PD"_x000d_
 OP1 14*6,0 = 84,000 [A]_x000d_
 OP2 12*6,0 = 72,000 [B]_x000d_
 Celkem: A+B = 156,000 [C]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</si>
  <si>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</si>
  <si>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272325</t>
  </si>
  <si>
    <t>ZÁKLADY ZE ŽELEZOBETONU DO C30/37 (B37)</t>
  </si>
  <si>
    <t>základy opěr a křídel C30/37 XC2 XA1</t>
  </si>
  <si>
    <t>"dle výkresu tvaru"_x000d_
 lokální opravy a podchycení OP - předpoklad 2,0*2 = 4,000 [A]_x000d_
 K1 0,5*1,2*3,0 = 1,800 [B]_x000d_
 K2 0,5*1,2*3,9 = 2,340 [C]_x000d_
 K3 0,5*1,2*3,0 = 1,800 [D]_x000d_
 K4 0,5*1,2*4,4 = 2,640 [E]_x000d_
 Celkem: A+B+C+D+E = 12,580 [F]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</si>
  <si>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</si>
  <si>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272365</t>
  </si>
  <si>
    <t>VÝZTUŽ ZÁKLADŮ Z OCELI 10505</t>
  </si>
  <si>
    <t>B500B</t>
  </si>
  <si>
    <t>pol. 272325: 12,58*0,150 = 1,887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</si>
  <si>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74 - pol.č.74432).
- povrchovou antikorozní úpravu výztuže,
- separaci výztuže,
- osazení měřících zařízení a úpravy pro ně,
- osazení měřících skříní nebo míst pro měření bludných proudů.</t>
  </si>
  <si>
    <t>3</t>
  </si>
  <si>
    <t>Svislé konstrukce</t>
  </si>
  <si>
    <t>31717</t>
  </si>
  <si>
    <t>KOVOVÉ KONSTRUKCE PRO KOTVENÍ ŘÍMSY</t>
  </si>
  <si>
    <t>KG</t>
  </si>
  <si>
    <t>kotvy do římsy</t>
  </si>
  <si>
    <t>11+14 = 25,000 [A]_x000d_
 a*8 = 200,000 [B]</t>
  </si>
  <si>
    <t>Položka zahrnuje dodávku (výrobu) kotevního prvku předepsaného tvaru a jeho osazení do předepsané polohy včetně nezbytných prací (vrty, zálivky apod.)</t>
  </si>
  <si>
    <t>31722</t>
  </si>
  <si>
    <t>ŘÍMSY Z KAMENIC VÝROBKŮ</t>
  </si>
  <si>
    <t>kamenné římsy - pískovec tl. 200 mm</t>
  </si>
  <si>
    <t>"dle výkresu tvaru"_x000d_
 K1 0,6*0,2*3,0 = 0,360 [A]_x000d_
 K2 0,6*0,2*3,9 = 0,468 [B]_x000d_
 K3 0,6*0,2*3,0 = 0,360 [C]_x000d_
 K4 0,6*0,2*4,4 = 0,528 [D]_x000d_
 Celkem: A+B+C+D = 1,716 [E]</t>
  </si>
  <si>
    <t>Položka zahrnuje dodání předepsaného hlavního materiálu, spojovacího materiálu, vyzdění do předepsaného tavru, včetně mimostaveništní a vnitrostaveništní dopravy</t>
  </si>
  <si>
    <t>317325</t>
  </si>
  <si>
    <t>ŘÍMSY ZE ŽELEZOBETONU DO C30/37</t>
  </si>
  <si>
    <t>monolitické římsy C30/37 XF4 XC4 XD3
včetně letopočtu</t>
  </si>
  <si>
    <t>"dle tvaru"_x000d_
 vlevo 10,5*(0,3*0,8+0,3*0,3) = 3,465 [A]_x000d_
 vpravo 13,6*(0,3*0,8+0,3*0,3) = 4,488 [B]_x000d_
 Celkem: A+B = 7,953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</si>
  <si>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
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
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</si>
  <si>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</si>
  <si>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</si>
  <si>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7,95*0,180 = 1,431 [A]</t>
  </si>
  <si>
    <t>položka zahrnuje: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</si>
  <si>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327212</t>
  </si>
  <si>
    <t>ZDI OPĚRNÉ, ZÁRUBNÍ, NÁBŘEŽNÍ Z LOMOVÉHO KAMENE NA MC</t>
  </si>
  <si>
    <t>nová kamenná křídla - lomový kámen - pískovec z místních zdrojů
zhotovitel v ceně zohlední zpětné využití materiálu z původních bouraných nábřežních zdí</t>
  </si>
  <si>
    <t>"dle výkresu tvaru"_x000d_
 K1 0,65*1,2*3,0 = 2,340 [A]_x000d_
 K2 0,65*1,2*3,9 = 3,042 [B]_x000d_
 K3 0,65*1,2*3,0 = 2,340 [C]_x000d_
 K4 0,65*1,2*4,4 = 3,432 [D]_x000d_
 Celkem: A+B+C+D = 11,154 [E]</t>
  </si>
  <si>
    <t>položka zahrnuje dodávku a osazení lomového kamene, jeho výběr a případnou úpravu, dodávku předepsané malty, spárování.</t>
  </si>
  <si>
    <t>327325</t>
  </si>
  <si>
    <t>ZDI OPĚRNÉ, ZÁRUBNÍ, NÁBŘEŽNÍ ZE ŽELEZOVÉHO BETONU DO C30/37</t>
  </si>
  <si>
    <t>výběhové zídky na koncích mostu - C30/37 XF2 XC4 XD1</t>
  </si>
  <si>
    <t>"dle výkresu tvaru"_x000d_
 (1,2*0,35+0,5*1,2)*(1,5+1,5+1,5) = 4,590 [A]</t>
  </si>
  <si>
    <t>327365</t>
  </si>
  <si>
    <t>VÝZTUŽ ZDÍ OPĚRNÝCH, ZÁRUBNÍCH, NÁBŘEŽNÍCH Z OCELI 10505, B500B</t>
  </si>
  <si>
    <t xml:space="preserve">pol. 327325  4,59*0,180 = 0,826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</si>
  <si>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</si>
  <si>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333215</t>
  </si>
  <si>
    <t>PŘEZDĚNÍ OPĚR A KŘÍDEL Z KAMENNÉHO ZDIVA</t>
  </si>
  <si>
    <t>lokální přezdění původního zdiva opěry a nábřežních zdí - zpětné využití původního materiálu</t>
  </si>
  <si>
    <t>"dle PD"_x000d_
 1,0*0,5*(7,5+9,5) = 8,500 [A]_x000d_
 předpoklad přezdění 25% a*0,25 = 2,125 [B]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</si>
  <si>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</si>
  <si>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333325</t>
  </si>
  <si>
    <t>MOSTNÍ OPĚRY A KŘÍDLA ZE ŽELEZOVÉHO BETONU DO C30/37</t>
  </si>
  <si>
    <t>úložné prahy na MP - C 30/37 XF2 XC4 XD1</t>
  </si>
  <si>
    <t>"dle výkresu tvaru "_x000d_
 OP1 11,2*0,55 = 6,160 [A]_x000d_
 OP2 9,5*0,55 = 5,225 [B]_x000d_
 rozšíření a dobetonávky za rubem 2*3,0 = 6,000 [C]_x000d_
 Celkem: A+B+C = 17,385 [D]</t>
  </si>
  <si>
    <t>333365</t>
  </si>
  <si>
    <t>VÝZTUŽ MOSTNÍCH OPĚR A KŘÍDEL Z OCELI 10505, B500B</t>
  </si>
  <si>
    <t>dle pol. 333325 17,385*0,2 = 3,477 [A]</t>
  </si>
  <si>
    <t>4</t>
  </si>
  <si>
    <t>Vodorovné konstrukce</t>
  </si>
  <si>
    <t>421325</t>
  </si>
  <si>
    <t>MOSTNÍ NOSNÉ DESKOVÉ KONSTRUKCE ZE ŽELEZOBETONU C30/37</t>
  </si>
  <si>
    <t xml:space="preserve">deska mostovky  C30/37 XF3 XC4 XD1</t>
  </si>
  <si>
    <t>"dle výkresu tvaru "_x000d_
 půdoysná plocha 61 = 61,000 [A]_x000d_
 průměrná tloušťka 0,42 = 0,420 [B]_x000d_
 a*b = 25,620 [C]_x000d_
 koncové příčníky 10,80*0,70+11,80*0,50 = 13,460 [D]_x000d_
 celkový objem c+d = 39,080 [E]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</si>
  <si>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
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
zeminou nebo kamenivem,
- případné zřízení spojovací vrstvy u základů,
- úpravy pro osazení zařízení ochrany konstrukce proti vlivu bludných proudů</t>
  </si>
  <si>
    <t>421365</t>
  </si>
  <si>
    <t>VÝZTUŽ MOSTNÍ DESKOVÉ KONSTRUKCE Z OCELI 10505, B500B</t>
  </si>
  <si>
    <t>předpoklad 39,08*0,22 = 8,598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</si>
  <si>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74.
- povrchovou antikorozní úpravu výztuže,
- separaci výztuže,
- osazení měřících zařízení a úpravy pro ně,
- osazení měřících skříní nebo míst pro měření bludných proudů.</t>
  </si>
  <si>
    <t>42838</t>
  </si>
  <si>
    <t>KLOUB ZE ŽELEZOBETONU VČET VÝZTUŽE</t>
  </si>
  <si>
    <t>vrubový kloub včetně výplně a tesnění spár</t>
  </si>
  <si>
    <t>"dle PD"_x000d_
 9,9+8,3 = 18,200 [A]</t>
  </si>
  <si>
    <t>Položka kloub ze železobetonu zahrnuje pouze zhotovení kloubu (zřízení a odstranění vložky pro pérové a vrubové klouby a pod.), beton a výztuž musí být zahrnuta v příslušných konstrukčních částech. Beton a výztuž samostatného kloubu (např. kyvné sloupečky) se zařazují jako vodorovná konstrukce.</t>
  </si>
  <si>
    <t>45131A</t>
  </si>
  <si>
    <t>PODKLADNÍ A VÝPLŇOVÉ VRSTVY Z PROSTÉHO BETONU C20/25</t>
  </si>
  <si>
    <t>lože pod dlažby C20/25n XF3</t>
  </si>
  <si>
    <t>"dle PD"_x000d_
 koryto mezi prahy 78 = 78,000 [A]_x000d_
 opěvnění břehů na konci křídel 3,0+6,0+3,0+7,5 = 19,500 [B]_x000d_
 přechody z říms 1,8+1,8+1,8+0,7 = 6,100 [C]_x000d_
 Celkem: A+B+C = 103,600 [D]_x000d_
 d*0,10 = 10,360 [E]</t>
  </si>
  <si>
    <t>457312</t>
  </si>
  <si>
    <t>VYROVNÁVACÍ A SPÁDOVÝ PROSTÝ BETON C12/15</t>
  </si>
  <si>
    <t>podkladní spádový beton za rubem pro drenáž - C12/15 XA1</t>
  </si>
  <si>
    <t>"dle PD"_x000d_
 OP1 2,30*0,45*11,8 = 12,213 [A]_x000d_
 OP2 2,30*0,45*8,8 = 9,108 [B]_x000d_
 Celkem: A+B = 21,321 [C]</t>
  </si>
  <si>
    <t>458523</t>
  </si>
  <si>
    <t>VÝPLŇ ZA OPĚRAMI A ZDMI Z KAMENIVA DRCENÉHO, INDEX ZHUTNĚNÍ ID DO 0,9</t>
  </si>
  <si>
    <t>zásyp přechodového klínu</t>
  </si>
  <si>
    <t>"dle PD"_x000d_
 OP1 4,3*8,5 = 36,550 [A]_x000d_
 OP2 5,0*6,5 = 32,500 [B]_x000d_
 mezi líce opěr 1,05*13,8 = 14,490 [C]_x000d_
 Celkem: A+B+C = 83,540 [D]</t>
  </si>
  <si>
    <t>46251</t>
  </si>
  <si>
    <t>ZÁHOZ Z LOMOVÉHO KAMENE</t>
  </si>
  <si>
    <t>záhozy v místě stabilizačních prahů</t>
  </si>
  <si>
    <t>"dle PD"_x000d_
 0,8*1,0*0,5*(2,0+2,0) = 1,600 [A]</t>
  </si>
  <si>
    <t>položka zahrnuje:
- dodávku a zához lomového kamene předepsané frakce včetně mimostaveništní a vnitrostaveništní dopravy</t>
  </si>
  <si>
    <t>46321</t>
  </si>
  <si>
    <t>ROVNANINA Z LOMOVÉHO KAMENE</t>
  </si>
  <si>
    <t>kamenná rovnanina v patě opevnění břehů</t>
  </si>
  <si>
    <t>"dle PD"_x000d_
 (6,0+3,0+3,2+2,6)*1,5*0,7 = 15,540 [A]</t>
  </si>
  <si>
    <t>položka zahrnuje:
- dodávku a vyrovnání lomového kamene předepsané frakce do předepsaného tvaru včetně mimostaveništní a vnitrostaveništní dopravy
není-li v zadávací dokumentaci uvedeno jinak, jedná se o nakupovaný materiál</t>
  </si>
  <si>
    <t>465512</t>
  </si>
  <si>
    <t>DLAŽBY Z LOMOVÉHO KAMENE NA MC</t>
  </si>
  <si>
    <t>lomový kámen do betonového lože, spárování M25 XF4
lože viz položka 451314</t>
  </si>
  <si>
    <t>"dle PD"_x000d_
 koryto mezi prahy 78 = 78,000 [A]_x000d_
 opěvnění břehů na konci křídel 3,0+6,0+3,0+7,5 = 19,500 [B]_x000d_
 přechody z říms 1,8+1,8+1,8+0,7 = 6,100 [C]_x000d_
 Celkem: A+B+C = 103,600 [D]_x000d_
 d*0,20 = 20,720 [E]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</si>
  <si>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</si>
  <si>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467314</t>
  </si>
  <si>
    <t>STUPNĚ A PRAHY VODNÍCH KORYT Z PROSTÉHO BETONU C25/30</t>
  </si>
  <si>
    <t xml:space="preserve">"dle PD "_x000d_
 "prahy v korytě na konci objektu mostu  "_x000d_
 (2,0+2,0)*0,80*0,4 = 1,280 [A]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</si>
  <si>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</si>
  <si>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 xml:space="preserve">podkladní vrstva z ŠDB  pod dlažby v přechodech z říms</t>
  </si>
  <si>
    <t>"dle situace"_x000d_
 1,8+1,8+1,8+0,7 = 6,100 [A]</t>
  </si>
  <si>
    <t>575C05</t>
  </si>
  <si>
    <t>LITÝ ASFALT MA IV (OCHRANA MOSTNÍ IZOLACE) 16</t>
  </si>
  <si>
    <t>ochrana izolace na mostě</t>
  </si>
  <si>
    <t>plocha mostovky mezi římsami 50*0,035 = 1,750 [A]_x000d_
 odečet drenážního proužku z plastbetonu -8,9*0,15*0,035 = -0,047 [B]_x000d_
 Celkem: A+B = 1,703 [C]</t>
  </si>
  <si>
    <t>6</t>
  </si>
  <si>
    <t>Úpravy povrchů, podlahy, výplně otvorů</t>
  </si>
  <si>
    <t>62745</t>
  </si>
  <si>
    <t>SPÁROVÁNÍ STARÉHO ZDIVA CEMENTOVOU MALTOU</t>
  </si>
  <si>
    <t>přespárování ponechávaného zdi opěr</t>
  </si>
  <si>
    <t>"dle PD"_x000d_
 1,0*(7,5+9,5) = 17,000 [A]</t>
  </si>
  <si>
    <t>položka zahrnuje:
dodávku veškerého materiálu potřebného pro předepsanou úpravu v předepsané kvalitě
vyčištění spar (vyškrábání), vypláchnutí spar vodou, očištění povrchu
spárování
odklizení suti a přebytečného materiálu
potřebná lešení</t>
  </si>
  <si>
    <t>7</t>
  </si>
  <si>
    <t>Přidružená stavební výroba</t>
  </si>
  <si>
    <t>711111</t>
  </si>
  <si>
    <t>IZOLACE BĚŽNÝCH KONSTRUKCÍ PROTI ZEMNÍ VLHKOSTI ASFALTOVÝMI NÁTĚRY</t>
  </si>
  <si>
    <t>Izolace zasypané části spodní stavby pouze nátěry - ALP + 2x ALN</t>
  </si>
  <si>
    <t>"dle VPŘ"_x000d_
 "ochrana""v místě izolace pouze nátěry "_x000d_
 K1 1,2*3,0 = 3,600 [A]_x000d_
 K2 1,2*3,9 = 4,680 [B]_x000d_
 K3 1,2*3,0 = 3,600 [C]_x000d_
 K4 1,2*4,4 = 5,280 [D]_x000d_
 líce křídel a opěry (3,5+3,8+2,1+1,8)*1,2*0,5 = 6,720 [E]_x000d_
 Celkem: A+B+C+D+E = 23,880 [F]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</si>
  <si>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</si>
  <si>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711132</t>
  </si>
  <si>
    <t>IZOLACE BĚŽNÝCH KONSTRUKCÍ PROTI VOLNĚ STÉKAJÍCÍ VODĚ ASFALTOVÝMI PÁSY</t>
  </si>
  <si>
    <t>NAIP na rubu spodní stavby včetně přechodu na těsnící vrstvu</t>
  </si>
  <si>
    <t>"dle PD"_x000d_
 OP1 (2,3+1,3)*(11,8+2,8) = 52,560 [A]_x000d_
 OP2 (2,3+1,3)*(8,8+2,4+1,8) = 46,800 [B]_x000d_
 Celkem: A+B = 99,360 [C]</t>
  </si>
  <si>
    <t>711442</t>
  </si>
  <si>
    <t>IZOLACE MOSTOVEK CELOPLOŠNÁ ASFALTOVÝMI PÁSY S PEČETÍCÍ VRSTVOU</t>
  </si>
  <si>
    <t>kompletní systém schválené izolace - NAIP včetně přípravné a ochranné vrstvy</t>
  </si>
  <si>
    <t>"dle tvaru"_x000d_
 plocha mostovky 61,0*1,05včetně přechodu na svislou část = 64,050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</si>
  <si>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
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</si>
  <si>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711502</t>
  </si>
  <si>
    <t>OCHRANA IZOLACE NA POVRCHU ASFALTOVÝMI PÁSY</t>
  </si>
  <si>
    <t>ochrana pod římsou pásy s Al vložkou</t>
  </si>
  <si>
    <t>"dle tvaru"_x000d_
 vlevo 10,5*(0,5) = 5,250 [A]_x000d_
 vpravo 13,6*(0,5) = 6,800 [B]_x000d_
 Celkem: A+B = 12,050 [C]</t>
  </si>
  <si>
    <t xml:space="preserve">položka zahrnuje:
- dodání  předepsaného ochranného materiálu
- zřízení ochrany izolace</t>
  </si>
  <si>
    <t>78382</t>
  </si>
  <si>
    <t>NÁTĚRY BETON KONSTR TYP S2 (OS-B)</t>
  </si>
  <si>
    <t>podhled mostovky u římsy</t>
  </si>
  <si>
    <t>0,3*(5,5+6,5) = 3,600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</si>
  <si>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</si>
  <si>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</si>
  <si>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</si>
  <si>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nátěr odrazné části říms</t>
  </si>
  <si>
    <t>vlevo 10,5*(0,15+0,15) = 3,150 [A]_x000d_
 vpravo 13,6*(0,15+0,15) = 4,080 [B]_x000d_
 Celkem: A+B = 7,230 [C]</t>
  </si>
  <si>
    <t>86644</t>
  </si>
  <si>
    <t>CHRÁNIČKY Z TRUB OCELOVÝCH DN DO 250MM</t>
  </si>
  <si>
    <t>nerezové výústky drenáží</t>
  </si>
  <si>
    <t>"dle detailu v PD včetně příruby "_x000d_
 2*0,80 = 1,600 [A]</t>
  </si>
  <si>
    <t xml:space="preserve">položky pro zhotovení potrubí platí bez ohledu na sklon.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
- opláštění dle dokumentace a nutné opravy opláštění při jeho poškození</t>
  </si>
  <si>
    <t>87434</t>
  </si>
  <si>
    <t>POTRUBÍ Z TRUB PLASTOVÝCH ODPADNÍCH DN DO 200MM</t>
  </si>
  <si>
    <t>podchycení dešťového svodu - včetně vyústění</t>
  </si>
  <si>
    <t>"dle PD"_x000d_
 2,0 = 2,000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</si>
  <si>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</si>
  <si>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87446</t>
  </si>
  <si>
    <t>POTRUBÍ Z TRUB PLASTOVÝCH ODPADNÍCH DN DO 400MM</t>
  </si>
  <si>
    <t>podchycení potrubí DN 300 pod sjezdem - včetně vyústění</t>
  </si>
  <si>
    <t>87533</t>
  </si>
  <si>
    <t>POTRUBÍ DREN Z TRUB PLAST DN DO 150MM</t>
  </si>
  <si>
    <t>plné potrubí v místě spojení a prostupů</t>
  </si>
  <si>
    <t>"dle PD"_x000d_
 1,0+1,0+1,0+1,0 = 4,000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</si>
  <si>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</si>
  <si>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875332</t>
  </si>
  <si>
    <t>POTRUBÍ DREN Z TRUB PLAST DN DO 150MM DĚROVANÝCH</t>
  </si>
  <si>
    <t>drenážní potrubí - perforovaná část</t>
  </si>
  <si>
    <t>"potrubí za rubem opěr a křídla"_x000d_
 13,5+21,0 = 34,500 [A]</t>
  </si>
  <si>
    <t>87633</t>
  </si>
  <si>
    <t>CHRÁNIČKY Z TRUB PLASTOVÝCH DN DO 150MM</t>
  </si>
  <si>
    <t>Chráničky DN 110 v převislých částech římsy a pod výběh. rampami 
korugovaná ochranná chránička</t>
  </si>
  <si>
    <t>"dle PD "_x000d_
 2,0+10,5+2,0 = 14,500 [A]_x000d_
 2,0+13,6+2,0 = 17,600 [B]_x000d_
 Celkem: A+B = 32,100 [C]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</si>
  <si>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</si>
  <si>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87644</t>
  </si>
  <si>
    <t>CHRÁNIČKY Z TRUB PLASTOVÝCH DN DO 250MM</t>
  </si>
  <si>
    <t>vyústky drenáže vč. příruby viz detail 
úprava s UV stabilizací</t>
  </si>
  <si>
    <t>"dle detailu VL4 204.01"_x000d_
 2*0,8 = 1,600 [A]</t>
  </si>
  <si>
    <t>899901</t>
  </si>
  <si>
    <t>PŘEPOJENÍ PŘÍPOJEK</t>
  </si>
  <si>
    <t>DN 300 beton 1 = 1,000 [A]_x000d_
 dešťová DN 150 1 = 1,000 [B]_x000d_
 Celkem: A+B = 2,000 [C]</t>
  </si>
  <si>
    <t>položka zahrnuje řez na potrubí, dodání a osazení příslušných tvarovek a armatur</t>
  </si>
  <si>
    <t>9111A1</t>
  </si>
  <si>
    <t>ZÁBRADLÍ SILNIČNÍ S VODOR MADLY - DODÁVKA A MONTÁŽ</t>
  </si>
  <si>
    <t>dopravně bezpečností zábradlí</t>
  </si>
  <si>
    <t>"dle PD a stavu na místě"_x000d_
 5,80+5,80 = 11,600 [A]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</si>
  <si>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</t>
  </si>
  <si>
    <t>9112B1</t>
  </si>
  <si>
    <t>ZÁBRADLÍ MOSTNÍ SE SVISLOU VÝPLNÍ - DODÁVKA A MONTÁŽ</t>
  </si>
  <si>
    <t>zábradlí na římsách, včetně kotvení, PKO</t>
  </si>
  <si>
    <t>"dle PD"_x000d_
 10,5+13,60 = 24,100 [A]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</si>
  <si>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</si>
  <si>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91345</t>
  </si>
  <si>
    <t>NIVELAČNÍ ZNAČKY KOVOVÉ</t>
  </si>
  <si>
    <t>měřičské body na mostě dle VL4 509.01</t>
  </si>
  <si>
    <t>"na římsy "_x000d_
 v polovině rozpětí polína římsu 1+1 = 2,000 [A]</t>
  </si>
  <si>
    <t>položka zahrnuje:
- dodání a osazení nivelační značky včetně nutných zemních prací
- vnitrostaveništní a mimostaveništní dopravu</t>
  </si>
  <si>
    <t>91355</t>
  </si>
  <si>
    <t>EVIDENČNÍ ČÍSLO MOSTU</t>
  </si>
  <si>
    <t>položka zahrnuje štítek s evidenčním číslem mostu, sloupek dopravní značky včetně osazení
a nutných zemních prací a zabetonování</t>
  </si>
  <si>
    <t>914123</t>
  </si>
  <si>
    <t>DOPRAVNÍ ZNAČKY ZÁKLADNÍ VELIKOSTI OCELOVÉ FÓLIE TŘ 1 - DEMONTÁŽ</t>
  </si>
  <si>
    <t>demontáž stávajících SDZ - předání správci komunikace</t>
  </si>
  <si>
    <t>"dle""stávajícího stavu"_x000d_
 B13 2 = 2,000 [A]_x000d_
 B14 2 = 2,000 [B]_x000d_
 E13 2 = 2,000 [C]_x000d_
 Celkem: A+B+C = 6,000 [D]</t>
  </si>
  <si>
    <t>914131</t>
  </si>
  <si>
    <t>DOPRAVNÍ ZNAČKY ZÁKLADNÍ VELIKOSTI OCELOVÉ FÓLIE TŘ 2 - DODÁVKA A MONTÁŽ</t>
  </si>
  <si>
    <t>nové SDZ</t>
  </si>
  <si>
    <t>"dle PD"_x000d_
 Z3 1 = 1,000 [A]</t>
  </si>
  <si>
    <t>položka zahrnuje:
- dodávku a montáž značek v požadovaném provedení</t>
  </si>
  <si>
    <t>917223</t>
  </si>
  <si>
    <t>SILNIČNÍ A CHODNÍKOVÉ OBRUBY Z BETONOVÝCH OBRUBNÍKŮ ŠÍŘ 100MM</t>
  </si>
  <si>
    <t>bet. obrubník š. 100 mm - vnější obruba přechodů k římse</t>
  </si>
  <si>
    <t>"dle PD"_x000d_
 přechody z říms 2,50+1,0+2,50+1,0+1,0+1,0+2,50+1,0 = 12,500 [A]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</si>
  <si>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</si>
  <si>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</si>
  <si>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</si>
  <si>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>bet. silniční obrubník š. 150 mm, výškový náběh</t>
  </si>
  <si>
    <t>"dle PD"_x000d_
 přechody na římsy 2,50+2,50+1,00+2,500 = 8,500 [A]</t>
  </si>
  <si>
    <t>938442</t>
  </si>
  <si>
    <t>OČIŠTĚNÍ ZDIVA OTRYSKÁNÍM TLAKOVOU VODOU DO 500 BARŮ</t>
  </si>
  <si>
    <t>očištění spodní stavby po spárování</t>
  </si>
  <si>
    <t>položka zahrnuje očištění předepsaným způsobem včetně odklizení vzniklého odpadu</t>
  </si>
  <si>
    <t>93857</t>
  </si>
  <si>
    <t>BROUŠENÍ BETON KONSTR</t>
  </si>
  <si>
    <t>úprava povrchu mostovky pro mostní izolaci</t>
  </si>
  <si>
    <t>96613</t>
  </si>
  <si>
    <t>BOURÁNÍ KONSTRUKCÍ Z KAMENE NA MC</t>
  </si>
  <si>
    <t>bourání části navazující nábřežní zdi 
zhotovitel v ceně zohlední zpětné využití materiálu na stavbě - bez poplatku za skládku</t>
  </si>
  <si>
    <t>"dle stávajícího stavu"_x000d_
 horní části opěr 1,0*0,3*(7,5+6,5) = 4,200 [A]_x000d_
 boční křídla a napojení nábřežních zdí 1,1*0,8*(2,5+2,2+3,5+3,3)+2,2*0,5*(2,5+2,2+3,5+3,3) = 22,770 [B]_x000d_
 Celkem: A+B = 26,970 [C]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</si>
  <si>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</si>
  <si>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96615</t>
  </si>
  <si>
    <t>BOURÁNÍ KONSTRUKCÍ Z PROSTÉHO BETONU</t>
  </si>
  <si>
    <t>na trvalou skládku</t>
  </si>
  <si>
    <t>"dle stávajícího stavu "_x000d_
 spádové betony za rubem 1+1 = 2,000 [A]_x000d_
 vyrovnávky na mostě 50*0,05 = 2,500 [B]_x000d_
 Celkem: A+B = 4,500 [C]</t>
  </si>
  <si>
    <t>96616</t>
  </si>
  <si>
    <t>BOURÁNÍ KONSTRUKCÍ ZE ŽELEZOBETONU</t>
  </si>
  <si>
    <t>bourání částí nosné konstrukce mostu</t>
  </si>
  <si>
    <t>"dle stávajícího stavu "_x000d_
 římsy včetně přibetonávek 0,6*(6,4+6,9) = 7,980 [A]_x000d_
 deska včetně tuhé výztuže a koncových příčníků 50*0,40+0,60*0,3*(7,5+6,5) = 22,520 [B]_x000d_
 Celkem: A+B = 30,500 [C]</t>
  </si>
  <si>
    <t>96618</t>
  </si>
  <si>
    <t>BOURÁNÍ KONSTRUKCÍ KOVOVÝCH</t>
  </si>
  <si>
    <t>odstranění stávajících chrániček na mostě - nefunkční vedení CETIN, napájení ohradníků a neznámé vedení</t>
  </si>
  <si>
    <t>"dle stávajícího stavu"_x000d_
 3*0,030 = 0,090 [A]</t>
  </si>
  <si>
    <t>položka zahrnuje:
- rozebrání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</si>
  <si>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97817</t>
  </si>
  <si>
    <t>ODSTRANĚNÍ MOSTNÍ IZOLACE</t>
  </si>
  <si>
    <t>"dle stávajícího stavu a archivní dokumentace"_x000d_
 mostovka 50 = 50,000 [A]</t>
  </si>
  <si>
    <t>- položka zahrnuje veškerou manipulaci s vybouranou sutí a hmotami včetně uložení na skládku. Nezahrnuje poplatek za skládku, který se vykazuje v položce 0141** (s výjimkou
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</si>
  <si>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R93631</t>
  </si>
  <si>
    <t>LETOPOČET VÝSTAVBY – VLYS DO BETONU</t>
  </si>
  <si>
    <t>Dodávka formy, osazení do bednění ošetření separačním prostředkem, odbednění, začištění, případné vyspravení sanační maltou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</si>
</sst>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SUMIFS(I8:I44,A8:A44,"SD")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SUMIFS(I9:I44,A9:A44,"P")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05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37</v>
      </c>
      <c r="E13" s="31" t="s">
        <v>38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105">
      <c r="A14" s="29" t="s">
        <v>30</v>
      </c>
      <c r="B14" s="36"/>
      <c r="C14" s="37"/>
      <c r="D14" s="37"/>
      <c r="E14" s="31" t="s">
        <v>39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33</v>
      </c>
      <c r="F15" s="37"/>
      <c r="G15" s="37"/>
      <c r="H15" s="37"/>
      <c r="I15" s="37"/>
      <c r="J15" s="38"/>
    </row>
    <row r="16" ht="30">
      <c r="A16" s="29" t="s">
        <v>34</v>
      </c>
      <c r="B16" s="36"/>
      <c r="C16" s="37"/>
      <c r="D16" s="37"/>
      <c r="E16" s="31" t="s">
        <v>40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36</v>
      </c>
      <c r="D17" s="29" t="s">
        <v>41</v>
      </c>
      <c r="E17" s="31" t="s">
        <v>38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45">
      <c r="A18" s="29" t="s">
        <v>30</v>
      </c>
      <c r="B18" s="36"/>
      <c r="C18" s="37"/>
      <c r="D18" s="37"/>
      <c r="E18" s="31" t="s">
        <v>42</v>
      </c>
      <c r="F18" s="37"/>
      <c r="G18" s="37"/>
      <c r="H18" s="37"/>
      <c r="I18" s="37"/>
      <c r="J18" s="38"/>
    </row>
    <row r="19" ht="30">
      <c r="A19" s="29" t="s">
        <v>32</v>
      </c>
      <c r="B19" s="36"/>
      <c r="C19" s="37"/>
      <c r="D19" s="37"/>
      <c r="E19" s="39" t="s">
        <v>43</v>
      </c>
      <c r="F19" s="37"/>
      <c r="G19" s="37"/>
      <c r="H19" s="37"/>
      <c r="I19" s="37"/>
      <c r="J19" s="38"/>
    </row>
    <row r="20" ht="30">
      <c r="A20" s="29" t="s">
        <v>34</v>
      </c>
      <c r="B20" s="36"/>
      <c r="C20" s="37"/>
      <c r="D20" s="37"/>
      <c r="E20" s="31" t="s">
        <v>40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36</v>
      </c>
      <c r="D21" s="29" t="s">
        <v>44</v>
      </c>
      <c r="E21" s="31" t="s">
        <v>38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315">
      <c r="A22" s="29" t="s">
        <v>30</v>
      </c>
      <c r="B22" s="36"/>
      <c r="C22" s="37"/>
      <c r="D22" s="37"/>
      <c r="E22" s="31" t="s">
        <v>45</v>
      </c>
      <c r="F22" s="37"/>
      <c r="G22" s="37"/>
      <c r="H22" s="37"/>
      <c r="I22" s="37"/>
      <c r="J22" s="38"/>
    </row>
    <row r="23" ht="30">
      <c r="A23" s="29" t="s">
        <v>32</v>
      </c>
      <c r="B23" s="36"/>
      <c r="C23" s="37"/>
      <c r="D23" s="37"/>
      <c r="E23" s="39" t="s">
        <v>43</v>
      </c>
      <c r="F23" s="37"/>
      <c r="G23" s="37"/>
      <c r="H23" s="37"/>
      <c r="I23" s="37"/>
      <c r="J23" s="38"/>
    </row>
    <row r="24" ht="30">
      <c r="A24" s="29" t="s">
        <v>34</v>
      </c>
      <c r="B24" s="36"/>
      <c r="C24" s="37"/>
      <c r="D24" s="37"/>
      <c r="E24" s="31" t="s">
        <v>40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36</v>
      </c>
      <c r="D25" s="29" t="s">
        <v>46</v>
      </c>
      <c r="E25" s="31" t="s">
        <v>38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120">
      <c r="A26" s="29" t="s">
        <v>30</v>
      </c>
      <c r="B26" s="36"/>
      <c r="C26" s="37"/>
      <c r="D26" s="37"/>
      <c r="E26" s="31" t="s">
        <v>47</v>
      </c>
      <c r="F26" s="37"/>
      <c r="G26" s="37"/>
      <c r="H26" s="37"/>
      <c r="I26" s="37"/>
      <c r="J26" s="38"/>
    </row>
    <row r="27" ht="30">
      <c r="A27" s="29" t="s">
        <v>32</v>
      </c>
      <c r="B27" s="36"/>
      <c r="C27" s="37"/>
      <c r="D27" s="37"/>
      <c r="E27" s="39" t="s">
        <v>43</v>
      </c>
      <c r="F27" s="37"/>
      <c r="G27" s="37"/>
      <c r="H27" s="37"/>
      <c r="I27" s="37"/>
      <c r="J27" s="38"/>
    </row>
    <row r="28" ht="30">
      <c r="A28" s="29" t="s">
        <v>34</v>
      </c>
      <c r="B28" s="36"/>
      <c r="C28" s="37"/>
      <c r="D28" s="37"/>
      <c r="E28" s="31" t="s">
        <v>40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48</v>
      </c>
      <c r="D29" s="29" t="s">
        <v>27</v>
      </c>
      <c r="E29" s="31" t="s">
        <v>49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135">
      <c r="A30" s="29" t="s">
        <v>30</v>
      </c>
      <c r="B30" s="36"/>
      <c r="C30" s="37"/>
      <c r="D30" s="37"/>
      <c r="E30" s="31" t="s">
        <v>50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33</v>
      </c>
      <c r="F31" s="37"/>
      <c r="G31" s="37"/>
      <c r="H31" s="37"/>
      <c r="I31" s="37"/>
      <c r="J31" s="38"/>
    </row>
    <row r="32" ht="30">
      <c r="A32" s="29" t="s">
        <v>34</v>
      </c>
      <c r="B32" s="36"/>
      <c r="C32" s="37"/>
      <c r="D32" s="37"/>
      <c r="E32" s="31" t="s">
        <v>40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51</v>
      </c>
      <c r="D33" s="29" t="s">
        <v>27</v>
      </c>
      <c r="E33" s="31" t="s">
        <v>52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135">
      <c r="A34" s="29" t="s">
        <v>30</v>
      </c>
      <c r="B34" s="36"/>
      <c r="C34" s="37"/>
      <c r="D34" s="37"/>
      <c r="E34" s="31" t="s">
        <v>53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33</v>
      </c>
      <c r="F35" s="37"/>
      <c r="G35" s="37"/>
      <c r="H35" s="37"/>
      <c r="I35" s="37"/>
      <c r="J35" s="38"/>
    </row>
    <row r="36" ht="30">
      <c r="A36" s="29" t="s">
        <v>34</v>
      </c>
      <c r="B36" s="36"/>
      <c r="C36" s="37"/>
      <c r="D36" s="37"/>
      <c r="E36" s="31" t="s">
        <v>40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54</v>
      </c>
      <c r="D37" s="29" t="s">
        <v>27</v>
      </c>
      <c r="E37" s="31" t="s">
        <v>55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90">
      <c r="A38" s="29" t="s">
        <v>30</v>
      </c>
      <c r="B38" s="36"/>
      <c r="C38" s="37"/>
      <c r="D38" s="37"/>
      <c r="E38" s="31" t="s">
        <v>56</v>
      </c>
      <c r="F38" s="37"/>
      <c r="G38" s="37"/>
      <c r="H38" s="37"/>
      <c r="I38" s="37"/>
      <c r="J38" s="38"/>
    </row>
    <row r="39" ht="90">
      <c r="A39" s="29" t="s">
        <v>32</v>
      </c>
      <c r="B39" s="36"/>
      <c r="C39" s="37"/>
      <c r="D39" s="37"/>
      <c r="E39" s="39" t="s">
        <v>57</v>
      </c>
      <c r="F39" s="37"/>
      <c r="G39" s="37"/>
      <c r="H39" s="37"/>
      <c r="I39" s="37"/>
      <c r="J39" s="38"/>
    </row>
    <row r="40" ht="75">
      <c r="A40" s="29" t="s">
        <v>34</v>
      </c>
      <c r="B40" s="36"/>
      <c r="C40" s="37"/>
      <c r="D40" s="37"/>
      <c r="E40" s="31" t="s">
        <v>58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59</v>
      </c>
      <c r="D41" s="29" t="s">
        <v>27</v>
      </c>
      <c r="E41" s="31" t="s">
        <v>60</v>
      </c>
      <c r="F41" s="32" t="s">
        <v>61</v>
      </c>
      <c r="G41" s="33">
        <v>2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45">
      <c r="A42" s="29" t="s">
        <v>30</v>
      </c>
      <c r="B42" s="36"/>
      <c r="C42" s="37"/>
      <c r="D42" s="37"/>
      <c r="E42" s="31" t="s">
        <v>62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63</v>
      </c>
      <c r="F43" s="37"/>
      <c r="G43" s="37"/>
      <c r="H43" s="37"/>
      <c r="I43" s="37"/>
      <c r="J43" s="38"/>
    </row>
    <row r="44" ht="105">
      <c r="A44" s="29" t="s">
        <v>34</v>
      </c>
      <c r="B44" s="40"/>
      <c r="C44" s="41"/>
      <c r="D44" s="41"/>
      <c r="E44" s="31" t="s">
        <v>64</v>
      </c>
      <c r="F44" s="41"/>
      <c r="G44" s="41"/>
      <c r="H44" s="41"/>
      <c r="I44" s="41"/>
      <c r="J44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65</v>
      </c>
      <c r="I3" s="16">
        <f>SUMIFS(I8:I54,A8:A54,"SD")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65</v>
      </c>
      <c r="D4" s="13"/>
      <c r="E4" s="14" t="s">
        <v>66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67</v>
      </c>
      <c r="D9" s="29" t="s">
        <v>27</v>
      </c>
      <c r="E9" s="31" t="s">
        <v>68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20">
      <c r="A10" s="29" t="s">
        <v>30</v>
      </c>
      <c r="B10" s="36"/>
      <c r="C10" s="37"/>
      <c r="D10" s="37"/>
      <c r="E10" s="31" t="s">
        <v>69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70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71</v>
      </c>
      <c r="D13" s="26"/>
      <c r="E13" s="23" t="s">
        <v>72</v>
      </c>
      <c r="F13" s="26"/>
      <c r="G13" s="26"/>
      <c r="H13" s="26"/>
      <c r="I13" s="27">
        <f>SUMIFS(I14:I45,A14:A45,"P")</f>
        <v>0</v>
      </c>
      <c r="J13" s="28"/>
    </row>
    <row r="14">
      <c r="A14" s="29" t="s">
        <v>25</v>
      </c>
      <c r="B14" s="29">
        <v>2</v>
      </c>
      <c r="C14" s="30" t="s">
        <v>73</v>
      </c>
      <c r="D14" s="29" t="s">
        <v>27</v>
      </c>
      <c r="E14" s="31" t="s">
        <v>74</v>
      </c>
      <c r="F14" s="32" t="s">
        <v>75</v>
      </c>
      <c r="G14" s="33">
        <v>20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76</v>
      </c>
      <c r="F15" s="37"/>
      <c r="G15" s="37"/>
      <c r="H15" s="37"/>
      <c r="I15" s="37"/>
      <c r="J15" s="38"/>
    </row>
    <row r="16" ht="30">
      <c r="A16" s="29" t="s">
        <v>32</v>
      </c>
      <c r="B16" s="36"/>
      <c r="C16" s="37"/>
      <c r="D16" s="37"/>
      <c r="E16" s="39" t="s">
        <v>77</v>
      </c>
      <c r="F16" s="37"/>
      <c r="G16" s="37"/>
      <c r="H16" s="37"/>
      <c r="I16" s="37"/>
      <c r="J16" s="38"/>
    </row>
    <row r="17" ht="45">
      <c r="A17" s="29" t="s">
        <v>34</v>
      </c>
      <c r="B17" s="36"/>
      <c r="C17" s="37"/>
      <c r="D17" s="37"/>
      <c r="E17" s="31" t="s">
        <v>78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79</v>
      </c>
      <c r="D18" s="29" t="s">
        <v>27</v>
      </c>
      <c r="E18" s="31" t="s">
        <v>80</v>
      </c>
      <c r="F18" s="32" t="s">
        <v>61</v>
      </c>
      <c r="G18" s="33">
        <v>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30</v>
      </c>
      <c r="B19" s="36"/>
      <c r="C19" s="37"/>
      <c r="D19" s="37"/>
      <c r="E19" s="31" t="s">
        <v>81</v>
      </c>
      <c r="F19" s="37"/>
      <c r="G19" s="37"/>
      <c r="H19" s="37"/>
      <c r="I19" s="37"/>
      <c r="J19" s="38"/>
    </row>
    <row r="20" ht="30">
      <c r="A20" s="29" t="s">
        <v>32</v>
      </c>
      <c r="B20" s="36"/>
      <c r="C20" s="37"/>
      <c r="D20" s="37"/>
      <c r="E20" s="39" t="s">
        <v>82</v>
      </c>
      <c r="F20" s="37"/>
      <c r="G20" s="37"/>
      <c r="H20" s="37"/>
      <c r="I20" s="37"/>
      <c r="J20" s="38"/>
    </row>
    <row r="21" ht="195">
      <c r="A21" s="29" t="s">
        <v>34</v>
      </c>
      <c r="B21" s="36"/>
      <c r="C21" s="37"/>
      <c r="D21" s="37"/>
      <c r="E21" s="31" t="s">
        <v>83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84</v>
      </c>
      <c r="D22" s="29" t="s">
        <v>27</v>
      </c>
      <c r="E22" s="31" t="s">
        <v>85</v>
      </c>
      <c r="F22" s="32" t="s">
        <v>86</v>
      </c>
      <c r="G22" s="33">
        <v>20.25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30</v>
      </c>
      <c r="B23" s="36"/>
      <c r="C23" s="37"/>
      <c r="D23" s="37"/>
      <c r="E23" s="31" t="s">
        <v>87</v>
      </c>
      <c r="F23" s="37"/>
      <c r="G23" s="37"/>
      <c r="H23" s="37"/>
      <c r="I23" s="37"/>
      <c r="J23" s="38"/>
    </row>
    <row r="24" ht="45">
      <c r="A24" s="29" t="s">
        <v>32</v>
      </c>
      <c r="B24" s="36"/>
      <c r="C24" s="37"/>
      <c r="D24" s="37"/>
      <c r="E24" s="39" t="s">
        <v>88</v>
      </c>
      <c r="F24" s="37"/>
      <c r="G24" s="37"/>
      <c r="H24" s="37"/>
      <c r="I24" s="37"/>
      <c r="J24" s="38"/>
    </row>
    <row r="25" ht="45">
      <c r="A25" s="29" t="s">
        <v>34</v>
      </c>
      <c r="B25" s="36"/>
      <c r="C25" s="37"/>
      <c r="D25" s="37"/>
      <c r="E25" s="31" t="s">
        <v>89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90</v>
      </c>
      <c r="D26" s="29" t="s">
        <v>27</v>
      </c>
      <c r="E26" s="31" t="s">
        <v>91</v>
      </c>
      <c r="F26" s="32" t="s">
        <v>86</v>
      </c>
      <c r="G26" s="33">
        <v>20.25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92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93</v>
      </c>
      <c r="F28" s="37"/>
      <c r="G28" s="37"/>
      <c r="H28" s="37"/>
      <c r="I28" s="37"/>
      <c r="J28" s="38"/>
    </row>
    <row r="29" ht="240">
      <c r="A29" s="29" t="s">
        <v>34</v>
      </c>
      <c r="B29" s="36"/>
      <c r="C29" s="37"/>
      <c r="D29" s="37"/>
      <c r="E29" s="31" t="s">
        <v>94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95</v>
      </c>
      <c r="D30" s="29" t="s">
        <v>27</v>
      </c>
      <c r="E30" s="31" t="s">
        <v>96</v>
      </c>
      <c r="F30" s="32" t="s">
        <v>61</v>
      </c>
      <c r="G30" s="33">
        <v>3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97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98</v>
      </c>
      <c r="F32" s="37"/>
      <c r="G32" s="37"/>
      <c r="H32" s="37"/>
      <c r="I32" s="37"/>
      <c r="J32" s="38"/>
    </row>
    <row r="33" ht="105">
      <c r="A33" s="29" t="s">
        <v>34</v>
      </c>
      <c r="B33" s="36"/>
      <c r="C33" s="37"/>
      <c r="D33" s="37"/>
      <c r="E33" s="31" t="s">
        <v>99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100</v>
      </c>
      <c r="D34" s="29" t="s">
        <v>27</v>
      </c>
      <c r="E34" s="31" t="s">
        <v>101</v>
      </c>
      <c r="F34" s="32" t="s">
        <v>75</v>
      </c>
      <c r="G34" s="33">
        <v>6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30</v>
      </c>
      <c r="B35" s="36"/>
      <c r="C35" s="37"/>
      <c r="D35" s="37"/>
      <c r="E35" s="31" t="s">
        <v>102</v>
      </c>
      <c r="F35" s="37"/>
      <c r="G35" s="37"/>
      <c r="H35" s="37"/>
      <c r="I35" s="37"/>
      <c r="J35" s="38"/>
    </row>
    <row r="36" ht="30">
      <c r="A36" s="29" t="s">
        <v>32</v>
      </c>
      <c r="B36" s="36"/>
      <c r="C36" s="37"/>
      <c r="D36" s="37"/>
      <c r="E36" s="39" t="s">
        <v>103</v>
      </c>
      <c r="F36" s="37"/>
      <c r="G36" s="37"/>
      <c r="H36" s="37"/>
      <c r="I36" s="37"/>
      <c r="J36" s="38"/>
    </row>
    <row r="37" ht="45">
      <c r="A37" s="29" t="s">
        <v>34</v>
      </c>
      <c r="B37" s="36"/>
      <c r="C37" s="37"/>
      <c r="D37" s="37"/>
      <c r="E37" s="31" t="s">
        <v>104</v>
      </c>
      <c r="F37" s="37"/>
      <c r="G37" s="37"/>
      <c r="H37" s="37"/>
      <c r="I37" s="37"/>
      <c r="J37" s="38"/>
    </row>
    <row r="38" ht="30">
      <c r="A38" s="29" t="s">
        <v>25</v>
      </c>
      <c r="B38" s="29">
        <v>8</v>
      </c>
      <c r="C38" s="30" t="s">
        <v>105</v>
      </c>
      <c r="D38" s="29" t="s">
        <v>27</v>
      </c>
      <c r="E38" s="31" t="s">
        <v>106</v>
      </c>
      <c r="F38" s="32" t="s">
        <v>61</v>
      </c>
      <c r="G38" s="33">
        <v>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45">
      <c r="A39" s="29" t="s">
        <v>30</v>
      </c>
      <c r="B39" s="36"/>
      <c r="C39" s="37"/>
      <c r="D39" s="37"/>
      <c r="E39" s="31" t="s">
        <v>107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108</v>
      </c>
      <c r="F40" s="37"/>
      <c r="G40" s="37"/>
      <c r="H40" s="37"/>
      <c r="I40" s="37"/>
      <c r="J40" s="38"/>
    </row>
    <row r="41" ht="135">
      <c r="A41" s="29" t="s">
        <v>34</v>
      </c>
      <c r="B41" s="36"/>
      <c r="C41" s="37"/>
      <c r="D41" s="37"/>
      <c r="E41" s="31" t="s">
        <v>109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110</v>
      </c>
      <c r="D42" s="29" t="s">
        <v>27</v>
      </c>
      <c r="E42" s="31" t="s">
        <v>111</v>
      </c>
      <c r="F42" s="32" t="s">
        <v>86</v>
      </c>
      <c r="G42" s="33">
        <v>20.25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43" t="s">
        <v>27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112</v>
      </c>
      <c r="F44" s="37"/>
      <c r="G44" s="37"/>
      <c r="H44" s="37"/>
      <c r="I44" s="37"/>
      <c r="J44" s="38"/>
    </row>
    <row r="45" ht="60">
      <c r="A45" s="29" t="s">
        <v>34</v>
      </c>
      <c r="B45" s="36"/>
      <c r="C45" s="37"/>
      <c r="D45" s="37"/>
      <c r="E45" s="31" t="s">
        <v>113</v>
      </c>
      <c r="F45" s="37"/>
      <c r="G45" s="37"/>
      <c r="H45" s="37"/>
      <c r="I45" s="37"/>
      <c r="J45" s="38"/>
    </row>
    <row r="46">
      <c r="A46" s="23" t="s">
        <v>22</v>
      </c>
      <c r="B46" s="24"/>
      <c r="C46" s="25" t="s">
        <v>114</v>
      </c>
      <c r="D46" s="26"/>
      <c r="E46" s="23" t="s">
        <v>115</v>
      </c>
      <c r="F46" s="26"/>
      <c r="G46" s="26"/>
      <c r="H46" s="26"/>
      <c r="I46" s="27">
        <f>SUMIFS(I47:I54,A47:A54,"P")</f>
        <v>0</v>
      </c>
      <c r="J46" s="28"/>
    </row>
    <row r="47">
      <c r="A47" s="29" t="s">
        <v>25</v>
      </c>
      <c r="B47" s="29">
        <v>10</v>
      </c>
      <c r="C47" s="30" t="s">
        <v>116</v>
      </c>
      <c r="D47" s="29" t="s">
        <v>27</v>
      </c>
      <c r="E47" s="31" t="s">
        <v>117</v>
      </c>
      <c r="F47" s="32" t="s">
        <v>118</v>
      </c>
      <c r="G47" s="33">
        <v>18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45">
      <c r="A48" s="29" t="s">
        <v>30</v>
      </c>
      <c r="B48" s="36"/>
      <c r="C48" s="37"/>
      <c r="D48" s="37"/>
      <c r="E48" s="31" t="s">
        <v>119</v>
      </c>
      <c r="F48" s="37"/>
      <c r="G48" s="37"/>
      <c r="H48" s="37"/>
      <c r="I48" s="37"/>
      <c r="J48" s="38"/>
    </row>
    <row r="49">
      <c r="A49" s="29" t="s">
        <v>32</v>
      </c>
      <c r="B49" s="36"/>
      <c r="C49" s="37"/>
      <c r="D49" s="37"/>
      <c r="E49" s="39" t="s">
        <v>120</v>
      </c>
      <c r="F49" s="37"/>
      <c r="G49" s="37"/>
      <c r="H49" s="37"/>
      <c r="I49" s="37"/>
      <c r="J49" s="38"/>
    </row>
    <row r="50" ht="330">
      <c r="A50" s="29" t="s">
        <v>34</v>
      </c>
      <c r="B50" s="36"/>
      <c r="C50" s="37"/>
      <c r="D50" s="37"/>
      <c r="E50" s="31" t="s">
        <v>121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122</v>
      </c>
      <c r="D51" s="29" t="s">
        <v>27</v>
      </c>
      <c r="E51" s="31" t="s">
        <v>123</v>
      </c>
      <c r="F51" s="32" t="s">
        <v>86</v>
      </c>
      <c r="G51" s="33">
        <v>2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30">
      <c r="A52" s="29" t="s">
        <v>30</v>
      </c>
      <c r="B52" s="36"/>
      <c r="C52" s="37"/>
      <c r="D52" s="37"/>
      <c r="E52" s="31" t="s">
        <v>124</v>
      </c>
      <c r="F52" s="37"/>
      <c r="G52" s="37"/>
      <c r="H52" s="37"/>
      <c r="I52" s="37"/>
      <c r="J52" s="38"/>
    </row>
    <row r="53" ht="30">
      <c r="A53" s="29" t="s">
        <v>32</v>
      </c>
      <c r="B53" s="36"/>
      <c r="C53" s="37"/>
      <c r="D53" s="37"/>
      <c r="E53" s="39" t="s">
        <v>125</v>
      </c>
      <c r="F53" s="37"/>
      <c r="G53" s="37"/>
      <c r="H53" s="37"/>
      <c r="I53" s="37"/>
      <c r="J53" s="38"/>
    </row>
    <row r="54" ht="409.5">
      <c r="A54" s="29" t="s">
        <v>34</v>
      </c>
      <c r="B54" s="40"/>
      <c r="C54" s="41"/>
      <c r="D54" s="41"/>
      <c r="E54" s="31" t="s">
        <v>126</v>
      </c>
      <c r="F54" s="41"/>
      <c r="G54" s="41"/>
      <c r="H54" s="41"/>
      <c r="I54" s="41"/>
      <c r="J54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127</v>
      </c>
      <c r="I3" s="16">
        <f>SUMIFS(I8:I96,A8:A96,"SD")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127</v>
      </c>
      <c r="D4" s="13"/>
      <c r="E4" s="14" t="s">
        <v>128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 ht="30">
      <c r="A9" s="29" t="s">
        <v>25</v>
      </c>
      <c r="B9" s="29">
        <v>1</v>
      </c>
      <c r="C9" s="30" t="s">
        <v>129</v>
      </c>
      <c r="D9" s="29" t="s">
        <v>27</v>
      </c>
      <c r="E9" s="31" t="s">
        <v>130</v>
      </c>
      <c r="F9" s="32" t="s">
        <v>131</v>
      </c>
      <c r="G9" s="33">
        <v>173.84999999999999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45">
      <c r="A11" s="29" t="s">
        <v>32</v>
      </c>
      <c r="B11" s="36"/>
      <c r="C11" s="37"/>
      <c r="D11" s="37"/>
      <c r="E11" s="39" t="s">
        <v>132</v>
      </c>
      <c r="F11" s="37"/>
      <c r="G11" s="37"/>
      <c r="H11" s="37"/>
      <c r="I11" s="37"/>
      <c r="J11" s="38"/>
    </row>
    <row r="12" ht="165">
      <c r="A12" s="29" t="s">
        <v>34</v>
      </c>
      <c r="B12" s="36"/>
      <c r="C12" s="37"/>
      <c r="D12" s="37"/>
      <c r="E12" s="31" t="s">
        <v>133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134</v>
      </c>
      <c r="D13" s="29" t="s">
        <v>27</v>
      </c>
      <c r="E13" s="31" t="s">
        <v>135</v>
      </c>
      <c r="F13" s="32" t="s">
        <v>131</v>
      </c>
      <c r="G13" s="33">
        <v>24.379999999999999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136</v>
      </c>
      <c r="F15" s="37"/>
      <c r="G15" s="37"/>
      <c r="H15" s="37"/>
      <c r="I15" s="37"/>
      <c r="J15" s="38"/>
    </row>
    <row r="16" ht="165">
      <c r="A16" s="29" t="s">
        <v>34</v>
      </c>
      <c r="B16" s="36"/>
      <c r="C16" s="37"/>
      <c r="D16" s="37"/>
      <c r="E16" s="31" t="s">
        <v>133</v>
      </c>
      <c r="F16" s="37"/>
      <c r="G16" s="37"/>
      <c r="H16" s="37"/>
      <c r="I16" s="37"/>
      <c r="J16" s="38"/>
    </row>
    <row r="17" ht="30">
      <c r="A17" s="29" t="s">
        <v>25</v>
      </c>
      <c r="B17" s="29">
        <v>3</v>
      </c>
      <c r="C17" s="30" t="s">
        <v>137</v>
      </c>
      <c r="D17" s="29" t="s">
        <v>27</v>
      </c>
      <c r="E17" s="31" t="s">
        <v>138</v>
      </c>
      <c r="F17" s="32" t="s">
        <v>131</v>
      </c>
      <c r="G17" s="33">
        <v>211.84999999999999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3" t="s">
        <v>27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139</v>
      </c>
      <c r="F19" s="37"/>
      <c r="G19" s="37"/>
      <c r="H19" s="37"/>
      <c r="I19" s="37"/>
      <c r="J19" s="38"/>
    </row>
    <row r="20" ht="165">
      <c r="A20" s="29" t="s">
        <v>34</v>
      </c>
      <c r="B20" s="36"/>
      <c r="C20" s="37"/>
      <c r="D20" s="37"/>
      <c r="E20" s="31" t="s">
        <v>133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71</v>
      </c>
      <c r="D21" s="26"/>
      <c r="E21" s="23" t="s">
        <v>72</v>
      </c>
      <c r="F21" s="26"/>
      <c r="G21" s="26"/>
      <c r="H21" s="26"/>
      <c r="I21" s="27">
        <f>SUMIFS(I22:I49,A22:A49,"P")</f>
        <v>0</v>
      </c>
      <c r="J21" s="28"/>
    </row>
    <row r="22" ht="30">
      <c r="A22" s="29" t="s">
        <v>25</v>
      </c>
      <c r="B22" s="29">
        <v>4</v>
      </c>
      <c r="C22" s="30" t="s">
        <v>140</v>
      </c>
      <c r="D22" s="29" t="s">
        <v>27</v>
      </c>
      <c r="E22" s="31" t="s">
        <v>141</v>
      </c>
      <c r="F22" s="32" t="s">
        <v>86</v>
      </c>
      <c r="G22" s="33">
        <v>111.456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30</v>
      </c>
      <c r="B23" s="36"/>
      <c r="C23" s="37"/>
      <c r="D23" s="37"/>
      <c r="E23" s="31" t="s">
        <v>142</v>
      </c>
      <c r="F23" s="37"/>
      <c r="G23" s="37"/>
      <c r="H23" s="37"/>
      <c r="I23" s="37"/>
      <c r="J23" s="38"/>
    </row>
    <row r="24" ht="75">
      <c r="A24" s="29" t="s">
        <v>32</v>
      </c>
      <c r="B24" s="36"/>
      <c r="C24" s="37"/>
      <c r="D24" s="37"/>
      <c r="E24" s="39" t="s">
        <v>143</v>
      </c>
      <c r="F24" s="37"/>
      <c r="G24" s="37"/>
      <c r="H24" s="37"/>
      <c r="I24" s="37"/>
      <c r="J24" s="38"/>
    </row>
    <row r="25" ht="90">
      <c r="A25" s="29" t="s">
        <v>34</v>
      </c>
      <c r="B25" s="36"/>
      <c r="C25" s="37"/>
      <c r="D25" s="37"/>
      <c r="E25" s="31" t="s">
        <v>144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145</v>
      </c>
      <c r="D26" s="29" t="s">
        <v>27</v>
      </c>
      <c r="E26" s="31" t="s">
        <v>146</v>
      </c>
      <c r="F26" s="32" t="s">
        <v>86</v>
      </c>
      <c r="G26" s="33">
        <v>10.56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147</v>
      </c>
      <c r="F27" s="37"/>
      <c r="G27" s="37"/>
      <c r="H27" s="37"/>
      <c r="I27" s="37"/>
      <c r="J27" s="38"/>
    </row>
    <row r="28" ht="45">
      <c r="A28" s="29" t="s">
        <v>32</v>
      </c>
      <c r="B28" s="36"/>
      <c r="C28" s="37"/>
      <c r="D28" s="37"/>
      <c r="E28" s="39" t="s">
        <v>148</v>
      </c>
      <c r="F28" s="37"/>
      <c r="G28" s="37"/>
      <c r="H28" s="37"/>
      <c r="I28" s="37"/>
      <c r="J28" s="38"/>
    </row>
    <row r="29" ht="90">
      <c r="A29" s="29" t="s">
        <v>34</v>
      </c>
      <c r="B29" s="36"/>
      <c r="C29" s="37"/>
      <c r="D29" s="37"/>
      <c r="E29" s="31" t="s">
        <v>144</v>
      </c>
      <c r="F29" s="37"/>
      <c r="G29" s="37"/>
      <c r="H29" s="37"/>
      <c r="I29" s="37"/>
      <c r="J29" s="38"/>
    </row>
    <row r="30" ht="30">
      <c r="A30" s="29" t="s">
        <v>25</v>
      </c>
      <c r="B30" s="29">
        <v>6</v>
      </c>
      <c r="C30" s="30" t="s">
        <v>149</v>
      </c>
      <c r="D30" s="29" t="s">
        <v>27</v>
      </c>
      <c r="E30" s="31" t="s">
        <v>150</v>
      </c>
      <c r="F30" s="32" t="s">
        <v>86</v>
      </c>
      <c r="G30" s="33">
        <v>26.390000000000001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45">
      <c r="A31" s="29" t="s">
        <v>30</v>
      </c>
      <c r="B31" s="36"/>
      <c r="C31" s="37"/>
      <c r="D31" s="37"/>
      <c r="E31" s="31" t="s">
        <v>151</v>
      </c>
      <c r="F31" s="37"/>
      <c r="G31" s="37"/>
      <c r="H31" s="37"/>
      <c r="I31" s="37"/>
      <c r="J31" s="38"/>
    </row>
    <row r="32" ht="60">
      <c r="A32" s="29" t="s">
        <v>32</v>
      </c>
      <c r="B32" s="36"/>
      <c r="C32" s="37"/>
      <c r="D32" s="37"/>
      <c r="E32" s="39" t="s">
        <v>152</v>
      </c>
      <c r="F32" s="37"/>
      <c r="G32" s="37"/>
      <c r="H32" s="37"/>
      <c r="I32" s="37"/>
      <c r="J32" s="38"/>
    </row>
    <row r="33" ht="90">
      <c r="A33" s="29" t="s">
        <v>34</v>
      </c>
      <c r="B33" s="36"/>
      <c r="C33" s="37"/>
      <c r="D33" s="37"/>
      <c r="E33" s="31" t="s">
        <v>153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154</v>
      </c>
      <c r="D34" s="29" t="s">
        <v>27</v>
      </c>
      <c r="E34" s="31" t="s">
        <v>155</v>
      </c>
      <c r="F34" s="32" t="s">
        <v>118</v>
      </c>
      <c r="G34" s="33">
        <v>69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30</v>
      </c>
      <c r="B35" s="36"/>
      <c r="C35" s="37"/>
      <c r="D35" s="37"/>
      <c r="E35" s="31" t="s">
        <v>156</v>
      </c>
      <c r="F35" s="37"/>
      <c r="G35" s="37"/>
      <c r="H35" s="37"/>
      <c r="I35" s="37"/>
      <c r="J35" s="38"/>
    </row>
    <row r="36" ht="90">
      <c r="A36" s="29" t="s">
        <v>32</v>
      </c>
      <c r="B36" s="36"/>
      <c r="C36" s="37"/>
      <c r="D36" s="37"/>
      <c r="E36" s="39" t="s">
        <v>157</v>
      </c>
      <c r="F36" s="37"/>
      <c r="G36" s="37"/>
      <c r="H36" s="37"/>
      <c r="I36" s="37"/>
      <c r="J36" s="38"/>
    </row>
    <row r="37" ht="30">
      <c r="A37" s="29" t="s">
        <v>34</v>
      </c>
      <c r="B37" s="36"/>
      <c r="C37" s="37"/>
      <c r="D37" s="37"/>
      <c r="E37" s="31" t="s">
        <v>158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159</v>
      </c>
      <c r="D38" s="29" t="s">
        <v>27</v>
      </c>
      <c r="E38" s="31" t="s">
        <v>160</v>
      </c>
      <c r="F38" s="32" t="s">
        <v>86</v>
      </c>
      <c r="G38" s="33">
        <v>87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0">
      <c r="A39" s="29" t="s">
        <v>30</v>
      </c>
      <c r="B39" s="36"/>
      <c r="C39" s="37"/>
      <c r="D39" s="37"/>
      <c r="E39" s="31" t="s">
        <v>161</v>
      </c>
      <c r="F39" s="37"/>
      <c r="G39" s="37"/>
      <c r="H39" s="37"/>
      <c r="I39" s="37"/>
      <c r="J39" s="38"/>
    </row>
    <row r="40" ht="30">
      <c r="A40" s="29" t="s">
        <v>32</v>
      </c>
      <c r="B40" s="36"/>
      <c r="C40" s="37"/>
      <c r="D40" s="37"/>
      <c r="E40" s="39" t="s">
        <v>162</v>
      </c>
      <c r="F40" s="37"/>
      <c r="G40" s="37"/>
      <c r="H40" s="37"/>
      <c r="I40" s="37"/>
      <c r="J40" s="38"/>
    </row>
    <row r="41" ht="409.5">
      <c r="A41" s="29" t="s">
        <v>34</v>
      </c>
      <c r="B41" s="36"/>
      <c r="C41" s="37"/>
      <c r="D41" s="37"/>
      <c r="E41" s="31" t="s">
        <v>163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164</v>
      </c>
      <c r="D42" s="29" t="s">
        <v>27</v>
      </c>
      <c r="E42" s="31" t="s">
        <v>165</v>
      </c>
      <c r="F42" s="32" t="s">
        <v>75</v>
      </c>
      <c r="G42" s="33">
        <v>30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166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167</v>
      </c>
      <c r="F44" s="37"/>
      <c r="G44" s="37"/>
      <c r="H44" s="37"/>
      <c r="I44" s="37"/>
      <c r="J44" s="38"/>
    </row>
    <row r="45" ht="90">
      <c r="A45" s="29" t="s">
        <v>34</v>
      </c>
      <c r="B45" s="36"/>
      <c r="C45" s="37"/>
      <c r="D45" s="37"/>
      <c r="E45" s="31" t="s">
        <v>168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169</v>
      </c>
      <c r="D46" s="29" t="s">
        <v>27</v>
      </c>
      <c r="E46" s="31" t="s">
        <v>170</v>
      </c>
      <c r="F46" s="32" t="s">
        <v>75</v>
      </c>
      <c r="G46" s="33">
        <v>292.5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43" t="s">
        <v>27</v>
      </c>
      <c r="F47" s="37"/>
      <c r="G47" s="37"/>
      <c r="H47" s="37"/>
      <c r="I47" s="37"/>
      <c r="J47" s="38"/>
    </row>
    <row r="48" ht="45">
      <c r="A48" s="29" t="s">
        <v>32</v>
      </c>
      <c r="B48" s="36"/>
      <c r="C48" s="37"/>
      <c r="D48" s="37"/>
      <c r="E48" s="39" t="s">
        <v>171</v>
      </c>
      <c r="F48" s="37"/>
      <c r="G48" s="37"/>
      <c r="H48" s="37"/>
      <c r="I48" s="37"/>
      <c r="J48" s="38"/>
    </row>
    <row r="49" ht="45">
      <c r="A49" s="29" t="s">
        <v>34</v>
      </c>
      <c r="B49" s="36"/>
      <c r="C49" s="37"/>
      <c r="D49" s="37"/>
      <c r="E49" s="31" t="s">
        <v>172</v>
      </c>
      <c r="F49" s="37"/>
      <c r="G49" s="37"/>
      <c r="H49" s="37"/>
      <c r="I49" s="37"/>
      <c r="J49" s="38"/>
    </row>
    <row r="50">
      <c r="A50" s="23" t="s">
        <v>22</v>
      </c>
      <c r="B50" s="24"/>
      <c r="C50" s="25" t="s">
        <v>173</v>
      </c>
      <c r="D50" s="26"/>
      <c r="E50" s="23" t="s">
        <v>174</v>
      </c>
      <c r="F50" s="26"/>
      <c r="G50" s="26"/>
      <c r="H50" s="26"/>
      <c r="I50" s="27">
        <f>SUMIFS(I51:I58,A51:A58,"P")</f>
        <v>0</v>
      </c>
      <c r="J50" s="28"/>
    </row>
    <row r="51">
      <c r="A51" s="29" t="s">
        <v>25</v>
      </c>
      <c r="B51" s="29">
        <v>11</v>
      </c>
      <c r="C51" s="30" t="s">
        <v>175</v>
      </c>
      <c r="D51" s="29" t="s">
        <v>27</v>
      </c>
      <c r="E51" s="31" t="s">
        <v>176</v>
      </c>
      <c r="F51" s="32" t="s">
        <v>75</v>
      </c>
      <c r="G51" s="33">
        <v>292.5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45">
      <c r="A52" s="29" t="s">
        <v>30</v>
      </c>
      <c r="B52" s="36"/>
      <c r="C52" s="37"/>
      <c r="D52" s="37"/>
      <c r="E52" s="31" t="s">
        <v>177</v>
      </c>
      <c r="F52" s="37"/>
      <c r="G52" s="37"/>
      <c r="H52" s="37"/>
      <c r="I52" s="37"/>
      <c r="J52" s="38"/>
    </row>
    <row r="53" ht="45">
      <c r="A53" s="29" t="s">
        <v>32</v>
      </c>
      <c r="B53" s="36"/>
      <c r="C53" s="37"/>
      <c r="D53" s="37"/>
      <c r="E53" s="39" t="s">
        <v>171</v>
      </c>
      <c r="F53" s="37"/>
      <c r="G53" s="37"/>
      <c r="H53" s="37"/>
      <c r="I53" s="37"/>
      <c r="J53" s="38"/>
    </row>
    <row r="54" ht="75">
      <c r="A54" s="29" t="s">
        <v>34</v>
      </c>
      <c r="B54" s="36"/>
      <c r="C54" s="37"/>
      <c r="D54" s="37"/>
      <c r="E54" s="31" t="s">
        <v>178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179</v>
      </c>
      <c r="D55" s="29" t="s">
        <v>27</v>
      </c>
      <c r="E55" s="31" t="s">
        <v>180</v>
      </c>
      <c r="F55" s="32" t="s">
        <v>86</v>
      </c>
      <c r="G55" s="33">
        <v>87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60">
      <c r="A56" s="29" t="s">
        <v>30</v>
      </c>
      <c r="B56" s="36"/>
      <c r="C56" s="37"/>
      <c r="D56" s="37"/>
      <c r="E56" s="31" t="s">
        <v>181</v>
      </c>
      <c r="F56" s="37"/>
      <c r="G56" s="37"/>
      <c r="H56" s="37"/>
      <c r="I56" s="37"/>
      <c r="J56" s="38"/>
    </row>
    <row r="57" ht="30">
      <c r="A57" s="29" t="s">
        <v>32</v>
      </c>
      <c r="B57" s="36"/>
      <c r="C57" s="37"/>
      <c r="D57" s="37"/>
      <c r="E57" s="39" t="s">
        <v>162</v>
      </c>
      <c r="F57" s="37"/>
      <c r="G57" s="37"/>
      <c r="H57" s="37"/>
      <c r="I57" s="37"/>
      <c r="J57" s="38"/>
    </row>
    <row r="58" ht="60">
      <c r="A58" s="29" t="s">
        <v>34</v>
      </c>
      <c r="B58" s="36"/>
      <c r="C58" s="37"/>
      <c r="D58" s="37"/>
      <c r="E58" s="31" t="s">
        <v>182</v>
      </c>
      <c r="F58" s="37"/>
      <c r="G58" s="37"/>
      <c r="H58" s="37"/>
      <c r="I58" s="37"/>
      <c r="J58" s="38"/>
    </row>
    <row r="59">
      <c r="A59" s="23" t="s">
        <v>22</v>
      </c>
      <c r="B59" s="24"/>
      <c r="C59" s="25" t="s">
        <v>183</v>
      </c>
      <c r="D59" s="26"/>
      <c r="E59" s="23" t="s">
        <v>184</v>
      </c>
      <c r="F59" s="26"/>
      <c r="G59" s="26"/>
      <c r="H59" s="26"/>
      <c r="I59" s="27">
        <f>SUMIFS(I60:I87,A60:A87,"P")</f>
        <v>0</v>
      </c>
      <c r="J59" s="28"/>
    </row>
    <row r="60">
      <c r="A60" s="29" t="s">
        <v>25</v>
      </c>
      <c r="B60" s="29">
        <v>13</v>
      </c>
      <c r="C60" s="30" t="s">
        <v>185</v>
      </c>
      <c r="D60" s="29" t="s">
        <v>27</v>
      </c>
      <c r="E60" s="31" t="s">
        <v>186</v>
      </c>
      <c r="F60" s="32" t="s">
        <v>75</v>
      </c>
      <c r="G60" s="33">
        <v>620.39999999999998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30</v>
      </c>
      <c r="B61" s="36"/>
      <c r="C61" s="37"/>
      <c r="D61" s="37"/>
      <c r="E61" s="31" t="s">
        <v>187</v>
      </c>
      <c r="F61" s="37"/>
      <c r="G61" s="37"/>
      <c r="H61" s="37"/>
      <c r="I61" s="37"/>
      <c r="J61" s="38"/>
    </row>
    <row r="62" ht="90">
      <c r="A62" s="29" t="s">
        <v>32</v>
      </c>
      <c r="B62" s="36"/>
      <c r="C62" s="37"/>
      <c r="D62" s="37"/>
      <c r="E62" s="39" t="s">
        <v>188</v>
      </c>
      <c r="F62" s="37"/>
      <c r="G62" s="37"/>
      <c r="H62" s="37"/>
      <c r="I62" s="37"/>
      <c r="J62" s="38"/>
    </row>
    <row r="63" ht="60">
      <c r="A63" s="29" t="s">
        <v>34</v>
      </c>
      <c r="B63" s="36"/>
      <c r="C63" s="37"/>
      <c r="D63" s="37"/>
      <c r="E63" s="31" t="s">
        <v>189</v>
      </c>
      <c r="F63" s="37"/>
      <c r="G63" s="37"/>
      <c r="H63" s="37"/>
      <c r="I63" s="37"/>
      <c r="J63" s="38"/>
    </row>
    <row r="64">
      <c r="A64" s="29" t="s">
        <v>25</v>
      </c>
      <c r="B64" s="29">
        <v>14</v>
      </c>
      <c r="C64" s="30" t="s">
        <v>190</v>
      </c>
      <c r="D64" s="29" t="s">
        <v>27</v>
      </c>
      <c r="E64" s="31" t="s">
        <v>191</v>
      </c>
      <c r="F64" s="32" t="s">
        <v>75</v>
      </c>
      <c r="G64" s="33">
        <v>30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30</v>
      </c>
      <c r="B65" s="36"/>
      <c r="C65" s="37"/>
      <c r="D65" s="37"/>
      <c r="E65" s="31" t="s">
        <v>192</v>
      </c>
      <c r="F65" s="37"/>
      <c r="G65" s="37"/>
      <c r="H65" s="37"/>
      <c r="I65" s="37"/>
      <c r="J65" s="38"/>
    </row>
    <row r="66" ht="30">
      <c r="A66" s="29" t="s">
        <v>32</v>
      </c>
      <c r="B66" s="36"/>
      <c r="C66" s="37"/>
      <c r="D66" s="37"/>
      <c r="E66" s="39" t="s">
        <v>193</v>
      </c>
      <c r="F66" s="37"/>
      <c r="G66" s="37"/>
      <c r="H66" s="37"/>
      <c r="I66" s="37"/>
      <c r="J66" s="38"/>
    </row>
    <row r="67" ht="120">
      <c r="A67" s="29" t="s">
        <v>34</v>
      </c>
      <c r="B67" s="36"/>
      <c r="C67" s="37"/>
      <c r="D67" s="37"/>
      <c r="E67" s="31" t="s">
        <v>194</v>
      </c>
      <c r="F67" s="37"/>
      <c r="G67" s="37"/>
      <c r="H67" s="37"/>
      <c r="I67" s="37"/>
      <c r="J67" s="38"/>
    </row>
    <row r="68">
      <c r="A68" s="29" t="s">
        <v>25</v>
      </c>
      <c r="B68" s="29">
        <v>15</v>
      </c>
      <c r="C68" s="30" t="s">
        <v>195</v>
      </c>
      <c r="D68" s="29" t="s">
        <v>27</v>
      </c>
      <c r="E68" s="31" t="s">
        <v>196</v>
      </c>
      <c r="F68" s="32" t="s">
        <v>75</v>
      </c>
      <c r="G68" s="33">
        <v>15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30</v>
      </c>
      <c r="B69" s="36"/>
      <c r="C69" s="37"/>
      <c r="D69" s="37"/>
      <c r="E69" s="31" t="s">
        <v>197</v>
      </c>
      <c r="F69" s="37"/>
      <c r="G69" s="37"/>
      <c r="H69" s="37"/>
      <c r="I69" s="37"/>
      <c r="J69" s="38"/>
    </row>
    <row r="70" ht="30">
      <c r="A70" s="29" t="s">
        <v>32</v>
      </c>
      <c r="B70" s="36"/>
      <c r="C70" s="37"/>
      <c r="D70" s="37"/>
      <c r="E70" s="39" t="s">
        <v>198</v>
      </c>
      <c r="F70" s="37"/>
      <c r="G70" s="37"/>
      <c r="H70" s="37"/>
      <c r="I70" s="37"/>
      <c r="J70" s="38"/>
    </row>
    <row r="71" ht="120">
      <c r="A71" s="29" t="s">
        <v>34</v>
      </c>
      <c r="B71" s="36"/>
      <c r="C71" s="37"/>
      <c r="D71" s="37"/>
      <c r="E71" s="31" t="s">
        <v>194</v>
      </c>
      <c r="F71" s="37"/>
      <c r="G71" s="37"/>
      <c r="H71" s="37"/>
      <c r="I71" s="37"/>
      <c r="J71" s="38"/>
    </row>
    <row r="72">
      <c r="A72" s="29" t="s">
        <v>25</v>
      </c>
      <c r="B72" s="29">
        <v>16</v>
      </c>
      <c r="C72" s="30" t="s">
        <v>199</v>
      </c>
      <c r="D72" s="29" t="s">
        <v>27</v>
      </c>
      <c r="E72" s="31" t="s">
        <v>200</v>
      </c>
      <c r="F72" s="32" t="s">
        <v>75</v>
      </c>
      <c r="G72" s="33">
        <v>277.19999999999999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30</v>
      </c>
      <c r="B73" s="36"/>
      <c r="C73" s="37"/>
      <c r="D73" s="37"/>
      <c r="E73" s="31" t="s">
        <v>201</v>
      </c>
      <c r="F73" s="37"/>
      <c r="G73" s="37"/>
      <c r="H73" s="37"/>
      <c r="I73" s="37"/>
      <c r="J73" s="38"/>
    </row>
    <row r="74">
      <c r="A74" s="29" t="s">
        <v>32</v>
      </c>
      <c r="B74" s="36"/>
      <c r="C74" s="37"/>
      <c r="D74" s="37"/>
      <c r="E74" s="39" t="s">
        <v>202</v>
      </c>
      <c r="F74" s="37"/>
      <c r="G74" s="37"/>
      <c r="H74" s="37"/>
      <c r="I74" s="37"/>
      <c r="J74" s="38"/>
    </row>
    <row r="75" ht="75">
      <c r="A75" s="29" t="s">
        <v>34</v>
      </c>
      <c r="B75" s="36"/>
      <c r="C75" s="37"/>
      <c r="D75" s="37"/>
      <c r="E75" s="31" t="s">
        <v>203</v>
      </c>
      <c r="F75" s="37"/>
      <c r="G75" s="37"/>
      <c r="H75" s="37"/>
      <c r="I75" s="37"/>
      <c r="J75" s="38"/>
    </row>
    <row r="76">
      <c r="A76" s="29" t="s">
        <v>25</v>
      </c>
      <c r="B76" s="29">
        <v>17</v>
      </c>
      <c r="C76" s="30" t="s">
        <v>204</v>
      </c>
      <c r="D76" s="29" t="s">
        <v>27</v>
      </c>
      <c r="E76" s="31" t="s">
        <v>205</v>
      </c>
      <c r="F76" s="32" t="s">
        <v>75</v>
      </c>
      <c r="G76" s="33">
        <v>371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30</v>
      </c>
      <c r="B77" s="36"/>
      <c r="C77" s="37"/>
      <c r="D77" s="37"/>
      <c r="E77" s="31" t="s">
        <v>206</v>
      </c>
      <c r="F77" s="37"/>
      <c r="G77" s="37"/>
      <c r="H77" s="37"/>
      <c r="I77" s="37"/>
      <c r="J77" s="38"/>
    </row>
    <row r="78" ht="45">
      <c r="A78" s="29" t="s">
        <v>32</v>
      </c>
      <c r="B78" s="36"/>
      <c r="C78" s="37"/>
      <c r="D78" s="37"/>
      <c r="E78" s="39" t="s">
        <v>207</v>
      </c>
      <c r="F78" s="37"/>
      <c r="G78" s="37"/>
      <c r="H78" s="37"/>
      <c r="I78" s="37"/>
      <c r="J78" s="38"/>
    </row>
    <row r="79" ht="75">
      <c r="A79" s="29" t="s">
        <v>34</v>
      </c>
      <c r="B79" s="36"/>
      <c r="C79" s="37"/>
      <c r="D79" s="37"/>
      <c r="E79" s="31" t="s">
        <v>203</v>
      </c>
      <c r="F79" s="37"/>
      <c r="G79" s="37"/>
      <c r="H79" s="37"/>
      <c r="I79" s="37"/>
      <c r="J79" s="38"/>
    </row>
    <row r="80">
      <c r="A80" s="29" t="s">
        <v>25</v>
      </c>
      <c r="B80" s="29">
        <v>18</v>
      </c>
      <c r="C80" s="30" t="s">
        <v>208</v>
      </c>
      <c r="D80" s="29" t="s">
        <v>27</v>
      </c>
      <c r="E80" s="31" t="s">
        <v>209</v>
      </c>
      <c r="F80" s="32" t="s">
        <v>75</v>
      </c>
      <c r="G80" s="33">
        <v>321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30</v>
      </c>
      <c r="B81" s="36"/>
      <c r="C81" s="37"/>
      <c r="D81" s="37"/>
      <c r="E81" s="31" t="s">
        <v>210</v>
      </c>
      <c r="F81" s="37"/>
      <c r="G81" s="37"/>
      <c r="H81" s="37"/>
      <c r="I81" s="37"/>
      <c r="J81" s="38"/>
    </row>
    <row r="82" ht="75">
      <c r="A82" s="29" t="s">
        <v>32</v>
      </c>
      <c r="B82" s="36"/>
      <c r="C82" s="37"/>
      <c r="D82" s="37"/>
      <c r="E82" s="39" t="s">
        <v>211</v>
      </c>
      <c r="F82" s="37"/>
      <c r="G82" s="37"/>
      <c r="H82" s="37"/>
      <c r="I82" s="37"/>
      <c r="J82" s="38"/>
    </row>
    <row r="83" ht="165">
      <c r="A83" s="29" t="s">
        <v>34</v>
      </c>
      <c r="B83" s="36"/>
      <c r="C83" s="37"/>
      <c r="D83" s="37"/>
      <c r="E83" s="31" t="s">
        <v>212</v>
      </c>
      <c r="F83" s="37"/>
      <c r="G83" s="37"/>
      <c r="H83" s="37"/>
      <c r="I83" s="37"/>
      <c r="J83" s="38"/>
    </row>
    <row r="84">
      <c r="A84" s="29" t="s">
        <v>25</v>
      </c>
      <c r="B84" s="29">
        <v>19</v>
      </c>
      <c r="C84" s="30" t="s">
        <v>213</v>
      </c>
      <c r="D84" s="29" t="s">
        <v>27</v>
      </c>
      <c r="E84" s="31" t="s">
        <v>214</v>
      </c>
      <c r="F84" s="32" t="s">
        <v>75</v>
      </c>
      <c r="G84" s="33">
        <v>329.13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30</v>
      </c>
      <c r="B85" s="36"/>
      <c r="C85" s="37"/>
      <c r="D85" s="37"/>
      <c r="E85" s="31" t="s">
        <v>215</v>
      </c>
      <c r="F85" s="37"/>
      <c r="G85" s="37"/>
      <c r="H85" s="37"/>
      <c r="I85" s="37"/>
      <c r="J85" s="38"/>
    </row>
    <row r="86" ht="75">
      <c r="A86" s="29" t="s">
        <v>32</v>
      </c>
      <c r="B86" s="36"/>
      <c r="C86" s="37"/>
      <c r="D86" s="37"/>
      <c r="E86" s="39" t="s">
        <v>216</v>
      </c>
      <c r="F86" s="37"/>
      <c r="G86" s="37"/>
      <c r="H86" s="37"/>
      <c r="I86" s="37"/>
      <c r="J86" s="38"/>
    </row>
    <row r="87" ht="165">
      <c r="A87" s="29" t="s">
        <v>34</v>
      </c>
      <c r="B87" s="36"/>
      <c r="C87" s="37"/>
      <c r="D87" s="37"/>
      <c r="E87" s="31" t="s">
        <v>212</v>
      </c>
      <c r="F87" s="37"/>
      <c r="G87" s="37"/>
      <c r="H87" s="37"/>
      <c r="I87" s="37"/>
      <c r="J87" s="38"/>
    </row>
    <row r="88">
      <c r="A88" s="23" t="s">
        <v>22</v>
      </c>
      <c r="B88" s="24"/>
      <c r="C88" s="25" t="s">
        <v>217</v>
      </c>
      <c r="D88" s="26"/>
      <c r="E88" s="23" t="s">
        <v>218</v>
      </c>
      <c r="F88" s="26"/>
      <c r="G88" s="26"/>
      <c r="H88" s="26"/>
      <c r="I88" s="27">
        <f>SUMIFS(I89:I96,A89:A96,"P")</f>
        <v>0</v>
      </c>
      <c r="J88" s="28"/>
    </row>
    <row r="89">
      <c r="A89" s="29" t="s">
        <v>25</v>
      </c>
      <c r="B89" s="29">
        <v>20</v>
      </c>
      <c r="C89" s="30" t="s">
        <v>219</v>
      </c>
      <c r="D89" s="29" t="s">
        <v>27</v>
      </c>
      <c r="E89" s="31" t="s">
        <v>220</v>
      </c>
      <c r="F89" s="32" t="s">
        <v>118</v>
      </c>
      <c r="G89" s="33">
        <v>27.199999999999999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30</v>
      </c>
      <c r="B90" s="36"/>
      <c r="C90" s="37"/>
      <c r="D90" s="37"/>
      <c r="E90" s="31" t="s">
        <v>221</v>
      </c>
      <c r="F90" s="37"/>
      <c r="G90" s="37"/>
      <c r="H90" s="37"/>
      <c r="I90" s="37"/>
      <c r="J90" s="38"/>
    </row>
    <row r="91" ht="60">
      <c r="A91" s="29" t="s">
        <v>32</v>
      </c>
      <c r="B91" s="36"/>
      <c r="C91" s="37"/>
      <c r="D91" s="37"/>
      <c r="E91" s="39" t="s">
        <v>222</v>
      </c>
      <c r="F91" s="37"/>
      <c r="G91" s="37"/>
      <c r="H91" s="37"/>
      <c r="I91" s="37"/>
      <c r="J91" s="38"/>
    </row>
    <row r="92" ht="30">
      <c r="A92" s="29" t="s">
        <v>34</v>
      </c>
      <c r="B92" s="36"/>
      <c r="C92" s="37"/>
      <c r="D92" s="37"/>
      <c r="E92" s="31" t="s">
        <v>223</v>
      </c>
      <c r="F92" s="37"/>
      <c r="G92" s="37"/>
      <c r="H92" s="37"/>
      <c r="I92" s="37"/>
      <c r="J92" s="38"/>
    </row>
    <row r="93">
      <c r="A93" s="29" t="s">
        <v>25</v>
      </c>
      <c r="B93" s="29">
        <v>21</v>
      </c>
      <c r="C93" s="30" t="s">
        <v>224</v>
      </c>
      <c r="D93" s="29" t="s">
        <v>27</v>
      </c>
      <c r="E93" s="31" t="s">
        <v>225</v>
      </c>
      <c r="F93" s="32" t="s">
        <v>118</v>
      </c>
      <c r="G93" s="33">
        <v>69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 ht="30">
      <c r="A94" s="29" t="s">
        <v>30</v>
      </c>
      <c r="B94" s="36"/>
      <c r="C94" s="37"/>
      <c r="D94" s="37"/>
      <c r="E94" s="31" t="s">
        <v>226</v>
      </c>
      <c r="F94" s="37"/>
      <c r="G94" s="37"/>
      <c r="H94" s="37"/>
      <c r="I94" s="37"/>
      <c r="J94" s="38"/>
    </row>
    <row r="95" ht="90">
      <c r="A95" s="29" t="s">
        <v>32</v>
      </c>
      <c r="B95" s="36"/>
      <c r="C95" s="37"/>
      <c r="D95" s="37"/>
      <c r="E95" s="39" t="s">
        <v>157</v>
      </c>
      <c r="F95" s="37"/>
      <c r="G95" s="37"/>
      <c r="H95" s="37"/>
      <c r="I95" s="37"/>
      <c r="J95" s="38"/>
    </row>
    <row r="96" ht="45">
      <c r="A96" s="29" t="s">
        <v>34</v>
      </c>
      <c r="B96" s="40"/>
      <c r="C96" s="41"/>
      <c r="D96" s="41"/>
      <c r="E96" s="31" t="s">
        <v>227</v>
      </c>
      <c r="F96" s="41"/>
      <c r="G96" s="41"/>
      <c r="H96" s="41"/>
      <c r="I96" s="41"/>
      <c r="J96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228</v>
      </c>
      <c r="I3" s="16">
        <f>SUMIFS(I8:I89,A8:A89,"SD")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228</v>
      </c>
      <c r="D4" s="13"/>
      <c r="E4" s="14" t="s">
        <v>229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230</v>
      </c>
      <c r="D9" s="29" t="s">
        <v>27</v>
      </c>
      <c r="E9" s="31" t="s">
        <v>231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35">
      <c r="A10" s="29" t="s">
        <v>30</v>
      </c>
      <c r="B10" s="36"/>
      <c r="C10" s="37"/>
      <c r="D10" s="37"/>
      <c r="E10" s="31" t="s">
        <v>232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70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233</v>
      </c>
      <c r="D13" s="29" t="s">
        <v>27</v>
      </c>
      <c r="E13" s="31" t="s">
        <v>234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45">
      <c r="A14" s="29" t="s">
        <v>30</v>
      </c>
      <c r="B14" s="36"/>
      <c r="C14" s="37"/>
      <c r="D14" s="37"/>
      <c r="E14" s="31" t="s">
        <v>235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33</v>
      </c>
      <c r="F15" s="37"/>
      <c r="G15" s="37"/>
      <c r="H15" s="37"/>
      <c r="I15" s="37"/>
      <c r="J15" s="38"/>
    </row>
    <row r="16" ht="30">
      <c r="A16" s="29" t="s">
        <v>34</v>
      </c>
      <c r="B16" s="36"/>
      <c r="C16" s="37"/>
      <c r="D16" s="37"/>
      <c r="E16" s="31" t="s">
        <v>40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217</v>
      </c>
      <c r="D17" s="26"/>
      <c r="E17" s="23" t="s">
        <v>218</v>
      </c>
      <c r="F17" s="26"/>
      <c r="G17" s="26"/>
      <c r="H17" s="26"/>
      <c r="I17" s="27">
        <f>SUMIFS(I18:I89,A18:A89,"P")</f>
        <v>0</v>
      </c>
      <c r="J17" s="28"/>
    </row>
    <row r="18" ht="30">
      <c r="A18" s="29" t="s">
        <v>25</v>
      </c>
      <c r="B18" s="29">
        <v>3</v>
      </c>
      <c r="C18" s="30" t="s">
        <v>236</v>
      </c>
      <c r="D18" s="29" t="s">
        <v>27</v>
      </c>
      <c r="E18" s="31" t="s">
        <v>237</v>
      </c>
      <c r="F18" s="32" t="s">
        <v>118</v>
      </c>
      <c r="G18" s="33">
        <v>8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43" t="s">
        <v>27</v>
      </c>
      <c r="F19" s="37"/>
      <c r="G19" s="37"/>
      <c r="H19" s="37"/>
      <c r="I19" s="37"/>
      <c r="J19" s="38"/>
    </row>
    <row r="20" ht="30">
      <c r="A20" s="29" t="s">
        <v>32</v>
      </c>
      <c r="B20" s="36"/>
      <c r="C20" s="37"/>
      <c r="D20" s="37"/>
      <c r="E20" s="39" t="s">
        <v>238</v>
      </c>
      <c r="F20" s="37"/>
      <c r="G20" s="37"/>
      <c r="H20" s="37"/>
      <c r="I20" s="37"/>
      <c r="J20" s="38"/>
    </row>
    <row r="21" ht="90">
      <c r="A21" s="29" t="s">
        <v>34</v>
      </c>
      <c r="B21" s="36"/>
      <c r="C21" s="37"/>
      <c r="D21" s="37"/>
      <c r="E21" s="31" t="s">
        <v>239</v>
      </c>
      <c r="F21" s="37"/>
      <c r="G21" s="37"/>
      <c r="H21" s="37"/>
      <c r="I21" s="37"/>
      <c r="J21" s="38"/>
    </row>
    <row r="22" ht="30">
      <c r="A22" s="29" t="s">
        <v>25</v>
      </c>
      <c r="B22" s="29">
        <v>4</v>
      </c>
      <c r="C22" s="30" t="s">
        <v>240</v>
      </c>
      <c r="D22" s="29" t="s">
        <v>27</v>
      </c>
      <c r="E22" s="31" t="s">
        <v>241</v>
      </c>
      <c r="F22" s="32" t="s">
        <v>118</v>
      </c>
      <c r="G22" s="33">
        <v>8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43" t="s">
        <v>27</v>
      </c>
      <c r="F23" s="37"/>
      <c r="G23" s="37"/>
      <c r="H23" s="37"/>
      <c r="I23" s="37"/>
      <c r="J23" s="38"/>
    </row>
    <row r="24" ht="30">
      <c r="A24" s="29" t="s">
        <v>32</v>
      </c>
      <c r="B24" s="36"/>
      <c r="C24" s="37"/>
      <c r="D24" s="37"/>
      <c r="E24" s="39" t="s">
        <v>238</v>
      </c>
      <c r="F24" s="37"/>
      <c r="G24" s="37"/>
      <c r="H24" s="37"/>
      <c r="I24" s="37"/>
      <c r="J24" s="38"/>
    </row>
    <row r="25" ht="45">
      <c r="A25" s="29" t="s">
        <v>34</v>
      </c>
      <c r="B25" s="36"/>
      <c r="C25" s="37"/>
      <c r="D25" s="37"/>
      <c r="E25" s="31" t="s">
        <v>242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243</v>
      </c>
      <c r="D26" s="29" t="s">
        <v>244</v>
      </c>
      <c r="E26" s="31" t="s">
        <v>245</v>
      </c>
      <c r="F26" s="32" t="s">
        <v>29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246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33</v>
      </c>
      <c r="F28" s="37"/>
      <c r="G28" s="37"/>
      <c r="H28" s="37"/>
      <c r="I28" s="37"/>
      <c r="J28" s="38"/>
    </row>
    <row r="29" ht="45">
      <c r="A29" s="29" t="s">
        <v>34</v>
      </c>
      <c r="B29" s="36"/>
      <c r="C29" s="37"/>
      <c r="D29" s="37"/>
      <c r="E29" s="31" t="s">
        <v>247</v>
      </c>
      <c r="F29" s="37"/>
      <c r="G29" s="37"/>
      <c r="H29" s="37"/>
      <c r="I29" s="37"/>
      <c r="J29" s="38"/>
    </row>
    <row r="30" ht="30">
      <c r="A30" s="29" t="s">
        <v>25</v>
      </c>
      <c r="B30" s="29">
        <v>6</v>
      </c>
      <c r="C30" s="30" t="s">
        <v>248</v>
      </c>
      <c r="D30" s="29" t="s">
        <v>27</v>
      </c>
      <c r="E30" s="31" t="s">
        <v>249</v>
      </c>
      <c r="F30" s="32" t="s">
        <v>61</v>
      </c>
      <c r="G30" s="33">
        <v>30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43" t="s">
        <v>27</v>
      </c>
      <c r="F31" s="37"/>
      <c r="G31" s="37"/>
      <c r="H31" s="37"/>
      <c r="I31" s="37"/>
      <c r="J31" s="38"/>
    </row>
    <row r="32" ht="30">
      <c r="A32" s="29" t="s">
        <v>32</v>
      </c>
      <c r="B32" s="36"/>
      <c r="C32" s="37"/>
      <c r="D32" s="37"/>
      <c r="E32" s="39" t="s">
        <v>250</v>
      </c>
      <c r="F32" s="37"/>
      <c r="G32" s="37"/>
      <c r="H32" s="37"/>
      <c r="I32" s="37"/>
      <c r="J32" s="38"/>
    </row>
    <row r="33" ht="75">
      <c r="A33" s="29" t="s">
        <v>34</v>
      </c>
      <c r="B33" s="36"/>
      <c r="C33" s="37"/>
      <c r="D33" s="37"/>
      <c r="E33" s="31" t="s">
        <v>251</v>
      </c>
      <c r="F33" s="37"/>
      <c r="G33" s="37"/>
      <c r="H33" s="37"/>
      <c r="I33" s="37"/>
      <c r="J33" s="38"/>
    </row>
    <row r="34" ht="30">
      <c r="A34" s="29" t="s">
        <v>25</v>
      </c>
      <c r="B34" s="29">
        <v>7</v>
      </c>
      <c r="C34" s="30" t="s">
        <v>252</v>
      </c>
      <c r="D34" s="29" t="s">
        <v>27</v>
      </c>
      <c r="E34" s="31" t="s">
        <v>253</v>
      </c>
      <c r="F34" s="32" t="s">
        <v>61</v>
      </c>
      <c r="G34" s="33">
        <v>30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43" t="s">
        <v>27</v>
      </c>
      <c r="F35" s="37"/>
      <c r="G35" s="37"/>
      <c r="H35" s="37"/>
      <c r="I35" s="37"/>
      <c r="J35" s="38"/>
    </row>
    <row r="36" ht="30">
      <c r="A36" s="29" t="s">
        <v>32</v>
      </c>
      <c r="B36" s="36"/>
      <c r="C36" s="37"/>
      <c r="D36" s="37"/>
      <c r="E36" s="39" t="s">
        <v>250</v>
      </c>
      <c r="F36" s="37"/>
      <c r="G36" s="37"/>
      <c r="H36" s="37"/>
      <c r="I36" s="37"/>
      <c r="J36" s="38"/>
    </row>
    <row r="37" ht="30">
      <c r="A37" s="29" t="s">
        <v>34</v>
      </c>
      <c r="B37" s="36"/>
      <c r="C37" s="37"/>
      <c r="D37" s="37"/>
      <c r="E37" s="31" t="s">
        <v>254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255</v>
      </c>
      <c r="D38" s="29" t="s">
        <v>244</v>
      </c>
      <c r="E38" s="31" t="s">
        <v>256</v>
      </c>
      <c r="F38" s="32" t="s">
        <v>29</v>
      </c>
      <c r="G38" s="33">
        <v>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257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33</v>
      </c>
      <c r="F40" s="37"/>
      <c r="G40" s="37"/>
      <c r="H40" s="37"/>
      <c r="I40" s="37"/>
      <c r="J40" s="38"/>
    </row>
    <row r="41" ht="30">
      <c r="A41" s="29" t="s">
        <v>34</v>
      </c>
      <c r="B41" s="36"/>
      <c r="C41" s="37"/>
      <c r="D41" s="37"/>
      <c r="E41" s="31" t="s">
        <v>258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259</v>
      </c>
      <c r="D42" s="29" t="s">
        <v>27</v>
      </c>
      <c r="E42" s="31" t="s">
        <v>260</v>
      </c>
      <c r="F42" s="32" t="s">
        <v>61</v>
      </c>
      <c r="G42" s="33">
        <v>6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43" t="s">
        <v>27</v>
      </c>
      <c r="F43" s="37"/>
      <c r="G43" s="37"/>
      <c r="H43" s="37"/>
      <c r="I43" s="37"/>
      <c r="J43" s="38"/>
    </row>
    <row r="44" ht="30">
      <c r="A44" s="29" t="s">
        <v>32</v>
      </c>
      <c r="B44" s="36"/>
      <c r="C44" s="37"/>
      <c r="D44" s="37"/>
      <c r="E44" s="39" t="s">
        <v>261</v>
      </c>
      <c r="F44" s="37"/>
      <c r="G44" s="37"/>
      <c r="H44" s="37"/>
      <c r="I44" s="37"/>
      <c r="J44" s="38"/>
    </row>
    <row r="45" ht="75">
      <c r="A45" s="29" t="s">
        <v>34</v>
      </c>
      <c r="B45" s="36"/>
      <c r="C45" s="37"/>
      <c r="D45" s="37"/>
      <c r="E45" s="31" t="s">
        <v>251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262</v>
      </c>
      <c r="D46" s="29" t="s">
        <v>27</v>
      </c>
      <c r="E46" s="31" t="s">
        <v>263</v>
      </c>
      <c r="F46" s="32" t="s">
        <v>61</v>
      </c>
      <c r="G46" s="33">
        <v>6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43" t="s">
        <v>27</v>
      </c>
      <c r="F47" s="37"/>
      <c r="G47" s="37"/>
      <c r="H47" s="37"/>
      <c r="I47" s="37"/>
      <c r="J47" s="38"/>
    </row>
    <row r="48" ht="30">
      <c r="A48" s="29" t="s">
        <v>32</v>
      </c>
      <c r="B48" s="36"/>
      <c r="C48" s="37"/>
      <c r="D48" s="37"/>
      <c r="E48" s="39" t="s">
        <v>261</v>
      </c>
      <c r="F48" s="37"/>
      <c r="G48" s="37"/>
      <c r="H48" s="37"/>
      <c r="I48" s="37"/>
      <c r="J48" s="38"/>
    </row>
    <row r="49" ht="30">
      <c r="A49" s="29" t="s">
        <v>34</v>
      </c>
      <c r="B49" s="36"/>
      <c r="C49" s="37"/>
      <c r="D49" s="37"/>
      <c r="E49" s="31" t="s">
        <v>254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264</v>
      </c>
      <c r="D50" s="29" t="s">
        <v>244</v>
      </c>
      <c r="E50" s="31" t="s">
        <v>265</v>
      </c>
      <c r="F50" s="32" t="s">
        <v>29</v>
      </c>
      <c r="G50" s="33">
        <v>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257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33</v>
      </c>
      <c r="F52" s="37"/>
      <c r="G52" s="37"/>
      <c r="H52" s="37"/>
      <c r="I52" s="37"/>
      <c r="J52" s="38"/>
    </row>
    <row r="53" ht="30">
      <c r="A53" s="29" t="s">
        <v>34</v>
      </c>
      <c r="B53" s="36"/>
      <c r="C53" s="37"/>
      <c r="D53" s="37"/>
      <c r="E53" s="31" t="s">
        <v>258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266</v>
      </c>
      <c r="D54" s="29" t="s">
        <v>27</v>
      </c>
      <c r="E54" s="31" t="s">
        <v>267</v>
      </c>
      <c r="F54" s="32" t="s">
        <v>61</v>
      </c>
      <c r="G54" s="33">
        <v>2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43" t="s">
        <v>27</v>
      </c>
      <c r="F55" s="37"/>
      <c r="G55" s="37"/>
      <c r="H55" s="37"/>
      <c r="I55" s="37"/>
      <c r="J55" s="38"/>
    </row>
    <row r="56" ht="30">
      <c r="A56" s="29" t="s">
        <v>32</v>
      </c>
      <c r="B56" s="36"/>
      <c r="C56" s="37"/>
      <c r="D56" s="37"/>
      <c r="E56" s="39" t="s">
        <v>268</v>
      </c>
      <c r="F56" s="37"/>
      <c r="G56" s="37"/>
      <c r="H56" s="37"/>
      <c r="I56" s="37"/>
      <c r="J56" s="38"/>
    </row>
    <row r="57" ht="75">
      <c r="A57" s="29" t="s">
        <v>34</v>
      </c>
      <c r="B57" s="36"/>
      <c r="C57" s="37"/>
      <c r="D57" s="37"/>
      <c r="E57" s="31" t="s">
        <v>269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270</v>
      </c>
      <c r="D58" s="29" t="s">
        <v>27</v>
      </c>
      <c r="E58" s="31" t="s">
        <v>271</v>
      </c>
      <c r="F58" s="32" t="s">
        <v>61</v>
      </c>
      <c r="G58" s="33">
        <v>2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43" t="s">
        <v>27</v>
      </c>
      <c r="F59" s="37"/>
      <c r="G59" s="37"/>
      <c r="H59" s="37"/>
      <c r="I59" s="37"/>
      <c r="J59" s="38"/>
    </row>
    <row r="60" ht="30">
      <c r="A60" s="29" t="s">
        <v>32</v>
      </c>
      <c r="B60" s="36"/>
      <c r="C60" s="37"/>
      <c r="D60" s="37"/>
      <c r="E60" s="39" t="s">
        <v>268</v>
      </c>
      <c r="F60" s="37"/>
      <c r="G60" s="37"/>
      <c r="H60" s="37"/>
      <c r="I60" s="37"/>
      <c r="J60" s="38"/>
    </row>
    <row r="61" ht="30">
      <c r="A61" s="29" t="s">
        <v>34</v>
      </c>
      <c r="B61" s="36"/>
      <c r="C61" s="37"/>
      <c r="D61" s="37"/>
      <c r="E61" s="31" t="s">
        <v>272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273</v>
      </c>
      <c r="D62" s="29" t="s">
        <v>244</v>
      </c>
      <c r="E62" s="31" t="s">
        <v>274</v>
      </c>
      <c r="F62" s="32" t="s">
        <v>29</v>
      </c>
      <c r="G62" s="33">
        <v>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257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33</v>
      </c>
      <c r="F64" s="37"/>
      <c r="G64" s="37"/>
      <c r="H64" s="37"/>
      <c r="I64" s="37"/>
      <c r="J64" s="38"/>
    </row>
    <row r="65" ht="30">
      <c r="A65" s="29" t="s">
        <v>34</v>
      </c>
      <c r="B65" s="36"/>
      <c r="C65" s="37"/>
      <c r="D65" s="37"/>
      <c r="E65" s="31" t="s">
        <v>275</v>
      </c>
      <c r="F65" s="37"/>
      <c r="G65" s="37"/>
      <c r="H65" s="37"/>
      <c r="I65" s="37"/>
      <c r="J65" s="38"/>
    </row>
    <row r="66" ht="30">
      <c r="A66" s="29" t="s">
        <v>25</v>
      </c>
      <c r="B66" s="29">
        <v>15</v>
      </c>
      <c r="C66" s="30" t="s">
        <v>276</v>
      </c>
      <c r="D66" s="29" t="s">
        <v>27</v>
      </c>
      <c r="E66" s="31" t="s">
        <v>277</v>
      </c>
      <c r="F66" s="32" t="s">
        <v>61</v>
      </c>
      <c r="G66" s="33">
        <v>46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43" t="s">
        <v>27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278</v>
      </c>
      <c r="F68" s="37"/>
      <c r="G68" s="37"/>
      <c r="H68" s="37"/>
      <c r="I68" s="37"/>
      <c r="J68" s="38"/>
    </row>
    <row r="69" ht="75">
      <c r="A69" s="29" t="s">
        <v>34</v>
      </c>
      <c r="B69" s="36"/>
      <c r="C69" s="37"/>
      <c r="D69" s="37"/>
      <c r="E69" s="31" t="s">
        <v>269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279</v>
      </c>
      <c r="D70" s="29" t="s">
        <v>27</v>
      </c>
      <c r="E70" s="31" t="s">
        <v>280</v>
      </c>
      <c r="F70" s="32" t="s">
        <v>61</v>
      </c>
      <c r="G70" s="33">
        <v>46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43" t="s">
        <v>27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278</v>
      </c>
      <c r="F72" s="37"/>
      <c r="G72" s="37"/>
      <c r="H72" s="37"/>
      <c r="I72" s="37"/>
      <c r="J72" s="38"/>
    </row>
    <row r="73" ht="30">
      <c r="A73" s="29" t="s">
        <v>34</v>
      </c>
      <c r="B73" s="36"/>
      <c r="C73" s="37"/>
      <c r="D73" s="37"/>
      <c r="E73" s="31" t="s">
        <v>272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281</v>
      </c>
      <c r="D74" s="29" t="s">
        <v>244</v>
      </c>
      <c r="E74" s="31" t="s">
        <v>282</v>
      </c>
      <c r="F74" s="32" t="s">
        <v>29</v>
      </c>
      <c r="G74" s="33">
        <v>1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31" t="s">
        <v>257</v>
      </c>
      <c r="F75" s="37"/>
      <c r="G75" s="37"/>
      <c r="H75" s="37"/>
      <c r="I75" s="37"/>
      <c r="J75" s="38"/>
    </row>
    <row r="76">
      <c r="A76" s="29" t="s">
        <v>32</v>
      </c>
      <c r="B76" s="36"/>
      <c r="C76" s="37"/>
      <c r="D76" s="37"/>
      <c r="E76" s="39" t="s">
        <v>33</v>
      </c>
      <c r="F76" s="37"/>
      <c r="G76" s="37"/>
      <c r="H76" s="37"/>
      <c r="I76" s="37"/>
      <c r="J76" s="38"/>
    </row>
    <row r="77" ht="30">
      <c r="A77" s="29" t="s">
        <v>34</v>
      </c>
      <c r="B77" s="36"/>
      <c r="C77" s="37"/>
      <c r="D77" s="37"/>
      <c r="E77" s="31" t="s">
        <v>275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283</v>
      </c>
      <c r="D78" s="29" t="s">
        <v>27</v>
      </c>
      <c r="E78" s="31" t="s">
        <v>284</v>
      </c>
      <c r="F78" s="32" t="s">
        <v>61</v>
      </c>
      <c r="G78" s="33">
        <v>46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43" t="s">
        <v>27</v>
      </c>
      <c r="F79" s="37"/>
      <c r="G79" s="37"/>
      <c r="H79" s="37"/>
      <c r="I79" s="37"/>
      <c r="J79" s="38"/>
    </row>
    <row r="80">
      <c r="A80" s="29" t="s">
        <v>32</v>
      </c>
      <c r="B80" s="36"/>
      <c r="C80" s="37"/>
      <c r="D80" s="37"/>
      <c r="E80" s="39" t="s">
        <v>278</v>
      </c>
      <c r="F80" s="37"/>
      <c r="G80" s="37"/>
      <c r="H80" s="37"/>
      <c r="I80" s="37"/>
      <c r="J80" s="38"/>
    </row>
    <row r="81" ht="75">
      <c r="A81" s="29" t="s">
        <v>34</v>
      </c>
      <c r="B81" s="36"/>
      <c r="C81" s="37"/>
      <c r="D81" s="37"/>
      <c r="E81" s="31" t="s">
        <v>269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285</v>
      </c>
      <c r="D82" s="29" t="s">
        <v>27</v>
      </c>
      <c r="E82" s="31" t="s">
        <v>286</v>
      </c>
      <c r="F82" s="32" t="s">
        <v>61</v>
      </c>
      <c r="G82" s="33">
        <v>46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43" t="s">
        <v>27</v>
      </c>
      <c r="F83" s="37"/>
      <c r="G83" s="37"/>
      <c r="H83" s="37"/>
      <c r="I83" s="37"/>
      <c r="J83" s="38"/>
    </row>
    <row r="84">
      <c r="A84" s="29" t="s">
        <v>32</v>
      </c>
      <c r="B84" s="36"/>
      <c r="C84" s="37"/>
      <c r="D84" s="37"/>
      <c r="E84" s="39" t="s">
        <v>278</v>
      </c>
      <c r="F84" s="37"/>
      <c r="G84" s="37"/>
      <c r="H84" s="37"/>
      <c r="I84" s="37"/>
      <c r="J84" s="38"/>
    </row>
    <row r="85" ht="30">
      <c r="A85" s="29" t="s">
        <v>34</v>
      </c>
      <c r="B85" s="36"/>
      <c r="C85" s="37"/>
      <c r="D85" s="37"/>
      <c r="E85" s="31" t="s">
        <v>272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287</v>
      </c>
      <c r="D86" s="29" t="s">
        <v>244</v>
      </c>
      <c r="E86" s="31" t="s">
        <v>288</v>
      </c>
      <c r="F86" s="32" t="s">
        <v>29</v>
      </c>
      <c r="G86" s="33">
        <v>1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31" t="s">
        <v>257</v>
      </c>
      <c r="F87" s="37"/>
      <c r="G87" s="37"/>
      <c r="H87" s="37"/>
      <c r="I87" s="37"/>
      <c r="J87" s="38"/>
    </row>
    <row r="88">
      <c r="A88" s="29" t="s">
        <v>32</v>
      </c>
      <c r="B88" s="36"/>
      <c r="C88" s="37"/>
      <c r="D88" s="37"/>
      <c r="E88" s="39" t="s">
        <v>33</v>
      </c>
      <c r="F88" s="37"/>
      <c r="G88" s="37"/>
      <c r="H88" s="37"/>
      <c r="I88" s="37"/>
      <c r="J88" s="38"/>
    </row>
    <row r="89" ht="30">
      <c r="A89" s="29" t="s">
        <v>34</v>
      </c>
      <c r="B89" s="40"/>
      <c r="C89" s="41"/>
      <c r="D89" s="41"/>
      <c r="E89" s="31" t="s">
        <v>275</v>
      </c>
      <c r="F89" s="41"/>
      <c r="G89" s="41"/>
      <c r="H89" s="41"/>
      <c r="I89" s="41"/>
      <c r="J89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289</v>
      </c>
      <c r="I3" s="16">
        <f>SUMIFS(I8:I336,A8:A336,"SD")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289</v>
      </c>
      <c r="D4" s="13"/>
      <c r="E4" s="14" t="s">
        <v>290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SUMIFS(I9:I36,A9:A36,"P")</f>
        <v>0</v>
      </c>
      <c r="J8" s="28"/>
    </row>
    <row r="9" ht="30">
      <c r="A9" s="29" t="s">
        <v>25</v>
      </c>
      <c r="B9" s="29">
        <v>1</v>
      </c>
      <c r="C9" s="30" t="s">
        <v>129</v>
      </c>
      <c r="D9" s="29" t="s">
        <v>27</v>
      </c>
      <c r="E9" s="31" t="s">
        <v>130</v>
      </c>
      <c r="F9" s="32" t="s">
        <v>131</v>
      </c>
      <c r="G9" s="33">
        <v>426.81599999999997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75">
      <c r="A11" s="29" t="s">
        <v>32</v>
      </c>
      <c r="B11" s="36"/>
      <c r="C11" s="37"/>
      <c r="D11" s="37"/>
      <c r="E11" s="39" t="s">
        <v>291</v>
      </c>
      <c r="F11" s="37"/>
      <c r="G11" s="37"/>
      <c r="H11" s="37"/>
      <c r="I11" s="37"/>
      <c r="J11" s="38"/>
    </row>
    <row r="12" ht="165">
      <c r="A12" s="29" t="s">
        <v>34</v>
      </c>
      <c r="B12" s="36"/>
      <c r="C12" s="37"/>
      <c r="D12" s="37"/>
      <c r="E12" s="31" t="s">
        <v>133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134</v>
      </c>
      <c r="D13" s="29" t="s">
        <v>27</v>
      </c>
      <c r="E13" s="31" t="s">
        <v>135</v>
      </c>
      <c r="F13" s="32" t="s">
        <v>131</v>
      </c>
      <c r="G13" s="33">
        <v>86.599999999999994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45">
      <c r="A15" s="29" t="s">
        <v>32</v>
      </c>
      <c r="B15" s="36"/>
      <c r="C15" s="37"/>
      <c r="D15" s="37"/>
      <c r="E15" s="39" t="s">
        <v>292</v>
      </c>
      <c r="F15" s="37"/>
      <c r="G15" s="37"/>
      <c r="H15" s="37"/>
      <c r="I15" s="37"/>
      <c r="J15" s="38"/>
    </row>
    <row r="16" ht="165">
      <c r="A16" s="29" t="s">
        <v>34</v>
      </c>
      <c r="B16" s="36"/>
      <c r="C16" s="37"/>
      <c r="D16" s="37"/>
      <c r="E16" s="31" t="s">
        <v>133</v>
      </c>
      <c r="F16" s="37"/>
      <c r="G16" s="37"/>
      <c r="H16" s="37"/>
      <c r="I16" s="37"/>
      <c r="J16" s="38"/>
    </row>
    <row r="17" ht="30">
      <c r="A17" s="29" t="s">
        <v>25</v>
      </c>
      <c r="B17" s="29">
        <v>3</v>
      </c>
      <c r="C17" s="30" t="s">
        <v>137</v>
      </c>
      <c r="D17" s="29" t="s">
        <v>27</v>
      </c>
      <c r="E17" s="31" t="s">
        <v>138</v>
      </c>
      <c r="F17" s="32" t="s">
        <v>131</v>
      </c>
      <c r="G17" s="33">
        <v>70.122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3" t="s">
        <v>27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293</v>
      </c>
      <c r="F19" s="37"/>
      <c r="G19" s="37"/>
      <c r="H19" s="37"/>
      <c r="I19" s="37"/>
      <c r="J19" s="38"/>
    </row>
    <row r="20" ht="165">
      <c r="A20" s="29" t="s">
        <v>34</v>
      </c>
      <c r="B20" s="36"/>
      <c r="C20" s="37"/>
      <c r="D20" s="37"/>
      <c r="E20" s="31" t="s">
        <v>133</v>
      </c>
      <c r="F20" s="37"/>
      <c r="G20" s="37"/>
      <c r="H20" s="37"/>
      <c r="I20" s="37"/>
      <c r="J20" s="38"/>
    </row>
    <row r="21" ht="30">
      <c r="A21" s="29" t="s">
        <v>25</v>
      </c>
      <c r="B21" s="29">
        <v>4</v>
      </c>
      <c r="C21" s="30" t="s">
        <v>294</v>
      </c>
      <c r="D21" s="29" t="s">
        <v>27</v>
      </c>
      <c r="E21" s="31" t="s">
        <v>295</v>
      </c>
      <c r="F21" s="32" t="s">
        <v>131</v>
      </c>
      <c r="G21" s="33">
        <v>0.25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31" t="s">
        <v>296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297</v>
      </c>
      <c r="F23" s="37"/>
      <c r="G23" s="37"/>
      <c r="H23" s="37"/>
      <c r="I23" s="37"/>
      <c r="J23" s="38"/>
    </row>
    <row r="24" ht="165">
      <c r="A24" s="29" t="s">
        <v>34</v>
      </c>
      <c r="B24" s="36"/>
      <c r="C24" s="37"/>
      <c r="D24" s="37"/>
      <c r="E24" s="31" t="s">
        <v>133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298</v>
      </c>
      <c r="D25" s="29" t="s">
        <v>27</v>
      </c>
      <c r="E25" s="31" t="s">
        <v>299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60">
      <c r="A26" s="29" t="s">
        <v>30</v>
      </c>
      <c r="B26" s="36"/>
      <c r="C26" s="37"/>
      <c r="D26" s="37"/>
      <c r="E26" s="31" t="s">
        <v>300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33</v>
      </c>
      <c r="F27" s="37"/>
      <c r="G27" s="37"/>
      <c r="H27" s="37"/>
      <c r="I27" s="37"/>
      <c r="J27" s="38"/>
    </row>
    <row r="28" ht="60">
      <c r="A28" s="29" t="s">
        <v>34</v>
      </c>
      <c r="B28" s="36"/>
      <c r="C28" s="37"/>
      <c r="D28" s="37"/>
      <c r="E28" s="31" t="s">
        <v>301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302</v>
      </c>
      <c r="D29" s="29" t="s">
        <v>27</v>
      </c>
      <c r="E29" s="31" t="s">
        <v>303</v>
      </c>
      <c r="F29" s="32" t="s">
        <v>61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30">
      <c r="A30" s="29" t="s">
        <v>30</v>
      </c>
      <c r="B30" s="36"/>
      <c r="C30" s="37"/>
      <c r="D30" s="37"/>
      <c r="E30" s="31" t="s">
        <v>304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33</v>
      </c>
      <c r="F31" s="37"/>
      <c r="G31" s="37"/>
      <c r="H31" s="37"/>
      <c r="I31" s="37"/>
      <c r="J31" s="38"/>
    </row>
    <row r="32" ht="30">
      <c r="A32" s="29" t="s">
        <v>34</v>
      </c>
      <c r="B32" s="36"/>
      <c r="C32" s="37"/>
      <c r="D32" s="37"/>
      <c r="E32" s="31" t="s">
        <v>40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305</v>
      </c>
      <c r="D33" s="29" t="s">
        <v>27</v>
      </c>
      <c r="E33" s="31" t="s">
        <v>306</v>
      </c>
      <c r="F33" s="32" t="s">
        <v>61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45">
      <c r="A34" s="29" t="s">
        <v>30</v>
      </c>
      <c r="B34" s="36"/>
      <c r="C34" s="37"/>
      <c r="D34" s="37"/>
      <c r="E34" s="31" t="s">
        <v>307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33</v>
      </c>
      <c r="F35" s="37"/>
      <c r="G35" s="37"/>
      <c r="H35" s="37"/>
      <c r="I35" s="37"/>
      <c r="J35" s="38"/>
    </row>
    <row r="36" ht="90">
      <c r="A36" s="29" t="s">
        <v>34</v>
      </c>
      <c r="B36" s="36"/>
      <c r="C36" s="37"/>
      <c r="D36" s="37"/>
      <c r="E36" s="31" t="s">
        <v>308</v>
      </c>
      <c r="F36" s="37"/>
      <c r="G36" s="37"/>
      <c r="H36" s="37"/>
      <c r="I36" s="37"/>
      <c r="J36" s="38"/>
    </row>
    <row r="37">
      <c r="A37" s="23" t="s">
        <v>22</v>
      </c>
      <c r="B37" s="24"/>
      <c r="C37" s="25" t="s">
        <v>71</v>
      </c>
      <c r="D37" s="26"/>
      <c r="E37" s="23" t="s">
        <v>72</v>
      </c>
      <c r="F37" s="26"/>
      <c r="G37" s="26"/>
      <c r="H37" s="26"/>
      <c r="I37" s="27">
        <f>SUMIFS(I38:I81,A38:A81,"P")</f>
        <v>0</v>
      </c>
      <c r="J37" s="28"/>
    </row>
    <row r="38">
      <c r="A38" s="29" t="s">
        <v>25</v>
      </c>
      <c r="B38" s="29">
        <v>8</v>
      </c>
      <c r="C38" s="30" t="s">
        <v>309</v>
      </c>
      <c r="D38" s="29" t="s">
        <v>27</v>
      </c>
      <c r="E38" s="31" t="s">
        <v>310</v>
      </c>
      <c r="F38" s="32" t="s">
        <v>118</v>
      </c>
      <c r="G38" s="33">
        <v>25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311</v>
      </c>
      <c r="F39" s="37"/>
      <c r="G39" s="37"/>
      <c r="H39" s="37"/>
      <c r="I39" s="37"/>
      <c r="J39" s="38"/>
    </row>
    <row r="40" ht="30">
      <c r="A40" s="29" t="s">
        <v>32</v>
      </c>
      <c r="B40" s="36"/>
      <c r="C40" s="37"/>
      <c r="D40" s="37"/>
      <c r="E40" s="39" t="s">
        <v>312</v>
      </c>
      <c r="F40" s="37"/>
      <c r="G40" s="37"/>
      <c r="H40" s="37"/>
      <c r="I40" s="37"/>
      <c r="J40" s="38"/>
    </row>
    <row r="41" ht="45">
      <c r="A41" s="29" t="s">
        <v>34</v>
      </c>
      <c r="B41" s="36"/>
      <c r="C41" s="37"/>
      <c r="D41" s="37"/>
      <c r="E41" s="31" t="s">
        <v>313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314</v>
      </c>
      <c r="D42" s="29" t="s">
        <v>27</v>
      </c>
      <c r="E42" s="31" t="s">
        <v>315</v>
      </c>
      <c r="F42" s="32" t="s">
        <v>86</v>
      </c>
      <c r="G42" s="33">
        <v>13.5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30</v>
      </c>
      <c r="B43" s="36"/>
      <c r="C43" s="37"/>
      <c r="D43" s="37"/>
      <c r="E43" s="31" t="s">
        <v>316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317</v>
      </c>
      <c r="F44" s="37"/>
      <c r="G44" s="37"/>
      <c r="H44" s="37"/>
      <c r="I44" s="37"/>
      <c r="J44" s="38"/>
    </row>
    <row r="45" ht="409.5">
      <c r="A45" s="29" t="s">
        <v>34</v>
      </c>
      <c r="B45" s="36"/>
      <c r="C45" s="37"/>
      <c r="D45" s="37"/>
      <c r="E45" s="31" t="s">
        <v>318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159</v>
      </c>
      <c r="D46" s="29" t="s">
        <v>27</v>
      </c>
      <c r="E46" s="31" t="s">
        <v>160</v>
      </c>
      <c r="F46" s="32" t="s">
        <v>86</v>
      </c>
      <c r="G46" s="33">
        <v>189.86000000000001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30">
      <c r="A47" s="29" t="s">
        <v>30</v>
      </c>
      <c r="B47" s="36"/>
      <c r="C47" s="37"/>
      <c r="D47" s="37"/>
      <c r="E47" s="31" t="s">
        <v>319</v>
      </c>
      <c r="F47" s="37"/>
      <c r="G47" s="37"/>
      <c r="H47" s="37"/>
      <c r="I47" s="37"/>
      <c r="J47" s="38"/>
    </row>
    <row r="48" ht="75">
      <c r="A48" s="29" t="s">
        <v>32</v>
      </c>
      <c r="B48" s="36"/>
      <c r="C48" s="37"/>
      <c r="D48" s="37"/>
      <c r="E48" s="39" t="s">
        <v>320</v>
      </c>
      <c r="F48" s="37"/>
      <c r="G48" s="37"/>
      <c r="H48" s="37"/>
      <c r="I48" s="37"/>
      <c r="J48" s="38"/>
    </row>
    <row r="49" ht="409.5">
      <c r="A49" s="29" t="s">
        <v>34</v>
      </c>
      <c r="B49" s="36"/>
      <c r="C49" s="37"/>
      <c r="D49" s="37"/>
      <c r="E49" s="31" t="s">
        <v>163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321</v>
      </c>
      <c r="D50" s="29" t="s">
        <v>27</v>
      </c>
      <c r="E50" s="31" t="s">
        <v>322</v>
      </c>
      <c r="F50" s="32" t="s">
        <v>86</v>
      </c>
      <c r="G50" s="33">
        <v>20.25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323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324</v>
      </c>
      <c r="F52" s="37"/>
      <c r="G52" s="37"/>
      <c r="H52" s="37"/>
      <c r="I52" s="37"/>
      <c r="J52" s="38"/>
    </row>
    <row r="53" ht="390">
      <c r="A53" s="29" t="s">
        <v>34</v>
      </c>
      <c r="B53" s="36"/>
      <c r="C53" s="37"/>
      <c r="D53" s="37"/>
      <c r="E53" s="31" t="s">
        <v>325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326</v>
      </c>
      <c r="D54" s="29" t="s">
        <v>27</v>
      </c>
      <c r="E54" s="31" t="s">
        <v>327</v>
      </c>
      <c r="F54" s="32" t="s">
        <v>86</v>
      </c>
      <c r="G54" s="33">
        <v>20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30">
      <c r="A55" s="29" t="s">
        <v>30</v>
      </c>
      <c r="B55" s="36"/>
      <c r="C55" s="37"/>
      <c r="D55" s="37"/>
      <c r="E55" s="31" t="s">
        <v>328</v>
      </c>
      <c r="F55" s="37"/>
      <c r="G55" s="37"/>
      <c r="H55" s="37"/>
      <c r="I55" s="37"/>
      <c r="J55" s="38"/>
    </row>
    <row r="56" ht="30">
      <c r="A56" s="29" t="s">
        <v>32</v>
      </c>
      <c r="B56" s="36"/>
      <c r="C56" s="37"/>
      <c r="D56" s="37"/>
      <c r="E56" s="39" t="s">
        <v>329</v>
      </c>
      <c r="F56" s="37"/>
      <c r="G56" s="37"/>
      <c r="H56" s="37"/>
      <c r="I56" s="37"/>
      <c r="J56" s="38"/>
    </row>
    <row r="57" ht="90">
      <c r="A57" s="29" t="s">
        <v>34</v>
      </c>
      <c r="B57" s="36"/>
      <c r="C57" s="37"/>
      <c r="D57" s="37"/>
      <c r="E57" s="31" t="s">
        <v>168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90</v>
      </c>
      <c r="D58" s="29" t="s">
        <v>27</v>
      </c>
      <c r="E58" s="31" t="s">
        <v>91</v>
      </c>
      <c r="F58" s="32" t="s">
        <v>86</v>
      </c>
      <c r="G58" s="33">
        <v>224.63999999999999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43" t="s">
        <v>27</v>
      </c>
      <c r="F59" s="37"/>
      <c r="G59" s="37"/>
      <c r="H59" s="37"/>
      <c r="I59" s="37"/>
      <c r="J59" s="38"/>
    </row>
    <row r="60" ht="75">
      <c r="A60" s="29" t="s">
        <v>32</v>
      </c>
      <c r="B60" s="36"/>
      <c r="C60" s="37"/>
      <c r="D60" s="37"/>
      <c r="E60" s="39" t="s">
        <v>330</v>
      </c>
      <c r="F60" s="37"/>
      <c r="G60" s="37"/>
      <c r="H60" s="37"/>
      <c r="I60" s="37"/>
      <c r="J60" s="38"/>
    </row>
    <row r="61" ht="240">
      <c r="A61" s="29" t="s">
        <v>34</v>
      </c>
      <c r="B61" s="36"/>
      <c r="C61" s="37"/>
      <c r="D61" s="37"/>
      <c r="E61" s="31" t="s">
        <v>94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331</v>
      </c>
      <c r="D62" s="29" t="s">
        <v>27</v>
      </c>
      <c r="E62" s="31" t="s">
        <v>332</v>
      </c>
      <c r="F62" s="32" t="s">
        <v>86</v>
      </c>
      <c r="G62" s="33">
        <v>26.5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30">
      <c r="A63" s="29" t="s">
        <v>30</v>
      </c>
      <c r="B63" s="36"/>
      <c r="C63" s="37"/>
      <c r="D63" s="37"/>
      <c r="E63" s="31" t="s">
        <v>333</v>
      </c>
      <c r="F63" s="37"/>
      <c r="G63" s="37"/>
      <c r="H63" s="37"/>
      <c r="I63" s="37"/>
      <c r="J63" s="38"/>
    </row>
    <row r="64" ht="30">
      <c r="A64" s="29" t="s">
        <v>32</v>
      </c>
      <c r="B64" s="36"/>
      <c r="C64" s="37"/>
      <c r="D64" s="37"/>
      <c r="E64" s="39" t="s">
        <v>334</v>
      </c>
      <c r="F64" s="37"/>
      <c r="G64" s="37"/>
      <c r="H64" s="37"/>
      <c r="I64" s="37"/>
      <c r="J64" s="38"/>
    </row>
    <row r="65" ht="375">
      <c r="A65" s="29" t="s">
        <v>34</v>
      </c>
      <c r="B65" s="36"/>
      <c r="C65" s="37"/>
      <c r="D65" s="37"/>
      <c r="E65" s="31" t="s">
        <v>335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336</v>
      </c>
      <c r="D66" s="29" t="s">
        <v>27</v>
      </c>
      <c r="E66" s="31" t="s">
        <v>337</v>
      </c>
      <c r="F66" s="32" t="s">
        <v>86</v>
      </c>
      <c r="G66" s="33">
        <v>13.5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30">
      <c r="A67" s="29" t="s">
        <v>30</v>
      </c>
      <c r="B67" s="36"/>
      <c r="C67" s="37"/>
      <c r="D67" s="37"/>
      <c r="E67" s="31" t="s">
        <v>338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339</v>
      </c>
      <c r="F68" s="37"/>
      <c r="G68" s="37"/>
      <c r="H68" s="37"/>
      <c r="I68" s="37"/>
      <c r="J68" s="38"/>
    </row>
    <row r="69" ht="360">
      <c r="A69" s="29" t="s">
        <v>34</v>
      </c>
      <c r="B69" s="36"/>
      <c r="C69" s="37"/>
      <c r="D69" s="37"/>
      <c r="E69" s="31" t="s">
        <v>340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341</v>
      </c>
      <c r="D70" s="29" t="s">
        <v>27</v>
      </c>
      <c r="E70" s="31" t="s">
        <v>342</v>
      </c>
      <c r="F70" s="32" t="s">
        <v>75</v>
      </c>
      <c r="G70" s="33">
        <v>20.25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30">
      <c r="A71" s="29" t="s">
        <v>30</v>
      </c>
      <c r="B71" s="36"/>
      <c r="C71" s="37"/>
      <c r="D71" s="37"/>
      <c r="E71" s="31" t="s">
        <v>343</v>
      </c>
      <c r="F71" s="37"/>
      <c r="G71" s="37"/>
      <c r="H71" s="37"/>
      <c r="I71" s="37"/>
      <c r="J71" s="38"/>
    </row>
    <row r="72" ht="45">
      <c r="A72" s="29" t="s">
        <v>32</v>
      </c>
      <c r="B72" s="36"/>
      <c r="C72" s="37"/>
      <c r="D72" s="37"/>
      <c r="E72" s="39" t="s">
        <v>88</v>
      </c>
      <c r="F72" s="37"/>
      <c r="G72" s="37"/>
      <c r="H72" s="37"/>
      <c r="I72" s="37"/>
      <c r="J72" s="38"/>
    </row>
    <row r="73" ht="45">
      <c r="A73" s="29" t="s">
        <v>34</v>
      </c>
      <c r="B73" s="36"/>
      <c r="C73" s="37"/>
      <c r="D73" s="37"/>
      <c r="E73" s="31" t="s">
        <v>344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345</v>
      </c>
      <c r="D74" s="29" t="s">
        <v>27</v>
      </c>
      <c r="E74" s="31" t="s">
        <v>346</v>
      </c>
      <c r="F74" s="32" t="s">
        <v>75</v>
      </c>
      <c r="G74" s="33">
        <v>135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43" t="s">
        <v>27</v>
      </c>
      <c r="F75" s="37"/>
      <c r="G75" s="37"/>
      <c r="H75" s="37"/>
      <c r="I75" s="37"/>
      <c r="J75" s="38"/>
    </row>
    <row r="76" ht="30">
      <c r="A76" s="29" t="s">
        <v>32</v>
      </c>
      <c r="B76" s="36"/>
      <c r="C76" s="37"/>
      <c r="D76" s="37"/>
      <c r="E76" s="39" t="s">
        <v>347</v>
      </c>
      <c r="F76" s="37"/>
      <c r="G76" s="37"/>
      <c r="H76" s="37"/>
      <c r="I76" s="37"/>
      <c r="J76" s="38"/>
    </row>
    <row r="77" ht="30">
      <c r="A77" s="29" t="s">
        <v>34</v>
      </c>
      <c r="B77" s="36"/>
      <c r="C77" s="37"/>
      <c r="D77" s="37"/>
      <c r="E77" s="31" t="s">
        <v>348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349</v>
      </c>
      <c r="D78" s="29" t="s">
        <v>27</v>
      </c>
      <c r="E78" s="31" t="s">
        <v>350</v>
      </c>
      <c r="F78" s="32" t="s">
        <v>75</v>
      </c>
      <c r="G78" s="33">
        <v>135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43" t="s">
        <v>27</v>
      </c>
      <c r="F79" s="37"/>
      <c r="G79" s="37"/>
      <c r="H79" s="37"/>
      <c r="I79" s="37"/>
      <c r="J79" s="38"/>
    </row>
    <row r="80" ht="30">
      <c r="A80" s="29" t="s">
        <v>32</v>
      </c>
      <c r="B80" s="36"/>
      <c r="C80" s="37"/>
      <c r="D80" s="37"/>
      <c r="E80" s="39" t="s">
        <v>347</v>
      </c>
      <c r="F80" s="37"/>
      <c r="G80" s="37"/>
      <c r="H80" s="37"/>
      <c r="I80" s="37"/>
      <c r="J80" s="38"/>
    </row>
    <row r="81" ht="45">
      <c r="A81" s="29" t="s">
        <v>34</v>
      </c>
      <c r="B81" s="36"/>
      <c r="C81" s="37"/>
      <c r="D81" s="37"/>
      <c r="E81" s="31" t="s">
        <v>351</v>
      </c>
      <c r="F81" s="37"/>
      <c r="G81" s="37"/>
      <c r="H81" s="37"/>
      <c r="I81" s="37"/>
      <c r="J81" s="38"/>
    </row>
    <row r="82">
      <c r="A82" s="23" t="s">
        <v>22</v>
      </c>
      <c r="B82" s="24"/>
      <c r="C82" s="25" t="s">
        <v>173</v>
      </c>
      <c r="D82" s="26"/>
      <c r="E82" s="23" t="s">
        <v>174</v>
      </c>
      <c r="F82" s="26"/>
      <c r="G82" s="26"/>
      <c r="H82" s="26"/>
      <c r="I82" s="27">
        <f>SUMIFS(I83:I118,A83:A118,"P")</f>
        <v>0</v>
      </c>
      <c r="J82" s="28"/>
    </row>
    <row r="83">
      <c r="A83" s="29" t="s">
        <v>25</v>
      </c>
      <c r="B83" s="29">
        <v>19</v>
      </c>
      <c r="C83" s="30" t="s">
        <v>352</v>
      </c>
      <c r="D83" s="29" t="s">
        <v>27</v>
      </c>
      <c r="E83" s="31" t="s">
        <v>353</v>
      </c>
      <c r="F83" s="32" t="s">
        <v>86</v>
      </c>
      <c r="G83" s="33">
        <v>8.3840000000000003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30</v>
      </c>
      <c r="B84" s="36"/>
      <c r="C84" s="37"/>
      <c r="D84" s="37"/>
      <c r="E84" s="31" t="s">
        <v>354</v>
      </c>
      <c r="F84" s="37"/>
      <c r="G84" s="37"/>
      <c r="H84" s="37"/>
      <c r="I84" s="37"/>
      <c r="J84" s="38"/>
    </row>
    <row r="85" ht="60">
      <c r="A85" s="29" t="s">
        <v>32</v>
      </c>
      <c r="B85" s="36"/>
      <c r="C85" s="37"/>
      <c r="D85" s="37"/>
      <c r="E85" s="39" t="s">
        <v>355</v>
      </c>
      <c r="F85" s="37"/>
      <c r="G85" s="37"/>
      <c r="H85" s="37"/>
      <c r="I85" s="37"/>
      <c r="J85" s="38"/>
    </row>
    <row r="86" ht="75">
      <c r="A86" s="29" t="s">
        <v>34</v>
      </c>
      <c r="B86" s="36"/>
      <c r="C86" s="37"/>
      <c r="D86" s="37"/>
      <c r="E86" s="31" t="s">
        <v>356</v>
      </c>
      <c r="F86" s="37"/>
      <c r="G86" s="37"/>
      <c r="H86" s="37"/>
      <c r="I86" s="37"/>
      <c r="J86" s="38"/>
    </row>
    <row r="87">
      <c r="A87" s="29" t="s">
        <v>25</v>
      </c>
      <c r="B87" s="29">
        <v>20</v>
      </c>
      <c r="C87" s="30" t="s">
        <v>357</v>
      </c>
      <c r="D87" s="29" t="s">
        <v>27</v>
      </c>
      <c r="E87" s="31" t="s">
        <v>358</v>
      </c>
      <c r="F87" s="32" t="s">
        <v>86</v>
      </c>
      <c r="G87" s="33">
        <v>0.052999999999999999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30</v>
      </c>
      <c r="B88" s="36"/>
      <c r="C88" s="37"/>
      <c r="D88" s="37"/>
      <c r="E88" s="31" t="s">
        <v>359</v>
      </c>
      <c r="F88" s="37"/>
      <c r="G88" s="37"/>
      <c r="H88" s="37"/>
      <c r="I88" s="37"/>
      <c r="J88" s="38"/>
    </row>
    <row r="89" ht="30">
      <c r="A89" s="29" t="s">
        <v>32</v>
      </c>
      <c r="B89" s="36"/>
      <c r="C89" s="37"/>
      <c r="D89" s="37"/>
      <c r="E89" s="39" t="s">
        <v>360</v>
      </c>
      <c r="F89" s="37"/>
      <c r="G89" s="37"/>
      <c r="H89" s="37"/>
      <c r="I89" s="37"/>
      <c r="J89" s="38"/>
    </row>
    <row r="90" ht="75">
      <c r="A90" s="29" t="s">
        <v>34</v>
      </c>
      <c r="B90" s="36"/>
      <c r="C90" s="37"/>
      <c r="D90" s="37"/>
      <c r="E90" s="31" t="s">
        <v>356</v>
      </c>
      <c r="F90" s="37"/>
      <c r="G90" s="37"/>
      <c r="H90" s="37"/>
      <c r="I90" s="37"/>
      <c r="J90" s="38"/>
    </row>
    <row r="91">
      <c r="A91" s="29" t="s">
        <v>25</v>
      </c>
      <c r="B91" s="29">
        <v>21</v>
      </c>
      <c r="C91" s="30" t="s">
        <v>175</v>
      </c>
      <c r="D91" s="29" t="s">
        <v>37</v>
      </c>
      <c r="E91" s="31" t="s">
        <v>176</v>
      </c>
      <c r="F91" s="32" t="s">
        <v>75</v>
      </c>
      <c r="G91" s="33">
        <v>99.359999999999999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 ht="30">
      <c r="A92" s="29" t="s">
        <v>30</v>
      </c>
      <c r="B92" s="36"/>
      <c r="C92" s="37"/>
      <c r="D92" s="37"/>
      <c r="E92" s="31" t="s">
        <v>361</v>
      </c>
      <c r="F92" s="37"/>
      <c r="G92" s="37"/>
      <c r="H92" s="37"/>
      <c r="I92" s="37"/>
      <c r="J92" s="38"/>
    </row>
    <row r="93" ht="75">
      <c r="A93" s="29" t="s">
        <v>32</v>
      </c>
      <c r="B93" s="36"/>
      <c r="C93" s="37"/>
      <c r="D93" s="37"/>
      <c r="E93" s="39" t="s">
        <v>362</v>
      </c>
      <c r="F93" s="37"/>
      <c r="G93" s="37"/>
      <c r="H93" s="37"/>
      <c r="I93" s="37"/>
      <c r="J93" s="38"/>
    </row>
    <row r="94" ht="75">
      <c r="A94" s="29" t="s">
        <v>34</v>
      </c>
      <c r="B94" s="36"/>
      <c r="C94" s="37"/>
      <c r="D94" s="37"/>
      <c r="E94" s="31" t="s">
        <v>178</v>
      </c>
      <c r="F94" s="37"/>
      <c r="G94" s="37"/>
      <c r="H94" s="37"/>
      <c r="I94" s="37"/>
      <c r="J94" s="38"/>
    </row>
    <row r="95">
      <c r="A95" s="29" t="s">
        <v>25</v>
      </c>
      <c r="B95" s="29">
        <v>22</v>
      </c>
      <c r="C95" s="30" t="s">
        <v>175</v>
      </c>
      <c r="D95" s="29" t="s">
        <v>41</v>
      </c>
      <c r="E95" s="31" t="s">
        <v>176</v>
      </c>
      <c r="F95" s="32" t="s">
        <v>75</v>
      </c>
      <c r="G95" s="33">
        <v>28.655999999999999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 ht="30">
      <c r="A96" s="29" t="s">
        <v>30</v>
      </c>
      <c r="B96" s="36"/>
      <c r="C96" s="37"/>
      <c r="D96" s="37"/>
      <c r="E96" s="31" t="s">
        <v>363</v>
      </c>
      <c r="F96" s="37"/>
      <c r="G96" s="37"/>
      <c r="H96" s="37"/>
      <c r="I96" s="37"/>
      <c r="J96" s="38"/>
    </row>
    <row r="97" ht="120">
      <c r="A97" s="29" t="s">
        <v>32</v>
      </c>
      <c r="B97" s="36"/>
      <c r="C97" s="37"/>
      <c r="D97" s="37"/>
      <c r="E97" s="39" t="s">
        <v>364</v>
      </c>
      <c r="F97" s="37"/>
      <c r="G97" s="37"/>
      <c r="H97" s="37"/>
      <c r="I97" s="37"/>
      <c r="J97" s="38"/>
    </row>
    <row r="98" ht="75">
      <c r="A98" s="29" t="s">
        <v>34</v>
      </c>
      <c r="B98" s="36"/>
      <c r="C98" s="37"/>
      <c r="D98" s="37"/>
      <c r="E98" s="31" t="s">
        <v>178</v>
      </c>
      <c r="F98" s="37"/>
      <c r="G98" s="37"/>
      <c r="H98" s="37"/>
      <c r="I98" s="37"/>
      <c r="J98" s="38"/>
    </row>
    <row r="99">
      <c r="A99" s="29" t="s">
        <v>25</v>
      </c>
      <c r="B99" s="29">
        <v>23</v>
      </c>
      <c r="C99" s="30" t="s">
        <v>175</v>
      </c>
      <c r="D99" s="29" t="s">
        <v>44</v>
      </c>
      <c r="E99" s="31" t="s">
        <v>176</v>
      </c>
      <c r="F99" s="32" t="s">
        <v>75</v>
      </c>
      <c r="G99" s="33">
        <v>6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45">
      <c r="A100" s="29" t="s">
        <v>30</v>
      </c>
      <c r="B100" s="36"/>
      <c r="C100" s="37"/>
      <c r="D100" s="37"/>
      <c r="E100" s="31" t="s">
        <v>177</v>
      </c>
      <c r="F100" s="37"/>
      <c r="G100" s="37"/>
      <c r="H100" s="37"/>
      <c r="I100" s="37"/>
      <c r="J100" s="38"/>
    </row>
    <row r="101" ht="30">
      <c r="A101" s="29" t="s">
        <v>32</v>
      </c>
      <c r="B101" s="36"/>
      <c r="C101" s="37"/>
      <c r="D101" s="37"/>
      <c r="E101" s="39" t="s">
        <v>365</v>
      </c>
      <c r="F101" s="37"/>
      <c r="G101" s="37"/>
      <c r="H101" s="37"/>
      <c r="I101" s="37"/>
      <c r="J101" s="38"/>
    </row>
    <row r="102" ht="75">
      <c r="A102" s="29" t="s">
        <v>34</v>
      </c>
      <c r="B102" s="36"/>
      <c r="C102" s="37"/>
      <c r="D102" s="37"/>
      <c r="E102" s="31" t="s">
        <v>178</v>
      </c>
      <c r="F102" s="37"/>
      <c r="G102" s="37"/>
      <c r="H102" s="37"/>
      <c r="I102" s="37"/>
      <c r="J102" s="38"/>
    </row>
    <row r="103">
      <c r="A103" s="29" t="s">
        <v>25</v>
      </c>
      <c r="B103" s="29">
        <v>24</v>
      </c>
      <c r="C103" s="30" t="s">
        <v>366</v>
      </c>
      <c r="D103" s="29" t="s">
        <v>27</v>
      </c>
      <c r="E103" s="31" t="s">
        <v>367</v>
      </c>
      <c r="F103" s="32" t="s">
        <v>118</v>
      </c>
      <c r="G103" s="33">
        <v>156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30</v>
      </c>
      <c r="B104" s="36"/>
      <c r="C104" s="37"/>
      <c r="D104" s="37"/>
      <c r="E104" s="31" t="s">
        <v>368</v>
      </c>
      <c r="F104" s="37"/>
      <c r="G104" s="37"/>
      <c r="H104" s="37"/>
      <c r="I104" s="37"/>
      <c r="J104" s="38"/>
    </row>
    <row r="105" ht="60">
      <c r="A105" s="29" t="s">
        <v>32</v>
      </c>
      <c r="B105" s="36"/>
      <c r="C105" s="37"/>
      <c r="D105" s="37"/>
      <c r="E105" s="39" t="s">
        <v>369</v>
      </c>
      <c r="F105" s="37"/>
      <c r="G105" s="37"/>
      <c r="H105" s="37"/>
      <c r="I105" s="37"/>
      <c r="J105" s="38"/>
    </row>
    <row r="106" ht="75">
      <c r="A106" s="29" t="s">
        <v>34</v>
      </c>
      <c r="B106" s="36"/>
      <c r="C106" s="37"/>
      <c r="D106" s="37"/>
      <c r="E106" s="31" t="s">
        <v>370</v>
      </c>
      <c r="F106" s="37"/>
      <c r="G106" s="37"/>
      <c r="H106" s="37"/>
      <c r="I106" s="37"/>
      <c r="J106" s="38"/>
    </row>
    <row r="107" ht="30">
      <c r="A107" s="29" t="s">
        <v>25</v>
      </c>
      <c r="B107" s="29">
        <v>25</v>
      </c>
      <c r="C107" s="30" t="s">
        <v>371</v>
      </c>
      <c r="D107" s="29" t="s">
        <v>27</v>
      </c>
      <c r="E107" s="31" t="s">
        <v>372</v>
      </c>
      <c r="F107" s="32" t="s">
        <v>118</v>
      </c>
      <c r="G107" s="33">
        <v>156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 ht="30">
      <c r="A108" s="29" t="s">
        <v>30</v>
      </c>
      <c r="B108" s="36"/>
      <c r="C108" s="37"/>
      <c r="D108" s="37"/>
      <c r="E108" s="31" t="s">
        <v>373</v>
      </c>
      <c r="F108" s="37"/>
      <c r="G108" s="37"/>
      <c r="H108" s="37"/>
      <c r="I108" s="37"/>
      <c r="J108" s="38"/>
    </row>
    <row r="109" ht="60">
      <c r="A109" s="29" t="s">
        <v>32</v>
      </c>
      <c r="B109" s="36"/>
      <c r="C109" s="37"/>
      <c r="D109" s="37"/>
      <c r="E109" s="39" t="s">
        <v>374</v>
      </c>
      <c r="F109" s="37"/>
      <c r="G109" s="37"/>
      <c r="H109" s="37"/>
      <c r="I109" s="37"/>
      <c r="J109" s="38"/>
    </row>
    <row r="110" ht="75">
      <c r="A110" s="29" t="s">
        <v>34</v>
      </c>
      <c r="B110" s="36"/>
      <c r="C110" s="37"/>
      <c r="D110" s="37"/>
      <c r="E110" s="31" t="s">
        <v>375</v>
      </c>
      <c r="F110" s="37"/>
      <c r="G110" s="37"/>
      <c r="H110" s="37"/>
      <c r="I110" s="37"/>
      <c r="J110" s="38"/>
    </row>
    <row r="111">
      <c r="A111" s="29" t="s">
        <v>25</v>
      </c>
      <c r="B111" s="29">
        <v>26</v>
      </c>
      <c r="C111" s="30" t="s">
        <v>376</v>
      </c>
      <c r="D111" s="29" t="s">
        <v>27</v>
      </c>
      <c r="E111" s="31" t="s">
        <v>377</v>
      </c>
      <c r="F111" s="32" t="s">
        <v>86</v>
      </c>
      <c r="G111" s="33">
        <v>12.58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30</v>
      </c>
      <c r="B112" s="36"/>
      <c r="C112" s="37"/>
      <c r="D112" s="37"/>
      <c r="E112" s="31" t="s">
        <v>378</v>
      </c>
      <c r="F112" s="37"/>
      <c r="G112" s="37"/>
      <c r="H112" s="37"/>
      <c r="I112" s="37"/>
      <c r="J112" s="38"/>
    </row>
    <row r="113" ht="105">
      <c r="A113" s="29" t="s">
        <v>32</v>
      </c>
      <c r="B113" s="36"/>
      <c r="C113" s="37"/>
      <c r="D113" s="37"/>
      <c r="E113" s="39" t="s">
        <v>379</v>
      </c>
      <c r="F113" s="37"/>
      <c r="G113" s="37"/>
      <c r="H113" s="37"/>
      <c r="I113" s="37"/>
      <c r="J113" s="38"/>
    </row>
    <row r="114" ht="409.5">
      <c r="A114" s="29" t="s">
        <v>34</v>
      </c>
      <c r="B114" s="36"/>
      <c r="C114" s="37"/>
      <c r="D114" s="37"/>
      <c r="E114" s="31" t="s">
        <v>380</v>
      </c>
      <c r="F114" s="37"/>
      <c r="G114" s="37"/>
      <c r="H114" s="37"/>
      <c r="I114" s="37"/>
      <c r="J114" s="38"/>
    </row>
    <row r="115">
      <c r="A115" s="29" t="s">
        <v>25</v>
      </c>
      <c r="B115" s="29">
        <v>27</v>
      </c>
      <c r="C115" s="30" t="s">
        <v>381</v>
      </c>
      <c r="D115" s="29" t="s">
        <v>27</v>
      </c>
      <c r="E115" s="31" t="s">
        <v>382</v>
      </c>
      <c r="F115" s="32" t="s">
        <v>131</v>
      </c>
      <c r="G115" s="33">
        <v>1.887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30</v>
      </c>
      <c r="B116" s="36"/>
      <c r="C116" s="37"/>
      <c r="D116" s="37"/>
      <c r="E116" s="31" t="s">
        <v>383</v>
      </c>
      <c r="F116" s="37"/>
      <c r="G116" s="37"/>
      <c r="H116" s="37"/>
      <c r="I116" s="37"/>
      <c r="J116" s="38"/>
    </row>
    <row r="117">
      <c r="A117" s="29" t="s">
        <v>32</v>
      </c>
      <c r="B117" s="36"/>
      <c r="C117" s="37"/>
      <c r="D117" s="37"/>
      <c r="E117" s="39" t="s">
        <v>384</v>
      </c>
      <c r="F117" s="37"/>
      <c r="G117" s="37"/>
      <c r="H117" s="37"/>
      <c r="I117" s="37"/>
      <c r="J117" s="38"/>
    </row>
    <row r="118" ht="330">
      <c r="A118" s="29" t="s">
        <v>34</v>
      </c>
      <c r="B118" s="36"/>
      <c r="C118" s="37"/>
      <c r="D118" s="37"/>
      <c r="E118" s="31" t="s">
        <v>385</v>
      </c>
      <c r="F118" s="37"/>
      <c r="G118" s="37"/>
      <c r="H118" s="37"/>
      <c r="I118" s="37"/>
      <c r="J118" s="38"/>
    </row>
    <row r="119">
      <c r="A119" s="23" t="s">
        <v>22</v>
      </c>
      <c r="B119" s="24"/>
      <c r="C119" s="25" t="s">
        <v>386</v>
      </c>
      <c r="D119" s="26"/>
      <c r="E119" s="23" t="s">
        <v>387</v>
      </c>
      <c r="F119" s="26"/>
      <c r="G119" s="26"/>
      <c r="H119" s="26"/>
      <c r="I119" s="27">
        <f>SUMIFS(I120:I159,A120:A159,"P")</f>
        <v>0</v>
      </c>
      <c r="J119" s="28"/>
    </row>
    <row r="120">
      <c r="A120" s="29" t="s">
        <v>25</v>
      </c>
      <c r="B120" s="29">
        <v>28</v>
      </c>
      <c r="C120" s="30" t="s">
        <v>388</v>
      </c>
      <c r="D120" s="29" t="s">
        <v>27</v>
      </c>
      <c r="E120" s="31" t="s">
        <v>389</v>
      </c>
      <c r="F120" s="32" t="s">
        <v>390</v>
      </c>
      <c r="G120" s="33">
        <v>200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30</v>
      </c>
      <c r="B121" s="36"/>
      <c r="C121" s="37"/>
      <c r="D121" s="37"/>
      <c r="E121" s="31" t="s">
        <v>391</v>
      </c>
      <c r="F121" s="37"/>
      <c r="G121" s="37"/>
      <c r="H121" s="37"/>
      <c r="I121" s="37"/>
      <c r="J121" s="38"/>
    </row>
    <row r="122" ht="30">
      <c r="A122" s="29" t="s">
        <v>32</v>
      </c>
      <c r="B122" s="36"/>
      <c r="C122" s="37"/>
      <c r="D122" s="37"/>
      <c r="E122" s="39" t="s">
        <v>392</v>
      </c>
      <c r="F122" s="37"/>
      <c r="G122" s="37"/>
      <c r="H122" s="37"/>
      <c r="I122" s="37"/>
      <c r="J122" s="38"/>
    </row>
    <row r="123" ht="45">
      <c r="A123" s="29" t="s">
        <v>34</v>
      </c>
      <c r="B123" s="36"/>
      <c r="C123" s="37"/>
      <c r="D123" s="37"/>
      <c r="E123" s="31" t="s">
        <v>393</v>
      </c>
      <c r="F123" s="37"/>
      <c r="G123" s="37"/>
      <c r="H123" s="37"/>
      <c r="I123" s="37"/>
      <c r="J123" s="38"/>
    </row>
    <row r="124">
      <c r="A124" s="29" t="s">
        <v>25</v>
      </c>
      <c r="B124" s="29">
        <v>29</v>
      </c>
      <c r="C124" s="30" t="s">
        <v>394</v>
      </c>
      <c r="D124" s="29" t="s">
        <v>27</v>
      </c>
      <c r="E124" s="31" t="s">
        <v>395</v>
      </c>
      <c r="F124" s="32" t="s">
        <v>86</v>
      </c>
      <c r="G124" s="33">
        <v>1.716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30</v>
      </c>
      <c r="B125" s="36"/>
      <c r="C125" s="37"/>
      <c r="D125" s="37"/>
      <c r="E125" s="31" t="s">
        <v>396</v>
      </c>
      <c r="F125" s="37"/>
      <c r="G125" s="37"/>
      <c r="H125" s="37"/>
      <c r="I125" s="37"/>
      <c r="J125" s="38"/>
    </row>
    <row r="126" ht="90">
      <c r="A126" s="29" t="s">
        <v>32</v>
      </c>
      <c r="B126" s="36"/>
      <c r="C126" s="37"/>
      <c r="D126" s="37"/>
      <c r="E126" s="39" t="s">
        <v>397</v>
      </c>
      <c r="F126" s="37"/>
      <c r="G126" s="37"/>
      <c r="H126" s="37"/>
      <c r="I126" s="37"/>
      <c r="J126" s="38"/>
    </row>
    <row r="127" ht="45">
      <c r="A127" s="29" t="s">
        <v>34</v>
      </c>
      <c r="B127" s="36"/>
      <c r="C127" s="37"/>
      <c r="D127" s="37"/>
      <c r="E127" s="31" t="s">
        <v>398</v>
      </c>
      <c r="F127" s="37"/>
      <c r="G127" s="37"/>
      <c r="H127" s="37"/>
      <c r="I127" s="37"/>
      <c r="J127" s="38"/>
    </row>
    <row r="128">
      <c r="A128" s="29" t="s">
        <v>25</v>
      </c>
      <c r="B128" s="29">
        <v>30</v>
      </c>
      <c r="C128" s="30" t="s">
        <v>399</v>
      </c>
      <c r="D128" s="29" t="s">
        <v>27</v>
      </c>
      <c r="E128" s="31" t="s">
        <v>400</v>
      </c>
      <c r="F128" s="32" t="s">
        <v>86</v>
      </c>
      <c r="G128" s="33">
        <v>7.9530000000000003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 ht="30">
      <c r="A129" s="29" t="s">
        <v>30</v>
      </c>
      <c r="B129" s="36"/>
      <c r="C129" s="37"/>
      <c r="D129" s="37"/>
      <c r="E129" s="31" t="s">
        <v>401</v>
      </c>
      <c r="F129" s="37"/>
      <c r="G129" s="37"/>
      <c r="H129" s="37"/>
      <c r="I129" s="37"/>
      <c r="J129" s="38"/>
    </row>
    <row r="130" ht="60">
      <c r="A130" s="29" t="s">
        <v>32</v>
      </c>
      <c r="B130" s="36"/>
      <c r="C130" s="37"/>
      <c r="D130" s="37"/>
      <c r="E130" s="39" t="s">
        <v>402</v>
      </c>
      <c r="F130" s="37"/>
      <c r="G130" s="37"/>
      <c r="H130" s="37"/>
      <c r="I130" s="37"/>
      <c r="J130" s="38"/>
    </row>
    <row r="131" ht="409.5">
      <c r="A131" s="29" t="s">
        <v>34</v>
      </c>
      <c r="B131" s="36"/>
      <c r="C131" s="37"/>
      <c r="D131" s="37"/>
      <c r="E131" s="31" t="s">
        <v>403</v>
      </c>
      <c r="F131" s="37"/>
      <c r="G131" s="37"/>
      <c r="H131" s="37"/>
      <c r="I131" s="37"/>
      <c r="J131" s="38"/>
    </row>
    <row r="132">
      <c r="A132" s="29" t="s">
        <v>25</v>
      </c>
      <c r="B132" s="29">
        <v>31</v>
      </c>
      <c r="C132" s="30" t="s">
        <v>404</v>
      </c>
      <c r="D132" s="29" t="s">
        <v>27</v>
      </c>
      <c r="E132" s="31" t="s">
        <v>405</v>
      </c>
      <c r="F132" s="32" t="s">
        <v>131</v>
      </c>
      <c r="G132" s="33">
        <v>1.431</v>
      </c>
      <c r="H132" s="34">
        <v>0</v>
      </c>
      <c r="I132" s="34">
        <f>ROUND(G132*H132,P4)</f>
        <v>0</v>
      </c>
      <c r="J132" s="29"/>
      <c r="O132" s="35">
        <f>I132*0.21</f>
        <v>0</v>
      </c>
      <c r="P132">
        <v>3</v>
      </c>
    </row>
    <row r="133">
      <c r="A133" s="29" t="s">
        <v>30</v>
      </c>
      <c r="B133" s="36"/>
      <c r="C133" s="37"/>
      <c r="D133" s="37"/>
      <c r="E133" s="43" t="s">
        <v>27</v>
      </c>
      <c r="F133" s="37"/>
      <c r="G133" s="37"/>
      <c r="H133" s="37"/>
      <c r="I133" s="37"/>
      <c r="J133" s="38"/>
    </row>
    <row r="134">
      <c r="A134" s="29" t="s">
        <v>32</v>
      </c>
      <c r="B134" s="36"/>
      <c r="C134" s="37"/>
      <c r="D134" s="37"/>
      <c r="E134" s="39" t="s">
        <v>406</v>
      </c>
      <c r="F134" s="37"/>
      <c r="G134" s="37"/>
      <c r="H134" s="37"/>
      <c r="I134" s="37"/>
      <c r="J134" s="38"/>
    </row>
    <row r="135" ht="300">
      <c r="A135" s="29" t="s">
        <v>34</v>
      </c>
      <c r="B135" s="36"/>
      <c r="C135" s="37"/>
      <c r="D135" s="37"/>
      <c r="E135" s="31" t="s">
        <v>407</v>
      </c>
      <c r="F135" s="37"/>
      <c r="G135" s="37"/>
      <c r="H135" s="37"/>
      <c r="I135" s="37"/>
      <c r="J135" s="38"/>
    </row>
    <row r="136">
      <c r="A136" s="29" t="s">
        <v>25</v>
      </c>
      <c r="B136" s="29">
        <v>32</v>
      </c>
      <c r="C136" s="30" t="s">
        <v>408</v>
      </c>
      <c r="D136" s="29" t="s">
        <v>27</v>
      </c>
      <c r="E136" s="31" t="s">
        <v>409</v>
      </c>
      <c r="F136" s="32" t="s">
        <v>86</v>
      </c>
      <c r="G136" s="33">
        <v>11.154</v>
      </c>
      <c r="H136" s="34">
        <v>0</v>
      </c>
      <c r="I136" s="34">
        <f>ROUND(G136*H136,P4)</f>
        <v>0</v>
      </c>
      <c r="J136" s="29"/>
      <c r="O136" s="35">
        <f>I136*0.21</f>
        <v>0</v>
      </c>
      <c r="P136">
        <v>3</v>
      </c>
    </row>
    <row r="137" ht="45">
      <c r="A137" s="29" t="s">
        <v>30</v>
      </c>
      <c r="B137" s="36"/>
      <c r="C137" s="37"/>
      <c r="D137" s="37"/>
      <c r="E137" s="31" t="s">
        <v>410</v>
      </c>
      <c r="F137" s="37"/>
      <c r="G137" s="37"/>
      <c r="H137" s="37"/>
      <c r="I137" s="37"/>
      <c r="J137" s="38"/>
    </row>
    <row r="138" ht="90">
      <c r="A138" s="29" t="s">
        <v>32</v>
      </c>
      <c r="B138" s="36"/>
      <c r="C138" s="37"/>
      <c r="D138" s="37"/>
      <c r="E138" s="39" t="s">
        <v>411</v>
      </c>
      <c r="F138" s="37"/>
      <c r="G138" s="37"/>
      <c r="H138" s="37"/>
      <c r="I138" s="37"/>
      <c r="J138" s="38"/>
    </row>
    <row r="139" ht="30">
      <c r="A139" s="29" t="s">
        <v>34</v>
      </c>
      <c r="B139" s="36"/>
      <c r="C139" s="37"/>
      <c r="D139" s="37"/>
      <c r="E139" s="31" t="s">
        <v>412</v>
      </c>
      <c r="F139" s="37"/>
      <c r="G139" s="37"/>
      <c r="H139" s="37"/>
      <c r="I139" s="37"/>
      <c r="J139" s="38"/>
    </row>
    <row r="140">
      <c r="A140" s="29" t="s">
        <v>25</v>
      </c>
      <c r="B140" s="29">
        <v>33</v>
      </c>
      <c r="C140" s="30" t="s">
        <v>413</v>
      </c>
      <c r="D140" s="29" t="s">
        <v>27</v>
      </c>
      <c r="E140" s="31" t="s">
        <v>414</v>
      </c>
      <c r="F140" s="32" t="s">
        <v>86</v>
      </c>
      <c r="G140" s="33">
        <v>4.5899999999999999</v>
      </c>
      <c r="H140" s="34">
        <v>0</v>
      </c>
      <c r="I140" s="34">
        <f>ROUND(G140*H140,P4)</f>
        <v>0</v>
      </c>
      <c r="J140" s="29"/>
      <c r="O140" s="35">
        <f>I140*0.21</f>
        <v>0</v>
      </c>
      <c r="P140">
        <v>3</v>
      </c>
    </row>
    <row r="141">
      <c r="A141" s="29" t="s">
        <v>30</v>
      </c>
      <c r="B141" s="36"/>
      <c r="C141" s="37"/>
      <c r="D141" s="37"/>
      <c r="E141" s="31" t="s">
        <v>415</v>
      </c>
      <c r="F141" s="37"/>
      <c r="G141" s="37"/>
      <c r="H141" s="37"/>
      <c r="I141" s="37"/>
      <c r="J141" s="38"/>
    </row>
    <row r="142" ht="30">
      <c r="A142" s="29" t="s">
        <v>32</v>
      </c>
      <c r="B142" s="36"/>
      <c r="C142" s="37"/>
      <c r="D142" s="37"/>
      <c r="E142" s="39" t="s">
        <v>416</v>
      </c>
      <c r="F142" s="37"/>
      <c r="G142" s="37"/>
      <c r="H142" s="37"/>
      <c r="I142" s="37"/>
      <c r="J142" s="38"/>
    </row>
    <row r="143" ht="409.5">
      <c r="A143" s="29" t="s">
        <v>34</v>
      </c>
      <c r="B143" s="36"/>
      <c r="C143" s="37"/>
      <c r="D143" s="37"/>
      <c r="E143" s="31" t="s">
        <v>126</v>
      </c>
      <c r="F143" s="37"/>
      <c r="G143" s="37"/>
      <c r="H143" s="37"/>
      <c r="I143" s="37"/>
      <c r="J143" s="38"/>
    </row>
    <row r="144">
      <c r="A144" s="29" t="s">
        <v>25</v>
      </c>
      <c r="B144" s="29">
        <v>34</v>
      </c>
      <c r="C144" s="30" t="s">
        <v>417</v>
      </c>
      <c r="D144" s="29" t="s">
        <v>27</v>
      </c>
      <c r="E144" s="31" t="s">
        <v>418</v>
      </c>
      <c r="F144" s="32" t="s">
        <v>131</v>
      </c>
      <c r="G144" s="33">
        <v>0.82599999999999996</v>
      </c>
      <c r="H144" s="34">
        <v>0</v>
      </c>
      <c r="I144" s="34">
        <f>ROUND(G144*H144,P4)</f>
        <v>0</v>
      </c>
      <c r="J144" s="29"/>
      <c r="O144" s="35">
        <f>I144*0.21</f>
        <v>0</v>
      </c>
      <c r="P144">
        <v>3</v>
      </c>
    </row>
    <row r="145">
      <c r="A145" s="29" t="s">
        <v>30</v>
      </c>
      <c r="B145" s="36"/>
      <c r="C145" s="37"/>
      <c r="D145" s="37"/>
      <c r="E145" s="43" t="s">
        <v>27</v>
      </c>
      <c r="F145" s="37"/>
      <c r="G145" s="37"/>
      <c r="H145" s="37"/>
      <c r="I145" s="37"/>
      <c r="J145" s="38"/>
    </row>
    <row r="146">
      <c r="A146" s="29" t="s">
        <v>32</v>
      </c>
      <c r="B146" s="36"/>
      <c r="C146" s="37"/>
      <c r="D146" s="37"/>
      <c r="E146" s="39" t="s">
        <v>419</v>
      </c>
      <c r="F146" s="37"/>
      <c r="G146" s="37"/>
      <c r="H146" s="37"/>
      <c r="I146" s="37"/>
      <c r="J146" s="38"/>
    </row>
    <row r="147" ht="330">
      <c r="A147" s="29" t="s">
        <v>34</v>
      </c>
      <c r="B147" s="36"/>
      <c r="C147" s="37"/>
      <c r="D147" s="37"/>
      <c r="E147" s="31" t="s">
        <v>420</v>
      </c>
      <c r="F147" s="37"/>
      <c r="G147" s="37"/>
      <c r="H147" s="37"/>
      <c r="I147" s="37"/>
      <c r="J147" s="38"/>
    </row>
    <row r="148">
      <c r="A148" s="29" t="s">
        <v>25</v>
      </c>
      <c r="B148" s="29">
        <v>35</v>
      </c>
      <c r="C148" s="30" t="s">
        <v>421</v>
      </c>
      <c r="D148" s="29" t="s">
        <v>27</v>
      </c>
      <c r="E148" s="31" t="s">
        <v>422</v>
      </c>
      <c r="F148" s="32" t="s">
        <v>86</v>
      </c>
      <c r="G148" s="33">
        <v>2.125</v>
      </c>
      <c r="H148" s="34">
        <v>0</v>
      </c>
      <c r="I148" s="34">
        <f>ROUND(G148*H148,P4)</f>
        <v>0</v>
      </c>
      <c r="J148" s="29"/>
      <c r="O148" s="35">
        <f>I148*0.21</f>
        <v>0</v>
      </c>
      <c r="P148">
        <v>3</v>
      </c>
    </row>
    <row r="149" ht="30">
      <c r="A149" s="29" t="s">
        <v>30</v>
      </c>
      <c r="B149" s="36"/>
      <c r="C149" s="37"/>
      <c r="D149" s="37"/>
      <c r="E149" s="31" t="s">
        <v>423</v>
      </c>
      <c r="F149" s="37"/>
      <c r="G149" s="37"/>
      <c r="H149" s="37"/>
      <c r="I149" s="37"/>
      <c r="J149" s="38"/>
    </row>
    <row r="150" ht="45">
      <c r="A150" s="29" t="s">
        <v>32</v>
      </c>
      <c r="B150" s="36"/>
      <c r="C150" s="37"/>
      <c r="D150" s="37"/>
      <c r="E150" s="39" t="s">
        <v>424</v>
      </c>
      <c r="F150" s="37"/>
      <c r="G150" s="37"/>
      <c r="H150" s="37"/>
      <c r="I150" s="37"/>
      <c r="J150" s="38"/>
    </row>
    <row r="151" ht="75">
      <c r="A151" s="29" t="s">
        <v>34</v>
      </c>
      <c r="B151" s="36"/>
      <c r="C151" s="37"/>
      <c r="D151" s="37"/>
      <c r="E151" s="31" t="s">
        <v>425</v>
      </c>
      <c r="F151" s="37"/>
      <c r="G151" s="37"/>
      <c r="H151" s="37"/>
      <c r="I151" s="37"/>
      <c r="J151" s="38"/>
    </row>
    <row r="152">
      <c r="A152" s="29" t="s">
        <v>25</v>
      </c>
      <c r="B152" s="29">
        <v>36</v>
      </c>
      <c r="C152" s="30" t="s">
        <v>426</v>
      </c>
      <c r="D152" s="29" t="s">
        <v>27</v>
      </c>
      <c r="E152" s="31" t="s">
        <v>427</v>
      </c>
      <c r="F152" s="32" t="s">
        <v>86</v>
      </c>
      <c r="G152" s="33">
        <v>17.385000000000002</v>
      </c>
      <c r="H152" s="34">
        <v>0</v>
      </c>
      <c r="I152" s="34">
        <f>ROUND(G152*H152,P4)</f>
        <v>0</v>
      </c>
      <c r="J152" s="29"/>
      <c r="O152" s="35">
        <f>I152*0.21</f>
        <v>0</v>
      </c>
      <c r="P152">
        <v>3</v>
      </c>
    </row>
    <row r="153">
      <c r="A153" s="29" t="s">
        <v>30</v>
      </c>
      <c r="B153" s="36"/>
      <c r="C153" s="37"/>
      <c r="D153" s="37"/>
      <c r="E153" s="31" t="s">
        <v>428</v>
      </c>
      <c r="F153" s="37"/>
      <c r="G153" s="37"/>
      <c r="H153" s="37"/>
      <c r="I153" s="37"/>
      <c r="J153" s="38"/>
    </row>
    <row r="154" ht="75">
      <c r="A154" s="29" t="s">
        <v>32</v>
      </c>
      <c r="B154" s="36"/>
      <c r="C154" s="37"/>
      <c r="D154" s="37"/>
      <c r="E154" s="39" t="s">
        <v>429</v>
      </c>
      <c r="F154" s="37"/>
      <c r="G154" s="37"/>
      <c r="H154" s="37"/>
      <c r="I154" s="37"/>
      <c r="J154" s="38"/>
    </row>
    <row r="155" ht="409.5">
      <c r="A155" s="29" t="s">
        <v>34</v>
      </c>
      <c r="B155" s="36"/>
      <c r="C155" s="37"/>
      <c r="D155" s="37"/>
      <c r="E155" s="31" t="s">
        <v>126</v>
      </c>
      <c r="F155" s="37"/>
      <c r="G155" s="37"/>
      <c r="H155" s="37"/>
      <c r="I155" s="37"/>
      <c r="J155" s="38"/>
    </row>
    <row r="156">
      <c r="A156" s="29" t="s">
        <v>25</v>
      </c>
      <c r="B156" s="29">
        <v>37</v>
      </c>
      <c r="C156" s="30" t="s">
        <v>430</v>
      </c>
      <c r="D156" s="29" t="s">
        <v>27</v>
      </c>
      <c r="E156" s="31" t="s">
        <v>431</v>
      </c>
      <c r="F156" s="32" t="s">
        <v>131</v>
      </c>
      <c r="G156" s="33">
        <v>3.4769999999999999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>
      <c r="A157" s="29" t="s">
        <v>30</v>
      </c>
      <c r="B157" s="36"/>
      <c r="C157" s="37"/>
      <c r="D157" s="37"/>
      <c r="E157" s="31" t="s">
        <v>383</v>
      </c>
      <c r="F157" s="37"/>
      <c r="G157" s="37"/>
      <c r="H157" s="37"/>
      <c r="I157" s="37"/>
      <c r="J157" s="38"/>
    </row>
    <row r="158">
      <c r="A158" s="29" t="s">
        <v>32</v>
      </c>
      <c r="B158" s="36"/>
      <c r="C158" s="37"/>
      <c r="D158" s="37"/>
      <c r="E158" s="39" t="s">
        <v>432</v>
      </c>
      <c r="F158" s="37"/>
      <c r="G158" s="37"/>
      <c r="H158" s="37"/>
      <c r="I158" s="37"/>
      <c r="J158" s="38"/>
    </row>
    <row r="159" ht="330">
      <c r="A159" s="29" t="s">
        <v>34</v>
      </c>
      <c r="B159" s="36"/>
      <c r="C159" s="37"/>
      <c r="D159" s="37"/>
      <c r="E159" s="31" t="s">
        <v>420</v>
      </c>
      <c r="F159" s="37"/>
      <c r="G159" s="37"/>
      <c r="H159" s="37"/>
      <c r="I159" s="37"/>
      <c r="J159" s="38"/>
    </row>
    <row r="160">
      <c r="A160" s="23" t="s">
        <v>22</v>
      </c>
      <c r="B160" s="24"/>
      <c r="C160" s="25" t="s">
        <v>433</v>
      </c>
      <c r="D160" s="26"/>
      <c r="E160" s="23" t="s">
        <v>434</v>
      </c>
      <c r="F160" s="26"/>
      <c r="G160" s="26"/>
      <c r="H160" s="26"/>
      <c r="I160" s="27">
        <f>SUMIFS(I161:I200,A161:A200,"P")</f>
        <v>0</v>
      </c>
      <c r="J160" s="28"/>
    </row>
    <row r="161">
      <c r="A161" s="29" t="s">
        <v>25</v>
      </c>
      <c r="B161" s="29">
        <v>38</v>
      </c>
      <c r="C161" s="30" t="s">
        <v>435</v>
      </c>
      <c r="D161" s="29" t="s">
        <v>27</v>
      </c>
      <c r="E161" s="31" t="s">
        <v>436</v>
      </c>
      <c r="F161" s="32" t="s">
        <v>86</v>
      </c>
      <c r="G161" s="33">
        <v>39.079999999999998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>
      <c r="A162" s="29" t="s">
        <v>30</v>
      </c>
      <c r="B162" s="36"/>
      <c r="C162" s="37"/>
      <c r="D162" s="37"/>
      <c r="E162" s="31" t="s">
        <v>437</v>
      </c>
      <c r="F162" s="37"/>
      <c r="G162" s="37"/>
      <c r="H162" s="37"/>
      <c r="I162" s="37"/>
      <c r="J162" s="38"/>
    </row>
    <row r="163" ht="90">
      <c r="A163" s="29" t="s">
        <v>32</v>
      </c>
      <c r="B163" s="36"/>
      <c r="C163" s="37"/>
      <c r="D163" s="37"/>
      <c r="E163" s="39" t="s">
        <v>438</v>
      </c>
      <c r="F163" s="37"/>
      <c r="G163" s="37"/>
      <c r="H163" s="37"/>
      <c r="I163" s="37"/>
      <c r="J163" s="38"/>
    </row>
    <row r="164" ht="409.5">
      <c r="A164" s="29" t="s">
        <v>34</v>
      </c>
      <c r="B164" s="36"/>
      <c r="C164" s="37"/>
      <c r="D164" s="37"/>
      <c r="E164" s="31" t="s">
        <v>439</v>
      </c>
      <c r="F164" s="37"/>
      <c r="G164" s="37"/>
      <c r="H164" s="37"/>
      <c r="I164" s="37"/>
      <c r="J164" s="38"/>
    </row>
    <row r="165">
      <c r="A165" s="29" t="s">
        <v>25</v>
      </c>
      <c r="B165" s="29">
        <v>39</v>
      </c>
      <c r="C165" s="30" t="s">
        <v>440</v>
      </c>
      <c r="D165" s="29" t="s">
        <v>27</v>
      </c>
      <c r="E165" s="31" t="s">
        <v>441</v>
      </c>
      <c r="F165" s="32" t="s">
        <v>131</v>
      </c>
      <c r="G165" s="33">
        <v>8.5980000000000008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>
      <c r="A166" s="29" t="s">
        <v>30</v>
      </c>
      <c r="B166" s="36"/>
      <c r="C166" s="37"/>
      <c r="D166" s="37"/>
      <c r="E166" s="31" t="s">
        <v>383</v>
      </c>
      <c r="F166" s="37"/>
      <c r="G166" s="37"/>
      <c r="H166" s="37"/>
      <c r="I166" s="37"/>
      <c r="J166" s="38"/>
    </row>
    <row r="167">
      <c r="A167" s="29" t="s">
        <v>32</v>
      </c>
      <c r="B167" s="36"/>
      <c r="C167" s="37"/>
      <c r="D167" s="37"/>
      <c r="E167" s="39" t="s">
        <v>442</v>
      </c>
      <c r="F167" s="37"/>
      <c r="G167" s="37"/>
      <c r="H167" s="37"/>
      <c r="I167" s="37"/>
      <c r="J167" s="38"/>
    </row>
    <row r="168" ht="330">
      <c r="A168" s="29" t="s">
        <v>34</v>
      </c>
      <c r="B168" s="36"/>
      <c r="C168" s="37"/>
      <c r="D168" s="37"/>
      <c r="E168" s="31" t="s">
        <v>443</v>
      </c>
      <c r="F168" s="37"/>
      <c r="G168" s="37"/>
      <c r="H168" s="37"/>
      <c r="I168" s="37"/>
      <c r="J168" s="38"/>
    </row>
    <row r="169">
      <c r="A169" s="29" t="s">
        <v>25</v>
      </c>
      <c r="B169" s="29">
        <v>40</v>
      </c>
      <c r="C169" s="30" t="s">
        <v>444</v>
      </c>
      <c r="D169" s="29" t="s">
        <v>27</v>
      </c>
      <c r="E169" s="31" t="s">
        <v>445</v>
      </c>
      <c r="F169" s="32" t="s">
        <v>118</v>
      </c>
      <c r="G169" s="33">
        <v>18.199999999999999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>
      <c r="A170" s="29" t="s">
        <v>30</v>
      </c>
      <c r="B170" s="36"/>
      <c r="C170" s="37"/>
      <c r="D170" s="37"/>
      <c r="E170" s="31" t="s">
        <v>446</v>
      </c>
      <c r="F170" s="37"/>
      <c r="G170" s="37"/>
      <c r="H170" s="37"/>
      <c r="I170" s="37"/>
      <c r="J170" s="38"/>
    </row>
    <row r="171" ht="30">
      <c r="A171" s="29" t="s">
        <v>32</v>
      </c>
      <c r="B171" s="36"/>
      <c r="C171" s="37"/>
      <c r="D171" s="37"/>
      <c r="E171" s="39" t="s">
        <v>447</v>
      </c>
      <c r="F171" s="37"/>
      <c r="G171" s="37"/>
      <c r="H171" s="37"/>
      <c r="I171" s="37"/>
      <c r="J171" s="38"/>
    </row>
    <row r="172" ht="75">
      <c r="A172" s="29" t="s">
        <v>34</v>
      </c>
      <c r="B172" s="36"/>
      <c r="C172" s="37"/>
      <c r="D172" s="37"/>
      <c r="E172" s="31" t="s">
        <v>448</v>
      </c>
      <c r="F172" s="37"/>
      <c r="G172" s="37"/>
      <c r="H172" s="37"/>
      <c r="I172" s="37"/>
      <c r="J172" s="38"/>
    </row>
    <row r="173">
      <c r="A173" s="29" t="s">
        <v>25</v>
      </c>
      <c r="B173" s="29">
        <v>41</v>
      </c>
      <c r="C173" s="30" t="s">
        <v>449</v>
      </c>
      <c r="D173" s="29" t="s">
        <v>27</v>
      </c>
      <c r="E173" s="31" t="s">
        <v>450</v>
      </c>
      <c r="F173" s="32" t="s">
        <v>86</v>
      </c>
      <c r="G173" s="33">
        <v>10.359999999999999</v>
      </c>
      <c r="H173" s="34">
        <v>0</v>
      </c>
      <c r="I173" s="34">
        <f>ROUND(G173*H173,P4)</f>
        <v>0</v>
      </c>
      <c r="J173" s="29"/>
      <c r="O173" s="35">
        <f>I173*0.21</f>
        <v>0</v>
      </c>
      <c r="P173">
        <v>3</v>
      </c>
    </row>
    <row r="174">
      <c r="A174" s="29" t="s">
        <v>30</v>
      </c>
      <c r="B174" s="36"/>
      <c r="C174" s="37"/>
      <c r="D174" s="37"/>
      <c r="E174" s="31" t="s">
        <v>451</v>
      </c>
      <c r="F174" s="37"/>
      <c r="G174" s="37"/>
      <c r="H174" s="37"/>
      <c r="I174" s="37"/>
      <c r="J174" s="38"/>
    </row>
    <row r="175" ht="90">
      <c r="A175" s="29" t="s">
        <v>32</v>
      </c>
      <c r="B175" s="36"/>
      <c r="C175" s="37"/>
      <c r="D175" s="37"/>
      <c r="E175" s="39" t="s">
        <v>452</v>
      </c>
      <c r="F175" s="37"/>
      <c r="G175" s="37"/>
      <c r="H175" s="37"/>
      <c r="I175" s="37"/>
      <c r="J175" s="38"/>
    </row>
    <row r="176" ht="409.5">
      <c r="A176" s="29" t="s">
        <v>34</v>
      </c>
      <c r="B176" s="36"/>
      <c r="C176" s="37"/>
      <c r="D176" s="37"/>
      <c r="E176" s="31" t="s">
        <v>439</v>
      </c>
      <c r="F176" s="37"/>
      <c r="G176" s="37"/>
      <c r="H176" s="37"/>
      <c r="I176" s="37"/>
      <c r="J176" s="38"/>
    </row>
    <row r="177">
      <c r="A177" s="29" t="s">
        <v>25</v>
      </c>
      <c r="B177" s="29">
        <v>42</v>
      </c>
      <c r="C177" s="30" t="s">
        <v>453</v>
      </c>
      <c r="D177" s="29" t="s">
        <v>27</v>
      </c>
      <c r="E177" s="31" t="s">
        <v>454</v>
      </c>
      <c r="F177" s="32" t="s">
        <v>86</v>
      </c>
      <c r="G177" s="33">
        <v>21.321000000000002</v>
      </c>
      <c r="H177" s="34">
        <v>0</v>
      </c>
      <c r="I177" s="34">
        <f>ROUND(G177*H177,P4)</f>
        <v>0</v>
      </c>
      <c r="J177" s="29"/>
      <c r="O177" s="35">
        <f>I177*0.21</f>
        <v>0</v>
      </c>
      <c r="P177">
        <v>3</v>
      </c>
    </row>
    <row r="178">
      <c r="A178" s="29" t="s">
        <v>30</v>
      </c>
      <c r="B178" s="36"/>
      <c r="C178" s="37"/>
      <c r="D178" s="37"/>
      <c r="E178" s="31" t="s">
        <v>455</v>
      </c>
      <c r="F178" s="37"/>
      <c r="G178" s="37"/>
      <c r="H178" s="37"/>
      <c r="I178" s="37"/>
      <c r="J178" s="38"/>
    </row>
    <row r="179" ht="60">
      <c r="A179" s="29" t="s">
        <v>32</v>
      </c>
      <c r="B179" s="36"/>
      <c r="C179" s="37"/>
      <c r="D179" s="37"/>
      <c r="E179" s="39" t="s">
        <v>456</v>
      </c>
      <c r="F179" s="37"/>
      <c r="G179" s="37"/>
      <c r="H179" s="37"/>
      <c r="I179" s="37"/>
      <c r="J179" s="38"/>
    </row>
    <row r="180" ht="409.5">
      <c r="A180" s="29" t="s">
        <v>34</v>
      </c>
      <c r="B180" s="36"/>
      <c r="C180" s="37"/>
      <c r="D180" s="37"/>
      <c r="E180" s="31" t="s">
        <v>126</v>
      </c>
      <c r="F180" s="37"/>
      <c r="G180" s="37"/>
      <c r="H180" s="37"/>
      <c r="I180" s="37"/>
      <c r="J180" s="38"/>
    </row>
    <row r="181" ht="30">
      <c r="A181" s="29" t="s">
        <v>25</v>
      </c>
      <c r="B181" s="29">
        <v>43</v>
      </c>
      <c r="C181" s="30" t="s">
        <v>457</v>
      </c>
      <c r="D181" s="29" t="s">
        <v>27</v>
      </c>
      <c r="E181" s="31" t="s">
        <v>458</v>
      </c>
      <c r="F181" s="32" t="s">
        <v>86</v>
      </c>
      <c r="G181" s="33">
        <v>83.540000000000006</v>
      </c>
      <c r="H181" s="34">
        <v>0</v>
      </c>
      <c r="I181" s="34">
        <f>ROUND(G181*H181,P4)</f>
        <v>0</v>
      </c>
      <c r="J181" s="29"/>
      <c r="O181" s="35">
        <f>I181*0.21</f>
        <v>0</v>
      </c>
      <c r="P181">
        <v>3</v>
      </c>
    </row>
    <row r="182">
      <c r="A182" s="29" t="s">
        <v>30</v>
      </c>
      <c r="B182" s="36"/>
      <c r="C182" s="37"/>
      <c r="D182" s="37"/>
      <c r="E182" s="31" t="s">
        <v>459</v>
      </c>
      <c r="F182" s="37"/>
      <c r="G182" s="37"/>
      <c r="H182" s="37"/>
      <c r="I182" s="37"/>
      <c r="J182" s="38"/>
    </row>
    <row r="183" ht="75">
      <c r="A183" s="29" t="s">
        <v>32</v>
      </c>
      <c r="B183" s="36"/>
      <c r="C183" s="37"/>
      <c r="D183" s="37"/>
      <c r="E183" s="39" t="s">
        <v>460</v>
      </c>
      <c r="F183" s="37"/>
      <c r="G183" s="37"/>
      <c r="H183" s="37"/>
      <c r="I183" s="37"/>
      <c r="J183" s="38"/>
    </row>
    <row r="184" ht="60">
      <c r="A184" s="29" t="s">
        <v>34</v>
      </c>
      <c r="B184" s="36"/>
      <c r="C184" s="37"/>
      <c r="D184" s="37"/>
      <c r="E184" s="31" t="s">
        <v>182</v>
      </c>
      <c r="F184" s="37"/>
      <c r="G184" s="37"/>
      <c r="H184" s="37"/>
      <c r="I184" s="37"/>
      <c r="J184" s="38"/>
    </row>
    <row r="185">
      <c r="A185" s="29" t="s">
        <v>25</v>
      </c>
      <c r="B185" s="29">
        <v>44</v>
      </c>
      <c r="C185" s="30" t="s">
        <v>461</v>
      </c>
      <c r="D185" s="29" t="s">
        <v>27</v>
      </c>
      <c r="E185" s="31" t="s">
        <v>462</v>
      </c>
      <c r="F185" s="32" t="s">
        <v>86</v>
      </c>
      <c r="G185" s="33">
        <v>1.6000000000000001</v>
      </c>
      <c r="H185" s="34">
        <v>0</v>
      </c>
      <c r="I185" s="34">
        <f>ROUND(G185*H185,P4)</f>
        <v>0</v>
      </c>
      <c r="J185" s="29"/>
      <c r="O185" s="35">
        <f>I185*0.21</f>
        <v>0</v>
      </c>
      <c r="P185">
        <v>3</v>
      </c>
    </row>
    <row r="186">
      <c r="A186" s="29" t="s">
        <v>30</v>
      </c>
      <c r="B186" s="36"/>
      <c r="C186" s="37"/>
      <c r="D186" s="37"/>
      <c r="E186" s="31" t="s">
        <v>463</v>
      </c>
      <c r="F186" s="37"/>
      <c r="G186" s="37"/>
      <c r="H186" s="37"/>
      <c r="I186" s="37"/>
      <c r="J186" s="38"/>
    </row>
    <row r="187" ht="30">
      <c r="A187" s="29" t="s">
        <v>32</v>
      </c>
      <c r="B187" s="36"/>
      <c r="C187" s="37"/>
      <c r="D187" s="37"/>
      <c r="E187" s="39" t="s">
        <v>464</v>
      </c>
      <c r="F187" s="37"/>
      <c r="G187" s="37"/>
      <c r="H187" s="37"/>
      <c r="I187" s="37"/>
      <c r="J187" s="38"/>
    </row>
    <row r="188" ht="45">
      <c r="A188" s="29" t="s">
        <v>34</v>
      </c>
      <c r="B188" s="36"/>
      <c r="C188" s="37"/>
      <c r="D188" s="37"/>
      <c r="E188" s="31" t="s">
        <v>465</v>
      </c>
      <c r="F188" s="37"/>
      <c r="G188" s="37"/>
      <c r="H188" s="37"/>
      <c r="I188" s="37"/>
      <c r="J188" s="38"/>
    </row>
    <row r="189">
      <c r="A189" s="29" t="s">
        <v>25</v>
      </c>
      <c r="B189" s="29">
        <v>45</v>
      </c>
      <c r="C189" s="30" t="s">
        <v>466</v>
      </c>
      <c r="D189" s="29" t="s">
        <v>27</v>
      </c>
      <c r="E189" s="31" t="s">
        <v>467</v>
      </c>
      <c r="F189" s="32" t="s">
        <v>86</v>
      </c>
      <c r="G189" s="33">
        <v>15.539999999999999</v>
      </c>
      <c r="H189" s="34">
        <v>0</v>
      </c>
      <c r="I189" s="34">
        <f>ROUND(G189*H189,P4)</f>
        <v>0</v>
      </c>
      <c r="J189" s="29"/>
      <c r="O189" s="35">
        <f>I189*0.21</f>
        <v>0</v>
      </c>
      <c r="P189">
        <v>3</v>
      </c>
    </row>
    <row r="190">
      <c r="A190" s="29" t="s">
        <v>30</v>
      </c>
      <c r="B190" s="36"/>
      <c r="C190" s="37"/>
      <c r="D190" s="37"/>
      <c r="E190" s="31" t="s">
        <v>468</v>
      </c>
      <c r="F190" s="37"/>
      <c r="G190" s="37"/>
      <c r="H190" s="37"/>
      <c r="I190" s="37"/>
      <c r="J190" s="38"/>
    </row>
    <row r="191" ht="30">
      <c r="A191" s="29" t="s">
        <v>32</v>
      </c>
      <c r="B191" s="36"/>
      <c r="C191" s="37"/>
      <c r="D191" s="37"/>
      <c r="E191" s="39" t="s">
        <v>469</v>
      </c>
      <c r="F191" s="37"/>
      <c r="G191" s="37"/>
      <c r="H191" s="37"/>
      <c r="I191" s="37"/>
      <c r="J191" s="38"/>
    </row>
    <row r="192" ht="75">
      <c r="A192" s="29" t="s">
        <v>34</v>
      </c>
      <c r="B192" s="36"/>
      <c r="C192" s="37"/>
      <c r="D192" s="37"/>
      <c r="E192" s="31" t="s">
        <v>470</v>
      </c>
      <c r="F192" s="37"/>
      <c r="G192" s="37"/>
      <c r="H192" s="37"/>
      <c r="I192" s="37"/>
      <c r="J192" s="38"/>
    </row>
    <row r="193">
      <c r="A193" s="29" t="s">
        <v>25</v>
      </c>
      <c r="B193" s="29">
        <v>46</v>
      </c>
      <c r="C193" s="30" t="s">
        <v>471</v>
      </c>
      <c r="D193" s="29" t="s">
        <v>27</v>
      </c>
      <c r="E193" s="31" t="s">
        <v>472</v>
      </c>
      <c r="F193" s="32" t="s">
        <v>86</v>
      </c>
      <c r="G193" s="33">
        <v>20.719999999999999</v>
      </c>
      <c r="H193" s="34">
        <v>0</v>
      </c>
      <c r="I193" s="34">
        <f>ROUND(G193*H193,P4)</f>
        <v>0</v>
      </c>
      <c r="J193" s="29"/>
      <c r="O193" s="35">
        <f>I193*0.21</f>
        <v>0</v>
      </c>
      <c r="P193">
        <v>3</v>
      </c>
    </row>
    <row r="194" ht="30">
      <c r="A194" s="29" t="s">
        <v>30</v>
      </c>
      <c r="B194" s="36"/>
      <c r="C194" s="37"/>
      <c r="D194" s="37"/>
      <c r="E194" s="31" t="s">
        <v>473</v>
      </c>
      <c r="F194" s="37"/>
      <c r="G194" s="37"/>
      <c r="H194" s="37"/>
      <c r="I194" s="37"/>
      <c r="J194" s="38"/>
    </row>
    <row r="195" ht="90">
      <c r="A195" s="29" t="s">
        <v>32</v>
      </c>
      <c r="B195" s="36"/>
      <c r="C195" s="37"/>
      <c r="D195" s="37"/>
      <c r="E195" s="39" t="s">
        <v>474</v>
      </c>
      <c r="F195" s="37"/>
      <c r="G195" s="37"/>
      <c r="H195" s="37"/>
      <c r="I195" s="37"/>
      <c r="J195" s="38"/>
    </row>
    <row r="196" ht="150">
      <c r="A196" s="29" t="s">
        <v>34</v>
      </c>
      <c r="B196" s="36"/>
      <c r="C196" s="37"/>
      <c r="D196" s="37"/>
      <c r="E196" s="31" t="s">
        <v>475</v>
      </c>
      <c r="F196" s="37"/>
      <c r="G196" s="37"/>
      <c r="H196" s="37"/>
      <c r="I196" s="37"/>
      <c r="J196" s="38"/>
    </row>
    <row r="197">
      <c r="A197" s="29" t="s">
        <v>25</v>
      </c>
      <c r="B197" s="29">
        <v>47</v>
      </c>
      <c r="C197" s="30" t="s">
        <v>476</v>
      </c>
      <c r="D197" s="29" t="s">
        <v>27</v>
      </c>
      <c r="E197" s="31" t="s">
        <v>477</v>
      </c>
      <c r="F197" s="32" t="s">
        <v>86</v>
      </c>
      <c r="G197" s="33">
        <v>1.28</v>
      </c>
      <c r="H197" s="34">
        <v>0</v>
      </c>
      <c r="I197" s="34">
        <f>ROUND(G197*H197,P4)</f>
        <v>0</v>
      </c>
      <c r="J197" s="29"/>
      <c r="O197" s="35">
        <f>I197*0.21</f>
        <v>0</v>
      </c>
      <c r="P197">
        <v>3</v>
      </c>
    </row>
    <row r="198">
      <c r="A198" s="29" t="s">
        <v>30</v>
      </c>
      <c r="B198" s="36"/>
      <c r="C198" s="37"/>
      <c r="D198" s="37"/>
      <c r="E198" s="43" t="s">
        <v>27</v>
      </c>
      <c r="F198" s="37"/>
      <c r="G198" s="37"/>
      <c r="H198" s="37"/>
      <c r="I198" s="37"/>
      <c r="J198" s="38"/>
    </row>
    <row r="199" ht="45">
      <c r="A199" s="29" t="s">
        <v>32</v>
      </c>
      <c r="B199" s="36"/>
      <c r="C199" s="37"/>
      <c r="D199" s="37"/>
      <c r="E199" s="39" t="s">
        <v>478</v>
      </c>
      <c r="F199" s="37"/>
      <c r="G199" s="37"/>
      <c r="H199" s="37"/>
      <c r="I199" s="37"/>
      <c r="J199" s="38"/>
    </row>
    <row r="200" ht="409.5">
      <c r="A200" s="29" t="s">
        <v>34</v>
      </c>
      <c r="B200" s="36"/>
      <c r="C200" s="37"/>
      <c r="D200" s="37"/>
      <c r="E200" s="31" t="s">
        <v>479</v>
      </c>
      <c r="F200" s="37"/>
      <c r="G200" s="37"/>
      <c r="H200" s="37"/>
      <c r="I200" s="37"/>
      <c r="J200" s="38"/>
    </row>
    <row r="201">
      <c r="A201" s="23" t="s">
        <v>22</v>
      </c>
      <c r="B201" s="24"/>
      <c r="C201" s="25" t="s">
        <v>183</v>
      </c>
      <c r="D201" s="26"/>
      <c r="E201" s="23" t="s">
        <v>184</v>
      </c>
      <c r="F201" s="26"/>
      <c r="G201" s="26"/>
      <c r="H201" s="26"/>
      <c r="I201" s="27">
        <f>SUMIFS(I202:I209,A202:A209,"P")</f>
        <v>0</v>
      </c>
      <c r="J201" s="28"/>
    </row>
    <row r="202">
      <c r="A202" s="29" t="s">
        <v>25</v>
      </c>
      <c r="B202" s="29">
        <v>48</v>
      </c>
      <c r="C202" s="30" t="s">
        <v>185</v>
      </c>
      <c r="D202" s="29" t="s">
        <v>27</v>
      </c>
      <c r="E202" s="31" t="s">
        <v>186</v>
      </c>
      <c r="F202" s="32" t="s">
        <v>75</v>
      </c>
      <c r="G202" s="33">
        <v>6.0999999999999996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>
      <c r="A203" s="29" t="s">
        <v>30</v>
      </c>
      <c r="B203" s="36"/>
      <c r="C203" s="37"/>
      <c r="D203" s="37"/>
      <c r="E203" s="31" t="s">
        <v>480</v>
      </c>
      <c r="F203" s="37"/>
      <c r="G203" s="37"/>
      <c r="H203" s="37"/>
      <c r="I203" s="37"/>
      <c r="J203" s="38"/>
    </row>
    <row r="204" ht="30">
      <c r="A204" s="29" t="s">
        <v>32</v>
      </c>
      <c r="B204" s="36"/>
      <c r="C204" s="37"/>
      <c r="D204" s="37"/>
      <c r="E204" s="39" t="s">
        <v>481</v>
      </c>
      <c r="F204" s="37"/>
      <c r="G204" s="37"/>
      <c r="H204" s="37"/>
      <c r="I204" s="37"/>
      <c r="J204" s="38"/>
    </row>
    <row r="205" ht="60">
      <c r="A205" s="29" t="s">
        <v>34</v>
      </c>
      <c r="B205" s="36"/>
      <c r="C205" s="37"/>
      <c r="D205" s="37"/>
      <c r="E205" s="31" t="s">
        <v>189</v>
      </c>
      <c r="F205" s="37"/>
      <c r="G205" s="37"/>
      <c r="H205" s="37"/>
      <c r="I205" s="37"/>
      <c r="J205" s="38"/>
    </row>
    <row r="206">
      <c r="A206" s="29" t="s">
        <v>25</v>
      </c>
      <c r="B206" s="29">
        <v>49</v>
      </c>
      <c r="C206" s="30" t="s">
        <v>482</v>
      </c>
      <c r="D206" s="29" t="s">
        <v>27</v>
      </c>
      <c r="E206" s="31" t="s">
        <v>483</v>
      </c>
      <c r="F206" s="32" t="s">
        <v>86</v>
      </c>
      <c r="G206" s="33">
        <v>1.7030000000000001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>
      <c r="A207" s="29" t="s">
        <v>30</v>
      </c>
      <c r="B207" s="36"/>
      <c r="C207" s="37"/>
      <c r="D207" s="37"/>
      <c r="E207" s="31" t="s">
        <v>484</v>
      </c>
      <c r="F207" s="37"/>
      <c r="G207" s="37"/>
      <c r="H207" s="37"/>
      <c r="I207" s="37"/>
      <c r="J207" s="38"/>
    </row>
    <row r="208" ht="45">
      <c r="A208" s="29" t="s">
        <v>32</v>
      </c>
      <c r="B208" s="36"/>
      <c r="C208" s="37"/>
      <c r="D208" s="37"/>
      <c r="E208" s="39" t="s">
        <v>485</v>
      </c>
      <c r="F208" s="37"/>
      <c r="G208" s="37"/>
      <c r="H208" s="37"/>
      <c r="I208" s="37"/>
      <c r="J208" s="38"/>
    </row>
    <row r="209" ht="165">
      <c r="A209" s="29" t="s">
        <v>34</v>
      </c>
      <c r="B209" s="36"/>
      <c r="C209" s="37"/>
      <c r="D209" s="37"/>
      <c r="E209" s="31" t="s">
        <v>212</v>
      </c>
      <c r="F209" s="37"/>
      <c r="G209" s="37"/>
      <c r="H209" s="37"/>
      <c r="I209" s="37"/>
      <c r="J209" s="38"/>
    </row>
    <row r="210">
      <c r="A210" s="23" t="s">
        <v>22</v>
      </c>
      <c r="B210" s="24"/>
      <c r="C210" s="25" t="s">
        <v>486</v>
      </c>
      <c r="D210" s="26"/>
      <c r="E210" s="23" t="s">
        <v>487</v>
      </c>
      <c r="F210" s="26"/>
      <c r="G210" s="26"/>
      <c r="H210" s="26"/>
      <c r="I210" s="27">
        <f>SUMIFS(I211:I214,A211:A214,"P")</f>
        <v>0</v>
      </c>
      <c r="J210" s="28"/>
    </row>
    <row r="211">
      <c r="A211" s="29" t="s">
        <v>25</v>
      </c>
      <c r="B211" s="29">
        <v>50</v>
      </c>
      <c r="C211" s="30" t="s">
        <v>488</v>
      </c>
      <c r="D211" s="29" t="s">
        <v>27</v>
      </c>
      <c r="E211" s="31" t="s">
        <v>489</v>
      </c>
      <c r="F211" s="32" t="s">
        <v>75</v>
      </c>
      <c r="G211" s="33">
        <v>17</v>
      </c>
      <c r="H211" s="34">
        <v>0</v>
      </c>
      <c r="I211" s="34">
        <f>ROUND(G211*H211,P4)</f>
        <v>0</v>
      </c>
      <c r="J211" s="29"/>
      <c r="O211" s="35">
        <f>I211*0.21</f>
        <v>0</v>
      </c>
      <c r="P211">
        <v>3</v>
      </c>
    </row>
    <row r="212">
      <c r="A212" s="29" t="s">
        <v>30</v>
      </c>
      <c r="B212" s="36"/>
      <c r="C212" s="37"/>
      <c r="D212" s="37"/>
      <c r="E212" s="31" t="s">
        <v>490</v>
      </c>
      <c r="F212" s="37"/>
      <c r="G212" s="37"/>
      <c r="H212" s="37"/>
      <c r="I212" s="37"/>
      <c r="J212" s="38"/>
    </row>
    <row r="213" ht="30">
      <c r="A213" s="29" t="s">
        <v>32</v>
      </c>
      <c r="B213" s="36"/>
      <c r="C213" s="37"/>
      <c r="D213" s="37"/>
      <c r="E213" s="39" t="s">
        <v>491</v>
      </c>
      <c r="F213" s="37"/>
      <c r="G213" s="37"/>
      <c r="H213" s="37"/>
      <c r="I213" s="37"/>
      <c r="J213" s="38"/>
    </row>
    <row r="214" ht="105">
      <c r="A214" s="29" t="s">
        <v>34</v>
      </c>
      <c r="B214" s="36"/>
      <c r="C214" s="37"/>
      <c r="D214" s="37"/>
      <c r="E214" s="31" t="s">
        <v>492</v>
      </c>
      <c r="F214" s="37"/>
      <c r="G214" s="37"/>
      <c r="H214" s="37"/>
      <c r="I214" s="37"/>
      <c r="J214" s="38"/>
    </row>
    <row r="215">
      <c r="A215" s="23" t="s">
        <v>22</v>
      </c>
      <c r="B215" s="24"/>
      <c r="C215" s="25" t="s">
        <v>493</v>
      </c>
      <c r="D215" s="26"/>
      <c r="E215" s="23" t="s">
        <v>494</v>
      </c>
      <c r="F215" s="26"/>
      <c r="G215" s="26"/>
      <c r="H215" s="26"/>
      <c r="I215" s="27">
        <f>SUMIFS(I216:I239,A216:A239,"P")</f>
        <v>0</v>
      </c>
      <c r="J215" s="28"/>
    </row>
    <row r="216" ht="30">
      <c r="A216" s="29" t="s">
        <v>25</v>
      </c>
      <c r="B216" s="29">
        <v>51</v>
      </c>
      <c r="C216" s="30" t="s">
        <v>495</v>
      </c>
      <c r="D216" s="29" t="s">
        <v>27</v>
      </c>
      <c r="E216" s="31" t="s">
        <v>496</v>
      </c>
      <c r="F216" s="32" t="s">
        <v>75</v>
      </c>
      <c r="G216" s="33">
        <v>23.879999999999999</v>
      </c>
      <c r="H216" s="34">
        <v>0</v>
      </c>
      <c r="I216" s="34">
        <f>ROUND(G216*H216,P4)</f>
        <v>0</v>
      </c>
      <c r="J216" s="29"/>
      <c r="O216" s="35">
        <f>I216*0.21</f>
        <v>0</v>
      </c>
      <c r="P216">
        <v>3</v>
      </c>
    </row>
    <row r="217">
      <c r="A217" s="29" t="s">
        <v>30</v>
      </c>
      <c r="B217" s="36"/>
      <c r="C217" s="37"/>
      <c r="D217" s="37"/>
      <c r="E217" s="31" t="s">
        <v>497</v>
      </c>
      <c r="F217" s="37"/>
      <c r="G217" s="37"/>
      <c r="H217" s="37"/>
      <c r="I217" s="37"/>
      <c r="J217" s="38"/>
    </row>
    <row r="218" ht="120">
      <c r="A218" s="29" t="s">
        <v>32</v>
      </c>
      <c r="B218" s="36"/>
      <c r="C218" s="37"/>
      <c r="D218" s="37"/>
      <c r="E218" s="39" t="s">
        <v>498</v>
      </c>
      <c r="F218" s="37"/>
      <c r="G218" s="37"/>
      <c r="H218" s="37"/>
      <c r="I218" s="37"/>
      <c r="J218" s="38"/>
    </row>
    <row r="219" ht="270">
      <c r="A219" s="29" t="s">
        <v>34</v>
      </c>
      <c r="B219" s="36"/>
      <c r="C219" s="37"/>
      <c r="D219" s="37"/>
      <c r="E219" s="31" t="s">
        <v>499</v>
      </c>
      <c r="F219" s="37"/>
      <c r="G219" s="37"/>
      <c r="H219" s="37"/>
      <c r="I219" s="37"/>
      <c r="J219" s="38"/>
    </row>
    <row r="220" ht="30">
      <c r="A220" s="29" t="s">
        <v>25</v>
      </c>
      <c r="B220" s="29">
        <v>52</v>
      </c>
      <c r="C220" s="30" t="s">
        <v>500</v>
      </c>
      <c r="D220" s="29" t="s">
        <v>27</v>
      </c>
      <c r="E220" s="31" t="s">
        <v>501</v>
      </c>
      <c r="F220" s="32" t="s">
        <v>75</v>
      </c>
      <c r="G220" s="33">
        <v>99.359999999999999</v>
      </c>
      <c r="H220" s="34">
        <v>0</v>
      </c>
      <c r="I220" s="34">
        <f>ROUND(G220*H220,P4)</f>
        <v>0</v>
      </c>
      <c r="J220" s="29"/>
      <c r="O220" s="35">
        <f>I220*0.21</f>
        <v>0</v>
      </c>
      <c r="P220">
        <v>3</v>
      </c>
    </row>
    <row r="221">
      <c r="A221" s="29" t="s">
        <v>30</v>
      </c>
      <c r="B221" s="36"/>
      <c r="C221" s="37"/>
      <c r="D221" s="37"/>
      <c r="E221" s="31" t="s">
        <v>502</v>
      </c>
      <c r="F221" s="37"/>
      <c r="G221" s="37"/>
      <c r="H221" s="37"/>
      <c r="I221" s="37"/>
      <c r="J221" s="38"/>
    </row>
    <row r="222" ht="60">
      <c r="A222" s="29" t="s">
        <v>32</v>
      </c>
      <c r="B222" s="36"/>
      <c r="C222" s="37"/>
      <c r="D222" s="37"/>
      <c r="E222" s="39" t="s">
        <v>503</v>
      </c>
      <c r="F222" s="37"/>
      <c r="G222" s="37"/>
      <c r="H222" s="37"/>
      <c r="I222" s="37"/>
      <c r="J222" s="38"/>
    </row>
    <row r="223" ht="270">
      <c r="A223" s="29" t="s">
        <v>34</v>
      </c>
      <c r="B223" s="36"/>
      <c r="C223" s="37"/>
      <c r="D223" s="37"/>
      <c r="E223" s="31" t="s">
        <v>499</v>
      </c>
      <c r="F223" s="37"/>
      <c r="G223" s="37"/>
      <c r="H223" s="37"/>
      <c r="I223" s="37"/>
      <c r="J223" s="38"/>
    </row>
    <row r="224" ht="30">
      <c r="A224" s="29" t="s">
        <v>25</v>
      </c>
      <c r="B224" s="29">
        <v>53</v>
      </c>
      <c r="C224" s="30" t="s">
        <v>504</v>
      </c>
      <c r="D224" s="29" t="s">
        <v>27</v>
      </c>
      <c r="E224" s="31" t="s">
        <v>505</v>
      </c>
      <c r="F224" s="32" t="s">
        <v>75</v>
      </c>
      <c r="G224" s="33">
        <v>64.049999999999997</v>
      </c>
      <c r="H224" s="34">
        <v>0</v>
      </c>
      <c r="I224" s="34">
        <f>ROUND(G224*H224,P4)</f>
        <v>0</v>
      </c>
      <c r="J224" s="29"/>
      <c r="O224" s="35">
        <f>I224*0.21</f>
        <v>0</v>
      </c>
      <c r="P224">
        <v>3</v>
      </c>
    </row>
    <row r="225" ht="30">
      <c r="A225" s="29" t="s">
        <v>30</v>
      </c>
      <c r="B225" s="36"/>
      <c r="C225" s="37"/>
      <c r="D225" s="37"/>
      <c r="E225" s="31" t="s">
        <v>506</v>
      </c>
      <c r="F225" s="37"/>
      <c r="G225" s="37"/>
      <c r="H225" s="37"/>
      <c r="I225" s="37"/>
      <c r="J225" s="38"/>
    </row>
    <row r="226" ht="30">
      <c r="A226" s="29" t="s">
        <v>32</v>
      </c>
      <c r="B226" s="36"/>
      <c r="C226" s="37"/>
      <c r="D226" s="37"/>
      <c r="E226" s="39" t="s">
        <v>507</v>
      </c>
      <c r="F226" s="37"/>
      <c r="G226" s="37"/>
      <c r="H226" s="37"/>
      <c r="I226" s="37"/>
      <c r="J226" s="38"/>
    </row>
    <row r="227" ht="315">
      <c r="A227" s="29" t="s">
        <v>34</v>
      </c>
      <c r="B227" s="36"/>
      <c r="C227" s="37"/>
      <c r="D227" s="37"/>
      <c r="E227" s="31" t="s">
        <v>508</v>
      </c>
      <c r="F227" s="37"/>
      <c r="G227" s="37"/>
      <c r="H227" s="37"/>
      <c r="I227" s="37"/>
      <c r="J227" s="38"/>
    </row>
    <row r="228">
      <c r="A228" s="29" t="s">
        <v>25</v>
      </c>
      <c r="B228" s="29">
        <v>54</v>
      </c>
      <c r="C228" s="30" t="s">
        <v>509</v>
      </c>
      <c r="D228" s="29" t="s">
        <v>27</v>
      </c>
      <c r="E228" s="31" t="s">
        <v>510</v>
      </c>
      <c r="F228" s="32" t="s">
        <v>75</v>
      </c>
      <c r="G228" s="33">
        <v>12.050000000000001</v>
      </c>
      <c r="H228" s="34">
        <v>0</v>
      </c>
      <c r="I228" s="34">
        <f>ROUND(G228*H228,P4)</f>
        <v>0</v>
      </c>
      <c r="J228" s="29"/>
      <c r="O228" s="35">
        <f>I228*0.21</f>
        <v>0</v>
      </c>
      <c r="P228">
        <v>3</v>
      </c>
    </row>
    <row r="229">
      <c r="A229" s="29" t="s">
        <v>30</v>
      </c>
      <c r="B229" s="36"/>
      <c r="C229" s="37"/>
      <c r="D229" s="37"/>
      <c r="E229" s="31" t="s">
        <v>511</v>
      </c>
      <c r="F229" s="37"/>
      <c r="G229" s="37"/>
      <c r="H229" s="37"/>
      <c r="I229" s="37"/>
      <c r="J229" s="38"/>
    </row>
    <row r="230" ht="60">
      <c r="A230" s="29" t="s">
        <v>32</v>
      </c>
      <c r="B230" s="36"/>
      <c r="C230" s="37"/>
      <c r="D230" s="37"/>
      <c r="E230" s="39" t="s">
        <v>512</v>
      </c>
      <c r="F230" s="37"/>
      <c r="G230" s="37"/>
      <c r="H230" s="37"/>
      <c r="I230" s="37"/>
      <c r="J230" s="38"/>
    </row>
    <row r="231" ht="45">
      <c r="A231" s="29" t="s">
        <v>34</v>
      </c>
      <c r="B231" s="36"/>
      <c r="C231" s="37"/>
      <c r="D231" s="37"/>
      <c r="E231" s="31" t="s">
        <v>513</v>
      </c>
      <c r="F231" s="37"/>
      <c r="G231" s="37"/>
      <c r="H231" s="37"/>
      <c r="I231" s="37"/>
      <c r="J231" s="38"/>
    </row>
    <row r="232">
      <c r="A232" s="29" t="s">
        <v>25</v>
      </c>
      <c r="B232" s="29">
        <v>55</v>
      </c>
      <c r="C232" s="30" t="s">
        <v>514</v>
      </c>
      <c r="D232" s="29" t="s">
        <v>27</v>
      </c>
      <c r="E232" s="31" t="s">
        <v>515</v>
      </c>
      <c r="F232" s="32" t="s">
        <v>75</v>
      </c>
      <c r="G232" s="33">
        <v>3.6000000000000001</v>
      </c>
      <c r="H232" s="34">
        <v>0</v>
      </c>
      <c r="I232" s="34">
        <f>ROUND(G232*H232,P4)</f>
        <v>0</v>
      </c>
      <c r="J232" s="29"/>
      <c r="O232" s="35">
        <f>I232*0.21</f>
        <v>0</v>
      </c>
      <c r="P232">
        <v>3</v>
      </c>
    </row>
    <row r="233">
      <c r="A233" s="29" t="s">
        <v>30</v>
      </c>
      <c r="B233" s="36"/>
      <c r="C233" s="37"/>
      <c r="D233" s="37"/>
      <c r="E233" s="31" t="s">
        <v>516</v>
      </c>
      <c r="F233" s="37"/>
      <c r="G233" s="37"/>
      <c r="H233" s="37"/>
      <c r="I233" s="37"/>
      <c r="J233" s="38"/>
    </row>
    <row r="234">
      <c r="A234" s="29" t="s">
        <v>32</v>
      </c>
      <c r="B234" s="36"/>
      <c r="C234" s="37"/>
      <c r="D234" s="37"/>
      <c r="E234" s="39" t="s">
        <v>517</v>
      </c>
      <c r="F234" s="37"/>
      <c r="G234" s="37"/>
      <c r="H234" s="37"/>
      <c r="I234" s="37"/>
      <c r="J234" s="38"/>
    </row>
    <row r="235" ht="60">
      <c r="A235" s="29" t="s">
        <v>34</v>
      </c>
      <c r="B235" s="36"/>
      <c r="C235" s="37"/>
      <c r="D235" s="37"/>
      <c r="E235" s="31" t="s">
        <v>518</v>
      </c>
      <c r="F235" s="37"/>
      <c r="G235" s="37"/>
      <c r="H235" s="37"/>
      <c r="I235" s="37"/>
      <c r="J235" s="38"/>
    </row>
    <row r="236">
      <c r="A236" s="29" t="s">
        <v>25</v>
      </c>
      <c r="B236" s="29">
        <v>56</v>
      </c>
      <c r="C236" s="30" t="s">
        <v>519</v>
      </c>
      <c r="D236" s="29" t="s">
        <v>27</v>
      </c>
      <c r="E236" s="31" t="s">
        <v>520</v>
      </c>
      <c r="F236" s="32" t="s">
        <v>75</v>
      </c>
      <c r="G236" s="33">
        <v>7.2300000000000004</v>
      </c>
      <c r="H236" s="34">
        <v>0</v>
      </c>
      <c r="I236" s="34">
        <f>ROUND(G236*H236,P4)</f>
        <v>0</v>
      </c>
      <c r="J236" s="29"/>
      <c r="O236" s="35">
        <f>I236*0.21</f>
        <v>0</v>
      </c>
      <c r="P236">
        <v>3</v>
      </c>
    </row>
    <row r="237">
      <c r="A237" s="29" t="s">
        <v>30</v>
      </c>
      <c r="B237" s="36"/>
      <c r="C237" s="37"/>
      <c r="D237" s="37"/>
      <c r="E237" s="31" t="s">
        <v>521</v>
      </c>
      <c r="F237" s="37"/>
      <c r="G237" s="37"/>
      <c r="H237" s="37"/>
      <c r="I237" s="37"/>
      <c r="J237" s="38"/>
    </row>
    <row r="238" ht="45">
      <c r="A238" s="29" t="s">
        <v>32</v>
      </c>
      <c r="B238" s="36"/>
      <c r="C238" s="37"/>
      <c r="D238" s="37"/>
      <c r="E238" s="39" t="s">
        <v>522</v>
      </c>
      <c r="F238" s="37"/>
      <c r="G238" s="37"/>
      <c r="H238" s="37"/>
      <c r="I238" s="37"/>
      <c r="J238" s="38"/>
    </row>
    <row r="239" ht="60">
      <c r="A239" s="29" t="s">
        <v>34</v>
      </c>
      <c r="B239" s="36"/>
      <c r="C239" s="37"/>
      <c r="D239" s="37"/>
      <c r="E239" s="31" t="s">
        <v>518</v>
      </c>
      <c r="F239" s="37"/>
      <c r="G239" s="37"/>
      <c r="H239" s="37"/>
      <c r="I239" s="37"/>
      <c r="J239" s="38"/>
    </row>
    <row r="240">
      <c r="A240" s="23" t="s">
        <v>22</v>
      </c>
      <c r="B240" s="24"/>
      <c r="C240" s="25" t="s">
        <v>114</v>
      </c>
      <c r="D240" s="26"/>
      <c r="E240" s="23" t="s">
        <v>115</v>
      </c>
      <c r="F240" s="26"/>
      <c r="G240" s="26"/>
      <c r="H240" s="26"/>
      <c r="I240" s="27">
        <f>SUMIFS(I241:I272,A241:A272,"P")</f>
        <v>0</v>
      </c>
      <c r="J240" s="28"/>
    </row>
    <row r="241">
      <c r="A241" s="29" t="s">
        <v>25</v>
      </c>
      <c r="B241" s="29">
        <v>57</v>
      </c>
      <c r="C241" s="30" t="s">
        <v>523</v>
      </c>
      <c r="D241" s="29" t="s">
        <v>27</v>
      </c>
      <c r="E241" s="31" t="s">
        <v>524</v>
      </c>
      <c r="F241" s="32" t="s">
        <v>118</v>
      </c>
      <c r="G241" s="33">
        <v>1.6000000000000001</v>
      </c>
      <c r="H241" s="34">
        <v>0</v>
      </c>
      <c r="I241" s="34">
        <f>ROUND(G241*H241,P4)</f>
        <v>0</v>
      </c>
      <c r="J241" s="29"/>
      <c r="O241" s="35">
        <f>I241*0.21</f>
        <v>0</v>
      </c>
      <c r="P241">
        <v>3</v>
      </c>
    </row>
    <row r="242">
      <c r="A242" s="29" t="s">
        <v>30</v>
      </c>
      <c r="B242" s="36"/>
      <c r="C242" s="37"/>
      <c r="D242" s="37"/>
      <c r="E242" s="31" t="s">
        <v>525</v>
      </c>
      <c r="F242" s="37"/>
      <c r="G242" s="37"/>
      <c r="H242" s="37"/>
      <c r="I242" s="37"/>
      <c r="J242" s="38"/>
    </row>
    <row r="243" ht="30">
      <c r="A243" s="29" t="s">
        <v>32</v>
      </c>
      <c r="B243" s="36"/>
      <c r="C243" s="37"/>
      <c r="D243" s="37"/>
      <c r="E243" s="39" t="s">
        <v>526</v>
      </c>
      <c r="F243" s="37"/>
      <c r="G243" s="37"/>
      <c r="H243" s="37"/>
      <c r="I243" s="37"/>
      <c r="J243" s="38"/>
    </row>
    <row r="244" ht="315">
      <c r="A244" s="29" t="s">
        <v>34</v>
      </c>
      <c r="B244" s="36"/>
      <c r="C244" s="37"/>
      <c r="D244" s="37"/>
      <c r="E244" s="31" t="s">
        <v>527</v>
      </c>
      <c r="F244" s="37"/>
      <c r="G244" s="37"/>
      <c r="H244" s="37"/>
      <c r="I244" s="37"/>
      <c r="J244" s="38"/>
    </row>
    <row r="245">
      <c r="A245" s="29" t="s">
        <v>25</v>
      </c>
      <c r="B245" s="29">
        <v>58</v>
      </c>
      <c r="C245" s="30" t="s">
        <v>528</v>
      </c>
      <c r="D245" s="29" t="s">
        <v>27</v>
      </c>
      <c r="E245" s="31" t="s">
        <v>529</v>
      </c>
      <c r="F245" s="32" t="s">
        <v>118</v>
      </c>
      <c r="G245" s="33">
        <v>2</v>
      </c>
      <c r="H245" s="34">
        <v>0</v>
      </c>
      <c r="I245" s="34">
        <f>ROUND(G245*H245,P4)</f>
        <v>0</v>
      </c>
      <c r="J245" s="29"/>
      <c r="O245" s="35">
        <f>I245*0.21</f>
        <v>0</v>
      </c>
      <c r="P245">
        <v>3</v>
      </c>
    </row>
    <row r="246">
      <c r="A246" s="29" t="s">
        <v>30</v>
      </c>
      <c r="B246" s="36"/>
      <c r="C246" s="37"/>
      <c r="D246" s="37"/>
      <c r="E246" s="31" t="s">
        <v>530</v>
      </c>
      <c r="F246" s="37"/>
      <c r="G246" s="37"/>
      <c r="H246" s="37"/>
      <c r="I246" s="37"/>
      <c r="J246" s="38"/>
    </row>
    <row r="247" ht="30">
      <c r="A247" s="29" t="s">
        <v>32</v>
      </c>
      <c r="B247" s="36"/>
      <c r="C247" s="37"/>
      <c r="D247" s="37"/>
      <c r="E247" s="39" t="s">
        <v>531</v>
      </c>
      <c r="F247" s="37"/>
      <c r="G247" s="37"/>
      <c r="H247" s="37"/>
      <c r="I247" s="37"/>
      <c r="J247" s="38"/>
    </row>
    <row r="248" ht="330">
      <c r="A248" s="29" t="s">
        <v>34</v>
      </c>
      <c r="B248" s="36"/>
      <c r="C248" s="37"/>
      <c r="D248" s="37"/>
      <c r="E248" s="31" t="s">
        <v>532</v>
      </c>
      <c r="F248" s="37"/>
      <c r="G248" s="37"/>
      <c r="H248" s="37"/>
      <c r="I248" s="37"/>
      <c r="J248" s="38"/>
    </row>
    <row r="249">
      <c r="A249" s="29" t="s">
        <v>25</v>
      </c>
      <c r="B249" s="29">
        <v>59</v>
      </c>
      <c r="C249" s="30" t="s">
        <v>533</v>
      </c>
      <c r="D249" s="29" t="s">
        <v>27</v>
      </c>
      <c r="E249" s="31" t="s">
        <v>534</v>
      </c>
      <c r="F249" s="32" t="s">
        <v>118</v>
      </c>
      <c r="G249" s="33">
        <v>2</v>
      </c>
      <c r="H249" s="34">
        <v>0</v>
      </c>
      <c r="I249" s="34">
        <f>ROUND(G249*H249,P4)</f>
        <v>0</v>
      </c>
      <c r="J249" s="29"/>
      <c r="O249" s="35">
        <f>I249*0.21</f>
        <v>0</v>
      </c>
      <c r="P249">
        <v>3</v>
      </c>
    </row>
    <row r="250">
      <c r="A250" s="29" t="s">
        <v>30</v>
      </c>
      <c r="B250" s="36"/>
      <c r="C250" s="37"/>
      <c r="D250" s="37"/>
      <c r="E250" s="31" t="s">
        <v>535</v>
      </c>
      <c r="F250" s="37"/>
      <c r="G250" s="37"/>
      <c r="H250" s="37"/>
      <c r="I250" s="37"/>
      <c r="J250" s="38"/>
    </row>
    <row r="251" ht="30">
      <c r="A251" s="29" t="s">
        <v>32</v>
      </c>
      <c r="B251" s="36"/>
      <c r="C251" s="37"/>
      <c r="D251" s="37"/>
      <c r="E251" s="39" t="s">
        <v>531</v>
      </c>
      <c r="F251" s="37"/>
      <c r="G251" s="37"/>
      <c r="H251" s="37"/>
      <c r="I251" s="37"/>
      <c r="J251" s="38"/>
    </row>
    <row r="252" ht="330">
      <c r="A252" s="29" t="s">
        <v>34</v>
      </c>
      <c r="B252" s="36"/>
      <c r="C252" s="37"/>
      <c r="D252" s="37"/>
      <c r="E252" s="31" t="s">
        <v>532</v>
      </c>
      <c r="F252" s="37"/>
      <c r="G252" s="37"/>
      <c r="H252" s="37"/>
      <c r="I252" s="37"/>
      <c r="J252" s="38"/>
    </row>
    <row r="253">
      <c r="A253" s="29" t="s">
        <v>25</v>
      </c>
      <c r="B253" s="29">
        <v>60</v>
      </c>
      <c r="C253" s="30" t="s">
        <v>536</v>
      </c>
      <c r="D253" s="29" t="s">
        <v>27</v>
      </c>
      <c r="E253" s="31" t="s">
        <v>537</v>
      </c>
      <c r="F253" s="32" t="s">
        <v>118</v>
      </c>
      <c r="G253" s="33">
        <v>4</v>
      </c>
      <c r="H253" s="34">
        <v>0</v>
      </c>
      <c r="I253" s="34">
        <f>ROUND(G253*H253,P4)</f>
        <v>0</v>
      </c>
      <c r="J253" s="29"/>
      <c r="O253" s="35">
        <f>I253*0.21</f>
        <v>0</v>
      </c>
      <c r="P253">
        <v>3</v>
      </c>
    </row>
    <row r="254">
      <c r="A254" s="29" t="s">
        <v>30</v>
      </c>
      <c r="B254" s="36"/>
      <c r="C254" s="37"/>
      <c r="D254" s="37"/>
      <c r="E254" s="31" t="s">
        <v>538</v>
      </c>
      <c r="F254" s="37"/>
      <c r="G254" s="37"/>
      <c r="H254" s="37"/>
      <c r="I254" s="37"/>
      <c r="J254" s="38"/>
    </row>
    <row r="255" ht="30">
      <c r="A255" s="29" t="s">
        <v>32</v>
      </c>
      <c r="B255" s="36"/>
      <c r="C255" s="37"/>
      <c r="D255" s="37"/>
      <c r="E255" s="39" t="s">
        <v>539</v>
      </c>
      <c r="F255" s="37"/>
      <c r="G255" s="37"/>
      <c r="H255" s="37"/>
      <c r="I255" s="37"/>
      <c r="J255" s="38"/>
    </row>
    <row r="256" ht="315">
      <c r="A256" s="29" t="s">
        <v>34</v>
      </c>
      <c r="B256" s="36"/>
      <c r="C256" s="37"/>
      <c r="D256" s="37"/>
      <c r="E256" s="31" t="s">
        <v>540</v>
      </c>
      <c r="F256" s="37"/>
      <c r="G256" s="37"/>
      <c r="H256" s="37"/>
      <c r="I256" s="37"/>
      <c r="J256" s="38"/>
    </row>
    <row r="257">
      <c r="A257" s="29" t="s">
        <v>25</v>
      </c>
      <c r="B257" s="29">
        <v>61</v>
      </c>
      <c r="C257" s="30" t="s">
        <v>541</v>
      </c>
      <c r="D257" s="29" t="s">
        <v>27</v>
      </c>
      <c r="E257" s="31" t="s">
        <v>542</v>
      </c>
      <c r="F257" s="32" t="s">
        <v>118</v>
      </c>
      <c r="G257" s="33">
        <v>34.5</v>
      </c>
      <c r="H257" s="34">
        <v>0</v>
      </c>
      <c r="I257" s="34">
        <f>ROUND(G257*H257,P4)</f>
        <v>0</v>
      </c>
      <c r="J257" s="29"/>
      <c r="O257" s="35">
        <f>I257*0.21</f>
        <v>0</v>
      </c>
      <c r="P257">
        <v>3</v>
      </c>
    </row>
    <row r="258">
      <c r="A258" s="29" t="s">
        <v>30</v>
      </c>
      <c r="B258" s="36"/>
      <c r="C258" s="37"/>
      <c r="D258" s="37"/>
      <c r="E258" s="31" t="s">
        <v>543</v>
      </c>
      <c r="F258" s="37"/>
      <c r="G258" s="37"/>
      <c r="H258" s="37"/>
      <c r="I258" s="37"/>
      <c r="J258" s="38"/>
    </row>
    <row r="259" ht="30">
      <c r="A259" s="29" t="s">
        <v>32</v>
      </c>
      <c r="B259" s="36"/>
      <c r="C259" s="37"/>
      <c r="D259" s="37"/>
      <c r="E259" s="39" t="s">
        <v>544</v>
      </c>
      <c r="F259" s="37"/>
      <c r="G259" s="37"/>
      <c r="H259" s="37"/>
      <c r="I259" s="37"/>
      <c r="J259" s="38"/>
    </row>
    <row r="260" ht="315">
      <c r="A260" s="29" t="s">
        <v>34</v>
      </c>
      <c r="B260" s="36"/>
      <c r="C260" s="37"/>
      <c r="D260" s="37"/>
      <c r="E260" s="31" t="s">
        <v>540</v>
      </c>
      <c r="F260" s="37"/>
      <c r="G260" s="37"/>
      <c r="H260" s="37"/>
      <c r="I260" s="37"/>
      <c r="J260" s="38"/>
    </row>
    <row r="261">
      <c r="A261" s="29" t="s">
        <v>25</v>
      </c>
      <c r="B261" s="29">
        <v>62</v>
      </c>
      <c r="C261" s="30" t="s">
        <v>545</v>
      </c>
      <c r="D261" s="29" t="s">
        <v>27</v>
      </c>
      <c r="E261" s="31" t="s">
        <v>546</v>
      </c>
      <c r="F261" s="32" t="s">
        <v>118</v>
      </c>
      <c r="G261" s="33">
        <v>32.100000000000001</v>
      </c>
      <c r="H261" s="34">
        <v>0</v>
      </c>
      <c r="I261" s="34">
        <f>ROUND(G261*H261,P4)</f>
        <v>0</v>
      </c>
      <c r="J261" s="29"/>
      <c r="O261" s="35">
        <f>I261*0.21</f>
        <v>0</v>
      </c>
      <c r="P261">
        <v>3</v>
      </c>
    </row>
    <row r="262" ht="30">
      <c r="A262" s="29" t="s">
        <v>30</v>
      </c>
      <c r="B262" s="36"/>
      <c r="C262" s="37"/>
      <c r="D262" s="37"/>
      <c r="E262" s="31" t="s">
        <v>547</v>
      </c>
      <c r="F262" s="37"/>
      <c r="G262" s="37"/>
      <c r="H262" s="37"/>
      <c r="I262" s="37"/>
      <c r="J262" s="38"/>
    </row>
    <row r="263" ht="60">
      <c r="A263" s="29" t="s">
        <v>32</v>
      </c>
      <c r="B263" s="36"/>
      <c r="C263" s="37"/>
      <c r="D263" s="37"/>
      <c r="E263" s="39" t="s">
        <v>548</v>
      </c>
      <c r="F263" s="37"/>
      <c r="G263" s="37"/>
      <c r="H263" s="37"/>
      <c r="I263" s="37"/>
      <c r="J263" s="38"/>
    </row>
    <row r="264" ht="300">
      <c r="A264" s="29" t="s">
        <v>34</v>
      </c>
      <c r="B264" s="36"/>
      <c r="C264" s="37"/>
      <c r="D264" s="37"/>
      <c r="E264" s="31" t="s">
        <v>549</v>
      </c>
      <c r="F264" s="37"/>
      <c r="G264" s="37"/>
      <c r="H264" s="37"/>
      <c r="I264" s="37"/>
      <c r="J264" s="38"/>
    </row>
    <row r="265">
      <c r="A265" s="29" t="s">
        <v>25</v>
      </c>
      <c r="B265" s="29">
        <v>63</v>
      </c>
      <c r="C265" s="30" t="s">
        <v>550</v>
      </c>
      <c r="D265" s="29" t="s">
        <v>27</v>
      </c>
      <c r="E265" s="31" t="s">
        <v>551</v>
      </c>
      <c r="F265" s="32" t="s">
        <v>118</v>
      </c>
      <c r="G265" s="33">
        <v>1.6000000000000001</v>
      </c>
      <c r="H265" s="34">
        <v>0</v>
      </c>
      <c r="I265" s="34">
        <f>ROUND(G265*H265,P4)</f>
        <v>0</v>
      </c>
      <c r="J265" s="29"/>
      <c r="O265" s="35">
        <f>I265*0.21</f>
        <v>0</v>
      </c>
      <c r="P265">
        <v>3</v>
      </c>
    </row>
    <row r="266" ht="30">
      <c r="A266" s="29" t="s">
        <v>30</v>
      </c>
      <c r="B266" s="36"/>
      <c r="C266" s="37"/>
      <c r="D266" s="37"/>
      <c r="E266" s="31" t="s">
        <v>552</v>
      </c>
      <c r="F266" s="37"/>
      <c r="G266" s="37"/>
      <c r="H266" s="37"/>
      <c r="I266" s="37"/>
      <c r="J266" s="38"/>
    </row>
    <row r="267" ht="30">
      <c r="A267" s="29" t="s">
        <v>32</v>
      </c>
      <c r="B267" s="36"/>
      <c r="C267" s="37"/>
      <c r="D267" s="37"/>
      <c r="E267" s="39" t="s">
        <v>553</v>
      </c>
      <c r="F267" s="37"/>
      <c r="G267" s="37"/>
      <c r="H267" s="37"/>
      <c r="I267" s="37"/>
      <c r="J267" s="38"/>
    </row>
    <row r="268" ht="300">
      <c r="A268" s="29" t="s">
        <v>34</v>
      </c>
      <c r="B268" s="36"/>
      <c r="C268" s="37"/>
      <c r="D268" s="37"/>
      <c r="E268" s="31" t="s">
        <v>549</v>
      </c>
      <c r="F268" s="37"/>
      <c r="G268" s="37"/>
      <c r="H268" s="37"/>
      <c r="I268" s="37"/>
      <c r="J268" s="38"/>
    </row>
    <row r="269">
      <c r="A269" s="29" t="s">
        <v>25</v>
      </c>
      <c r="B269" s="29">
        <v>64</v>
      </c>
      <c r="C269" s="30" t="s">
        <v>554</v>
      </c>
      <c r="D269" s="29" t="s">
        <v>27</v>
      </c>
      <c r="E269" s="31" t="s">
        <v>555</v>
      </c>
      <c r="F269" s="32" t="s">
        <v>61</v>
      </c>
      <c r="G269" s="33">
        <v>2</v>
      </c>
      <c r="H269" s="34">
        <v>0</v>
      </c>
      <c r="I269" s="34">
        <f>ROUND(G269*H269,P4)</f>
        <v>0</v>
      </c>
      <c r="J269" s="29"/>
      <c r="O269" s="35">
        <f>I269*0.21</f>
        <v>0</v>
      </c>
      <c r="P269">
        <v>3</v>
      </c>
    </row>
    <row r="270">
      <c r="A270" s="29" t="s">
        <v>30</v>
      </c>
      <c r="B270" s="36"/>
      <c r="C270" s="37"/>
      <c r="D270" s="37"/>
      <c r="E270" s="43" t="s">
        <v>27</v>
      </c>
      <c r="F270" s="37"/>
      <c r="G270" s="37"/>
      <c r="H270" s="37"/>
      <c r="I270" s="37"/>
      <c r="J270" s="38"/>
    </row>
    <row r="271" ht="45">
      <c r="A271" s="29" t="s">
        <v>32</v>
      </c>
      <c r="B271" s="36"/>
      <c r="C271" s="37"/>
      <c r="D271" s="37"/>
      <c r="E271" s="39" t="s">
        <v>556</v>
      </c>
      <c r="F271" s="37"/>
      <c r="G271" s="37"/>
      <c r="H271" s="37"/>
      <c r="I271" s="37"/>
      <c r="J271" s="38"/>
    </row>
    <row r="272" ht="30">
      <c r="A272" s="29" t="s">
        <v>34</v>
      </c>
      <c r="B272" s="36"/>
      <c r="C272" s="37"/>
      <c r="D272" s="37"/>
      <c r="E272" s="31" t="s">
        <v>557</v>
      </c>
      <c r="F272" s="37"/>
      <c r="G272" s="37"/>
      <c r="H272" s="37"/>
      <c r="I272" s="37"/>
      <c r="J272" s="38"/>
    </row>
    <row r="273">
      <c r="A273" s="23" t="s">
        <v>22</v>
      </c>
      <c r="B273" s="24"/>
      <c r="C273" s="25" t="s">
        <v>217</v>
      </c>
      <c r="D273" s="26"/>
      <c r="E273" s="23" t="s">
        <v>218</v>
      </c>
      <c r="F273" s="26"/>
      <c r="G273" s="26"/>
      <c r="H273" s="26"/>
      <c r="I273" s="27">
        <f>SUMIFS(I274:I336,A274:A336,"P")</f>
        <v>0</v>
      </c>
      <c r="J273" s="28"/>
    </row>
    <row r="274">
      <c r="A274" s="29" t="s">
        <v>25</v>
      </c>
      <c r="B274" s="29">
        <v>65</v>
      </c>
      <c r="C274" s="30" t="s">
        <v>558</v>
      </c>
      <c r="D274" s="29" t="s">
        <v>27</v>
      </c>
      <c r="E274" s="31" t="s">
        <v>559</v>
      </c>
      <c r="F274" s="32" t="s">
        <v>118</v>
      </c>
      <c r="G274" s="33">
        <v>11.6</v>
      </c>
      <c r="H274" s="34">
        <v>0</v>
      </c>
      <c r="I274" s="34">
        <f>ROUND(G274*H274,P4)</f>
        <v>0</v>
      </c>
      <c r="J274" s="29"/>
      <c r="O274" s="35">
        <f>I274*0.21</f>
        <v>0</v>
      </c>
      <c r="P274">
        <v>3</v>
      </c>
    </row>
    <row r="275">
      <c r="A275" s="29" t="s">
        <v>30</v>
      </c>
      <c r="B275" s="36"/>
      <c r="C275" s="37"/>
      <c r="D275" s="37"/>
      <c r="E275" s="31" t="s">
        <v>560</v>
      </c>
      <c r="F275" s="37"/>
      <c r="G275" s="37"/>
      <c r="H275" s="37"/>
      <c r="I275" s="37"/>
      <c r="J275" s="38"/>
    </row>
    <row r="276" ht="30">
      <c r="A276" s="29" t="s">
        <v>32</v>
      </c>
      <c r="B276" s="36"/>
      <c r="C276" s="37"/>
      <c r="D276" s="37"/>
      <c r="E276" s="39" t="s">
        <v>561</v>
      </c>
      <c r="F276" s="37"/>
      <c r="G276" s="37"/>
      <c r="H276" s="37"/>
      <c r="I276" s="37"/>
      <c r="J276" s="38"/>
    </row>
    <row r="277" ht="75">
      <c r="A277" s="29" t="s">
        <v>34</v>
      </c>
      <c r="B277" s="36"/>
      <c r="C277" s="37"/>
      <c r="D277" s="37"/>
      <c r="E277" s="31" t="s">
        <v>562</v>
      </c>
      <c r="F277" s="37"/>
      <c r="G277" s="37"/>
      <c r="H277" s="37"/>
      <c r="I277" s="37"/>
      <c r="J277" s="38"/>
    </row>
    <row r="278">
      <c r="A278" s="29" t="s">
        <v>25</v>
      </c>
      <c r="B278" s="29">
        <v>66</v>
      </c>
      <c r="C278" s="30" t="s">
        <v>563</v>
      </c>
      <c r="D278" s="29" t="s">
        <v>27</v>
      </c>
      <c r="E278" s="31" t="s">
        <v>564</v>
      </c>
      <c r="F278" s="32" t="s">
        <v>118</v>
      </c>
      <c r="G278" s="33">
        <v>24.100000000000001</v>
      </c>
      <c r="H278" s="34">
        <v>0</v>
      </c>
      <c r="I278" s="34">
        <f>ROUND(G278*H278,P4)</f>
        <v>0</v>
      </c>
      <c r="J278" s="29"/>
      <c r="O278" s="35">
        <f>I278*0.21</f>
        <v>0</v>
      </c>
      <c r="P278">
        <v>3</v>
      </c>
    </row>
    <row r="279">
      <c r="A279" s="29" t="s">
        <v>30</v>
      </c>
      <c r="B279" s="36"/>
      <c r="C279" s="37"/>
      <c r="D279" s="37"/>
      <c r="E279" s="31" t="s">
        <v>565</v>
      </c>
      <c r="F279" s="37"/>
      <c r="G279" s="37"/>
      <c r="H279" s="37"/>
      <c r="I279" s="37"/>
      <c r="J279" s="38"/>
    </row>
    <row r="280" ht="30">
      <c r="A280" s="29" t="s">
        <v>32</v>
      </c>
      <c r="B280" s="36"/>
      <c r="C280" s="37"/>
      <c r="D280" s="37"/>
      <c r="E280" s="39" t="s">
        <v>566</v>
      </c>
      <c r="F280" s="37"/>
      <c r="G280" s="37"/>
      <c r="H280" s="37"/>
      <c r="I280" s="37"/>
      <c r="J280" s="38"/>
    </row>
    <row r="281" ht="75">
      <c r="A281" s="29" t="s">
        <v>34</v>
      </c>
      <c r="B281" s="36"/>
      <c r="C281" s="37"/>
      <c r="D281" s="37"/>
      <c r="E281" s="31" t="s">
        <v>567</v>
      </c>
      <c r="F281" s="37"/>
      <c r="G281" s="37"/>
      <c r="H281" s="37"/>
      <c r="I281" s="37"/>
      <c r="J281" s="38"/>
    </row>
    <row r="282">
      <c r="A282" s="29" t="s">
        <v>25</v>
      </c>
      <c r="B282" s="29">
        <v>67</v>
      </c>
      <c r="C282" s="30" t="s">
        <v>568</v>
      </c>
      <c r="D282" s="29" t="s">
        <v>27</v>
      </c>
      <c r="E282" s="31" t="s">
        <v>569</v>
      </c>
      <c r="F282" s="32" t="s">
        <v>61</v>
      </c>
      <c r="G282" s="33">
        <v>2</v>
      </c>
      <c r="H282" s="34">
        <v>0</v>
      </c>
      <c r="I282" s="34">
        <f>ROUND(G282*H282,P4)</f>
        <v>0</v>
      </c>
      <c r="J282" s="29"/>
      <c r="O282" s="35">
        <f>I282*0.21</f>
        <v>0</v>
      </c>
      <c r="P282">
        <v>3</v>
      </c>
    </row>
    <row r="283">
      <c r="A283" s="29" t="s">
        <v>30</v>
      </c>
      <c r="B283" s="36"/>
      <c r="C283" s="37"/>
      <c r="D283" s="37"/>
      <c r="E283" s="31" t="s">
        <v>570</v>
      </c>
      <c r="F283" s="37"/>
      <c r="G283" s="37"/>
      <c r="H283" s="37"/>
      <c r="I283" s="37"/>
      <c r="J283" s="38"/>
    </row>
    <row r="284" ht="30">
      <c r="A284" s="29" t="s">
        <v>32</v>
      </c>
      <c r="B284" s="36"/>
      <c r="C284" s="37"/>
      <c r="D284" s="37"/>
      <c r="E284" s="39" t="s">
        <v>571</v>
      </c>
      <c r="F284" s="37"/>
      <c r="G284" s="37"/>
      <c r="H284" s="37"/>
      <c r="I284" s="37"/>
      <c r="J284" s="38"/>
    </row>
    <row r="285" ht="45">
      <c r="A285" s="29" t="s">
        <v>34</v>
      </c>
      <c r="B285" s="36"/>
      <c r="C285" s="37"/>
      <c r="D285" s="37"/>
      <c r="E285" s="31" t="s">
        <v>572</v>
      </c>
      <c r="F285" s="37"/>
      <c r="G285" s="37"/>
      <c r="H285" s="37"/>
      <c r="I285" s="37"/>
      <c r="J285" s="38"/>
    </row>
    <row r="286">
      <c r="A286" s="29" t="s">
        <v>25</v>
      </c>
      <c r="B286" s="29">
        <v>68</v>
      </c>
      <c r="C286" s="30" t="s">
        <v>573</v>
      </c>
      <c r="D286" s="29" t="s">
        <v>27</v>
      </c>
      <c r="E286" s="31" t="s">
        <v>574</v>
      </c>
      <c r="F286" s="32" t="s">
        <v>61</v>
      </c>
      <c r="G286" s="33">
        <v>2</v>
      </c>
      <c r="H286" s="34">
        <v>0</v>
      </c>
      <c r="I286" s="34">
        <f>ROUND(G286*H286,P4)</f>
        <v>0</v>
      </c>
      <c r="J286" s="29"/>
      <c r="O286" s="35">
        <f>I286*0.21</f>
        <v>0</v>
      </c>
      <c r="P286">
        <v>3</v>
      </c>
    </row>
    <row r="287">
      <c r="A287" s="29" t="s">
        <v>30</v>
      </c>
      <c r="B287" s="36"/>
      <c r="C287" s="37"/>
      <c r="D287" s="37"/>
      <c r="E287" s="43" t="s">
        <v>27</v>
      </c>
      <c r="F287" s="37"/>
      <c r="G287" s="37"/>
      <c r="H287" s="37"/>
      <c r="I287" s="37"/>
      <c r="J287" s="38"/>
    </row>
    <row r="288">
      <c r="A288" s="29" t="s">
        <v>32</v>
      </c>
      <c r="B288" s="36"/>
      <c r="C288" s="37"/>
      <c r="D288" s="37"/>
      <c r="E288" s="39" t="s">
        <v>63</v>
      </c>
      <c r="F288" s="37"/>
      <c r="G288" s="37"/>
      <c r="H288" s="37"/>
      <c r="I288" s="37"/>
      <c r="J288" s="38"/>
    </row>
    <row r="289" ht="45">
      <c r="A289" s="29" t="s">
        <v>34</v>
      </c>
      <c r="B289" s="36"/>
      <c r="C289" s="37"/>
      <c r="D289" s="37"/>
      <c r="E289" s="31" t="s">
        <v>575</v>
      </c>
      <c r="F289" s="37"/>
      <c r="G289" s="37"/>
      <c r="H289" s="37"/>
      <c r="I289" s="37"/>
      <c r="J289" s="38"/>
    </row>
    <row r="290" ht="30">
      <c r="A290" s="29" t="s">
        <v>25</v>
      </c>
      <c r="B290" s="29">
        <v>69</v>
      </c>
      <c r="C290" s="30" t="s">
        <v>576</v>
      </c>
      <c r="D290" s="29" t="s">
        <v>27</v>
      </c>
      <c r="E290" s="31" t="s">
        <v>577</v>
      </c>
      <c r="F290" s="32" t="s">
        <v>61</v>
      </c>
      <c r="G290" s="33">
        <v>6</v>
      </c>
      <c r="H290" s="34">
        <v>0</v>
      </c>
      <c r="I290" s="34">
        <f>ROUND(G290*H290,P4)</f>
        <v>0</v>
      </c>
      <c r="J290" s="29"/>
      <c r="O290" s="35">
        <f>I290*0.21</f>
        <v>0</v>
      </c>
      <c r="P290">
        <v>3</v>
      </c>
    </row>
    <row r="291">
      <c r="A291" s="29" t="s">
        <v>30</v>
      </c>
      <c r="B291" s="36"/>
      <c r="C291" s="37"/>
      <c r="D291" s="37"/>
      <c r="E291" s="31" t="s">
        <v>578</v>
      </c>
      <c r="F291" s="37"/>
      <c r="G291" s="37"/>
      <c r="H291" s="37"/>
      <c r="I291" s="37"/>
      <c r="J291" s="38"/>
    </row>
    <row r="292" ht="75">
      <c r="A292" s="29" t="s">
        <v>32</v>
      </c>
      <c r="B292" s="36"/>
      <c r="C292" s="37"/>
      <c r="D292" s="37"/>
      <c r="E292" s="39" t="s">
        <v>579</v>
      </c>
      <c r="F292" s="37"/>
      <c r="G292" s="37"/>
      <c r="H292" s="37"/>
      <c r="I292" s="37"/>
      <c r="J292" s="38"/>
    </row>
    <row r="293" ht="30">
      <c r="A293" s="29" t="s">
        <v>34</v>
      </c>
      <c r="B293" s="36"/>
      <c r="C293" s="37"/>
      <c r="D293" s="37"/>
      <c r="E293" s="31" t="s">
        <v>254</v>
      </c>
      <c r="F293" s="37"/>
      <c r="G293" s="37"/>
      <c r="H293" s="37"/>
      <c r="I293" s="37"/>
      <c r="J293" s="38"/>
    </row>
    <row r="294" ht="30">
      <c r="A294" s="29" t="s">
        <v>25</v>
      </c>
      <c r="B294" s="29">
        <v>70</v>
      </c>
      <c r="C294" s="30" t="s">
        <v>580</v>
      </c>
      <c r="D294" s="29" t="s">
        <v>27</v>
      </c>
      <c r="E294" s="31" t="s">
        <v>581</v>
      </c>
      <c r="F294" s="32" t="s">
        <v>61</v>
      </c>
      <c r="G294" s="33">
        <v>1</v>
      </c>
      <c r="H294" s="34">
        <v>0</v>
      </c>
      <c r="I294" s="34">
        <f>ROUND(G294*H294,P4)</f>
        <v>0</v>
      </c>
      <c r="J294" s="29"/>
      <c r="O294" s="35">
        <f>I294*0.21</f>
        <v>0</v>
      </c>
      <c r="P294">
        <v>3</v>
      </c>
    </row>
    <row r="295">
      <c r="A295" s="29" t="s">
        <v>30</v>
      </c>
      <c r="B295" s="36"/>
      <c r="C295" s="37"/>
      <c r="D295" s="37"/>
      <c r="E295" s="31" t="s">
        <v>582</v>
      </c>
      <c r="F295" s="37"/>
      <c r="G295" s="37"/>
      <c r="H295" s="37"/>
      <c r="I295" s="37"/>
      <c r="J295" s="38"/>
    </row>
    <row r="296" ht="30">
      <c r="A296" s="29" t="s">
        <v>32</v>
      </c>
      <c r="B296" s="36"/>
      <c r="C296" s="37"/>
      <c r="D296" s="37"/>
      <c r="E296" s="39" t="s">
        <v>583</v>
      </c>
      <c r="F296" s="37"/>
      <c r="G296" s="37"/>
      <c r="H296" s="37"/>
      <c r="I296" s="37"/>
      <c r="J296" s="38"/>
    </row>
    <row r="297" ht="30">
      <c r="A297" s="29" t="s">
        <v>34</v>
      </c>
      <c r="B297" s="36"/>
      <c r="C297" s="37"/>
      <c r="D297" s="37"/>
      <c r="E297" s="31" t="s">
        <v>584</v>
      </c>
      <c r="F297" s="37"/>
      <c r="G297" s="37"/>
      <c r="H297" s="37"/>
      <c r="I297" s="37"/>
      <c r="J297" s="38"/>
    </row>
    <row r="298" ht="30">
      <c r="A298" s="29" t="s">
        <v>25</v>
      </c>
      <c r="B298" s="29">
        <v>71</v>
      </c>
      <c r="C298" s="30" t="s">
        <v>585</v>
      </c>
      <c r="D298" s="29" t="s">
        <v>27</v>
      </c>
      <c r="E298" s="31" t="s">
        <v>586</v>
      </c>
      <c r="F298" s="32" t="s">
        <v>118</v>
      </c>
      <c r="G298" s="33">
        <v>12.5</v>
      </c>
      <c r="H298" s="34">
        <v>0</v>
      </c>
      <c r="I298" s="34">
        <f>ROUND(G298*H298,P4)</f>
        <v>0</v>
      </c>
      <c r="J298" s="29"/>
      <c r="O298" s="35">
        <f>I298*0.21</f>
        <v>0</v>
      </c>
      <c r="P298">
        <v>3</v>
      </c>
    </row>
    <row r="299">
      <c r="A299" s="29" t="s">
        <v>30</v>
      </c>
      <c r="B299" s="36"/>
      <c r="C299" s="37"/>
      <c r="D299" s="37"/>
      <c r="E299" s="31" t="s">
        <v>587</v>
      </c>
      <c r="F299" s="37"/>
      <c r="G299" s="37"/>
      <c r="H299" s="37"/>
      <c r="I299" s="37"/>
      <c r="J299" s="38"/>
    </row>
    <row r="300" ht="30">
      <c r="A300" s="29" t="s">
        <v>32</v>
      </c>
      <c r="B300" s="36"/>
      <c r="C300" s="37"/>
      <c r="D300" s="37"/>
      <c r="E300" s="39" t="s">
        <v>588</v>
      </c>
      <c r="F300" s="37"/>
      <c r="G300" s="37"/>
      <c r="H300" s="37"/>
      <c r="I300" s="37"/>
      <c r="J300" s="38"/>
    </row>
    <row r="301" ht="60">
      <c r="A301" s="29" t="s">
        <v>34</v>
      </c>
      <c r="B301" s="36"/>
      <c r="C301" s="37"/>
      <c r="D301" s="37"/>
      <c r="E301" s="31" t="s">
        <v>589</v>
      </c>
      <c r="F301" s="37"/>
      <c r="G301" s="37"/>
      <c r="H301" s="37"/>
      <c r="I301" s="37"/>
      <c r="J301" s="38"/>
    </row>
    <row r="302" ht="30">
      <c r="A302" s="29" t="s">
        <v>25</v>
      </c>
      <c r="B302" s="29">
        <v>72</v>
      </c>
      <c r="C302" s="30" t="s">
        <v>590</v>
      </c>
      <c r="D302" s="29" t="s">
        <v>27</v>
      </c>
      <c r="E302" s="31" t="s">
        <v>591</v>
      </c>
      <c r="F302" s="32" t="s">
        <v>118</v>
      </c>
      <c r="G302" s="33">
        <v>8.5</v>
      </c>
      <c r="H302" s="34">
        <v>0</v>
      </c>
      <c r="I302" s="34">
        <f>ROUND(G302*H302,P4)</f>
        <v>0</v>
      </c>
      <c r="J302" s="29"/>
      <c r="O302" s="35">
        <f>I302*0.21</f>
        <v>0</v>
      </c>
      <c r="P302">
        <v>3</v>
      </c>
    </row>
    <row r="303">
      <c r="A303" s="29" t="s">
        <v>30</v>
      </c>
      <c r="B303" s="36"/>
      <c r="C303" s="37"/>
      <c r="D303" s="37"/>
      <c r="E303" s="31" t="s">
        <v>592</v>
      </c>
      <c r="F303" s="37"/>
      <c r="G303" s="37"/>
      <c r="H303" s="37"/>
      <c r="I303" s="37"/>
      <c r="J303" s="38"/>
    </row>
    <row r="304" ht="30">
      <c r="A304" s="29" t="s">
        <v>32</v>
      </c>
      <c r="B304" s="36"/>
      <c r="C304" s="37"/>
      <c r="D304" s="37"/>
      <c r="E304" s="39" t="s">
        <v>593</v>
      </c>
      <c r="F304" s="37"/>
      <c r="G304" s="37"/>
      <c r="H304" s="37"/>
      <c r="I304" s="37"/>
      <c r="J304" s="38"/>
    </row>
    <row r="305" ht="60">
      <c r="A305" s="29" t="s">
        <v>34</v>
      </c>
      <c r="B305" s="36"/>
      <c r="C305" s="37"/>
      <c r="D305" s="37"/>
      <c r="E305" s="31" t="s">
        <v>589</v>
      </c>
      <c r="F305" s="37"/>
      <c r="G305" s="37"/>
      <c r="H305" s="37"/>
      <c r="I305" s="37"/>
      <c r="J305" s="38"/>
    </row>
    <row r="306">
      <c r="A306" s="29" t="s">
        <v>25</v>
      </c>
      <c r="B306" s="29">
        <v>73</v>
      </c>
      <c r="C306" s="30" t="s">
        <v>594</v>
      </c>
      <c r="D306" s="29" t="s">
        <v>27</v>
      </c>
      <c r="E306" s="31" t="s">
        <v>595</v>
      </c>
      <c r="F306" s="32" t="s">
        <v>75</v>
      </c>
      <c r="G306" s="33">
        <v>17</v>
      </c>
      <c r="H306" s="34">
        <v>0</v>
      </c>
      <c r="I306" s="34">
        <f>ROUND(G306*H306,P4)</f>
        <v>0</v>
      </c>
      <c r="J306" s="29"/>
      <c r="O306" s="35">
        <f>I306*0.21</f>
        <v>0</v>
      </c>
      <c r="P306">
        <v>3</v>
      </c>
    </row>
    <row r="307">
      <c r="A307" s="29" t="s">
        <v>30</v>
      </c>
      <c r="B307" s="36"/>
      <c r="C307" s="37"/>
      <c r="D307" s="37"/>
      <c r="E307" s="31" t="s">
        <v>596</v>
      </c>
      <c r="F307" s="37"/>
      <c r="G307" s="37"/>
      <c r="H307" s="37"/>
      <c r="I307" s="37"/>
      <c r="J307" s="38"/>
    </row>
    <row r="308" ht="30">
      <c r="A308" s="29" t="s">
        <v>32</v>
      </c>
      <c r="B308" s="36"/>
      <c r="C308" s="37"/>
      <c r="D308" s="37"/>
      <c r="E308" s="39" t="s">
        <v>491</v>
      </c>
      <c r="F308" s="37"/>
      <c r="G308" s="37"/>
      <c r="H308" s="37"/>
      <c r="I308" s="37"/>
      <c r="J308" s="38"/>
    </row>
    <row r="309" ht="30">
      <c r="A309" s="29" t="s">
        <v>34</v>
      </c>
      <c r="B309" s="36"/>
      <c r="C309" s="37"/>
      <c r="D309" s="37"/>
      <c r="E309" s="31" t="s">
        <v>597</v>
      </c>
      <c r="F309" s="37"/>
      <c r="G309" s="37"/>
      <c r="H309" s="37"/>
      <c r="I309" s="37"/>
      <c r="J309" s="38"/>
    </row>
    <row r="310">
      <c r="A310" s="29" t="s">
        <v>25</v>
      </c>
      <c r="B310" s="29">
        <v>74</v>
      </c>
      <c r="C310" s="30" t="s">
        <v>598</v>
      </c>
      <c r="D310" s="29" t="s">
        <v>27</v>
      </c>
      <c r="E310" s="31" t="s">
        <v>599</v>
      </c>
      <c r="F310" s="32" t="s">
        <v>75</v>
      </c>
      <c r="G310" s="33">
        <v>64.049999999999997</v>
      </c>
      <c r="H310" s="34">
        <v>0</v>
      </c>
      <c r="I310" s="34">
        <f>ROUND(G310*H310,P4)</f>
        <v>0</v>
      </c>
      <c r="J310" s="29"/>
      <c r="O310" s="35">
        <f>I310*0.21</f>
        <v>0</v>
      </c>
      <c r="P310">
        <v>3</v>
      </c>
    </row>
    <row r="311">
      <c r="A311" s="29" t="s">
        <v>30</v>
      </c>
      <c r="B311" s="36"/>
      <c r="C311" s="37"/>
      <c r="D311" s="37"/>
      <c r="E311" s="31" t="s">
        <v>600</v>
      </c>
      <c r="F311" s="37"/>
      <c r="G311" s="37"/>
      <c r="H311" s="37"/>
      <c r="I311" s="37"/>
      <c r="J311" s="38"/>
    </row>
    <row r="312" ht="30">
      <c r="A312" s="29" t="s">
        <v>32</v>
      </c>
      <c r="B312" s="36"/>
      <c r="C312" s="37"/>
      <c r="D312" s="37"/>
      <c r="E312" s="39" t="s">
        <v>507</v>
      </c>
      <c r="F312" s="37"/>
      <c r="G312" s="37"/>
      <c r="H312" s="37"/>
      <c r="I312" s="37"/>
      <c r="J312" s="38"/>
    </row>
    <row r="313" ht="30">
      <c r="A313" s="29" t="s">
        <v>34</v>
      </c>
      <c r="B313" s="36"/>
      <c r="C313" s="37"/>
      <c r="D313" s="37"/>
      <c r="E313" s="31" t="s">
        <v>597</v>
      </c>
      <c r="F313" s="37"/>
      <c r="G313" s="37"/>
      <c r="H313" s="37"/>
      <c r="I313" s="37"/>
      <c r="J313" s="38"/>
    </row>
    <row r="314">
      <c r="A314" s="29" t="s">
        <v>25</v>
      </c>
      <c r="B314" s="29">
        <v>75</v>
      </c>
      <c r="C314" s="30" t="s">
        <v>601</v>
      </c>
      <c r="D314" s="29" t="s">
        <v>27</v>
      </c>
      <c r="E314" s="31" t="s">
        <v>602</v>
      </c>
      <c r="F314" s="32" t="s">
        <v>86</v>
      </c>
      <c r="G314" s="33">
        <v>26.969999999999999</v>
      </c>
      <c r="H314" s="34">
        <v>0</v>
      </c>
      <c r="I314" s="34">
        <f>ROUND(G314*H314,P4)</f>
        <v>0</v>
      </c>
      <c r="J314" s="29"/>
      <c r="O314" s="35">
        <f>I314*0.21</f>
        <v>0</v>
      </c>
      <c r="P314">
        <v>3</v>
      </c>
    </row>
    <row r="315" ht="45">
      <c r="A315" s="29" t="s">
        <v>30</v>
      </c>
      <c r="B315" s="36"/>
      <c r="C315" s="37"/>
      <c r="D315" s="37"/>
      <c r="E315" s="31" t="s">
        <v>603</v>
      </c>
      <c r="F315" s="37"/>
      <c r="G315" s="37"/>
      <c r="H315" s="37"/>
      <c r="I315" s="37"/>
      <c r="J315" s="38"/>
    </row>
    <row r="316" ht="75">
      <c r="A316" s="29" t="s">
        <v>32</v>
      </c>
      <c r="B316" s="36"/>
      <c r="C316" s="37"/>
      <c r="D316" s="37"/>
      <c r="E316" s="39" t="s">
        <v>604</v>
      </c>
      <c r="F316" s="37"/>
      <c r="G316" s="37"/>
      <c r="H316" s="37"/>
      <c r="I316" s="37"/>
      <c r="J316" s="38"/>
    </row>
    <row r="317" ht="150">
      <c r="A317" s="29" t="s">
        <v>34</v>
      </c>
      <c r="B317" s="36"/>
      <c r="C317" s="37"/>
      <c r="D317" s="37"/>
      <c r="E317" s="31" t="s">
        <v>605</v>
      </c>
      <c r="F317" s="37"/>
      <c r="G317" s="37"/>
      <c r="H317" s="37"/>
      <c r="I317" s="37"/>
      <c r="J317" s="38"/>
    </row>
    <row r="318">
      <c r="A318" s="29" t="s">
        <v>25</v>
      </c>
      <c r="B318" s="29">
        <v>76</v>
      </c>
      <c r="C318" s="30" t="s">
        <v>606</v>
      </c>
      <c r="D318" s="29" t="s">
        <v>27</v>
      </c>
      <c r="E318" s="31" t="s">
        <v>607</v>
      </c>
      <c r="F318" s="32" t="s">
        <v>86</v>
      </c>
      <c r="G318" s="33">
        <v>4.5</v>
      </c>
      <c r="H318" s="34">
        <v>0</v>
      </c>
      <c r="I318" s="34">
        <f>ROUND(G318*H318,P4)</f>
        <v>0</v>
      </c>
      <c r="J318" s="29"/>
      <c r="O318" s="35">
        <f>I318*0.21</f>
        <v>0</v>
      </c>
      <c r="P318">
        <v>3</v>
      </c>
    </row>
    <row r="319">
      <c r="A319" s="29" t="s">
        <v>30</v>
      </c>
      <c r="B319" s="36"/>
      <c r="C319" s="37"/>
      <c r="D319" s="37"/>
      <c r="E319" s="31" t="s">
        <v>608</v>
      </c>
      <c r="F319" s="37"/>
      <c r="G319" s="37"/>
      <c r="H319" s="37"/>
      <c r="I319" s="37"/>
      <c r="J319" s="38"/>
    </row>
    <row r="320" ht="60">
      <c r="A320" s="29" t="s">
        <v>32</v>
      </c>
      <c r="B320" s="36"/>
      <c r="C320" s="37"/>
      <c r="D320" s="37"/>
      <c r="E320" s="39" t="s">
        <v>609</v>
      </c>
      <c r="F320" s="37"/>
      <c r="G320" s="37"/>
      <c r="H320" s="37"/>
      <c r="I320" s="37"/>
      <c r="J320" s="38"/>
    </row>
    <row r="321" ht="150">
      <c r="A321" s="29" t="s">
        <v>34</v>
      </c>
      <c r="B321" s="36"/>
      <c r="C321" s="37"/>
      <c r="D321" s="37"/>
      <c r="E321" s="31" t="s">
        <v>605</v>
      </c>
      <c r="F321" s="37"/>
      <c r="G321" s="37"/>
      <c r="H321" s="37"/>
      <c r="I321" s="37"/>
      <c r="J321" s="38"/>
    </row>
    <row r="322">
      <c r="A322" s="29" t="s">
        <v>25</v>
      </c>
      <c r="B322" s="29">
        <v>77</v>
      </c>
      <c r="C322" s="30" t="s">
        <v>610</v>
      </c>
      <c r="D322" s="29" t="s">
        <v>27</v>
      </c>
      <c r="E322" s="31" t="s">
        <v>611</v>
      </c>
      <c r="F322" s="32" t="s">
        <v>86</v>
      </c>
      <c r="G322" s="33">
        <v>30.5</v>
      </c>
      <c r="H322" s="34">
        <v>0</v>
      </c>
      <c r="I322" s="34">
        <f>ROUND(G322*H322,P4)</f>
        <v>0</v>
      </c>
      <c r="J322" s="29"/>
      <c r="O322" s="35">
        <f>I322*0.21</f>
        <v>0</v>
      </c>
      <c r="P322">
        <v>3</v>
      </c>
    </row>
    <row r="323">
      <c r="A323" s="29" t="s">
        <v>30</v>
      </c>
      <c r="B323" s="36"/>
      <c r="C323" s="37"/>
      <c r="D323" s="37"/>
      <c r="E323" s="31" t="s">
        <v>612</v>
      </c>
      <c r="F323" s="37"/>
      <c r="G323" s="37"/>
      <c r="H323" s="37"/>
      <c r="I323" s="37"/>
      <c r="J323" s="38"/>
    </row>
    <row r="324" ht="75">
      <c r="A324" s="29" t="s">
        <v>32</v>
      </c>
      <c r="B324" s="36"/>
      <c r="C324" s="37"/>
      <c r="D324" s="37"/>
      <c r="E324" s="39" t="s">
        <v>613</v>
      </c>
      <c r="F324" s="37"/>
      <c r="G324" s="37"/>
      <c r="H324" s="37"/>
      <c r="I324" s="37"/>
      <c r="J324" s="38"/>
    </row>
    <row r="325" ht="150">
      <c r="A325" s="29" t="s">
        <v>34</v>
      </c>
      <c r="B325" s="36"/>
      <c r="C325" s="37"/>
      <c r="D325" s="37"/>
      <c r="E325" s="31" t="s">
        <v>605</v>
      </c>
      <c r="F325" s="37"/>
      <c r="G325" s="37"/>
      <c r="H325" s="37"/>
      <c r="I325" s="37"/>
      <c r="J325" s="38"/>
    </row>
    <row r="326">
      <c r="A326" s="29" t="s">
        <v>25</v>
      </c>
      <c r="B326" s="29">
        <v>78</v>
      </c>
      <c r="C326" s="30" t="s">
        <v>614</v>
      </c>
      <c r="D326" s="29" t="s">
        <v>27</v>
      </c>
      <c r="E326" s="31" t="s">
        <v>615</v>
      </c>
      <c r="F326" s="32" t="s">
        <v>131</v>
      </c>
      <c r="G326" s="33">
        <v>0.089999999999999997</v>
      </c>
      <c r="H326" s="34">
        <v>0</v>
      </c>
      <c r="I326" s="34">
        <f>ROUND(G326*H326,P4)</f>
        <v>0</v>
      </c>
      <c r="J326" s="29"/>
      <c r="O326" s="35">
        <f>I326*0.21</f>
        <v>0</v>
      </c>
      <c r="P326">
        <v>3</v>
      </c>
    </row>
    <row r="327" ht="30">
      <c r="A327" s="29" t="s">
        <v>30</v>
      </c>
      <c r="B327" s="36"/>
      <c r="C327" s="37"/>
      <c r="D327" s="37"/>
      <c r="E327" s="31" t="s">
        <v>616</v>
      </c>
      <c r="F327" s="37"/>
      <c r="G327" s="37"/>
      <c r="H327" s="37"/>
      <c r="I327" s="37"/>
      <c r="J327" s="38"/>
    </row>
    <row r="328" ht="30">
      <c r="A328" s="29" t="s">
        <v>32</v>
      </c>
      <c r="B328" s="36"/>
      <c r="C328" s="37"/>
      <c r="D328" s="37"/>
      <c r="E328" s="39" t="s">
        <v>617</v>
      </c>
      <c r="F328" s="37"/>
      <c r="G328" s="37"/>
      <c r="H328" s="37"/>
      <c r="I328" s="37"/>
      <c r="J328" s="38"/>
    </row>
    <row r="329" ht="150">
      <c r="A329" s="29" t="s">
        <v>34</v>
      </c>
      <c r="B329" s="36"/>
      <c r="C329" s="37"/>
      <c r="D329" s="37"/>
      <c r="E329" s="31" t="s">
        <v>618</v>
      </c>
      <c r="F329" s="37"/>
      <c r="G329" s="37"/>
      <c r="H329" s="37"/>
      <c r="I329" s="37"/>
      <c r="J329" s="38"/>
    </row>
    <row r="330">
      <c r="A330" s="29" t="s">
        <v>25</v>
      </c>
      <c r="B330" s="29">
        <v>79</v>
      </c>
      <c r="C330" s="30" t="s">
        <v>619</v>
      </c>
      <c r="D330" s="29" t="s">
        <v>27</v>
      </c>
      <c r="E330" s="31" t="s">
        <v>620</v>
      </c>
      <c r="F330" s="32" t="s">
        <v>75</v>
      </c>
      <c r="G330" s="33">
        <v>50</v>
      </c>
      <c r="H330" s="34">
        <v>0</v>
      </c>
      <c r="I330" s="34">
        <f>ROUND(G330*H330,P4)</f>
        <v>0</v>
      </c>
      <c r="J330" s="29"/>
      <c r="O330" s="35">
        <f>I330*0.21</f>
        <v>0</v>
      </c>
      <c r="P330">
        <v>3</v>
      </c>
    </row>
    <row r="331">
      <c r="A331" s="29" t="s">
        <v>30</v>
      </c>
      <c r="B331" s="36"/>
      <c r="C331" s="37"/>
      <c r="D331" s="37"/>
      <c r="E331" s="43" t="s">
        <v>27</v>
      </c>
      <c r="F331" s="37"/>
      <c r="G331" s="37"/>
      <c r="H331" s="37"/>
      <c r="I331" s="37"/>
      <c r="J331" s="38"/>
    </row>
    <row r="332" ht="30">
      <c r="A332" s="29" t="s">
        <v>32</v>
      </c>
      <c r="B332" s="36"/>
      <c r="C332" s="37"/>
      <c r="D332" s="37"/>
      <c r="E332" s="39" t="s">
        <v>621</v>
      </c>
      <c r="F332" s="37"/>
      <c r="G332" s="37"/>
      <c r="H332" s="37"/>
      <c r="I332" s="37"/>
      <c r="J332" s="38"/>
    </row>
    <row r="333" ht="120">
      <c r="A333" s="29" t="s">
        <v>34</v>
      </c>
      <c r="B333" s="36"/>
      <c r="C333" s="37"/>
      <c r="D333" s="37"/>
      <c r="E333" s="31" t="s">
        <v>622</v>
      </c>
      <c r="F333" s="37"/>
      <c r="G333" s="37"/>
      <c r="H333" s="37"/>
      <c r="I333" s="37"/>
      <c r="J333" s="38"/>
    </row>
    <row r="334">
      <c r="A334" s="29" t="s">
        <v>25</v>
      </c>
      <c r="B334" s="29">
        <v>80</v>
      </c>
      <c r="C334" s="30" t="s">
        <v>623</v>
      </c>
      <c r="D334" s="29" t="s">
        <v>27</v>
      </c>
      <c r="E334" s="31" t="s">
        <v>624</v>
      </c>
      <c r="F334" s="32" t="s">
        <v>61</v>
      </c>
      <c r="G334" s="33">
        <v>2</v>
      </c>
      <c r="H334" s="34">
        <v>0</v>
      </c>
      <c r="I334" s="34">
        <f>ROUND(G334*H334,P4)</f>
        <v>0</v>
      </c>
      <c r="J334" s="29"/>
      <c r="O334" s="35">
        <f>I334*0.21</f>
        <v>0</v>
      </c>
      <c r="P334">
        <v>3</v>
      </c>
    </row>
    <row r="335" ht="30">
      <c r="A335" s="29" t="s">
        <v>30</v>
      </c>
      <c r="B335" s="36"/>
      <c r="C335" s="37"/>
      <c r="D335" s="37"/>
      <c r="E335" s="31" t="s">
        <v>625</v>
      </c>
      <c r="F335" s="37"/>
      <c r="G335" s="37"/>
      <c r="H335" s="37"/>
      <c r="I335" s="37"/>
      <c r="J335" s="38"/>
    </row>
    <row r="336">
      <c r="A336" s="29" t="s">
        <v>34</v>
      </c>
      <c r="B336" s="40"/>
      <c r="C336" s="41"/>
      <c r="D336" s="41"/>
      <c r="E336" s="44"/>
      <c r="F336" s="41"/>
      <c r="G336" s="41"/>
      <c r="H336" s="41"/>
      <c r="I336" s="41"/>
      <c r="J336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Morávková</dc:creator>
  <cp:lastModifiedBy>Kateřina Morávková</cp:lastModifiedBy>
  <dcterms:created xsi:type="dcterms:W3CDTF">2025-02-24T13:01:39Z</dcterms:created>
  <dcterms:modified xsi:type="dcterms:W3CDTF">2025-02-24T13:01:40Z</dcterms:modified>
</cp:coreProperties>
</file>