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MOBILIÁŘ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'D.1.1 - MOBILIÁŘ'!$C$117:$K$129</definedName>
    <definedName name="_xlnm.Print_Area" localSheetId="1">'D.1.1 - MOBILIÁŘ'!$C$4:$J$76,'D.1.1 - MOBILIÁŘ'!$C$82:$J$99,'D.1.1 - MOBILIÁŘ'!$C$105:$K$129</definedName>
    <definedName name="_xlnm.Print_Titles" localSheetId="1">'D.1.1 - MOBILIÁŘ'!$117:$117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1" r="L90"/>
  <c r="AM90"/>
  <c r="AM89"/>
  <c r="L89"/>
  <c r="AM87"/>
  <c r="L87"/>
  <c r="L85"/>
  <c r="L84"/>
  <c i="2" r="BK126"/>
  <c r="J123"/>
  <c r="BK127"/>
  <c r="BK125"/>
  <c r="BK129"/>
  <c r="BK124"/>
  <c r="J129"/>
  <c r="J124"/>
  <c r="J121"/>
  <c r="J127"/>
  <c i="1" r="AS94"/>
  <c i="2" r="J126"/>
  <c r="BK121"/>
  <c r="BK128"/>
  <c r="J128"/>
  <c r="J122"/>
  <c r="BK122"/>
  <c r="J125"/>
  <c r="BK123"/>
  <c l="1" r="P120"/>
  <c r="P119"/>
  <c r="P118"/>
  <c i="1" r="AU95"/>
  <c i="2" r="R120"/>
  <c r="R119"/>
  <c r="R118"/>
  <c r="BK120"/>
  <c r="J120"/>
  <c r="J98"/>
  <c r="T120"/>
  <c r="T119"/>
  <c r="T118"/>
  <c r="J92"/>
  <c r="BE124"/>
  <c r="F91"/>
  <c r="E85"/>
  <c r="J89"/>
  <c r="F92"/>
  <c r="BE121"/>
  <c r="BE122"/>
  <c r="BE123"/>
  <c r="J91"/>
  <c r="BE125"/>
  <c r="BE126"/>
  <c r="BE127"/>
  <c r="BE128"/>
  <c r="BE129"/>
  <c i="1" r="AU94"/>
  <c i="2" r="F35"/>
  <c i="1" r="BB95"/>
  <c r="BB94"/>
  <c r="AX94"/>
  <c i="2" r="F36"/>
  <c i="1" r="BC95"/>
  <c r="BC94"/>
  <c r="W32"/>
  <c i="2" r="F37"/>
  <c i="1" r="BD95"/>
  <c r="BD94"/>
  <c r="W33"/>
  <c i="2" r="F34"/>
  <c i="1" r="BA95"/>
  <c r="BA94"/>
  <c r="W30"/>
  <c i="2" r="J34"/>
  <c i="1" r="AW95"/>
  <c i="2" l="1" r="BK119"/>
  <c r="J119"/>
  <c r="J97"/>
  <c r="F33"/>
  <c i="1" r="AZ95"/>
  <c r="AZ94"/>
  <c r="AV94"/>
  <c r="AK29"/>
  <c r="W31"/>
  <c r="AY94"/>
  <c r="AW94"/>
  <c r="AK30"/>
  <c i="2" r="J33"/>
  <c i="1" r="AV95"/>
  <c r="AT95"/>
  <c i="2" l="1" r="BK118"/>
  <c r="J118"/>
  <c r="J96"/>
  <c i="1" r="AT94"/>
  <c r="W29"/>
  <c i="2" l="1" r="J30"/>
  <c i="1" r="AG95"/>
  <c r="AG94"/>
  <c r="AK26"/>
  <c r="AK35"/>
  <c i="2" l="1" r="J39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<sst xmlns="http://schemas.openxmlformats.org/spreadsheetml/2006/main">
  <si>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</si>
  <si>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</si>
  <si>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</si>
  <si>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</si>
  <si>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</si>
  <si>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{330512c2-d9ea-45a1-b6b2-e47e9ec0096e}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</si>
  <si>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</si>
  <si>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</si>
  <si>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</si>
  <si>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</si>
  <si>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</si>
  <si>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</si>
  <si>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</si>
  <si>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</si>
  <si>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4189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</si>
  <si>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</si>
  <si>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</si>
  <si>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SZeŠ s SOU Kostelec n. Orlicí - vybavení tříd</t>
  </si>
  <si>
    <t>KSO:</t>
  </si>
  <si>
    <t>CC-CZ:</t>
  </si>
  <si>
    <t>Místo:</t>
  </si>
  <si>
    <t xml:space="preserve"> </t>
  </si>
  <si>
    <t>Datum:</t>
  </si>
  <si>
    <t>2. 6. 2022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</si>
  <si>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</si>
  <si>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</si>
  <si>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</si>
  <si>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</si>
  <si>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</si>
  <si>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</si>
  <si>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</si>
  <si>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</si>
  <si>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</si>
  <si>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</si>
  <si>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</si>
  <si>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</si>
  <si>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</si>
  <si>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</si>
  <si>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</si>
  <si>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</si>
  <si>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</si>
  <si>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</si>
  <si>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</si>
  <si>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</si>
  <si>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</si>
  <si>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</si>
  <si>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</si>
  <si>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</si>
  <si>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</si>
  <si>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</si>
  <si>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</si>
  <si>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</si>
  <si>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</si>
  <si>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</si>
  <si>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</si>
  <si>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</si>
  <si>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</si>
  <si>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</si>
  <si>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</si>
  <si>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</si>
  <si>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</si>
  <si>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</si>
  <si>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</si>
  <si>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</si>
  <si>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</si>
  <si>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</si>
  <si>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</si>
  <si>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</si>
  <si>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</si>
  <si>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</si>
  <si>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</si>
  <si>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</si>
  <si>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</si>
  <si>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</si>
  <si>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</si>
  <si>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</si>
  <si>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</si>
  <si>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</si>
  <si>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</si>
  <si>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MOBILIÁŘ</t>
  </si>
  <si>
    <t>STA</t>
  </si>
  <si>
    <t>1</t>
  </si>
  <si>
    <t>{84646a9f-9d07-4b88-a367-8897fa50dbbe}</t>
  </si>
  <si>
    <t>2</t>
  </si>
  <si>
    <t>KRYCÍ LIST SOUPISU PRACÍ</t>
  </si>
  <si>
    <t>Objekt:</t>
  </si>
  <si>
    <t>D.1.1 - MOBILIÁŘ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</si>
  <si>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</si>
  <si>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</si>
  <si>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</si>
  <si>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</si>
  <si>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</si>
  <si>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</si>
  <si>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788 - Dokončovací práce -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</si>
  <si>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</si>
  <si>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</si>
  <si>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</si>
  <si>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</si>
  <si>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</si>
  <si>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</si>
  <si>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</si>
  <si>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</si>
  <si>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</si>
  <si>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</si>
  <si>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</si>
  <si>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</si>
  <si>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</si>
  <si>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</si>
  <si>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</si>
  <si>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</si>
  <si>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788</t>
  </si>
  <si>
    <t>Dokončovací práce - mobiliář</t>
  </si>
  <si>
    <t>K</t>
  </si>
  <si>
    <t>788..R.J.01</t>
  </si>
  <si>
    <t>Učitelská katedra</t>
  </si>
  <si>
    <t>ks</t>
  </si>
  <si>
    <t>ASŘ.J-01</t>
  </si>
  <si>
    <t>16</t>
  </si>
  <si>
    <t>2060054306</t>
  </si>
  <si>
    <t>788..R.J.02</t>
  </si>
  <si>
    <t>Učitelské křeslo</t>
  </si>
  <si>
    <t>ASŘ.J-02</t>
  </si>
  <si>
    <t>1711867574</t>
  </si>
  <si>
    <t>3</t>
  </si>
  <si>
    <t>788..R.J.03</t>
  </si>
  <si>
    <t>Výškově nastavitelná žákovská školní židle a lavice</t>
  </si>
  <si>
    <t xml:space="preserve">ASŘ.J-03 </t>
  </si>
  <si>
    <t>-1077587058</t>
  </si>
  <si>
    <t>5</t>
  </si>
  <si>
    <t>788..R.J.04a</t>
  </si>
  <si>
    <t>Školní keramická tabule 150 x 120 cm, posuvná, vertikální, dvoulistá</t>
  </si>
  <si>
    <t>ASŘ.J-04a</t>
  </si>
  <si>
    <t>-1877699921</t>
  </si>
  <si>
    <t>6</t>
  </si>
  <si>
    <t>788..R.J.04b</t>
  </si>
  <si>
    <t>Školní keramická tabule 200 x 120 cm, posuvná, vertikální, dvoulistá</t>
  </si>
  <si>
    <t>ASŘ.J-04b</t>
  </si>
  <si>
    <t>-45714461</t>
  </si>
  <si>
    <t>7</t>
  </si>
  <si>
    <t>788..R.J.05</t>
  </si>
  <si>
    <t>ŠKOLNÍ KERAMICKÁ TABULE, POSUVNÁ HORIZONTÁLNĚ, DVOULISTÁ</t>
  </si>
  <si>
    <t>ASŘ.J-05</t>
  </si>
  <si>
    <t>-1749630668</t>
  </si>
  <si>
    <t>8</t>
  </si>
  <si>
    <t>788..R.J.06</t>
  </si>
  <si>
    <t>ŠATNÍ SKŘÍŇKA CLASSIC S LAVICÍ, 2 SEKCE, 4 BOXY</t>
  </si>
  <si>
    <t>ASŘ.J-06</t>
  </si>
  <si>
    <t>-1447953204</t>
  </si>
  <si>
    <t>9</t>
  </si>
  <si>
    <t>788..R.J.07</t>
  </si>
  <si>
    <t>KANCELÁŘSKÁ SKŘÍŇ, 4 POLICE, POSUVNÁ DVÍŘKA 
Rozměry(VxŠxH): 2000x1000x450mm</t>
  </si>
  <si>
    <t>ASŘ.J-07</t>
  </si>
  <si>
    <t>-491871959</t>
  </si>
  <si>
    <t>10</t>
  </si>
  <si>
    <t>788..R.J.08</t>
  </si>
  <si>
    <t xml:space="preserve">KANCELÁŘSKÁ SKŘÍŇ, 2 POLICE, POSUVNÁ DVÍŘKA
 Rozměry(VxŠxH): 1100x1000x500mm </t>
  </si>
  <si>
    <t>ASŘ.J-08</t>
  </si>
  <si>
    <t>-1055637782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</si>
</sst>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4189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SZeŠ s SOU Kostelec n. Orlicí - vybavení tříd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2. 6. 2022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'D.1.1 - MOBILIÁŘ'!J30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'D.1.1 - MOBILIÁŘ'!P118</f>
        <v>0</v>
      </c>
      <c r="AV95" s="125">
        <f>'D.1.1 - MOBILIÁŘ'!J33</f>
        <v>0</v>
      </c>
      <c r="AW95" s="125">
        <f>'D.1.1 - MOBILIÁŘ'!J34</f>
        <v>0</v>
      </c>
      <c r="AX95" s="125">
        <f>'D.1.1 - MOBILIÁŘ'!J35</f>
        <v>0</v>
      </c>
      <c r="AY95" s="125">
        <f>'D.1.1 - MOBILIÁŘ'!J36</f>
        <v>0</v>
      </c>
      <c r="AZ95" s="125">
        <f>'D.1.1 - MOBILIÁŘ'!F33</f>
        <v>0</v>
      </c>
      <c r="BA95" s="125">
        <f>'D.1.1 - MOBILIÁŘ'!F34</f>
        <v>0</v>
      </c>
      <c r="BB95" s="125">
        <f>'D.1.1 - MOBILIÁŘ'!F35</f>
        <v>0</v>
      </c>
      <c r="BC95" s="125">
        <f>'D.1.1 - MOBILIÁŘ'!F36</f>
        <v>0</v>
      </c>
      <c r="BD95" s="127">
        <f>'D.1.1 - MOBILIÁŘ'!F37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0EpTOuOUBECwCnkdad/DbjYOdtw17zzjCmWpZsv9zCR98QzFq5Y7k3sG2yPkJALUGqsg3JwPDuEZ9SRb2523ww==" hashValue="YweLX2nbmBORq2GdGg7TGHpdLHNt+MqXOit9pYVIvdyn2WG9lCMVvQRrN7ppukYTXyfd7iUejCGs3nKklz9PE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1 - MOBILIÁŘ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SZeŠ s SOU Kostelec n. Orlicí - vybavení tříd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2. 6. 2022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ROUND((SUM(BE118:BE129)),  2)</f>
        <v>0</v>
      </c>
      <c r="G33" s="35"/>
      <c r="H33" s="35"/>
      <c r="I33" s="148">
        <v>0.20999999999999999</v>
      </c>
      <c r="J33" s="147">
        <f>ROUND(((SUM(BE118:BE129))*I33),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ROUND((SUM(BF118:BF129)),  2)</f>
        <v>0</v>
      </c>
      <c r="G34" s="35"/>
      <c r="H34" s="35"/>
      <c r="I34" s="148">
        <v>0.14999999999999999</v>
      </c>
      <c r="J34" s="147">
        <f>ROUND(((SUM(BF118:BF129))*I34),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ROUND((SUM(BG118:BG129)),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ROUND((SUM(BH118:BH129)),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ROUND((SUM(BI118:BI129)),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SZeŠ s SOU Kostelec n. Orlicí - vybavení tříd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D.1.1 - MOBILIÁŘ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2. 6. 2022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88</v>
      </c>
      <c r="D94" s="169"/>
      <c r="E94" s="169"/>
      <c r="F94" s="169"/>
      <c r="G94" s="169"/>
      <c r="H94" s="169"/>
      <c r="I94" s="169"/>
      <c r="J94" s="170" t="s">
        <v>89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90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s="9" customFormat="1" ht="24.96" customHeight="1">
      <c r="A97" s="9"/>
      <c r="B97" s="172"/>
      <c r="C97" s="173"/>
      <c r="D97" s="174" t="s">
        <v>92</v>
      </c>
      <c r="E97" s="175"/>
      <c r="F97" s="175"/>
      <c r="G97" s="175"/>
      <c r="H97" s="175"/>
      <c r="I97" s="175"/>
      <c r="J97" s="176">
        <f>J119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J120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94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67" t="str">
        <f>E7</f>
        <v>SZeŠ s SOU Kostelec n. Orlicí - vybavení tříd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85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D.1.1 - MOBILIÁŘ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2. 6. 2022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31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4"/>
      <c r="B117" s="185"/>
      <c r="C117" s="186" t="s">
        <v>95</v>
      </c>
      <c r="D117" s="187" t="s">
        <v>58</v>
      </c>
      <c r="E117" s="187" t="s">
        <v>54</v>
      </c>
      <c r="F117" s="187" t="s">
        <v>55</v>
      </c>
      <c r="G117" s="187" t="s">
        <v>96</v>
      </c>
      <c r="H117" s="187" t="s">
        <v>97</v>
      </c>
      <c r="I117" s="187" t="s">
        <v>98</v>
      </c>
      <c r="J117" s="187" t="s">
        <v>89</v>
      </c>
      <c r="K117" s="188" t="s">
        <v>99</v>
      </c>
      <c r="L117" s="189"/>
      <c r="M117" s="97" t="s">
        <v>1</v>
      </c>
      <c r="N117" s="98" t="s">
        <v>37</v>
      </c>
      <c r="O117" s="98" t="s">
        <v>100</v>
      </c>
      <c r="P117" s="98" t="s">
        <v>101</v>
      </c>
      <c r="Q117" s="98" t="s">
        <v>102</v>
      </c>
      <c r="R117" s="98" t="s">
        <v>103</v>
      </c>
      <c r="S117" s="98" t="s">
        <v>104</v>
      </c>
      <c r="T117" s="99" t="s">
        <v>105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</row>
    <row r="118" s="2" customFormat="1" ht="22.8" customHeight="1">
      <c r="A118" s="35"/>
      <c r="B118" s="36"/>
      <c r="C118" s="104" t="s">
        <v>106</v>
      </c>
      <c r="D118" s="37"/>
      <c r="E118" s="37"/>
      <c r="F118" s="37"/>
      <c r="G118" s="37"/>
      <c r="H118" s="37"/>
      <c r="I118" s="37"/>
      <c r="J118" s="190">
        <f>BK118</f>
        <v>0</v>
      </c>
      <c r="K118" s="37"/>
      <c r="L118" s="41"/>
      <c r="M118" s="100"/>
      <c r="N118" s="191"/>
      <c r="O118" s="101"/>
      <c r="P118" s="192">
        <f>P119</f>
        <v>0</v>
      </c>
      <c r="Q118" s="101"/>
      <c r="R118" s="192">
        <f>R119</f>
        <v>0</v>
      </c>
      <c r="S118" s="101"/>
      <c r="T118" s="193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91</v>
      </c>
      <c r="BK118" s="194">
        <f>BK119</f>
        <v>0</v>
      </c>
    </row>
    <row r="119" s="12" customFormat="1" ht="25.92" customHeight="1">
      <c r="A119" s="12"/>
      <c r="B119" s="195"/>
      <c r="C119" s="196"/>
      <c r="D119" s="197" t="s">
        <v>72</v>
      </c>
      <c r="E119" s="198" t="s">
        <v>107</v>
      </c>
      <c r="F119" s="198" t="s">
        <v>108</v>
      </c>
      <c r="G119" s="196"/>
      <c r="H119" s="196"/>
      <c r="I119" s="199"/>
      <c r="J119" s="200">
        <f>BK119</f>
        <v>0</v>
      </c>
      <c r="K119" s="196"/>
      <c r="L119" s="201"/>
      <c r="M119" s="202"/>
      <c r="N119" s="203"/>
      <c r="O119" s="203"/>
      <c r="P119" s="204">
        <f>P120</f>
        <v>0</v>
      </c>
      <c r="Q119" s="203"/>
      <c r="R119" s="204">
        <f>R120</f>
        <v>0</v>
      </c>
      <c r="S119" s="203"/>
      <c r="T119" s="20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83</v>
      </c>
      <c r="AT119" s="207" t="s">
        <v>72</v>
      </c>
      <c r="AU119" s="207" t="s">
        <v>73</v>
      </c>
      <c r="AY119" s="206" t="s">
        <v>109</v>
      </c>
      <c r="BK119" s="208">
        <f>BK120</f>
        <v>0</v>
      </c>
    </row>
    <row r="120" s="12" customFormat="1" ht="22.8" customHeight="1">
      <c r="A120" s="12"/>
      <c r="B120" s="195"/>
      <c r="C120" s="196"/>
      <c r="D120" s="197" t="s">
        <v>72</v>
      </c>
      <c r="E120" s="209" t="s">
        <v>110</v>
      </c>
      <c r="F120" s="209" t="s">
        <v>111</v>
      </c>
      <c r="G120" s="196"/>
      <c r="H120" s="196"/>
      <c r="I120" s="199"/>
      <c r="J120" s="210">
        <f>BK120</f>
        <v>0</v>
      </c>
      <c r="K120" s="196"/>
      <c r="L120" s="201"/>
      <c r="M120" s="202"/>
      <c r="N120" s="203"/>
      <c r="O120" s="203"/>
      <c r="P120" s="204">
        <f>SUM(P121:P129)</f>
        <v>0</v>
      </c>
      <c r="Q120" s="203"/>
      <c r="R120" s="204">
        <f>SUM(R121:R129)</f>
        <v>0</v>
      </c>
      <c r="S120" s="203"/>
      <c r="T120" s="205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6" t="s">
        <v>83</v>
      </c>
      <c r="AT120" s="207" t="s">
        <v>72</v>
      </c>
      <c r="AU120" s="207" t="s">
        <v>81</v>
      </c>
      <c r="AY120" s="206" t="s">
        <v>109</v>
      </c>
      <c r="BK120" s="208">
        <f>SUM(BK121:BK129)</f>
        <v>0</v>
      </c>
    </row>
    <row r="121" s="2" customFormat="1" ht="16.5" customHeight="1">
      <c r="A121" s="35"/>
      <c r="B121" s="36"/>
      <c r="C121" s="211" t="s">
        <v>81</v>
      </c>
      <c r="D121" s="211" t="s">
        <v>112</v>
      </c>
      <c r="E121" s="212" t="s">
        <v>113</v>
      </c>
      <c r="F121" s="213" t="s">
        <v>114</v>
      </c>
      <c r="G121" s="214" t="s">
        <v>115</v>
      </c>
      <c r="H121" s="215">
        <v>7</v>
      </c>
      <c r="I121" s="216"/>
      <c r="J121" s="217">
        <f>ROUND(I121*H121,2)</f>
        <v>0</v>
      </c>
      <c r="K121" s="213" t="s">
        <v>116</v>
      </c>
      <c r="L121" s="41"/>
      <c r="M121" s="218" t="s">
        <v>1</v>
      </c>
      <c r="N121" s="219" t="s">
        <v>38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2" t="s">
        <v>117</v>
      </c>
      <c r="AT121" s="222" t="s">
        <v>112</v>
      </c>
      <c r="AU121" s="222" t="s">
        <v>83</v>
      </c>
      <c r="AY121" s="14" t="s">
        <v>109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4" t="s">
        <v>81</v>
      </c>
      <c r="BK121" s="223">
        <f>ROUND(I121*H121,2)</f>
        <v>0</v>
      </c>
      <c r="BL121" s="14" t="s">
        <v>117</v>
      </c>
      <c r="BM121" s="222" t="s">
        <v>118</v>
      </c>
    </row>
    <row r="122" s="2" customFormat="1" ht="16.5" customHeight="1">
      <c r="A122" s="35"/>
      <c r="B122" s="36"/>
      <c r="C122" s="211" t="s">
        <v>83</v>
      </c>
      <c r="D122" s="211" t="s">
        <v>112</v>
      </c>
      <c r="E122" s="212" t="s">
        <v>119</v>
      </c>
      <c r="F122" s="213" t="s">
        <v>120</v>
      </c>
      <c r="G122" s="214" t="s">
        <v>115</v>
      </c>
      <c r="H122" s="215">
        <v>7</v>
      </c>
      <c r="I122" s="216"/>
      <c r="J122" s="217">
        <f>ROUND(I122*H122,2)</f>
        <v>0</v>
      </c>
      <c r="K122" s="213" t="s">
        <v>121</v>
      </c>
      <c r="L122" s="41"/>
      <c r="M122" s="218" t="s">
        <v>1</v>
      </c>
      <c r="N122" s="219" t="s">
        <v>38</v>
      </c>
      <c r="O122" s="88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2" t="s">
        <v>117</v>
      </c>
      <c r="AT122" s="222" t="s">
        <v>112</v>
      </c>
      <c r="AU122" s="222" t="s">
        <v>83</v>
      </c>
      <c r="AY122" s="14" t="s">
        <v>109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4" t="s">
        <v>81</v>
      </c>
      <c r="BK122" s="223">
        <f>ROUND(I122*H122,2)</f>
        <v>0</v>
      </c>
      <c r="BL122" s="14" t="s">
        <v>117</v>
      </c>
      <c r="BM122" s="222" t="s">
        <v>122</v>
      </c>
    </row>
    <row r="123" s="2" customFormat="1" ht="21.75" customHeight="1">
      <c r="A123" s="35"/>
      <c r="B123" s="36"/>
      <c r="C123" s="211" t="s">
        <v>123</v>
      </c>
      <c r="D123" s="211" t="s">
        <v>112</v>
      </c>
      <c r="E123" s="212" t="s">
        <v>124</v>
      </c>
      <c r="F123" s="213" t="s">
        <v>125</v>
      </c>
      <c r="G123" s="214" t="s">
        <v>115</v>
      </c>
      <c r="H123" s="215">
        <v>32</v>
      </c>
      <c r="I123" s="216"/>
      <c r="J123" s="217">
        <f>ROUND(I123*H123,2)</f>
        <v>0</v>
      </c>
      <c r="K123" s="213" t="s">
        <v>126</v>
      </c>
      <c r="L123" s="41"/>
      <c r="M123" s="218" t="s">
        <v>1</v>
      </c>
      <c r="N123" s="219" t="s">
        <v>38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2" t="s">
        <v>117</v>
      </c>
      <c r="AT123" s="222" t="s">
        <v>112</v>
      </c>
      <c r="AU123" s="222" t="s">
        <v>83</v>
      </c>
      <c r="AY123" s="14" t="s">
        <v>109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4" t="s">
        <v>81</v>
      </c>
      <c r="BK123" s="223">
        <f>ROUND(I123*H123,2)</f>
        <v>0</v>
      </c>
      <c r="BL123" s="14" t="s">
        <v>117</v>
      </c>
      <c r="BM123" s="222" t="s">
        <v>127</v>
      </c>
    </row>
    <row r="124" s="2" customFormat="1" ht="24.15" customHeight="1">
      <c r="A124" s="35"/>
      <c r="B124" s="36"/>
      <c r="C124" s="211" t="s">
        <v>128</v>
      </c>
      <c r="D124" s="211" t="s">
        <v>112</v>
      </c>
      <c r="E124" s="212" t="s">
        <v>129</v>
      </c>
      <c r="F124" s="213" t="s">
        <v>130</v>
      </c>
      <c r="G124" s="214" t="s">
        <v>115</v>
      </c>
      <c r="H124" s="215">
        <v>2</v>
      </c>
      <c r="I124" s="216"/>
      <c r="J124" s="217">
        <f>ROUND(I124*H124,2)</f>
        <v>0</v>
      </c>
      <c r="K124" s="213" t="s">
        <v>131</v>
      </c>
      <c r="L124" s="41"/>
      <c r="M124" s="218" t="s">
        <v>1</v>
      </c>
      <c r="N124" s="219" t="s">
        <v>38</v>
      </c>
      <c r="O124" s="88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2" t="s">
        <v>117</v>
      </c>
      <c r="AT124" s="222" t="s">
        <v>112</v>
      </c>
      <c r="AU124" s="222" t="s">
        <v>83</v>
      </c>
      <c r="AY124" s="14" t="s">
        <v>109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4" t="s">
        <v>81</v>
      </c>
      <c r="BK124" s="223">
        <f>ROUND(I124*H124,2)</f>
        <v>0</v>
      </c>
      <c r="BL124" s="14" t="s">
        <v>117</v>
      </c>
      <c r="BM124" s="222" t="s">
        <v>132</v>
      </c>
    </row>
    <row r="125" s="2" customFormat="1" ht="24.15" customHeight="1">
      <c r="A125" s="35"/>
      <c r="B125" s="36"/>
      <c r="C125" s="211" t="s">
        <v>133</v>
      </c>
      <c r="D125" s="211" t="s">
        <v>112</v>
      </c>
      <c r="E125" s="212" t="s">
        <v>134</v>
      </c>
      <c r="F125" s="213" t="s">
        <v>135</v>
      </c>
      <c r="G125" s="214" t="s">
        <v>115</v>
      </c>
      <c r="H125" s="215">
        <v>2</v>
      </c>
      <c r="I125" s="216"/>
      <c r="J125" s="217">
        <f>ROUND(I125*H125,2)</f>
        <v>0</v>
      </c>
      <c r="K125" s="213" t="s">
        <v>136</v>
      </c>
      <c r="L125" s="41"/>
      <c r="M125" s="218" t="s">
        <v>1</v>
      </c>
      <c r="N125" s="219" t="s">
        <v>38</v>
      </c>
      <c r="O125" s="88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2" t="s">
        <v>117</v>
      </c>
      <c r="AT125" s="222" t="s">
        <v>112</v>
      </c>
      <c r="AU125" s="222" t="s">
        <v>83</v>
      </c>
      <c r="AY125" s="14" t="s">
        <v>109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4" t="s">
        <v>81</v>
      </c>
      <c r="BK125" s="223">
        <f>ROUND(I125*H125,2)</f>
        <v>0</v>
      </c>
      <c r="BL125" s="14" t="s">
        <v>117</v>
      </c>
      <c r="BM125" s="222" t="s">
        <v>137</v>
      </c>
    </row>
    <row r="126" s="2" customFormat="1" ht="24.15" customHeight="1">
      <c r="A126" s="35"/>
      <c r="B126" s="36"/>
      <c r="C126" s="211" t="s">
        <v>138</v>
      </c>
      <c r="D126" s="211" t="s">
        <v>112</v>
      </c>
      <c r="E126" s="212" t="s">
        <v>139</v>
      </c>
      <c r="F126" s="213" t="s">
        <v>140</v>
      </c>
      <c r="G126" s="214" t="s">
        <v>115</v>
      </c>
      <c r="H126" s="215">
        <v>1</v>
      </c>
      <c r="I126" s="216"/>
      <c r="J126" s="217">
        <f>ROUND(I126*H126,2)</f>
        <v>0</v>
      </c>
      <c r="K126" s="213" t="s">
        <v>141</v>
      </c>
      <c r="L126" s="41"/>
      <c r="M126" s="218" t="s">
        <v>1</v>
      </c>
      <c r="N126" s="219" t="s">
        <v>38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2" t="s">
        <v>117</v>
      </c>
      <c r="AT126" s="222" t="s">
        <v>112</v>
      </c>
      <c r="AU126" s="222" t="s">
        <v>83</v>
      </c>
      <c r="AY126" s="14" t="s">
        <v>109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4" t="s">
        <v>81</v>
      </c>
      <c r="BK126" s="223">
        <f>ROUND(I126*H126,2)</f>
        <v>0</v>
      </c>
      <c r="BL126" s="14" t="s">
        <v>117</v>
      </c>
      <c r="BM126" s="222" t="s">
        <v>142</v>
      </c>
    </row>
    <row r="127" s="2" customFormat="1" ht="21.75" customHeight="1">
      <c r="A127" s="35"/>
      <c r="B127" s="36"/>
      <c r="C127" s="211" t="s">
        <v>143</v>
      </c>
      <c r="D127" s="211" t="s">
        <v>112</v>
      </c>
      <c r="E127" s="212" t="s">
        <v>144</v>
      </c>
      <c r="F127" s="213" t="s">
        <v>145</v>
      </c>
      <c r="G127" s="214" t="s">
        <v>115</v>
      </c>
      <c r="H127" s="215">
        <v>23</v>
      </c>
      <c r="I127" s="216"/>
      <c r="J127" s="217">
        <f>ROUND(I127*H127,2)</f>
        <v>0</v>
      </c>
      <c r="K127" s="213" t="s">
        <v>146</v>
      </c>
      <c r="L127" s="41"/>
      <c r="M127" s="218" t="s">
        <v>1</v>
      </c>
      <c r="N127" s="219" t="s">
        <v>38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2" t="s">
        <v>117</v>
      </c>
      <c r="AT127" s="222" t="s">
        <v>112</v>
      </c>
      <c r="AU127" s="222" t="s">
        <v>83</v>
      </c>
      <c r="AY127" s="14" t="s">
        <v>109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4" t="s">
        <v>81</v>
      </c>
      <c r="BK127" s="223">
        <f>ROUND(I127*H127,2)</f>
        <v>0</v>
      </c>
      <c r="BL127" s="14" t="s">
        <v>117</v>
      </c>
      <c r="BM127" s="222" t="s">
        <v>147</v>
      </c>
    </row>
    <row r="128" s="2" customFormat="1" ht="37.8" customHeight="1">
      <c r="A128" s="35"/>
      <c r="B128" s="36"/>
      <c r="C128" s="211" t="s">
        <v>148</v>
      </c>
      <c r="D128" s="211" t="s">
        <v>112</v>
      </c>
      <c r="E128" s="212" t="s">
        <v>149</v>
      </c>
      <c r="F128" s="213" t="s">
        <v>150</v>
      </c>
      <c r="G128" s="214" t="s">
        <v>115</v>
      </c>
      <c r="H128" s="215">
        <v>4</v>
      </c>
      <c r="I128" s="216"/>
      <c r="J128" s="217">
        <f>ROUND(I128*H128,2)</f>
        <v>0</v>
      </c>
      <c r="K128" s="213" t="s">
        <v>151</v>
      </c>
      <c r="L128" s="41"/>
      <c r="M128" s="218" t="s">
        <v>1</v>
      </c>
      <c r="N128" s="219" t="s">
        <v>38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2" t="s">
        <v>117</v>
      </c>
      <c r="AT128" s="222" t="s">
        <v>112</v>
      </c>
      <c r="AU128" s="222" t="s">
        <v>83</v>
      </c>
      <c r="AY128" s="14" t="s">
        <v>109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4" t="s">
        <v>81</v>
      </c>
      <c r="BK128" s="223">
        <f>ROUND(I128*H128,2)</f>
        <v>0</v>
      </c>
      <c r="BL128" s="14" t="s">
        <v>117</v>
      </c>
      <c r="BM128" s="222" t="s">
        <v>152</v>
      </c>
    </row>
    <row r="129" s="2" customFormat="1" ht="37.8" customHeight="1">
      <c r="A129" s="35"/>
      <c r="B129" s="36"/>
      <c r="C129" s="211" t="s">
        <v>153</v>
      </c>
      <c r="D129" s="211" t="s">
        <v>112</v>
      </c>
      <c r="E129" s="212" t="s">
        <v>154</v>
      </c>
      <c r="F129" s="213" t="s">
        <v>155</v>
      </c>
      <c r="G129" s="214" t="s">
        <v>115</v>
      </c>
      <c r="H129" s="215">
        <v>4</v>
      </c>
      <c r="I129" s="216"/>
      <c r="J129" s="217">
        <f>ROUND(I129*H129,2)</f>
        <v>0</v>
      </c>
      <c r="K129" s="213" t="s">
        <v>156</v>
      </c>
      <c r="L129" s="41"/>
      <c r="M129" s="224" t="s">
        <v>1</v>
      </c>
      <c r="N129" s="225" t="s">
        <v>38</v>
      </c>
      <c r="O129" s="22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2" t="s">
        <v>117</v>
      </c>
      <c r="AT129" s="222" t="s">
        <v>112</v>
      </c>
      <c r="AU129" s="222" t="s">
        <v>83</v>
      </c>
      <c r="AY129" s="14" t="s">
        <v>109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4" t="s">
        <v>81</v>
      </c>
      <c r="BK129" s="223">
        <f>ROUND(I129*H129,2)</f>
        <v>0</v>
      </c>
      <c r="BL129" s="14" t="s">
        <v>117</v>
      </c>
      <c r="BM129" s="222" t="s">
        <v>157</v>
      </c>
    </row>
    <row r="130" s="2" customFormat="1" ht="6.96" customHeight="1">
      <c r="A130" s="35"/>
      <c r="B130" s="63"/>
      <c r="C130" s="64"/>
      <c r="D130" s="64"/>
      <c r="E130" s="64"/>
      <c r="F130" s="64"/>
      <c r="G130" s="64"/>
      <c r="H130" s="64"/>
      <c r="I130" s="64"/>
      <c r="J130" s="64"/>
      <c r="K130" s="64"/>
      <c r="L130" s="41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sheetProtection sheet="1" autoFilter="0" formatColumns="0" formatRows="0" objects="1" scenarios="1" spinCount="100000" saltValue="uJziPvtOWGlCSGM7T1CNOXKVSuNfUdW6US3rgMaNF6CrhNejAX4N/hOXdDAxH1g/u6k5Dhw4kp9WMksWOJcbRg==" hashValue="lRi8vy1bBJmCYf8KF2z/FlfLI3QMLjmqb1Zsrg/IUIrSH9QoqT71PAnJ4Xalzu9T9uHhIkL3VonsOxFrs/Fvag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2022-06-30T19:49:37Z</dcterms:created>
  <dcterms:modified xsi:type="dcterms:W3CDTF">2022-06-30T19:49:40Z</dcterms:modified>
</cp:coreProperties>
</file>