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65" activeTab="0"/>
  </bookViews>
  <sheets>
    <sheet name="Rozpočet" sheetId="1" r:id="rId1"/>
    <sheet name="Specifikace" sheetId="2" r:id="rId2"/>
    <sheet name="List3" sheetId="3" r:id="rId3"/>
  </sheets>
  <definedNames>
    <definedName name="afterdetail_lua_rozpdph">'Rozpočet'!#REF!</definedName>
    <definedName name="afterdetail_rozpocty_rkap">'Rozpočet'!#REF!</definedName>
    <definedName name="afterdetail_rozpocty_rozpocty">'Rozpočet'!#REF!</definedName>
    <definedName name="beforeafterdetail_rozpocty_rozpocty.Poznamka2.1">'Rozpočet'!#REF!</definedName>
    <definedName name="beforebody_rozpocty_rozpocty.Poznamka2">'Rozpočet'!#REF!</definedName>
    <definedName name="body_lua_dph">'Rozpočet'!#REF!</definedName>
    <definedName name="body_lua_hlavy">'Rozpočet'!#REF!</definedName>
    <definedName name="body_lua_rekap">'Rozpočet'!#REF!</definedName>
    <definedName name="body_rozpocty_rkap">'Rozpočet'!#REF!</definedName>
    <definedName name="body_rozpocty_rozpocty">'Rozpočet'!#REF!</definedName>
    <definedName name="body_rozpocty_rpolozky">'Rozpočet'!#REF!</definedName>
    <definedName name="body_rozpocty_rpolozky.Poznamka2">'Rozpočet'!#REF!</definedName>
    <definedName name="end_rozpocty_rozpocty">'Rozpočet'!#REF!</definedName>
    <definedName name="header_rozpocty_rozpocty">'Rozpočet'!#REF!</definedName>
    <definedName name="partneri_partneri.0">'Rozpočet'!#REF!</definedName>
    <definedName name="partneri_partneri.1">'Rozpočet'!#REF!</definedName>
    <definedName name="sum_lua_dph">'Rozpočet'!#REF!</definedName>
    <definedName name="sum_lua_hlavy">'Rozpočet'!#REF!</definedName>
    <definedName name="sum_lua_rekap">'Rozpočet'!#REF!</definedName>
    <definedName name="top_lua_dph">'Rozpočet'!#REF!</definedName>
    <definedName name="top_lua_hlavy">'Rozpočet'!#REF!</definedName>
    <definedName name="top_rozpocty_rkap">'Rozpočet'!#REF!</definedName>
  </definedNames>
  <calcPr fullCalcOnLoad="1"/>
</workbook>
</file>

<file path=xl/sharedStrings.xml><?xml version="1.0" encoding="utf-8"?>
<sst xmlns="http://schemas.openxmlformats.org/spreadsheetml/2006/main" count="288" uniqueCount="143">
  <si>
    <t>Celkem</t>
  </si>
  <si>
    <t>Celkem bez DPH</t>
  </si>
  <si>
    <t>DPH celkem</t>
  </si>
  <si>
    <t>Celkem s DPH</t>
  </si>
  <si>
    <t>Daň z přidané hodnoty</t>
  </si>
  <si>
    <t>Rekapitulace rozpočtu</t>
  </si>
  <si>
    <t>Zakázkové č:</t>
  </si>
  <si>
    <t>Zpracoval:</t>
  </si>
  <si>
    <t>Číslo položky</t>
  </si>
  <si>
    <t>Popis položky</t>
  </si>
  <si>
    <t>Počet</t>
  </si>
  <si>
    <t>MJ</t>
  </si>
  <si>
    <t>Jedn. cena</t>
  </si>
  <si>
    <t>Rozpočet</t>
  </si>
  <si>
    <t>%</t>
  </si>
  <si>
    <t>Elektrická požární signalizace</t>
  </si>
  <si>
    <t>RZ22387</t>
  </si>
  <si>
    <t>HLAVA I.</t>
  </si>
  <si>
    <t>Projektové a průzkumné práce</t>
  </si>
  <si>
    <t>Zpracování výrobní dokumentace</t>
  </si>
  <si>
    <t>HLAVA III.</t>
  </si>
  <si>
    <t>Základní rozpočtové náklady</t>
  </si>
  <si>
    <t>Dodávky</t>
  </si>
  <si>
    <t>Montáže</t>
  </si>
  <si>
    <t>Doplňkové náklady</t>
  </si>
  <si>
    <t>Dopravné</t>
  </si>
  <si>
    <t>Mimostav. doprava 3.6% z dodávky</t>
  </si>
  <si>
    <t>Zkušební provoz</t>
  </si>
  <si>
    <t>HLAVA XI.</t>
  </si>
  <si>
    <t>Náklady kontrolní činnosti - revize a jiné</t>
  </si>
  <si>
    <t>Revize</t>
  </si>
  <si>
    <t>Koordinační funkční zkouška</t>
  </si>
  <si>
    <t>Základní sazba DPH</t>
  </si>
  <si>
    <t>Dodávka zařízení EPS</t>
  </si>
  <si>
    <t>ks</t>
  </si>
  <si>
    <t>SD-CARD</t>
  </si>
  <si>
    <t>SD karta 1GB</t>
  </si>
  <si>
    <t>KTPO</t>
  </si>
  <si>
    <t>Klíčový trezor PO</t>
  </si>
  <si>
    <t>Multisenzorový hlásič, integrovaný zkratový izolátor, autodetekce znečistění, IP44</t>
  </si>
  <si>
    <t>Patice hlásiče základní provedení</t>
  </si>
  <si>
    <t>Popisný štítek pro patici bodových hlásičů</t>
  </si>
  <si>
    <t xml:space="preserve">Paralelní optický indikátor, červený
</t>
  </si>
  <si>
    <t>MM SN M20</t>
  </si>
  <si>
    <t>Komletní vysílač na PCO HZS vč. antén</t>
  </si>
  <si>
    <t>Spojovací materiál</t>
  </si>
  <si>
    <t>úhrn</t>
  </si>
  <si>
    <t>Montáž zařízení EPS</t>
  </si>
  <si>
    <t>Montáž ústředny EPS kompl</t>
  </si>
  <si>
    <t>Montáž podružné ústředny / Tabla obsluhy</t>
  </si>
  <si>
    <t>Montáž bodového hlásiče kompet</t>
  </si>
  <si>
    <t>Montáž tlačítkového hlásiče</t>
  </si>
  <si>
    <t>Montáž vstupně výstupního modulu</t>
  </si>
  <si>
    <t>Montáž paraelní signalizace</t>
  </si>
  <si>
    <t>Montáž sirény</t>
  </si>
  <si>
    <t>Montáž majáku</t>
  </si>
  <si>
    <t>Připojení výstupu EPS</t>
  </si>
  <si>
    <t>Montáž OPPO</t>
  </si>
  <si>
    <t>Montáž KTPO</t>
  </si>
  <si>
    <t>Oživení a programování EPS</t>
  </si>
  <si>
    <t>hod</t>
  </si>
  <si>
    <t>Montáž zdroje pro magnety a zámky</t>
  </si>
  <si>
    <t>Pomocné práce</t>
  </si>
  <si>
    <t>Dodávky kabelových rozvodů</t>
  </si>
  <si>
    <t>m</t>
  </si>
  <si>
    <t>Hnědý stíněný kabel 2x2x0,8 PH120-R dle ZP-27/2008, B2caS1D0 dle PrEN 50399:07</t>
  </si>
  <si>
    <t>Hnědý stíněný kabel 4x2x0,8 PH120-R B2ca s1d1a1, funkční schopnost dle ZP27</t>
  </si>
  <si>
    <t xml:space="preserve"> Příchytka 67xx_PO včetně šroubu SB 6.3X35</t>
  </si>
  <si>
    <t>Upevňovací a pomocný materiál</t>
  </si>
  <si>
    <t>Montáž kabelových rozvodů</t>
  </si>
  <si>
    <t>Protipožární ucpávky otvorů</t>
  </si>
  <si>
    <t>Otvor pro KTPO</t>
  </si>
  <si>
    <t>Ing. Bohuslav Strnad</t>
  </si>
  <si>
    <t>Ústředna EPS</t>
  </si>
  <si>
    <t xml:space="preserve">Popisné pole </t>
  </si>
  <si>
    <t xml:space="preserve"> popisné pole na ovládací panel - česky</t>
  </si>
  <si>
    <t>Ovládací panel</t>
  </si>
  <si>
    <t>Externí plnohodnotný ovládací panel v plastovém krytu, bez výměnného popisného pole</t>
  </si>
  <si>
    <t>OPPO</t>
  </si>
  <si>
    <t>OPPO CZ-EPI dle DIN 14661, vč. skříně</t>
  </si>
  <si>
    <t>Maják venkovní</t>
  </si>
  <si>
    <t>Maják, červený kryt, červený záblesk, IP65</t>
  </si>
  <si>
    <t>Hlásič EPS</t>
  </si>
  <si>
    <t>Patice</t>
  </si>
  <si>
    <t>Popisný štítek</t>
  </si>
  <si>
    <t>Paraelní signalizace</t>
  </si>
  <si>
    <t>Kryt</t>
  </si>
  <si>
    <t>Tlačítkový hlásič</t>
  </si>
  <si>
    <t>Vstupně výstupní modul</t>
  </si>
  <si>
    <t>Vstupně/výstupní modul, 1 monitorovaný výstup, 1 monitorovaný vstup pro připojení bezpotenciálových kontaktů, 1 optočlenem oddělený napěťový vstup pro monitorování externího zdroje napětí, integrovaný zkratový izolátor</t>
  </si>
  <si>
    <t>Krabice</t>
  </si>
  <si>
    <t>Výstupní modul</t>
  </si>
  <si>
    <t>Siréna EPS</t>
  </si>
  <si>
    <t>Zdroj</t>
  </si>
  <si>
    <t>ZDP</t>
  </si>
  <si>
    <t>Tlačítkový manulání hlásič typu B, integrovaný zkratový izolátor, RAL 3001</t>
  </si>
  <si>
    <t>Popiska pro manuální tlačítkový hlásič typu B se symbolem "ruky"</t>
  </si>
  <si>
    <t>Výstupní reléový modul, 4 reléové bistabilní výstupy 230V/2A/60W s programovatelnou funkcí fail-safe, integrovaný zkratový izolátor</t>
  </si>
  <si>
    <t>Záslepka PG 16</t>
  </si>
  <si>
    <t>Siréna, červená interierová, IP 21</t>
  </si>
  <si>
    <t>Kryt paralelního optického indikátoru</t>
  </si>
  <si>
    <t>KABEL bezhalogen 1x2x0,8, B2ca s1d1a1</t>
  </si>
  <si>
    <t>Kabel ohniodolný</t>
  </si>
  <si>
    <t>Kabel bezhalogenový</t>
  </si>
  <si>
    <t>Záslepka</t>
  </si>
  <si>
    <t>popisné pole na ovládací panel - česky</t>
  </si>
  <si>
    <t>Obslužné pole požární ochrany v souladu s DIN 14661 s
českým operačním panelem 7 LED a 5 tlačítek robustní
kov. Připojitelný na externí obslužný panel.</t>
  </si>
  <si>
    <t>síťová karta 2x 100Base-FXS, 1x 100Base-TX, 1x RS485</t>
  </si>
  <si>
    <t>Síťová karta</t>
  </si>
  <si>
    <t>Připojení magnetů, konzolí, zámků</t>
  </si>
  <si>
    <t>Trubka bezhalogenová</t>
  </si>
  <si>
    <t>kazetová minerální podhledová deska 600x600mm (náhrada poškozených)</t>
  </si>
  <si>
    <t>Demontáž a zpětná montáž kazetového podhledu</t>
  </si>
  <si>
    <t>m2</t>
  </si>
  <si>
    <t>Proměření stávajících rozvodů</t>
  </si>
  <si>
    <t>Bezhalogenová trubka/lišta</t>
  </si>
  <si>
    <t>Kabel bezhalogenový v trubce</t>
  </si>
  <si>
    <t>Kabel ohniodolný na příchytkách</t>
  </si>
  <si>
    <t>Zřízení průrazů velikosti 50x50 mm ve stěnách a příčkách tl. 180mm</t>
  </si>
  <si>
    <t>Zřízení průrazů velikosti pr.50 mm ve stropech a podlahách tl.250 mm</t>
  </si>
  <si>
    <t>Stavební přípomoce pro EPS</t>
  </si>
  <si>
    <t>Oprava maleb</t>
  </si>
  <si>
    <t>Úklid dotčených prostorů</t>
  </si>
  <si>
    <t>Výkaz č:</t>
  </si>
  <si>
    <t xml:space="preserve">20.0 hod. </t>
  </si>
  <si>
    <t>Kompletní vysílač na PCO HZS vč. antén</t>
  </si>
  <si>
    <t>montáž vysílače EPS pro přenos na PCO HZS</t>
  </si>
  <si>
    <t>Zpracování Dokumentace zdolávání požáru a příloh v rozsahu požadovaném HZS KH kraje</t>
  </si>
  <si>
    <t>soubor</t>
  </si>
  <si>
    <t>dle rozpočtu</t>
  </si>
  <si>
    <t>Demontáž stávajícího zařízení: 2ks ústředna EPS, 43ks Man.hlásičů, 220ks autom.hlásičů, 15ks sirén, 2ks OPPO</t>
  </si>
  <si>
    <t>Domovy na Třešňovce Česká Skalice</t>
  </si>
  <si>
    <t>Kompletní ústředna EPS vč. Zdroje, rozhraní pro OPPO, ZDP, interního panelu, kruhy pro min 500 adres</t>
  </si>
  <si>
    <t>AKKU pro ústřednu EPS</t>
  </si>
  <si>
    <t>Krabice pro moduly IP66</t>
  </si>
  <si>
    <t>Výstupní reléový modul, 4 reléové výstupy 230V/2A s programovatelnou funkcí fail-safe, integrovaný zkratový izolátor</t>
  </si>
  <si>
    <t>EN54-4 spínaný napájecí zdroj 27,6 V ss / max.10 A v krytu, prostor pro AKU</t>
  </si>
  <si>
    <t>AKKU</t>
  </si>
  <si>
    <t xml:space="preserve">Baterie 12 V kapacita na požadovanou dobu zálohování dle PBŘ </t>
  </si>
  <si>
    <t xml:space="preserve">Základní kapacita ústředny:
• kruhové požární smyčky pro min 500 prvků
• 7 výstupů
• 1x hlavní hlásič ( cca 1,5A/26V ),
• 1x hlídaný výstup ( cca 1,5A/26V )
• 5x reléový výstup ( cca 3A/24V)
• BUS pro další moduly a externí panely 
• připojení na OPPO
• sériové rozhraní RS 232 pro servisní PC, tiskárnu či dálkovou údržbu přes modem a telefonní linku
• Interní nebo externí ovládací panel
• Připojení externího spotřebiče na zdroj PSU
</t>
  </si>
  <si>
    <t xml:space="preserve">AKKU </t>
  </si>
  <si>
    <t>Zobrazovací panel ústředny, který je možno umístit i odděleně do vzdálenosti ů od ústředny, opatřen  prosvětleným LCD displejem. Zde se zobrazují veškeré události a stavy systému EPS, tj. klidový stav, porucha, poplach, znečištění a to adresným způsobem. Mimo adresy lze zobrazit doplňující text s popisem místa, následnou vazbou na ovládání nebo s pokyny pro další zásahy.</t>
  </si>
  <si>
    <t>Zařízení staveniště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</si>
</sst>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</numFmts>
  <fonts count="52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sz val="8"/>
      <name val="Arial CE"/>
      <family val="2"/>
    </font>
    <font>
      <b/>
      <i/>
      <sz val="12"/>
      <color indexed="9"/>
      <name val="Arial CE"/>
      <family val="2"/>
    </font>
    <font>
      <sz val="10"/>
      <color indexed="9"/>
      <name val="Arial CE"/>
      <family val="0"/>
    </font>
    <font>
      <b/>
      <sz val="12"/>
      <color indexed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6" fontId="0" fillId="0" borderId="0" xfId="0" applyNumberFormat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2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1" fillId="33" borderId="11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167" fontId="1" fillId="0" borderId="13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166" fontId="0" fillId="7" borderId="0" xfId="0" applyNumberFormat="1" applyFill="1" applyAlignment="1">
      <alignment horizontal="right"/>
    </xf>
    <xf numFmtId="166" fontId="5" fillId="7" borderId="0" xfId="0" applyNumberFormat="1" applyFont="1" applyFill="1" applyAlignment="1">
      <alignment horizontal="right"/>
    </xf>
    <xf numFmtId="167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/>
    </xf>
    <xf numFmtId="167" fontId="1" fillId="35" borderId="12" xfId="0" applyNumberFormat="1" applyFont="1" applyFill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view="pageBreakPreview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11.875" style="0" customWidth="1"/>
    <col min="2" max="2" width="31.25390625" style="0" customWidth="1"/>
    <col min="3" max="3" width="9.625" style="0" customWidth="1"/>
    <col min="4" max="4" width="6.625" style="0" customWidth="1"/>
    <col min="5" max="5" width="13.625" style="0" customWidth="1"/>
    <col min="6" max="6" width="17.875" style="0" customWidth="1"/>
    <col min="7" max="7" width="4.25390625" style="0" customWidth="1"/>
  </cols>
  <sheetData>
    <row r="1" spans="1:2" ht="12.75">
      <c r="A1" t="s">
        <v>6</v>
      </c>
      <c r="B1" s="42"/>
    </row>
    <row r="2" spans="1:6" ht="15">
      <c r="A2" s="71" t="s">
        <v>131</v>
      </c>
      <c r="B2" s="71"/>
      <c r="C2" s="71"/>
      <c r="D2" s="71"/>
      <c r="E2" s="71"/>
      <c r="F2" s="71"/>
    </row>
    <row r="3" spans="1:6" ht="15">
      <c r="A3" s="72" t="s">
        <v>15</v>
      </c>
      <c r="B3" s="72"/>
      <c r="C3" s="72"/>
      <c r="D3" s="72"/>
      <c r="E3" s="72"/>
      <c r="F3" s="72"/>
    </row>
    <row r="4" spans="2:4" ht="12.75">
      <c r="B4" s="39" t="s">
        <v>123</v>
      </c>
      <c r="C4" s="28" t="s">
        <v>16</v>
      </c>
      <c r="D4" s="7"/>
    </row>
    <row r="5" spans="2:4" ht="12.75">
      <c r="B5" s="2"/>
      <c r="C5" s="7"/>
      <c r="D5" s="7"/>
    </row>
    <row r="6" spans="1:6" ht="12.75">
      <c r="A6" s="18"/>
      <c r="B6" s="19"/>
      <c r="C6" s="19"/>
      <c r="D6" s="19"/>
      <c r="E6" s="19"/>
      <c r="F6" s="19"/>
    </row>
    <row r="7" spans="1:2" ht="18">
      <c r="A7" s="20"/>
      <c r="B7" s="19"/>
    </row>
    <row r="8" spans="1:2" ht="18">
      <c r="A8" s="20"/>
      <c r="B8" s="20"/>
    </row>
    <row r="9" spans="1:2" ht="12.75">
      <c r="A9" s="7"/>
      <c r="B9" s="7"/>
    </row>
    <row r="10" spans="1:2" ht="12.75">
      <c r="A10" s="7"/>
      <c r="B10" s="7"/>
    </row>
    <row r="11" spans="1:2" ht="12.75">
      <c r="A11" s="7"/>
      <c r="B11" s="7"/>
    </row>
    <row r="12" spans="1:2" ht="12.75">
      <c r="A12" s="7"/>
      <c r="B12" s="7"/>
    </row>
    <row r="13" spans="1:2" ht="12.75">
      <c r="A13" s="7"/>
      <c r="B13" s="7"/>
    </row>
    <row r="15" spans="1:2" ht="12.75">
      <c r="A15" s="18"/>
      <c r="B15" s="19"/>
    </row>
    <row r="16" spans="1:6" ht="12.75">
      <c r="A16" s="43"/>
      <c r="B16" s="19"/>
      <c r="C16" s="19"/>
      <c r="D16" s="19"/>
      <c r="E16" s="19"/>
      <c r="F16" s="19"/>
    </row>
    <row r="17" spans="1:6" ht="12.75">
      <c r="A17" s="18"/>
      <c r="B17" s="19"/>
      <c r="C17" s="19"/>
      <c r="D17" s="19"/>
      <c r="E17" s="19"/>
      <c r="F17" s="19"/>
    </row>
    <row r="18" spans="1:6" ht="15.75">
      <c r="A18" s="45"/>
      <c r="B18" s="46" t="s">
        <v>5</v>
      </c>
      <c r="C18" s="45"/>
      <c r="D18" s="45"/>
      <c r="E18" s="45"/>
      <c r="F18" s="45"/>
    </row>
    <row r="19" spans="1:6" ht="14.25">
      <c r="A19" s="4" t="s">
        <v>17</v>
      </c>
      <c r="B19" s="4" t="s">
        <v>18</v>
      </c>
      <c r="E19" s="1"/>
      <c r="F19" s="1"/>
    </row>
    <row r="20" spans="2:6" ht="12.75">
      <c r="B20" t="s">
        <v>19</v>
      </c>
      <c r="C20">
        <v>1</v>
      </c>
      <c r="D20" t="s">
        <v>128</v>
      </c>
      <c r="F20" s="60">
        <v>0</v>
      </c>
    </row>
    <row r="21" spans="2:6" ht="38.25">
      <c r="B21" s="59" t="s">
        <v>127</v>
      </c>
      <c r="C21">
        <v>1</v>
      </c>
      <c r="D21" t="s">
        <v>128</v>
      </c>
      <c r="F21" s="60">
        <v>0</v>
      </c>
    </row>
    <row r="22" spans="1:6" ht="15.75" thickBot="1">
      <c r="A22" s="11"/>
      <c r="B22" s="13" t="s">
        <v>0</v>
      </c>
      <c r="C22" s="12"/>
      <c r="D22" s="12"/>
      <c r="E22" s="12"/>
      <c r="F22" s="15">
        <f>SUM(F20:F21)</f>
        <v>0</v>
      </c>
    </row>
    <row r="23" spans="1:6" ht="14.25">
      <c r="A23" s="4" t="s">
        <v>20</v>
      </c>
      <c r="B23" s="4" t="s">
        <v>21</v>
      </c>
      <c r="C23" s="1"/>
      <c r="D23" s="1"/>
      <c r="E23" s="1"/>
      <c r="F23" s="1"/>
    </row>
    <row r="24" spans="2:6" ht="12.75">
      <c r="B24" t="s">
        <v>22</v>
      </c>
      <c r="C24" t="s">
        <v>129</v>
      </c>
      <c r="F24" s="14">
        <f>F78+F111</f>
        <v>0</v>
      </c>
    </row>
    <row r="25" spans="2:6" ht="12.75">
      <c r="B25" t="s">
        <v>23</v>
      </c>
      <c r="C25" t="s">
        <v>129</v>
      </c>
      <c r="F25" s="14">
        <f>F100+F127</f>
        <v>0</v>
      </c>
    </row>
    <row r="26" spans="2:6" ht="12.75">
      <c r="B26" t="s">
        <v>24</v>
      </c>
      <c r="C26">
        <v>1</v>
      </c>
      <c r="D26" t="s">
        <v>128</v>
      </c>
      <c r="F26" s="60">
        <v>0</v>
      </c>
    </row>
    <row r="27" spans="2:6" ht="12.75">
      <c r="B27" t="s">
        <v>142</v>
      </c>
      <c r="C27">
        <v>1</v>
      </c>
      <c r="D27" t="s">
        <v>128</v>
      </c>
      <c r="F27" s="60">
        <v>0</v>
      </c>
    </row>
    <row r="28" spans="2:6" ht="12.75">
      <c r="B28" t="s">
        <v>25</v>
      </c>
      <c r="C28">
        <v>1</v>
      </c>
      <c r="D28" t="s">
        <v>128</v>
      </c>
      <c r="F28" s="60">
        <v>0</v>
      </c>
    </row>
    <row r="29" spans="2:6" ht="12.75">
      <c r="B29" t="s">
        <v>26</v>
      </c>
      <c r="C29">
        <v>1</v>
      </c>
      <c r="D29" t="s">
        <v>128</v>
      </c>
      <c r="F29" s="60">
        <v>0</v>
      </c>
    </row>
    <row r="30" spans="2:6" ht="12.75">
      <c r="B30" t="s">
        <v>27</v>
      </c>
      <c r="C30" t="s">
        <v>124</v>
      </c>
      <c r="D30" t="s">
        <v>128</v>
      </c>
      <c r="F30" s="60">
        <v>0</v>
      </c>
    </row>
    <row r="31" spans="1:6" ht="15.75" thickBot="1">
      <c r="A31" s="11"/>
      <c r="B31" s="13" t="s">
        <v>0</v>
      </c>
      <c r="C31" s="12"/>
      <c r="D31" s="12"/>
      <c r="E31" s="12"/>
      <c r="F31" s="15">
        <f>SUM(F24:F30)</f>
        <v>0</v>
      </c>
    </row>
    <row r="32" spans="1:6" ht="14.25">
      <c r="A32" s="4" t="s">
        <v>28</v>
      </c>
      <c r="B32" s="4" t="s">
        <v>29</v>
      </c>
      <c r="C32" s="1"/>
      <c r="D32" s="1"/>
      <c r="E32" s="1"/>
      <c r="F32" s="1"/>
    </row>
    <row r="33" spans="2:6" ht="12.75">
      <c r="B33" t="s">
        <v>30</v>
      </c>
      <c r="C33">
        <v>1</v>
      </c>
      <c r="D33" t="s">
        <v>128</v>
      </c>
      <c r="F33" s="60">
        <v>0</v>
      </c>
    </row>
    <row r="34" spans="2:6" ht="12.75">
      <c r="B34" t="s">
        <v>31</v>
      </c>
      <c r="C34">
        <v>1</v>
      </c>
      <c r="D34" t="s">
        <v>128</v>
      </c>
      <c r="F34" s="60">
        <v>0</v>
      </c>
    </row>
    <row r="35" spans="1:6" ht="15">
      <c r="A35" s="10"/>
      <c r="B35" s="65" t="s">
        <v>0</v>
      </c>
      <c r="C35" s="64"/>
      <c r="D35" s="64"/>
      <c r="E35" s="64"/>
      <c r="F35" s="70">
        <f>SUM(F33:F34)</f>
        <v>0</v>
      </c>
    </row>
    <row r="36" spans="2:6" ht="15">
      <c r="B36" s="35"/>
      <c r="C36" s="10"/>
      <c r="D36" s="10"/>
      <c r="E36" s="10"/>
      <c r="F36" s="36"/>
    </row>
    <row r="37" spans="1:6" ht="15.75" thickBot="1">
      <c r="A37" s="67"/>
      <c r="B37" s="68" t="s">
        <v>1</v>
      </c>
      <c r="C37" s="67"/>
      <c r="D37" s="67"/>
      <c r="E37" s="67"/>
      <c r="F37" s="69">
        <f>F22+F31+F35</f>
        <v>0</v>
      </c>
    </row>
    <row r="38" spans="1:6" ht="15">
      <c r="A38" s="10"/>
      <c r="B38" s="35"/>
      <c r="C38" s="10"/>
      <c r="D38" s="10"/>
      <c r="E38" s="10"/>
      <c r="F38" s="66"/>
    </row>
    <row r="39" spans="1:6" ht="15">
      <c r="A39" s="10"/>
      <c r="B39" s="35"/>
      <c r="C39" s="10"/>
      <c r="D39" s="10"/>
      <c r="E39" s="10"/>
      <c r="F39" s="66"/>
    </row>
    <row r="41" spans="2:6" ht="15">
      <c r="B41" s="6" t="s">
        <v>4</v>
      </c>
      <c r="C41" s="5"/>
      <c r="D41" s="5"/>
      <c r="E41" s="5"/>
      <c r="F41" s="5"/>
    </row>
    <row r="42" spans="2:6" ht="12.75">
      <c r="B42" t="s">
        <v>32</v>
      </c>
      <c r="C42" s="2">
        <v>21</v>
      </c>
      <c r="D42" t="s">
        <v>14</v>
      </c>
      <c r="E42" s="62">
        <f>F36</f>
        <v>0</v>
      </c>
      <c r="F42" s="16">
        <f>E42/100*21</f>
        <v>0</v>
      </c>
    </row>
    <row r="43" spans="2:6" ht="15">
      <c r="B43" s="9" t="s">
        <v>2</v>
      </c>
      <c r="C43" s="8"/>
      <c r="D43" s="8"/>
      <c r="E43" s="8"/>
      <c r="F43" s="17">
        <f>SUM(F42)</f>
        <v>0</v>
      </c>
    </row>
    <row r="44" spans="1:6" ht="15.75" thickBot="1">
      <c r="A44" s="12"/>
      <c r="B44" s="13" t="s">
        <v>3</v>
      </c>
      <c r="C44" s="12"/>
      <c r="D44" s="12"/>
      <c r="E44" s="12"/>
      <c r="F44" s="49">
        <f>F43+F36</f>
        <v>0</v>
      </c>
    </row>
    <row r="45" spans="1:6" ht="15">
      <c r="A45" s="10"/>
      <c r="B45" s="35"/>
      <c r="C45" s="10"/>
      <c r="D45" s="10"/>
      <c r="E45" s="10"/>
      <c r="F45" s="36"/>
    </row>
    <row r="46" spans="1:6" ht="15">
      <c r="A46" s="51"/>
      <c r="B46" s="52"/>
      <c r="C46" s="53"/>
      <c r="D46" s="53"/>
      <c r="E46" s="53"/>
      <c r="F46" s="54"/>
    </row>
    <row r="48" spans="1:6" ht="15.75">
      <c r="A48" s="47"/>
      <c r="B48" s="48" t="s">
        <v>13</v>
      </c>
      <c r="C48" s="47"/>
      <c r="D48" s="47"/>
      <c r="E48" s="47"/>
      <c r="F48" s="47"/>
    </row>
    <row r="49" spans="1:6" ht="15.75">
      <c r="A49" s="3"/>
      <c r="B49" s="21" t="s">
        <v>33</v>
      </c>
      <c r="C49" s="3"/>
      <c r="D49" s="3"/>
      <c r="E49" s="3"/>
      <c r="F49" s="3"/>
    </row>
    <row r="50" spans="1:6" ht="12.75">
      <c r="A50" s="22" t="s">
        <v>8</v>
      </c>
      <c r="B50" s="22" t="s">
        <v>9</v>
      </c>
      <c r="C50" s="23" t="s">
        <v>10</v>
      </c>
      <c r="D50" s="23" t="s">
        <v>11</v>
      </c>
      <c r="E50" s="24" t="s">
        <v>12</v>
      </c>
      <c r="F50" s="24" t="s">
        <v>1</v>
      </c>
    </row>
    <row r="51" spans="1:6" ht="36">
      <c r="A51" s="50" t="s">
        <v>73</v>
      </c>
      <c r="B51" s="50" t="s">
        <v>132</v>
      </c>
      <c r="C51" s="33">
        <v>2</v>
      </c>
      <c r="D51" s="34" t="s">
        <v>34</v>
      </c>
      <c r="E51" s="61">
        <v>0</v>
      </c>
      <c r="F51" s="30">
        <f>E51*C51</f>
        <v>0</v>
      </c>
    </row>
    <row r="52" spans="1:6" ht="24">
      <c r="A52" s="50" t="s">
        <v>74</v>
      </c>
      <c r="B52" s="50" t="s">
        <v>75</v>
      </c>
      <c r="C52" s="33">
        <v>2</v>
      </c>
      <c r="D52" s="34" t="s">
        <v>34</v>
      </c>
      <c r="E52" s="61">
        <v>0</v>
      </c>
      <c r="F52" s="30">
        <f aca="true" t="shared" si="0" ref="F52:F77">E52*C52</f>
        <v>0</v>
      </c>
    </row>
    <row r="53" spans="1:6" ht="12.75">
      <c r="A53" s="50" t="s">
        <v>35</v>
      </c>
      <c r="B53" s="50" t="s">
        <v>36</v>
      </c>
      <c r="C53" s="33">
        <v>2</v>
      </c>
      <c r="D53" s="34" t="s">
        <v>34</v>
      </c>
      <c r="E53" s="61">
        <v>0</v>
      </c>
      <c r="F53" s="30">
        <f t="shared" si="0"/>
        <v>0</v>
      </c>
    </row>
    <row r="54" spans="1:6" ht="24">
      <c r="A54" s="50" t="s">
        <v>108</v>
      </c>
      <c r="B54" s="50" t="s">
        <v>107</v>
      </c>
      <c r="C54" s="33">
        <v>2</v>
      </c>
      <c r="D54" s="34" t="s">
        <v>34</v>
      </c>
      <c r="E54" s="61">
        <v>0</v>
      </c>
      <c r="F54" s="30">
        <f t="shared" si="0"/>
        <v>0</v>
      </c>
    </row>
    <row r="55" spans="1:6" ht="24.75" customHeight="1">
      <c r="A55" s="50" t="s">
        <v>133</v>
      </c>
      <c r="B55" s="50" t="s">
        <v>138</v>
      </c>
      <c r="C55" s="33">
        <v>4</v>
      </c>
      <c r="D55" s="34" t="s">
        <v>34</v>
      </c>
      <c r="E55" s="61">
        <v>0</v>
      </c>
      <c r="F55" s="30">
        <f t="shared" si="0"/>
        <v>0</v>
      </c>
    </row>
    <row r="56" spans="1:6" ht="36">
      <c r="A56" s="50" t="s">
        <v>76</v>
      </c>
      <c r="B56" s="50" t="s">
        <v>77</v>
      </c>
      <c r="C56" s="33">
        <v>2</v>
      </c>
      <c r="D56" s="34" t="s">
        <v>34</v>
      </c>
      <c r="E56" s="61">
        <v>0</v>
      </c>
      <c r="F56" s="30">
        <f t="shared" si="0"/>
        <v>0</v>
      </c>
    </row>
    <row r="57" spans="1:6" ht="24">
      <c r="A57" s="50" t="s">
        <v>74</v>
      </c>
      <c r="B57" s="50" t="s">
        <v>75</v>
      </c>
      <c r="C57" s="33">
        <v>2</v>
      </c>
      <c r="D57" s="34" t="s">
        <v>34</v>
      </c>
      <c r="E57" s="61">
        <v>0</v>
      </c>
      <c r="F57" s="30">
        <f t="shared" si="0"/>
        <v>0</v>
      </c>
    </row>
    <row r="58" spans="1:6" ht="24">
      <c r="A58" s="50" t="s">
        <v>78</v>
      </c>
      <c r="B58" s="50" t="s">
        <v>79</v>
      </c>
      <c r="C58" s="33">
        <v>2</v>
      </c>
      <c r="D58" s="34" t="s">
        <v>34</v>
      </c>
      <c r="E58" s="61">
        <v>0</v>
      </c>
      <c r="F58" s="30">
        <f t="shared" si="0"/>
        <v>0</v>
      </c>
    </row>
    <row r="59" spans="1:6" ht="12.75">
      <c r="A59" s="50" t="s">
        <v>37</v>
      </c>
      <c r="B59" s="50" t="s">
        <v>38</v>
      </c>
      <c r="C59" s="33">
        <v>2</v>
      </c>
      <c r="D59" s="34" t="s">
        <v>34</v>
      </c>
      <c r="E59" s="61">
        <v>0</v>
      </c>
      <c r="F59" s="30">
        <f t="shared" si="0"/>
        <v>0</v>
      </c>
    </row>
    <row r="60" spans="1:6" ht="24">
      <c r="A60" s="50" t="s">
        <v>80</v>
      </c>
      <c r="B60" s="50" t="s">
        <v>81</v>
      </c>
      <c r="C60" s="33">
        <v>2</v>
      </c>
      <c r="D60" s="34" t="s">
        <v>34</v>
      </c>
      <c r="E60" s="61">
        <v>0</v>
      </c>
      <c r="F60" s="30">
        <f t="shared" si="0"/>
        <v>0</v>
      </c>
    </row>
    <row r="61" spans="1:6" ht="36">
      <c r="A61" s="50" t="s">
        <v>82</v>
      </c>
      <c r="B61" s="50" t="s">
        <v>39</v>
      </c>
      <c r="C61" s="33">
        <v>359</v>
      </c>
      <c r="D61" s="34" t="s">
        <v>34</v>
      </c>
      <c r="E61" s="61">
        <v>0</v>
      </c>
      <c r="F61" s="30">
        <f t="shared" si="0"/>
        <v>0</v>
      </c>
    </row>
    <row r="62" spans="1:6" ht="12.75">
      <c r="A62" s="50" t="s">
        <v>83</v>
      </c>
      <c r="B62" s="50" t="s">
        <v>40</v>
      </c>
      <c r="C62" s="33">
        <v>359</v>
      </c>
      <c r="D62" s="34" t="s">
        <v>34</v>
      </c>
      <c r="E62" s="61">
        <v>0</v>
      </c>
      <c r="F62" s="30">
        <f t="shared" si="0"/>
        <v>0</v>
      </c>
    </row>
    <row r="63" spans="1:6" ht="24">
      <c r="A63" s="50" t="s">
        <v>84</v>
      </c>
      <c r="B63" s="50" t="s">
        <v>41</v>
      </c>
      <c r="C63" s="33">
        <v>359</v>
      </c>
      <c r="D63" s="34" t="s">
        <v>34</v>
      </c>
      <c r="E63" s="61">
        <v>0</v>
      </c>
      <c r="F63" s="30">
        <f t="shared" si="0"/>
        <v>0</v>
      </c>
    </row>
    <row r="64" spans="1:6" ht="24">
      <c r="A64" s="50" t="s">
        <v>85</v>
      </c>
      <c r="B64" s="50" t="s">
        <v>42</v>
      </c>
      <c r="C64" s="33">
        <v>3</v>
      </c>
      <c r="D64" s="34" t="s">
        <v>34</v>
      </c>
      <c r="E64" s="61">
        <v>0</v>
      </c>
      <c r="F64" s="30">
        <f t="shared" si="0"/>
        <v>0</v>
      </c>
    </row>
    <row r="65" spans="1:6" ht="12.75">
      <c r="A65" s="50" t="s">
        <v>86</v>
      </c>
      <c r="B65" s="50" t="s">
        <v>100</v>
      </c>
      <c r="C65" s="33">
        <v>3</v>
      </c>
      <c r="D65" s="34" t="s">
        <v>34</v>
      </c>
      <c r="E65" s="61">
        <v>0</v>
      </c>
      <c r="F65" s="30">
        <f t="shared" si="0"/>
        <v>0</v>
      </c>
    </row>
    <row r="66" spans="1:6" ht="27" customHeight="1">
      <c r="A66" s="50" t="s">
        <v>87</v>
      </c>
      <c r="B66" s="50" t="s">
        <v>95</v>
      </c>
      <c r="C66" s="33">
        <v>46</v>
      </c>
      <c r="D66" s="34" t="s">
        <v>34</v>
      </c>
      <c r="E66" s="61">
        <v>0</v>
      </c>
      <c r="F66" s="30">
        <f t="shared" si="0"/>
        <v>0</v>
      </c>
    </row>
    <row r="67" spans="1:6" ht="24">
      <c r="A67" s="50" t="s">
        <v>84</v>
      </c>
      <c r="B67" s="50" t="s">
        <v>96</v>
      </c>
      <c r="C67" s="33">
        <v>46</v>
      </c>
      <c r="D67" s="34" t="s">
        <v>34</v>
      </c>
      <c r="E67" s="61">
        <v>0</v>
      </c>
      <c r="F67" s="30">
        <f t="shared" si="0"/>
        <v>0</v>
      </c>
    </row>
    <row r="68" spans="1:6" ht="73.5" customHeight="1">
      <c r="A68" s="50" t="s">
        <v>88</v>
      </c>
      <c r="B68" s="50" t="s">
        <v>89</v>
      </c>
      <c r="C68" s="33">
        <v>8</v>
      </c>
      <c r="D68" s="34" t="s">
        <v>34</v>
      </c>
      <c r="E68" s="61">
        <v>0</v>
      </c>
      <c r="F68" s="30">
        <f t="shared" si="0"/>
        <v>0</v>
      </c>
    </row>
    <row r="69" spans="1:6" ht="12.75">
      <c r="A69" s="50" t="s">
        <v>90</v>
      </c>
      <c r="B69" s="50" t="s">
        <v>134</v>
      </c>
      <c r="C69" s="33">
        <v>8</v>
      </c>
      <c r="D69" s="34" t="s">
        <v>34</v>
      </c>
      <c r="E69" s="61">
        <v>0</v>
      </c>
      <c r="F69" s="30">
        <f t="shared" si="0"/>
        <v>0</v>
      </c>
    </row>
    <row r="70" spans="1:6" ht="48">
      <c r="A70" s="50" t="s">
        <v>91</v>
      </c>
      <c r="B70" s="50" t="s">
        <v>135</v>
      </c>
      <c r="C70" s="33">
        <v>4</v>
      </c>
      <c r="D70" s="34" t="s">
        <v>34</v>
      </c>
      <c r="E70" s="61">
        <v>0</v>
      </c>
      <c r="F70" s="30">
        <f t="shared" si="0"/>
        <v>0</v>
      </c>
    </row>
    <row r="71" spans="1:6" ht="12.75">
      <c r="A71" s="50" t="s">
        <v>90</v>
      </c>
      <c r="B71" s="50" t="s">
        <v>134</v>
      </c>
      <c r="C71" s="33">
        <v>4</v>
      </c>
      <c r="D71" s="34" t="s">
        <v>34</v>
      </c>
      <c r="E71" s="61">
        <v>0</v>
      </c>
      <c r="F71" s="30">
        <f t="shared" si="0"/>
        <v>0</v>
      </c>
    </row>
    <row r="72" spans="1:6" ht="12.75">
      <c r="A72" s="50" t="s">
        <v>43</v>
      </c>
      <c r="B72" s="50" t="s">
        <v>98</v>
      </c>
      <c r="C72" s="33">
        <v>84</v>
      </c>
      <c r="D72" s="34" t="s">
        <v>34</v>
      </c>
      <c r="E72" s="61">
        <v>0</v>
      </c>
      <c r="F72" s="30">
        <f t="shared" si="0"/>
        <v>0</v>
      </c>
    </row>
    <row r="73" spans="1:6" ht="12.75">
      <c r="A73" s="50" t="s">
        <v>92</v>
      </c>
      <c r="B73" s="50" t="s">
        <v>99</v>
      </c>
      <c r="C73" s="33">
        <v>27</v>
      </c>
      <c r="D73" s="34" t="s">
        <v>34</v>
      </c>
      <c r="E73" s="61">
        <v>0</v>
      </c>
      <c r="F73" s="30">
        <f t="shared" si="0"/>
        <v>0</v>
      </c>
    </row>
    <row r="74" spans="1:6" ht="24">
      <c r="A74" s="50" t="s">
        <v>93</v>
      </c>
      <c r="B74" s="50" t="s">
        <v>136</v>
      </c>
      <c r="C74" s="33">
        <v>2</v>
      </c>
      <c r="D74" s="34" t="s">
        <v>34</v>
      </c>
      <c r="E74" s="61">
        <v>0</v>
      </c>
      <c r="F74" s="30">
        <f t="shared" si="0"/>
        <v>0</v>
      </c>
    </row>
    <row r="75" spans="1:6" ht="26.25" customHeight="1">
      <c r="A75" s="50" t="s">
        <v>137</v>
      </c>
      <c r="B75" s="50" t="s">
        <v>138</v>
      </c>
      <c r="C75" s="33">
        <v>4</v>
      </c>
      <c r="D75" s="34" t="s">
        <v>34</v>
      </c>
      <c r="E75" s="61">
        <v>0</v>
      </c>
      <c r="F75" s="30">
        <f t="shared" si="0"/>
        <v>0</v>
      </c>
    </row>
    <row r="76" spans="1:6" ht="24">
      <c r="A76" s="50" t="s">
        <v>94</v>
      </c>
      <c r="B76" s="50" t="s">
        <v>125</v>
      </c>
      <c r="C76" s="33">
        <v>1</v>
      </c>
      <c r="D76" s="34" t="s">
        <v>34</v>
      </c>
      <c r="E76" s="61">
        <v>0</v>
      </c>
      <c r="F76" s="30">
        <f t="shared" si="0"/>
        <v>0</v>
      </c>
    </row>
    <row r="77" spans="1:6" ht="12.75">
      <c r="A77" s="44"/>
      <c r="B77" s="25" t="s">
        <v>45</v>
      </c>
      <c r="C77" s="33">
        <v>1</v>
      </c>
      <c r="D77" s="34" t="s">
        <v>46</v>
      </c>
      <c r="E77" s="61">
        <v>0</v>
      </c>
      <c r="F77" s="30">
        <f t="shared" si="0"/>
        <v>0</v>
      </c>
    </row>
    <row r="78" spans="1:6" ht="15">
      <c r="A78" s="26"/>
      <c r="B78" s="9" t="s">
        <v>1</v>
      </c>
      <c r="C78" s="27"/>
      <c r="D78" s="27"/>
      <c r="E78" s="27"/>
      <c r="F78" s="31">
        <f>SUM(F51:F77)</f>
        <v>0</v>
      </c>
    </row>
    <row r="79" spans="1:6" ht="15">
      <c r="A79" s="37"/>
      <c r="B79" s="38"/>
      <c r="C79" s="28"/>
      <c r="D79" s="28"/>
      <c r="E79" s="29"/>
      <c r="F79" s="32"/>
    </row>
    <row r="81" spans="1:6" ht="15.75">
      <c r="A81" s="3"/>
      <c r="B81" s="21" t="s">
        <v>47</v>
      </c>
      <c r="C81" s="3"/>
      <c r="D81" s="3"/>
      <c r="E81" s="3"/>
      <c r="F81" s="3"/>
    </row>
    <row r="82" spans="1:6" ht="12.75">
      <c r="A82" s="22" t="s">
        <v>8</v>
      </c>
      <c r="B82" s="22" t="s">
        <v>9</v>
      </c>
      <c r="C82" s="23" t="s">
        <v>10</v>
      </c>
      <c r="D82" s="23" t="s">
        <v>11</v>
      </c>
      <c r="E82" s="24" t="s">
        <v>12</v>
      </c>
      <c r="F82" s="24" t="s">
        <v>1</v>
      </c>
    </row>
    <row r="83" spans="1:6" ht="48">
      <c r="A83" s="44"/>
      <c r="B83" s="50" t="s">
        <v>130</v>
      </c>
      <c r="C83" s="33">
        <v>1</v>
      </c>
      <c r="D83" s="34" t="s">
        <v>46</v>
      </c>
      <c r="E83" s="61">
        <v>0</v>
      </c>
      <c r="F83" s="30">
        <f aca="true" t="shared" si="1" ref="F83:F99">E83*C83</f>
        <v>0</v>
      </c>
    </row>
    <row r="84" spans="1:6" ht="12.75">
      <c r="A84" s="44"/>
      <c r="B84" s="25" t="s">
        <v>48</v>
      </c>
      <c r="C84" s="33">
        <v>2</v>
      </c>
      <c r="D84" s="34" t="s">
        <v>34</v>
      </c>
      <c r="E84" s="61">
        <v>0</v>
      </c>
      <c r="F84" s="30">
        <f t="shared" si="1"/>
        <v>0</v>
      </c>
    </row>
    <row r="85" spans="1:6" ht="24">
      <c r="A85" s="44"/>
      <c r="B85" s="50" t="s">
        <v>49</v>
      </c>
      <c r="C85" s="33">
        <v>2</v>
      </c>
      <c r="D85" s="34" t="s">
        <v>34</v>
      </c>
      <c r="E85" s="61">
        <v>0</v>
      </c>
      <c r="F85" s="30">
        <f t="shared" si="1"/>
        <v>0</v>
      </c>
    </row>
    <row r="86" spans="1:6" ht="12.75">
      <c r="A86" s="44"/>
      <c r="B86" s="50" t="s">
        <v>50</v>
      </c>
      <c r="C86" s="33">
        <v>359</v>
      </c>
      <c r="D86" s="34" t="s">
        <v>34</v>
      </c>
      <c r="E86" s="61">
        <v>0</v>
      </c>
      <c r="F86" s="30">
        <f t="shared" si="1"/>
        <v>0</v>
      </c>
    </row>
    <row r="87" spans="1:6" ht="12.75">
      <c r="A87" s="44"/>
      <c r="B87" s="50" t="s">
        <v>51</v>
      </c>
      <c r="C87" s="33">
        <v>46</v>
      </c>
      <c r="D87" s="34" t="s">
        <v>34</v>
      </c>
      <c r="E87" s="61">
        <v>0</v>
      </c>
      <c r="F87" s="30">
        <f t="shared" si="1"/>
        <v>0</v>
      </c>
    </row>
    <row r="88" spans="1:6" ht="12.75">
      <c r="A88" s="44"/>
      <c r="B88" s="50" t="s">
        <v>52</v>
      </c>
      <c r="C88" s="33">
        <v>12</v>
      </c>
      <c r="D88" s="34" t="s">
        <v>34</v>
      </c>
      <c r="E88" s="61">
        <v>0</v>
      </c>
      <c r="F88" s="30">
        <f t="shared" si="1"/>
        <v>0</v>
      </c>
    </row>
    <row r="89" spans="1:6" ht="12.75">
      <c r="A89" s="44"/>
      <c r="B89" s="50" t="s">
        <v>53</v>
      </c>
      <c r="C89" s="33">
        <v>3</v>
      </c>
      <c r="D89" s="34" t="s">
        <v>34</v>
      </c>
      <c r="E89" s="61">
        <v>0</v>
      </c>
      <c r="F89" s="30">
        <f t="shared" si="1"/>
        <v>0</v>
      </c>
    </row>
    <row r="90" spans="1:6" ht="12.75">
      <c r="A90" s="44"/>
      <c r="B90" s="50" t="s">
        <v>54</v>
      </c>
      <c r="C90" s="33">
        <v>27</v>
      </c>
      <c r="D90" s="34" t="s">
        <v>34</v>
      </c>
      <c r="E90" s="61">
        <v>0</v>
      </c>
      <c r="F90" s="30">
        <f t="shared" si="1"/>
        <v>0</v>
      </c>
    </row>
    <row r="91" spans="1:6" ht="12.75">
      <c r="A91" s="44"/>
      <c r="B91" s="50" t="s">
        <v>55</v>
      </c>
      <c r="C91" s="33">
        <v>2</v>
      </c>
      <c r="D91" s="34" t="s">
        <v>34</v>
      </c>
      <c r="E91" s="61">
        <v>0</v>
      </c>
      <c r="F91" s="30">
        <f t="shared" si="1"/>
        <v>0</v>
      </c>
    </row>
    <row r="92" spans="1:6" ht="12.75">
      <c r="A92" s="44"/>
      <c r="B92" s="50" t="s">
        <v>56</v>
      </c>
      <c r="C92" s="33">
        <v>4</v>
      </c>
      <c r="D92" s="34" t="s">
        <v>34</v>
      </c>
      <c r="E92" s="61">
        <v>0</v>
      </c>
      <c r="F92" s="30">
        <f t="shared" si="1"/>
        <v>0</v>
      </c>
    </row>
    <row r="93" spans="1:6" ht="12.75">
      <c r="A93" s="44"/>
      <c r="B93" s="50" t="s">
        <v>57</v>
      </c>
      <c r="C93" s="33">
        <v>2</v>
      </c>
      <c r="D93" s="34" t="s">
        <v>34</v>
      </c>
      <c r="E93" s="61">
        <v>0</v>
      </c>
      <c r="F93" s="30">
        <f t="shared" si="1"/>
        <v>0</v>
      </c>
    </row>
    <row r="94" spans="1:6" ht="12.75">
      <c r="A94" s="44"/>
      <c r="B94" s="50" t="s">
        <v>58</v>
      </c>
      <c r="C94" s="33">
        <v>2</v>
      </c>
      <c r="D94" s="34" t="s">
        <v>34</v>
      </c>
      <c r="E94" s="61">
        <v>0</v>
      </c>
      <c r="F94" s="30">
        <f t="shared" si="1"/>
        <v>0</v>
      </c>
    </row>
    <row r="95" spans="1:6" ht="12.75">
      <c r="A95" s="44"/>
      <c r="B95" s="50" t="s">
        <v>59</v>
      </c>
      <c r="C95" s="33">
        <v>50</v>
      </c>
      <c r="D95" s="34" t="s">
        <v>60</v>
      </c>
      <c r="E95" s="61">
        <v>0</v>
      </c>
      <c r="F95" s="30">
        <f t="shared" si="1"/>
        <v>0</v>
      </c>
    </row>
    <row r="96" spans="1:6" ht="12.75">
      <c r="A96" s="44"/>
      <c r="B96" s="50" t="s">
        <v>61</v>
      </c>
      <c r="C96" s="33">
        <v>2</v>
      </c>
      <c r="D96" s="34" t="s">
        <v>34</v>
      </c>
      <c r="E96" s="61">
        <v>0</v>
      </c>
      <c r="F96" s="30">
        <f t="shared" si="1"/>
        <v>0</v>
      </c>
    </row>
    <row r="97" spans="1:6" ht="12.75">
      <c r="A97" s="44"/>
      <c r="B97" s="50" t="s">
        <v>109</v>
      </c>
      <c r="C97" s="33">
        <v>32</v>
      </c>
      <c r="D97" s="34" t="s">
        <v>34</v>
      </c>
      <c r="E97" s="61">
        <v>0</v>
      </c>
      <c r="F97" s="30">
        <f t="shared" si="1"/>
        <v>0</v>
      </c>
    </row>
    <row r="98" spans="1:6" ht="24">
      <c r="A98" s="44"/>
      <c r="B98" s="50" t="s">
        <v>126</v>
      </c>
      <c r="C98" s="33">
        <v>20</v>
      </c>
      <c r="D98" s="34" t="s">
        <v>60</v>
      </c>
      <c r="E98" s="61">
        <v>0</v>
      </c>
      <c r="F98" s="30">
        <f t="shared" si="1"/>
        <v>0</v>
      </c>
    </row>
    <row r="99" spans="1:6" ht="12.75">
      <c r="A99" s="44"/>
      <c r="B99" s="25" t="s">
        <v>62</v>
      </c>
      <c r="C99" s="33">
        <v>20</v>
      </c>
      <c r="D99" s="34" t="s">
        <v>60</v>
      </c>
      <c r="E99" s="61">
        <v>0</v>
      </c>
      <c r="F99" s="30">
        <f t="shared" si="1"/>
        <v>0</v>
      </c>
    </row>
    <row r="100" spans="1:6" ht="15">
      <c r="A100" s="26"/>
      <c r="B100" s="9" t="s">
        <v>1</v>
      </c>
      <c r="C100" s="27"/>
      <c r="D100" s="27"/>
      <c r="E100" s="27"/>
      <c r="F100" s="31">
        <f>SUM(F83:F99)</f>
        <v>0</v>
      </c>
    </row>
    <row r="102" spans="1:6" ht="15.75">
      <c r="A102" s="3"/>
      <c r="B102" s="21" t="s">
        <v>63</v>
      </c>
      <c r="C102" s="3"/>
      <c r="D102" s="3"/>
      <c r="E102" s="3"/>
      <c r="F102" s="3"/>
    </row>
    <row r="103" spans="1:6" ht="12.75">
      <c r="A103" s="22" t="s">
        <v>8</v>
      </c>
      <c r="B103" s="22" t="s">
        <v>9</v>
      </c>
      <c r="C103" s="23" t="s">
        <v>10</v>
      </c>
      <c r="D103" s="23" t="s">
        <v>11</v>
      </c>
      <c r="E103" s="24" t="s">
        <v>12</v>
      </c>
      <c r="F103" s="24" t="s">
        <v>1</v>
      </c>
    </row>
    <row r="104" spans="1:6" ht="36">
      <c r="A104" s="50" t="s">
        <v>103</v>
      </c>
      <c r="B104" s="50" t="s">
        <v>101</v>
      </c>
      <c r="C104" s="33">
        <v>2200</v>
      </c>
      <c r="D104" s="34" t="s">
        <v>64</v>
      </c>
      <c r="E104" s="61">
        <v>0</v>
      </c>
      <c r="F104" s="30">
        <f aca="true" t="shared" si="2" ref="F104:F110">E104*C104</f>
        <v>0</v>
      </c>
    </row>
    <row r="105" spans="1:6" ht="36">
      <c r="A105" s="50" t="s">
        <v>102</v>
      </c>
      <c r="B105" s="50" t="s">
        <v>65</v>
      </c>
      <c r="C105" s="33">
        <v>550</v>
      </c>
      <c r="D105" s="34" t="s">
        <v>64</v>
      </c>
      <c r="E105" s="61">
        <v>0</v>
      </c>
      <c r="F105" s="30">
        <f t="shared" si="2"/>
        <v>0</v>
      </c>
    </row>
    <row r="106" spans="1:6" ht="36">
      <c r="A106" s="50" t="s">
        <v>102</v>
      </c>
      <c r="B106" s="50" t="s">
        <v>66</v>
      </c>
      <c r="C106" s="33">
        <v>160</v>
      </c>
      <c r="D106" s="34" t="s">
        <v>64</v>
      </c>
      <c r="E106" s="61">
        <v>0</v>
      </c>
      <c r="F106" s="30">
        <f t="shared" si="2"/>
        <v>0</v>
      </c>
    </row>
    <row r="107" spans="1:6" ht="12.75">
      <c r="A107" s="50"/>
      <c r="B107" s="50" t="s">
        <v>110</v>
      </c>
      <c r="C107" s="33">
        <v>1100</v>
      </c>
      <c r="D107" s="34" t="s">
        <v>64</v>
      </c>
      <c r="E107" s="61">
        <v>0</v>
      </c>
      <c r="F107" s="30">
        <f t="shared" si="2"/>
        <v>0</v>
      </c>
    </row>
    <row r="108" spans="1:6" ht="24">
      <c r="A108" s="50"/>
      <c r="B108" s="50" t="s">
        <v>111</v>
      </c>
      <c r="C108" s="33">
        <v>100</v>
      </c>
      <c r="D108" s="34" t="s">
        <v>34</v>
      </c>
      <c r="E108" s="61">
        <v>0</v>
      </c>
      <c r="F108" s="30">
        <f t="shared" si="2"/>
        <v>0</v>
      </c>
    </row>
    <row r="109" spans="1:6" ht="24">
      <c r="A109" s="50"/>
      <c r="B109" s="50" t="s">
        <v>67</v>
      </c>
      <c r="C109" s="33">
        <v>2130</v>
      </c>
      <c r="D109" s="34" t="s">
        <v>34</v>
      </c>
      <c r="E109" s="61">
        <v>0</v>
      </c>
      <c r="F109" s="30">
        <f t="shared" si="2"/>
        <v>0</v>
      </c>
    </row>
    <row r="110" spans="1:6" ht="12.75">
      <c r="A110" s="44"/>
      <c r="B110" s="25" t="s">
        <v>68</v>
      </c>
      <c r="C110" s="33">
        <v>1</v>
      </c>
      <c r="D110" s="34" t="s">
        <v>46</v>
      </c>
      <c r="E110" s="61">
        <v>0</v>
      </c>
      <c r="F110" s="30">
        <f t="shared" si="2"/>
        <v>0</v>
      </c>
    </row>
    <row r="111" spans="1:6" ht="15">
      <c r="A111" s="26"/>
      <c r="B111" s="9" t="s">
        <v>1</v>
      </c>
      <c r="C111" s="27"/>
      <c r="D111" s="27"/>
      <c r="E111" s="27"/>
      <c r="F111" s="31">
        <f>SUM(F104:F110)</f>
        <v>0</v>
      </c>
    </row>
    <row r="112" spans="1:6" ht="15">
      <c r="A112" s="37"/>
      <c r="B112" s="38"/>
      <c r="C112" s="28"/>
      <c r="D112" s="28"/>
      <c r="E112" s="29"/>
      <c r="F112" s="32"/>
    </row>
    <row r="113" spans="1:6" ht="15.75">
      <c r="A113" s="3"/>
      <c r="B113" s="21" t="s">
        <v>69</v>
      </c>
      <c r="C113" s="3"/>
      <c r="D113" s="3"/>
      <c r="E113" s="3"/>
      <c r="F113" s="3"/>
    </row>
    <row r="114" spans="1:6" ht="12.75">
      <c r="A114" s="22" t="s">
        <v>8</v>
      </c>
      <c r="B114" s="22" t="s">
        <v>9</v>
      </c>
      <c r="C114" s="23" t="s">
        <v>10</v>
      </c>
      <c r="D114" s="23" t="s">
        <v>11</v>
      </c>
      <c r="E114" s="24" t="s">
        <v>12</v>
      </c>
      <c r="F114" s="24" t="s">
        <v>1</v>
      </c>
    </row>
    <row r="115" spans="1:6" ht="24">
      <c r="A115" s="44"/>
      <c r="B115" s="50" t="s">
        <v>112</v>
      </c>
      <c r="C115" s="33">
        <v>250</v>
      </c>
      <c r="D115" s="34" t="s">
        <v>113</v>
      </c>
      <c r="E115" s="61">
        <v>0</v>
      </c>
      <c r="F115" s="30">
        <f aca="true" t="shared" si="3" ref="F115:F126">E115*C115</f>
        <v>0</v>
      </c>
    </row>
    <row r="116" spans="1:6" ht="12.75">
      <c r="A116" s="44"/>
      <c r="B116" s="50" t="s">
        <v>114</v>
      </c>
      <c r="C116" s="33">
        <v>1</v>
      </c>
      <c r="D116" s="34" t="s">
        <v>46</v>
      </c>
      <c r="E116" s="61">
        <v>0</v>
      </c>
      <c r="F116" s="30">
        <f t="shared" si="3"/>
        <v>0</v>
      </c>
    </row>
    <row r="117" spans="1:6" ht="12.75">
      <c r="A117" s="44"/>
      <c r="B117" s="50" t="s">
        <v>115</v>
      </c>
      <c r="C117" s="33">
        <v>1100</v>
      </c>
      <c r="D117" s="34" t="s">
        <v>64</v>
      </c>
      <c r="E117" s="61">
        <v>0</v>
      </c>
      <c r="F117" s="30">
        <f t="shared" si="3"/>
        <v>0</v>
      </c>
    </row>
    <row r="118" spans="1:6" ht="12.75">
      <c r="A118" s="44"/>
      <c r="B118" s="50" t="s">
        <v>116</v>
      </c>
      <c r="C118" s="33">
        <v>2200</v>
      </c>
      <c r="D118" s="34" t="s">
        <v>64</v>
      </c>
      <c r="E118" s="61">
        <v>0</v>
      </c>
      <c r="F118" s="30">
        <f t="shared" si="3"/>
        <v>0</v>
      </c>
    </row>
    <row r="119" spans="1:6" ht="12.75">
      <c r="A119" s="44"/>
      <c r="B119" s="50" t="s">
        <v>117</v>
      </c>
      <c r="C119" s="33">
        <v>710</v>
      </c>
      <c r="D119" s="34" t="s">
        <v>64</v>
      </c>
      <c r="E119" s="61">
        <v>0</v>
      </c>
      <c r="F119" s="30">
        <f t="shared" si="3"/>
        <v>0</v>
      </c>
    </row>
    <row r="120" spans="1:6" ht="24">
      <c r="A120" s="44"/>
      <c r="B120" s="50" t="s">
        <v>118</v>
      </c>
      <c r="C120" s="33">
        <v>100</v>
      </c>
      <c r="D120" s="34" t="s">
        <v>34</v>
      </c>
      <c r="E120" s="61">
        <v>0</v>
      </c>
      <c r="F120" s="30">
        <f t="shared" si="3"/>
        <v>0</v>
      </c>
    </row>
    <row r="121" spans="1:6" ht="24">
      <c r="A121" s="44"/>
      <c r="B121" s="50" t="s">
        <v>119</v>
      </c>
      <c r="C121" s="33">
        <v>22</v>
      </c>
      <c r="D121" s="34" t="s">
        <v>34</v>
      </c>
      <c r="E121" s="61">
        <v>0</v>
      </c>
      <c r="F121" s="30">
        <f t="shared" si="3"/>
        <v>0</v>
      </c>
    </row>
    <row r="122" spans="1:6" ht="12.75">
      <c r="A122" s="44"/>
      <c r="B122" s="25" t="s">
        <v>120</v>
      </c>
      <c r="C122" s="33">
        <v>200</v>
      </c>
      <c r="D122" s="34" t="s">
        <v>60</v>
      </c>
      <c r="E122" s="61">
        <v>0</v>
      </c>
      <c r="F122" s="30">
        <f t="shared" si="3"/>
        <v>0</v>
      </c>
    </row>
    <row r="123" spans="1:6" ht="12.75">
      <c r="A123" s="44"/>
      <c r="B123" s="25" t="s">
        <v>121</v>
      </c>
      <c r="C123" s="33">
        <v>2200</v>
      </c>
      <c r="D123" s="34" t="s">
        <v>113</v>
      </c>
      <c r="E123" s="61">
        <v>0</v>
      </c>
      <c r="F123" s="30">
        <f t="shared" si="3"/>
        <v>0</v>
      </c>
    </row>
    <row r="124" spans="1:6" ht="12.75">
      <c r="A124" s="44"/>
      <c r="B124" s="25" t="s">
        <v>70</v>
      </c>
      <c r="C124" s="33">
        <v>65</v>
      </c>
      <c r="D124" s="34" t="s">
        <v>34</v>
      </c>
      <c r="E124" s="61">
        <v>0</v>
      </c>
      <c r="F124" s="30">
        <f t="shared" si="3"/>
        <v>0</v>
      </c>
    </row>
    <row r="125" spans="1:6" ht="12.75">
      <c r="A125" s="44"/>
      <c r="B125" s="25" t="s">
        <v>122</v>
      </c>
      <c r="C125" s="33">
        <v>2400</v>
      </c>
      <c r="D125" s="34" t="s">
        <v>113</v>
      </c>
      <c r="E125" s="61">
        <v>0</v>
      </c>
      <c r="F125" s="30">
        <f t="shared" si="3"/>
        <v>0</v>
      </c>
    </row>
    <row r="126" spans="1:6" ht="12.75">
      <c r="A126" s="44"/>
      <c r="B126" s="25" t="s">
        <v>71</v>
      </c>
      <c r="C126" s="33">
        <v>1</v>
      </c>
      <c r="D126" s="34" t="s">
        <v>46</v>
      </c>
      <c r="E126" s="61">
        <v>0</v>
      </c>
      <c r="F126" s="30">
        <f t="shared" si="3"/>
        <v>0</v>
      </c>
    </row>
    <row r="127" spans="1:6" ht="15">
      <c r="A127" s="26"/>
      <c r="B127" s="9" t="s">
        <v>1</v>
      </c>
      <c r="C127" s="27"/>
      <c r="D127" s="27"/>
      <c r="E127" s="27"/>
      <c r="F127" s="31">
        <f>SUM(F115:F126)</f>
        <v>0</v>
      </c>
    </row>
    <row r="128" spans="1:6" ht="12.75">
      <c r="A128" s="40"/>
      <c r="B128" s="40"/>
      <c r="C128" s="40"/>
      <c r="D128" s="40"/>
      <c r="E128" s="40"/>
      <c r="F128" s="63"/>
    </row>
    <row r="129" spans="1:6" ht="12.75">
      <c r="A129" s="40" t="s">
        <v>7</v>
      </c>
      <c r="B129" s="40" t="s">
        <v>72</v>
      </c>
      <c r="C129" s="40"/>
      <c r="D129" s="40"/>
      <c r="E129" s="41"/>
      <c r="F129" s="40"/>
    </row>
  </sheetData>
  <sheetProtection password="C7F2" sheet="1"/>
  <protectedRanges>
    <protectedRange sqref="F20:F21 F33:F34 E51:E77 E83:E99 E104:E110 E115:E126 F26:F30" name="Oblast1"/>
  </protectedRanges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87" r:id="rId1"/>
  <rowBreaks count="2" manualBreakCount="2">
    <brk id="47" max="255" man="1"/>
    <brk id="80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28"/>
  <sheetViews>
    <sheetView view="pageBreakPreview" zoomScaleNormal="145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11.25390625" style="56" bestFit="1" customWidth="1"/>
    <col min="2" max="2" width="70.375" style="56" bestFit="1" customWidth="1"/>
  </cols>
  <sheetData>
    <row r="2" spans="1:2" ht="12.75">
      <c r="A2" s="57" t="s">
        <v>8</v>
      </c>
      <c r="B2" s="57" t="s">
        <v>9</v>
      </c>
    </row>
    <row r="3" spans="1:2" ht="156">
      <c r="A3" s="55" t="s">
        <v>73</v>
      </c>
      <c r="B3" s="55" t="s">
        <v>139</v>
      </c>
    </row>
    <row r="4" spans="1:2" ht="24">
      <c r="A4" s="55" t="s">
        <v>74</v>
      </c>
      <c r="B4" s="58" t="s">
        <v>105</v>
      </c>
    </row>
    <row r="5" spans="1:2" ht="12.75">
      <c r="A5" s="55" t="s">
        <v>35</v>
      </c>
      <c r="B5" s="58" t="s">
        <v>36</v>
      </c>
    </row>
    <row r="6" spans="1:2" ht="12.75">
      <c r="A6" s="50" t="s">
        <v>108</v>
      </c>
      <c r="B6" s="50" t="s">
        <v>107</v>
      </c>
    </row>
    <row r="7" spans="1:2" ht="12.75">
      <c r="A7" s="55" t="s">
        <v>140</v>
      </c>
      <c r="B7" s="58" t="s">
        <v>138</v>
      </c>
    </row>
    <row r="8" spans="1:2" ht="51" customHeight="1">
      <c r="A8" s="55" t="s">
        <v>76</v>
      </c>
      <c r="B8" s="55" t="s">
        <v>141</v>
      </c>
    </row>
    <row r="9" spans="1:2" ht="24">
      <c r="A9" s="55" t="s">
        <v>74</v>
      </c>
      <c r="B9" s="58" t="s">
        <v>75</v>
      </c>
    </row>
    <row r="10" spans="1:2" ht="36">
      <c r="A10" s="55" t="s">
        <v>78</v>
      </c>
      <c r="B10" s="55" t="s">
        <v>106</v>
      </c>
    </row>
    <row r="11" spans="1:2" ht="12.75">
      <c r="A11" s="55" t="s">
        <v>37</v>
      </c>
      <c r="B11" s="58" t="s">
        <v>38</v>
      </c>
    </row>
    <row r="12" spans="1:2" ht="24">
      <c r="A12" s="55" t="s">
        <v>80</v>
      </c>
      <c r="B12" s="55" t="s">
        <v>81</v>
      </c>
    </row>
    <row r="13" spans="1:2" ht="12.75">
      <c r="A13" s="55" t="s">
        <v>82</v>
      </c>
      <c r="B13" s="58" t="s">
        <v>39</v>
      </c>
    </row>
    <row r="14" spans="1:2" ht="12.75">
      <c r="A14" s="55" t="s">
        <v>83</v>
      </c>
      <c r="B14" s="58" t="s">
        <v>40</v>
      </c>
    </row>
    <row r="15" spans="1:2" ht="24">
      <c r="A15" s="55" t="s">
        <v>84</v>
      </c>
      <c r="B15" s="58" t="s">
        <v>41</v>
      </c>
    </row>
    <row r="16" spans="1:2" ht="24">
      <c r="A16" s="55" t="s">
        <v>85</v>
      </c>
      <c r="B16" s="55" t="s">
        <v>42</v>
      </c>
    </row>
    <row r="17" spans="1:2" ht="12.75">
      <c r="A17" s="55" t="s">
        <v>86</v>
      </c>
      <c r="B17" s="55" t="s">
        <v>100</v>
      </c>
    </row>
    <row r="18" spans="1:2" ht="24">
      <c r="A18" s="55" t="s">
        <v>87</v>
      </c>
      <c r="B18" s="55" t="s">
        <v>95</v>
      </c>
    </row>
    <row r="19" spans="1:2" ht="24">
      <c r="A19" s="55" t="s">
        <v>84</v>
      </c>
      <c r="B19" s="55" t="s">
        <v>96</v>
      </c>
    </row>
    <row r="20" spans="1:2" ht="36">
      <c r="A20" s="55" t="s">
        <v>88</v>
      </c>
      <c r="B20" s="55" t="s">
        <v>89</v>
      </c>
    </row>
    <row r="21" spans="1:2" ht="12.75">
      <c r="A21" s="55" t="s">
        <v>90</v>
      </c>
      <c r="B21" s="55" t="s">
        <v>134</v>
      </c>
    </row>
    <row r="22" spans="1:2" ht="24">
      <c r="A22" s="55" t="s">
        <v>91</v>
      </c>
      <c r="B22" s="55" t="s">
        <v>97</v>
      </c>
    </row>
    <row r="23" spans="1:2" ht="12.75">
      <c r="A23" s="55" t="s">
        <v>90</v>
      </c>
      <c r="B23" s="55" t="s">
        <v>134</v>
      </c>
    </row>
    <row r="24" spans="1:2" ht="12.75">
      <c r="A24" s="55" t="s">
        <v>104</v>
      </c>
      <c r="B24" s="55" t="s">
        <v>98</v>
      </c>
    </row>
    <row r="25" spans="1:2" ht="12.75">
      <c r="A25" s="55" t="s">
        <v>92</v>
      </c>
      <c r="B25" s="55" t="s">
        <v>99</v>
      </c>
    </row>
    <row r="26" spans="1:2" ht="12.75">
      <c r="A26" s="55" t="s">
        <v>93</v>
      </c>
      <c r="B26" s="58" t="s">
        <v>136</v>
      </c>
    </row>
    <row r="27" spans="1:2" ht="12.75">
      <c r="A27" s="55" t="s">
        <v>137</v>
      </c>
      <c r="B27" s="58" t="s">
        <v>138</v>
      </c>
    </row>
    <row r="28" spans="1:2" ht="12.75">
      <c r="A28" s="55" t="s">
        <v>94</v>
      </c>
      <c r="B28" s="58" t="s">
        <v>44</v>
      </c>
    </row>
  </sheetData>
  <sheetProtection password="C7F2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Bohuslav Strnad</dc:creator>
  <cp:keywords/>
  <dc:description/>
  <cp:lastModifiedBy>Bohuslav Strnad</cp:lastModifiedBy>
  <cp:lastPrinted>2001-05-16T06:49:03Z</cp:lastPrinted>
  <dcterms:created xsi:type="dcterms:W3CDTF">2001-05-14T05:19:07Z</dcterms:created>
  <dcterms:modified xsi:type="dcterms:W3CDTF">2024-06-19T09:50:45Z</dcterms:modified>
  <cp:category/>
  <cp:version/>
  <cp:contentType/>
  <cp:contentStatus/>
</cp:coreProperties>
</file>