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840"/>
  </bookViews>
  <sheets>
    <sheet name="VV_0" sheetId="1" r:id="rId1"/>
  </sheets>
  <definedNames>
    <definedName name="_xlnm.Print_Area" localSheetId="0">VV_0!$A$1:$H$69</definedName>
  </definedNames>
  <calcPr calcId="125725"/>
</workbook>
</file>

<file path=xl/calcChain.xml><?xml version="1.0" encoding="utf-8"?>
<calcChain xmlns="http://schemas.openxmlformats.org/spreadsheetml/2006/main">
  <c r="F43" i="1"/>
  <c r="F38"/>
  <c r="F35"/>
  <c r="F58"/>
  <c r="F44"/>
  <c r="F60"/>
  <c r="F45" l="1"/>
  <c r="F56" l="1"/>
  <c r="F27"/>
  <c r="F26"/>
  <c r="F25"/>
  <c r="F24"/>
  <c r="F23"/>
  <c r="F22"/>
  <c r="F10"/>
  <c r="F52"/>
  <c r="F14"/>
  <c r="F28" l="1"/>
  <c r="F61"/>
  <c r="F62"/>
  <c r="F57"/>
  <c r="F47"/>
  <c r="F37"/>
  <c r="F36"/>
  <c r="F17"/>
  <c r="F16"/>
  <c r="F12"/>
  <c r="F59"/>
  <c r="F46"/>
  <c r="F34"/>
  <c r="F11"/>
  <c r="F9"/>
  <c r="F8"/>
  <c r="F7"/>
  <c r="F42"/>
  <c r="F41"/>
  <c r="F40"/>
  <c r="F39"/>
  <c r="F33"/>
  <c r="F32"/>
  <c r="F15"/>
  <c r="F13"/>
  <c r="F18" l="1"/>
  <c r="F63"/>
  <c r="F64"/>
  <c r="F65"/>
  <c r="F66" l="1"/>
  <c r="F48"/>
  <c r="F68" l="1"/>
</calcChain>
</file>

<file path=xl/sharedStrings.xml><?xml version="1.0" encoding="utf-8"?>
<sst xmlns="http://schemas.openxmlformats.org/spreadsheetml/2006/main" count="118" uniqueCount="67">
  <si>
    <t>Počet</t>
  </si>
  <si>
    <t>MJ</t>
  </si>
  <si>
    <t>Cena za jednotku</t>
  </si>
  <si>
    <t>Cena celkem</t>
  </si>
  <si>
    <t>m</t>
  </si>
  <si>
    <t>ks</t>
  </si>
  <si>
    <t>kpl</t>
  </si>
  <si>
    <t>l</t>
  </si>
  <si>
    <t>Tlaková zkouška celého systému (3 fáze)</t>
  </si>
  <si>
    <t>t</t>
  </si>
  <si>
    <t>Cena celkem bez DPH - CELKEM</t>
  </si>
  <si>
    <t>Organizace stavby a provozní náklady</t>
  </si>
  <si>
    <t>Cena celkem bez DPH - Organizace stavby a provozní náklady</t>
  </si>
  <si>
    <t>Realizace propojení vrtů a plnění</t>
  </si>
  <si>
    <t>Cena celkem bez DPH - Realizace propojení vrtů a plnění</t>
  </si>
  <si>
    <t>Prohlídka a převzetí staveniště</t>
  </si>
  <si>
    <t>Těsnící hmota (vodotěsná min. do 0,5 baru)</t>
  </si>
  <si>
    <t>Technická zpráva vrtných prací + potřebné podklady k získání kolaudačního souhlasu</t>
  </si>
  <si>
    <t>Doprava materiálu na stavbu</t>
  </si>
  <si>
    <t>Doprava vrtné soupravy a příslušné technologie</t>
  </si>
  <si>
    <t>Doprava osob a ubytování</t>
  </si>
  <si>
    <t>Geodetické vytýčení geotermálních vrtů</t>
  </si>
  <si>
    <t>Geodetické vytýčení propojení vrtů (po dokončení)</t>
  </si>
  <si>
    <t>Ohlášení činnosti prováděné hornickým způsobem podle § 10 písm. odst. 1) vyhl. č. 104/1988 Sb., v obsahu uvedeném v §11 vyhl. č. 104/1988 Sb., provedené nejméně 8 dní před zahájením prací na místně příslušný Obvodní báňský úřad.</t>
  </si>
  <si>
    <t>Dozor hydrogeologa včetně dopravních nákladů</t>
  </si>
  <si>
    <t>Vrtné práce včetně vystrojení</t>
  </si>
  <si>
    <t>Cena celkem bez DPH - Vrtné práce včetně vystrojení</t>
  </si>
  <si>
    <t>Kovový adaptér pro ochranu hlavy sondy d32/40</t>
  </si>
  <si>
    <t>Materiál na propojení a sdružení vrtů</t>
  </si>
  <si>
    <t>Cena celkem bez DPH - Materiál na propojení a sdružení vrtů</t>
  </si>
  <si>
    <t xml:space="preserve">Regulace průtoků pro jednotlivé vrty                                                                                                                                                                                        </t>
  </si>
  <si>
    <t>Výkaz výměr</t>
  </si>
  <si>
    <r>
      <t xml:space="preserve">Izolační materiál pro zaizolování rozdělovače/sběrače a vstupů/výstupů prostupové desky na vnitřní straně
</t>
    </r>
    <r>
      <rPr>
        <sz val="11"/>
        <color theme="1"/>
        <rFont val="Calibri"/>
        <family val="2"/>
        <charset val="238"/>
        <scheme val="minor"/>
      </rPr>
      <t>- rozdělovače/sběrač + vstupy/výstupy prostupové desky na vnitřní straně izolovány kaučukovou izolací o min. tl. 19 mm (tepelná vodivost při 0°C - λ = 0,034 W/(m*K)), (faktor difuzního odporu min. 10.000 μ)</t>
    </r>
  </si>
  <si>
    <r>
      <t xml:space="preserve">Ostatní příslušenství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charset val="238"/>
        <scheme val="minor"/>
      </rPr>
      <t>- štětec, pásky, lepidlo….</t>
    </r>
  </si>
  <si>
    <t>Montáž prostupové desky</t>
  </si>
  <si>
    <t>Montáž rozdělovače/sběrače</t>
  </si>
  <si>
    <t>Izolování rozdělovače/sběrače a výstupů prostupové desky na vnitřní straně</t>
  </si>
  <si>
    <t>Zařízení staveniště (wc, oplocení, buňkoviště, sklad materiálu, přípojky)</t>
  </si>
  <si>
    <t>Výstavba chráněného bydlení v Nové Pace</t>
  </si>
  <si>
    <t>Kontejnery pro odvoz vrtného materiálu + následná likvidace
(množství odpadů cca 5-7 m3/vrt)</t>
  </si>
  <si>
    <r>
      <t xml:space="preserve">Injektážní potrubí PE100 d25x 2,3 mm á120 m 
</t>
    </r>
    <r>
      <rPr>
        <sz val="11"/>
        <color theme="1"/>
        <rFont val="Calibri"/>
        <family val="2"/>
        <charset val="238"/>
        <scheme val="minor"/>
      </rPr>
      <t>(* v případě realizace bez závaděcích tyčí = náhrada kovového adaptéru)</t>
    </r>
  </si>
  <si>
    <r>
      <t xml:space="preserve">Vystrojení vrtů dvou-okruhovou geotermální sondou 
</t>
    </r>
    <r>
      <rPr>
        <sz val="11"/>
        <color theme="1"/>
        <rFont val="Calibri"/>
        <family val="2"/>
        <charset val="238"/>
        <scheme val="minor"/>
      </rPr>
      <t>- vystrojení geotermální sondou 4x d32x 2,9 mm á120 m (SDR11, PN16)
- potrubí vyrobeno dle normy PAS 1075 typ I
- délková signatura potrubí po každém metru
- dvojité navinutí potrubí pro snazší zabudování
- pro vyšší bezpečnost musí být hlava sondy vyrobena z jednoho kusu s minimální tlakovou odolností 22 barů (PN22)
- vratné U-koleno na patě sondy musí splňovat podmínky normy VDI4640 (průtok a tlaková ztráta U-kolena)</t>
    </r>
  </si>
  <si>
    <r>
      <t xml:space="preserve">Tlaková injektáž od počvy k ústí vrtu - hotová směs 
</t>
    </r>
    <r>
      <rPr>
        <sz val="11"/>
        <color theme="1"/>
        <rFont val="Calibri"/>
        <family val="2"/>
        <charset val="238"/>
        <scheme val="minor"/>
      </rPr>
      <t>- počítáno pro průměrný vrtný průměr 130 mm
- injektáž odděluje jednotlivé zvodně, zvyšuje přenos tepla/chladu mezi sondou a okolní horninou
- tepelná vodivost směsi min. 2,0 W/ m*K
- hmotnost suspenze 1 580 kg/m3
- poměr ředění směsi pro 1,0 m3 = 1020 kg směsi + 653 l vody
- injektážní materiál pro geotermální sondy podle VDI 4640
- celkový potřebný objem injektážní směsi je závislý na poměru ředění směsi a na realizaci vrtných prací (upřesní dodavatel)</t>
    </r>
  </si>
  <si>
    <t>Vložka k přechodce d63-2" vnější závit</t>
  </si>
  <si>
    <r>
      <t xml:space="preserve">Zásyp výkopů 
</t>
    </r>
    <r>
      <rPr>
        <sz val="11"/>
        <color theme="1"/>
        <rFont val="Calibri"/>
        <family val="2"/>
        <charset val="238"/>
        <scheme val="minor"/>
      </rPr>
      <t>- hutnitelný zásyp do frakce 63 mm (případně lze využít i horninovou drť z vrtů) … nutno hutnit po vrstvách</t>
    </r>
  </si>
  <si>
    <r>
      <t xml:space="preserve">Likvidace přebytečného výkopku
</t>
    </r>
    <r>
      <rPr>
        <sz val="11"/>
        <color theme="1"/>
        <rFont val="Calibri"/>
        <family val="2"/>
        <charset val="238"/>
        <scheme val="minor"/>
      </rPr>
      <t/>
    </r>
  </si>
  <si>
    <t>Propojení d40 - pokládka, svařování potrubí</t>
  </si>
  <si>
    <t>Propojení d40 - izolování, vložení do chráničky a utěsnění těsnící hmotou</t>
  </si>
  <si>
    <t>Montáž vložek k přechodce</t>
  </si>
  <si>
    <r>
      <t xml:space="preserve">Vrtné práce 4x 120 m                                                                                                                                                             </t>
    </r>
    <r>
      <rPr>
        <sz val="11"/>
        <color indexed="8"/>
        <rFont val="Calibri"/>
        <family val="2"/>
        <charset val="238"/>
      </rPr>
      <t>- vrtání rotačně příklepovou technologií se vzduchovým výplachem                                                                                                                                          - úvodní průměr vrtu 150-160 mm (0 - ? m) = pažení v nezpevněných horninách                                                                                                                                 - konečný průměr vrtu 120-130 mm (? - 120 m)
- tlaková zkouška + zkouška průtočnosti před zapuštěním a po zapuštění geotermální sondy do vrtu dle německé normy VDI4640
- zapuštění geotermální sondy do vrtu
- uzavření jednotlivých PE výstupů pomocí víček a zajištění ochrany vrtu před poškozením (např. KG potrubí DN150 á 1 m)</t>
    </r>
  </si>
  <si>
    <r>
      <rPr>
        <b/>
        <sz val="11"/>
        <color indexed="8"/>
        <rFont val="Calibri"/>
        <family val="2"/>
        <charset val="238"/>
      </rPr>
      <t xml:space="preserve">Redukce počtu větví 32-32-40 přímá
</t>
    </r>
    <r>
      <rPr>
        <sz val="11"/>
        <color indexed="8"/>
        <rFont val="Calibri"/>
        <family val="2"/>
        <charset val="238"/>
      </rPr>
      <t>- 1x Y-kus 32-32-40
- 2x elektrospojka SDR11, PN16 d32
- 1x elektrospojka SDR11, PN16 d40</t>
    </r>
  </si>
  <si>
    <r>
      <t xml:space="preserve">Potrubí PE-RC d40x 3,7 mm (SDR11, PN16)
</t>
    </r>
    <r>
      <rPr>
        <sz val="11"/>
        <color indexed="8"/>
        <rFont val="Calibri"/>
        <family val="2"/>
        <charset val="238"/>
      </rPr>
      <t>- potrubí vyrobeno dle normy PAS 1075 typ II</t>
    </r>
  </si>
  <si>
    <r>
      <t xml:space="preserve">Kaučuková izolace d42x 13 mm
</t>
    </r>
    <r>
      <rPr>
        <sz val="11"/>
        <color indexed="8"/>
        <rFont val="Calibri"/>
        <family val="2"/>
        <charset val="238"/>
      </rPr>
      <t xml:space="preserve">(tepelná vodivost 0°C λ=0,036 W/(m*K), (faktor difuzního odporu min. 8.000 μ)  </t>
    </r>
  </si>
  <si>
    <t>Chránička d110 (vnitřní Ø 94 mm)</t>
  </si>
  <si>
    <t>Elektrospojka d40 (SDR11, PN16)</t>
  </si>
  <si>
    <t>Elektrokoleno 45° d40 (SDR11, PN16)</t>
  </si>
  <si>
    <t>Elektrokoleno 90° d40 (SDR11, PN16)</t>
  </si>
  <si>
    <r>
      <t xml:space="preserve">Prostupová deska 
</t>
    </r>
    <r>
      <rPr>
        <sz val="11"/>
        <color theme="1"/>
        <rFont val="Calibri"/>
        <family val="2"/>
        <charset val="238"/>
        <scheme val="minor"/>
      </rPr>
      <t>- tlakové utěsnění prostupu základy pro 4 okruhy 
- systémová deska s výstupy d40 (tam + zpět) = 
1) deska roznášecí; 2) deska pro napojení hydroizolace
- určená k zabudování do základové desky před zabetonováním
- určená pro instalaci do "černé vany"
- přesah potrubí vnější = 850 mm
- přesah potrubí vnitřní (po převlečnou matici) = rozdělovač 600 mm, sběrač 750 mm
- výstupy na straně objektu obsahují převlečné matice
- podstavec pro zabudování desky</t>
    </r>
    <r>
      <rPr>
        <b/>
        <sz val="5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Rozdělovač/sběrač
</t>
    </r>
    <r>
      <rPr>
        <sz val="11"/>
        <color theme="1"/>
        <rFont val="Calibri"/>
        <family val="2"/>
        <charset val="238"/>
        <scheme val="minor"/>
      </rPr>
      <t>- tělo rozdělovače/sběrače d75 
- rozdělovač/sběrač obsahuje 1" kulové kohouty pro napuštění/odvzdušnění
- 4x výstup rozdělovače d40 obsahují průtokové kulové kohouty
- 4x výstup sběrače d40 obsahují průtokové regulátory 5-42 l/min.
- výstup na páteř d63
- rozteč výstupů 120 mm
- nosná KCE rozdělovače/sběrače</t>
    </r>
  </si>
  <si>
    <r>
      <t xml:space="preserve">Kaučuková izolace d54x 13 mm (izolování elektrotvarovek)
</t>
    </r>
    <r>
      <rPr>
        <sz val="11"/>
        <color indexed="8"/>
        <rFont val="Calibri"/>
        <family val="2"/>
        <charset val="238"/>
      </rPr>
      <t xml:space="preserve">(tepelná vodivost 0°C λ=0,036 W/(m*K), (faktor difuzního odporu min. 8.000 μ)  </t>
    </r>
  </si>
  <si>
    <t>ALU Folie - návin 50m2</t>
  </si>
  <si>
    <t>Elektrospojka d63 (SDR11, PN16)</t>
  </si>
  <si>
    <r>
      <t xml:space="preserve">Teplonosná kapalina - koncentrát
</t>
    </r>
    <r>
      <rPr>
        <sz val="11"/>
        <rFont val="Calibri"/>
        <family val="2"/>
        <charset val="238"/>
        <scheme val="minor"/>
      </rPr>
      <t>- směs na bázi monoetylenglykolu (MEG)
- obsahuje inhibitory koroze
- po naředění s vodou = nezámrznost kapaliny -15°C (ředění 1:2,5)
- objem je počítán po vložky k přechodce na rozdělovači/sběrači</t>
    </r>
  </si>
  <si>
    <t>Propojení d40 - izolování a obalení ALU folií</t>
  </si>
  <si>
    <t>Proplach, plnění a částečné odvzdušnění primárního okruhu teplonosnou kapalinou (po vložky k přechodce na rozdělovači/sběrači)</t>
  </si>
  <si>
    <r>
      <t xml:space="preserve">Závaží pro geotermální sondy - 10 kg 
</t>
    </r>
    <r>
      <rPr>
        <sz val="11"/>
        <color theme="1"/>
        <rFont val="Calibri"/>
        <family val="2"/>
        <charset val="238"/>
        <scheme val="minor"/>
      </rPr>
      <t>(* v případě realizace bez závaděcích tyčí = náhrada kovového adaptéru)</t>
    </r>
  </si>
  <si>
    <r>
      <t xml:space="preserve">Výkopové práce (včetně přesunu hmot) pro propojení vrtů
</t>
    </r>
    <r>
      <rPr>
        <sz val="11"/>
        <color theme="1"/>
        <rFont val="Calibri"/>
        <family val="2"/>
        <charset val="238"/>
        <scheme val="minor"/>
      </rPr>
      <t>- š</t>
    </r>
    <r>
      <rPr>
        <sz val="11"/>
        <rFont val="Calibri"/>
        <family val="2"/>
        <charset val="238"/>
        <scheme val="minor"/>
      </rPr>
      <t>ířka 0,9-1,0 m</t>
    </r>
    <r>
      <rPr>
        <sz val="11"/>
        <color theme="1"/>
        <rFont val="Calibri"/>
        <family val="2"/>
        <charset val="238"/>
        <scheme val="minor"/>
      </rPr>
      <t xml:space="preserve">
- pod objektem = v hloubce 0,8 m pod spodním lícem podkladního betonu základové desky 
- mimo objekt = v hloubce cca 1,3-1,4 m pod finální úrovní terénu
- předpokládaná těžitelnost tř.III</t>
    </r>
  </si>
  <si>
    <r>
      <t xml:space="preserve">Lože+obsyp výkopů
</t>
    </r>
    <r>
      <rPr>
        <sz val="11"/>
        <color theme="1"/>
        <rFont val="Calibri"/>
        <family val="2"/>
        <charset val="238"/>
        <scheme val="minor"/>
      </rPr>
      <t>- hutněný písek frakce 0/4 mm … nutno hutnit po vrstvách
- šířka 0,9-1,0 m
- lože výkopu 0,1 m a obsyp 0,21 m</t>
    </r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</si>
</sst>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theme="1"/>
      <name val="Segoe U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5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8" borderId="8" applyNumberFormat="0" applyFont="0" applyAlignment="0" applyProtection="0"/>
  </cellStyleXfs>
  <cellXfs count="67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0" fillId="33" borderId="0" xfId="0" applyFont="1" applyFill="1"/>
    <xf numFmtId="0" fontId="0" fillId="33" borderId="0" xfId="0" applyFill="1"/>
    <xf numFmtId="0" fontId="16" fillId="33" borderId="0" xfId="0" applyFont="1" applyFill="1" applyBorder="1" applyAlignment="1">
      <alignment vertical="center"/>
    </xf>
    <xf numFmtId="0" fontId="0" fillId="33" borderId="0" xfId="0" applyFill="1" applyBorder="1" applyAlignment="1">
      <alignment horizontal="center" vertical="center"/>
    </xf>
    <xf numFmtId="0" fontId="0" fillId="33" borderId="0" xfId="0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16" fillId="33" borderId="0" xfId="0" applyFont="1" applyFill="1" applyAlignment="1">
      <alignment wrapText="1"/>
    </xf>
    <xf numFmtId="0" fontId="0" fillId="33" borderId="0" xfId="0" applyFill="1"/>
    <xf numFmtId="0" fontId="0" fillId="0" borderId="10" xfId="0" applyBorder="1" applyAlignment="1">
      <alignment horizontal="center" vertical="center"/>
    </xf>
    <xf numFmtId="0" fontId="16" fillId="0" borderId="10" xfId="0" applyFont="1" applyBorder="1" applyAlignment="1">
      <alignment vertical="center"/>
    </xf>
    <xf numFmtId="0" fontId="22" fillId="33" borderId="0" xfId="0" applyFont="1" applyFill="1"/>
    <xf numFmtId="0" fontId="22" fillId="0" borderId="0" xfId="0" applyFont="1"/>
    <xf numFmtId="44" fontId="0" fillId="0" borderId="10" xfId="0" applyNumberFormat="1" applyFill="1" applyBorder="1" applyAlignment="1">
      <alignment horizontal="center" vertical="center"/>
    </xf>
    <xf numFmtId="44" fontId="22" fillId="0" borderId="10" xfId="0" applyNumberFormat="1" applyFon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0" fillId="0" borderId="0" xfId="0"/>
    <xf numFmtId="0" fontId="0" fillId="33" borderId="0" xfId="0" applyFill="1"/>
    <xf numFmtId="0" fontId="0" fillId="0" borderId="10" xfId="0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18" fillId="0" borderId="10" xfId="0" applyFont="1" applyBorder="1" applyAlignment="1">
      <alignment vertical="center" wrapText="1"/>
    </xf>
    <xf numFmtId="0" fontId="22" fillId="0" borderId="10" xfId="0" applyFont="1" applyFill="1" applyBorder="1" applyAlignment="1">
      <alignment horizontal="center" vertical="center"/>
    </xf>
    <xf numFmtId="44" fontId="22" fillId="0" borderId="10" xfId="0" applyNumberFormat="1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vertical="center" wrapText="1"/>
    </xf>
    <xf numFmtId="0" fontId="23" fillId="33" borderId="10" xfId="0" applyFont="1" applyFill="1" applyBorder="1" applyAlignment="1">
      <alignment vertical="center" wrapText="1"/>
    </xf>
    <xf numFmtId="0" fontId="0" fillId="34" borderId="0" xfId="0" applyFill="1"/>
    <xf numFmtId="0" fontId="22" fillId="34" borderId="0" xfId="0" applyFont="1" applyFill="1"/>
    <xf numFmtId="0" fontId="0" fillId="0" borderId="0" xfId="0"/>
    <xf numFmtId="0" fontId="0" fillId="33" borderId="0" xfId="0" applyFill="1"/>
    <xf numFmtId="0" fontId="0" fillId="0" borderId="10" xfId="0" applyBorder="1" applyAlignment="1">
      <alignment horizontal="center" vertical="center"/>
    </xf>
    <xf numFmtId="0" fontId="19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/>
    </xf>
    <xf numFmtId="0" fontId="19" fillId="0" borderId="10" xfId="0" applyNumberFormat="1" applyFont="1" applyBorder="1" applyAlignment="1">
      <alignment vertical="center" wrapText="1"/>
    </xf>
    <xf numFmtId="0" fontId="22" fillId="33" borderId="0" xfId="0" applyFont="1" applyFill="1"/>
    <xf numFmtId="0" fontId="22" fillId="0" borderId="0" xfId="0" applyFont="1"/>
    <xf numFmtId="44" fontId="0" fillId="0" borderId="10" xfId="0" applyNumberFormat="1" applyFill="1" applyBorder="1" applyAlignment="1">
      <alignment horizontal="center" vertical="center"/>
    </xf>
    <xf numFmtId="44" fontId="22" fillId="0" borderId="10" xfId="0" applyNumberFormat="1" applyFon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44" fontId="22" fillId="0" borderId="10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vertical="center" wrapText="1"/>
    </xf>
    <xf numFmtId="0" fontId="0" fillId="34" borderId="0" xfId="0" applyFill="1"/>
    <xf numFmtId="0" fontId="22" fillId="34" borderId="0" xfId="0" applyFont="1" applyFill="1"/>
    <xf numFmtId="0" fontId="0" fillId="0" borderId="0" xfId="0" applyFill="1"/>
    <xf numFmtId="44" fontId="16" fillId="35" borderId="10" xfId="0" applyNumberFormat="1" applyFont="1" applyFill="1" applyBorder="1" applyAlignment="1">
      <alignment horizontal="center" vertical="center"/>
    </xf>
    <xf numFmtId="0" fontId="16" fillId="35" borderId="11" xfId="0" applyFont="1" applyFill="1" applyBorder="1" applyAlignment="1">
      <alignment horizontal="left" vertical="center" wrapText="1"/>
    </xf>
    <xf numFmtId="0" fontId="16" fillId="35" borderId="12" xfId="0" applyFont="1" applyFill="1" applyBorder="1" applyAlignment="1">
      <alignment horizontal="left" vertical="center" wrapText="1"/>
    </xf>
    <xf numFmtId="0" fontId="16" fillId="35" borderId="13" xfId="0" applyFont="1" applyFill="1" applyBorder="1" applyAlignment="1">
      <alignment horizontal="left" vertical="center" wrapText="1"/>
    </xf>
    <xf numFmtId="0" fontId="24" fillId="36" borderId="10" xfId="0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center" vertical="center" wrapText="1"/>
    </xf>
    <xf numFmtId="0" fontId="25" fillId="36" borderId="1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4" fontId="0" fillId="0" borderId="14" xfId="0" applyNumberFormat="1" applyBorder="1" applyAlignment="1">
      <alignment horizontal="center" vertical="center"/>
    </xf>
    <xf numFmtId="44" fontId="0" fillId="0" borderId="15" xfId="0" applyNumberFormat="1" applyBorder="1" applyAlignment="1">
      <alignment horizontal="center" vertical="center"/>
    </xf>
    <xf numFmtId="44" fontId="0" fillId="0" borderId="16" xfId="0" applyNumberFormat="1" applyBorder="1" applyAlignment="1">
      <alignment horizontal="center" vertical="center"/>
    </xf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oznámka 2" xfId="42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9"/>
  <sheetViews>
    <sheetView tabSelected="1" view="pageBreakPreview" zoomScale="115" zoomScaleNormal="100" zoomScaleSheetLayoutView="115" workbookViewId="0">
      <selection activeCell="B11" sqref="B11"/>
    </sheetView>
  </sheetViews>
  <sheetFormatPr defaultRowHeight="15"/>
  <cols>
    <col min="1" max="1" width="1.5703125" customWidth="1"/>
    <col min="2" max="2" width="75.85546875" customWidth="1"/>
    <col min="3" max="3" width="9" customWidth="1"/>
    <col min="4" max="4" width="8.140625" customWidth="1"/>
    <col min="5" max="5" width="16.85546875" customWidth="1"/>
    <col min="6" max="6" width="17.5703125" customWidth="1"/>
    <col min="7" max="7" width="0.140625" style="20" customWidth="1"/>
    <col min="8" max="8" width="1.5703125" customWidth="1"/>
  </cols>
  <sheetData>
    <row r="1" spans="1:8">
      <c r="A1" s="5"/>
      <c r="B1" s="8"/>
      <c r="C1" s="7"/>
      <c r="D1" s="7"/>
      <c r="E1" s="7"/>
      <c r="F1" s="7"/>
      <c r="G1" s="21"/>
      <c r="H1" s="5"/>
    </row>
    <row r="2" spans="1:8" ht="32.25" customHeight="1">
      <c r="A2" s="4"/>
      <c r="B2" s="59" t="s">
        <v>38</v>
      </c>
      <c r="C2" s="59"/>
      <c r="D2" s="59"/>
      <c r="E2" s="59"/>
      <c r="F2" s="59"/>
      <c r="G2" s="59"/>
      <c r="H2" s="4"/>
    </row>
    <row r="3" spans="1:8" s="2" customFormat="1" ht="21.75" customHeight="1">
      <c r="A3" s="5"/>
      <c r="B3" s="60" t="s">
        <v>31</v>
      </c>
      <c r="C3" s="60"/>
      <c r="D3" s="60"/>
      <c r="E3" s="60"/>
      <c r="F3" s="60"/>
      <c r="G3" s="60"/>
      <c r="H3" s="5"/>
    </row>
    <row r="4" spans="1:8" s="20" customFormat="1">
      <c r="A4" s="21"/>
      <c r="B4" s="8"/>
      <c r="C4" s="7"/>
      <c r="D4" s="7"/>
      <c r="E4" s="7"/>
      <c r="F4" s="7"/>
      <c r="G4" s="21"/>
      <c r="H4" s="21"/>
    </row>
    <row r="5" spans="1:8" s="20" customFormat="1" ht="18.75">
      <c r="A5" s="4"/>
      <c r="B5" s="58" t="s">
        <v>11</v>
      </c>
      <c r="C5" s="58"/>
      <c r="D5" s="58"/>
      <c r="E5" s="58"/>
      <c r="F5" s="58"/>
      <c r="G5" s="58"/>
      <c r="H5" s="4"/>
    </row>
    <row r="6" spans="1:8" s="20" customFormat="1">
      <c r="A6" s="21"/>
      <c r="B6" s="24"/>
      <c r="C6" s="22" t="s">
        <v>0</v>
      </c>
      <c r="D6" s="22" t="s">
        <v>1</v>
      </c>
      <c r="E6" s="22" t="s">
        <v>2</v>
      </c>
      <c r="F6" s="22" t="s">
        <v>3</v>
      </c>
      <c r="G6" s="31"/>
      <c r="H6" s="21"/>
    </row>
    <row r="7" spans="1:8" s="20" customFormat="1">
      <c r="A7" s="21"/>
      <c r="B7" s="29" t="s">
        <v>15</v>
      </c>
      <c r="C7" s="22">
        <v>1</v>
      </c>
      <c r="D7" s="22" t="s">
        <v>6</v>
      </c>
      <c r="E7" s="18"/>
      <c r="F7" s="18">
        <f t="shared" ref="F7:F17" si="0">C7*E7</f>
        <v>0</v>
      </c>
      <c r="G7" s="31"/>
      <c r="H7" s="21"/>
    </row>
    <row r="8" spans="1:8" s="20" customFormat="1" ht="45">
      <c r="A8" s="21"/>
      <c r="B8" s="29" t="s">
        <v>23</v>
      </c>
      <c r="C8" s="22">
        <v>1</v>
      </c>
      <c r="D8" s="22" t="s">
        <v>6</v>
      </c>
      <c r="E8" s="18"/>
      <c r="F8" s="18">
        <f t="shared" si="0"/>
        <v>0</v>
      </c>
      <c r="G8" s="31"/>
      <c r="H8" s="21"/>
    </row>
    <row r="9" spans="1:8" s="20" customFormat="1">
      <c r="A9" s="21"/>
      <c r="B9" s="29" t="s">
        <v>18</v>
      </c>
      <c r="C9" s="22">
        <v>1</v>
      </c>
      <c r="D9" s="22" t="s">
        <v>6</v>
      </c>
      <c r="E9" s="18"/>
      <c r="F9" s="18">
        <f t="shared" si="0"/>
        <v>0</v>
      </c>
      <c r="G9" s="31"/>
      <c r="H9" s="21"/>
    </row>
    <row r="10" spans="1:8" s="33" customFormat="1">
      <c r="A10" s="34"/>
      <c r="B10" s="29" t="s">
        <v>19</v>
      </c>
      <c r="C10" s="35">
        <v>1</v>
      </c>
      <c r="D10" s="35" t="s">
        <v>6</v>
      </c>
      <c r="E10" s="43"/>
      <c r="F10" s="43">
        <f t="shared" ref="F10" si="1">C10*E10</f>
        <v>0</v>
      </c>
      <c r="G10" s="51"/>
      <c r="H10" s="34"/>
    </row>
    <row r="11" spans="1:8" s="20" customFormat="1">
      <c r="A11" s="21"/>
      <c r="B11" s="29" t="s">
        <v>20</v>
      </c>
      <c r="C11" s="22">
        <v>1</v>
      </c>
      <c r="D11" s="22" t="s">
        <v>6</v>
      </c>
      <c r="E11" s="18"/>
      <c r="F11" s="18">
        <f t="shared" si="0"/>
        <v>0</v>
      </c>
      <c r="G11" s="31"/>
      <c r="H11" s="21"/>
    </row>
    <row r="12" spans="1:8" s="20" customFormat="1">
      <c r="A12" s="21"/>
      <c r="B12" s="29" t="s">
        <v>37</v>
      </c>
      <c r="C12" s="22">
        <v>1</v>
      </c>
      <c r="D12" s="22" t="s">
        <v>6</v>
      </c>
      <c r="E12" s="18"/>
      <c r="F12" s="18">
        <f t="shared" si="0"/>
        <v>0</v>
      </c>
      <c r="G12" s="31"/>
      <c r="H12" s="21"/>
    </row>
    <row r="13" spans="1:8" s="20" customFormat="1">
      <c r="A13" s="21"/>
      <c r="B13" s="29" t="s">
        <v>21</v>
      </c>
      <c r="C13" s="22">
        <v>4</v>
      </c>
      <c r="D13" s="22" t="s">
        <v>6</v>
      </c>
      <c r="E13" s="18"/>
      <c r="F13" s="18">
        <f t="shared" si="0"/>
        <v>0</v>
      </c>
      <c r="G13" s="31"/>
      <c r="H13" s="21"/>
    </row>
    <row r="14" spans="1:8" s="40" customFormat="1" ht="15" customHeight="1">
      <c r="A14" s="39"/>
      <c r="B14" s="50" t="s">
        <v>22</v>
      </c>
      <c r="C14" s="44">
        <v>1</v>
      </c>
      <c r="D14" s="44" t="s">
        <v>6</v>
      </c>
      <c r="E14" s="42"/>
      <c r="F14" s="43">
        <f t="shared" ref="F14" si="2">C14*E14</f>
        <v>0</v>
      </c>
      <c r="G14" s="52"/>
      <c r="H14" s="39"/>
    </row>
    <row r="15" spans="1:8" s="15" customFormat="1">
      <c r="A15" s="14"/>
      <c r="B15" s="30" t="s">
        <v>24</v>
      </c>
      <c r="C15" s="19">
        <v>1</v>
      </c>
      <c r="D15" s="19" t="s">
        <v>6</v>
      </c>
      <c r="E15" s="17"/>
      <c r="F15" s="18">
        <f t="shared" si="0"/>
        <v>0</v>
      </c>
      <c r="G15" s="32"/>
      <c r="H15" s="14"/>
    </row>
    <row r="16" spans="1:8" s="20" customFormat="1" ht="30">
      <c r="A16" s="21"/>
      <c r="B16" s="46" t="s">
        <v>39</v>
      </c>
      <c r="C16" s="25">
        <v>4</v>
      </c>
      <c r="D16" s="25" t="s">
        <v>6</v>
      </c>
      <c r="E16" s="18"/>
      <c r="F16" s="18">
        <f t="shared" si="0"/>
        <v>0</v>
      </c>
      <c r="G16" s="31"/>
      <c r="H16" s="21"/>
    </row>
    <row r="17" spans="1:8" s="33" customFormat="1" ht="15" customHeight="1">
      <c r="A17" s="34"/>
      <c r="B17" s="46" t="s">
        <v>17</v>
      </c>
      <c r="C17" s="47">
        <v>1</v>
      </c>
      <c r="D17" s="47" t="s">
        <v>6</v>
      </c>
      <c r="E17" s="43"/>
      <c r="F17" s="43">
        <f t="shared" si="0"/>
        <v>0</v>
      </c>
      <c r="G17" s="51"/>
      <c r="H17" s="34"/>
    </row>
    <row r="18" spans="1:8" s="20" customFormat="1">
      <c r="A18" s="21"/>
      <c r="B18" s="55" t="s">
        <v>12</v>
      </c>
      <c r="C18" s="56"/>
      <c r="D18" s="56"/>
      <c r="E18" s="57"/>
      <c r="F18" s="54">
        <f>SUM(F7:F17)</f>
        <v>0</v>
      </c>
      <c r="G18" s="31"/>
      <c r="H18" s="21"/>
    </row>
    <row r="19" spans="1:8" s="33" customFormat="1">
      <c r="A19" s="34"/>
      <c r="B19" s="8"/>
      <c r="C19" s="7"/>
      <c r="D19" s="7"/>
      <c r="E19" s="7"/>
      <c r="F19" s="7"/>
      <c r="G19" s="34"/>
      <c r="H19" s="34"/>
    </row>
    <row r="20" spans="1:8" s="33" customFormat="1" ht="18.75">
      <c r="A20" s="4"/>
      <c r="B20" s="58" t="s">
        <v>25</v>
      </c>
      <c r="C20" s="58"/>
      <c r="D20" s="58"/>
      <c r="E20" s="58"/>
      <c r="F20" s="58"/>
      <c r="G20" s="58"/>
      <c r="H20" s="4"/>
    </row>
    <row r="21" spans="1:8" s="33" customFormat="1">
      <c r="A21" s="34"/>
      <c r="B21" s="37"/>
      <c r="C21" s="35" t="s">
        <v>0</v>
      </c>
      <c r="D21" s="35" t="s">
        <v>1</v>
      </c>
      <c r="E21" s="35" t="s">
        <v>2</v>
      </c>
      <c r="F21" s="35" t="s">
        <v>3</v>
      </c>
      <c r="G21" s="51"/>
      <c r="H21" s="34"/>
    </row>
    <row r="22" spans="1:8" s="33" customFormat="1" ht="135">
      <c r="A22" s="34"/>
      <c r="B22" s="38" t="s">
        <v>49</v>
      </c>
      <c r="C22" s="35">
        <v>480</v>
      </c>
      <c r="D22" s="35" t="s">
        <v>4</v>
      </c>
      <c r="E22" s="43"/>
      <c r="F22" s="43">
        <f t="shared" ref="F22:F25" si="3">C22*E22</f>
        <v>0</v>
      </c>
      <c r="G22" s="51"/>
      <c r="H22" s="34"/>
    </row>
    <row r="23" spans="1:8" s="33" customFormat="1" ht="135">
      <c r="A23" s="34"/>
      <c r="B23" s="45" t="s">
        <v>41</v>
      </c>
      <c r="C23" s="35">
        <v>4</v>
      </c>
      <c r="D23" s="35" t="s">
        <v>5</v>
      </c>
      <c r="E23" s="43"/>
      <c r="F23" s="43">
        <f t="shared" si="3"/>
        <v>0</v>
      </c>
      <c r="G23" s="51"/>
      <c r="H23" s="34"/>
    </row>
    <row r="24" spans="1:8" s="33" customFormat="1">
      <c r="A24" s="34"/>
      <c r="B24" s="45" t="s">
        <v>27</v>
      </c>
      <c r="C24" s="35">
        <v>4</v>
      </c>
      <c r="D24" s="35" t="s">
        <v>5</v>
      </c>
      <c r="E24" s="43"/>
      <c r="F24" s="43">
        <f t="shared" si="3"/>
        <v>0</v>
      </c>
      <c r="G24" s="51"/>
      <c r="H24" s="34"/>
    </row>
    <row r="25" spans="1:8" s="33" customFormat="1" ht="30">
      <c r="A25" s="34"/>
      <c r="B25" s="45" t="s">
        <v>40</v>
      </c>
      <c r="C25" s="35">
        <v>4</v>
      </c>
      <c r="D25" s="35" t="s">
        <v>5</v>
      </c>
      <c r="E25" s="43"/>
      <c r="F25" s="43">
        <f t="shared" si="3"/>
        <v>0</v>
      </c>
      <c r="G25" s="51"/>
      <c r="H25" s="34"/>
    </row>
    <row r="26" spans="1:8" s="33" customFormat="1" ht="30">
      <c r="A26" s="34"/>
      <c r="B26" s="45" t="s">
        <v>64</v>
      </c>
      <c r="C26" s="35">
        <v>4</v>
      </c>
      <c r="D26" s="35" t="s">
        <v>5</v>
      </c>
      <c r="E26" s="43"/>
      <c r="F26" s="43">
        <f t="shared" ref="F26:F27" si="4">C26*E26</f>
        <v>0</v>
      </c>
      <c r="G26" s="51"/>
      <c r="H26" s="34"/>
    </row>
    <row r="27" spans="1:8" s="33" customFormat="1" ht="150">
      <c r="A27" s="34"/>
      <c r="B27" s="45" t="s">
        <v>42</v>
      </c>
      <c r="C27" s="47">
        <v>5</v>
      </c>
      <c r="D27" s="35" t="s">
        <v>9</v>
      </c>
      <c r="E27" s="43"/>
      <c r="F27" s="43">
        <f t="shared" si="4"/>
        <v>0</v>
      </c>
      <c r="G27" s="51"/>
      <c r="H27" s="34"/>
    </row>
    <row r="28" spans="1:8" s="33" customFormat="1">
      <c r="A28" s="34"/>
      <c r="B28" s="55" t="s">
        <v>26</v>
      </c>
      <c r="C28" s="56"/>
      <c r="D28" s="56"/>
      <c r="E28" s="57"/>
      <c r="F28" s="54">
        <f>SUM(F22:F27)</f>
        <v>0</v>
      </c>
      <c r="G28" s="34"/>
      <c r="H28" s="34"/>
    </row>
    <row r="29" spans="1:8" s="33" customFormat="1" ht="17.25" customHeight="1">
      <c r="A29" s="34"/>
      <c r="B29" s="6"/>
      <c r="C29" s="7"/>
      <c r="D29" s="7"/>
      <c r="E29" s="7"/>
      <c r="F29" s="7"/>
      <c r="G29" s="34"/>
      <c r="H29" s="34"/>
    </row>
    <row r="30" spans="1:8" s="3" customFormat="1" ht="18.75">
      <c r="A30" s="4"/>
      <c r="B30" s="58" t="s">
        <v>28</v>
      </c>
      <c r="C30" s="58"/>
      <c r="D30" s="58"/>
      <c r="E30" s="58"/>
      <c r="F30" s="58"/>
      <c r="G30" s="58"/>
      <c r="H30" s="4"/>
    </row>
    <row r="31" spans="1:8" s="3" customFormat="1">
      <c r="A31" s="11"/>
      <c r="B31" s="13"/>
      <c r="C31" s="12" t="s">
        <v>0</v>
      </c>
      <c r="D31" s="12" t="s">
        <v>1</v>
      </c>
      <c r="E31" s="12" t="s">
        <v>2</v>
      </c>
      <c r="F31" s="12" t="s">
        <v>3</v>
      </c>
      <c r="G31" s="31"/>
      <c r="H31" s="11"/>
    </row>
    <row r="32" spans="1:8" s="20" customFormat="1" ht="60">
      <c r="A32" s="21"/>
      <c r="B32" s="26" t="s">
        <v>50</v>
      </c>
      <c r="C32" s="22">
        <v>8</v>
      </c>
      <c r="D32" s="22" t="s">
        <v>5</v>
      </c>
      <c r="E32" s="18"/>
      <c r="F32" s="18">
        <f t="shared" ref="F32:F47" si="5">C32*E32</f>
        <v>0</v>
      </c>
      <c r="G32" s="31"/>
      <c r="H32" s="21"/>
    </row>
    <row r="33" spans="1:8" s="20" customFormat="1" ht="30">
      <c r="A33" s="21"/>
      <c r="B33" s="36" t="s">
        <v>51</v>
      </c>
      <c r="C33" s="22">
        <v>270</v>
      </c>
      <c r="D33" s="22" t="s">
        <v>4</v>
      </c>
      <c r="E33" s="18"/>
      <c r="F33" s="18">
        <f t="shared" si="5"/>
        <v>0</v>
      </c>
      <c r="G33" s="31"/>
      <c r="H33" s="21"/>
    </row>
    <row r="34" spans="1:8" s="20" customFormat="1" ht="30">
      <c r="A34" s="21"/>
      <c r="B34" s="36" t="s">
        <v>52</v>
      </c>
      <c r="C34" s="22">
        <v>278</v>
      </c>
      <c r="D34" s="35" t="s">
        <v>4</v>
      </c>
      <c r="E34" s="18"/>
      <c r="F34" s="18">
        <f t="shared" si="5"/>
        <v>0</v>
      </c>
      <c r="G34" s="31"/>
      <c r="H34" s="21"/>
    </row>
    <row r="35" spans="1:8" s="33" customFormat="1" ht="30">
      <c r="A35" s="34"/>
      <c r="B35" s="36" t="s">
        <v>58</v>
      </c>
      <c r="C35" s="35">
        <v>4</v>
      </c>
      <c r="D35" s="35" t="s">
        <v>4</v>
      </c>
      <c r="E35" s="43"/>
      <c r="F35" s="43">
        <f t="shared" ref="F35" si="6">C35*E35</f>
        <v>0</v>
      </c>
      <c r="G35" s="51"/>
      <c r="H35" s="34"/>
    </row>
    <row r="36" spans="1:8" s="33" customFormat="1">
      <c r="A36" s="34"/>
      <c r="B36" s="36" t="s">
        <v>53</v>
      </c>
      <c r="C36" s="35">
        <v>270</v>
      </c>
      <c r="D36" s="35" t="s">
        <v>4</v>
      </c>
      <c r="E36" s="43"/>
      <c r="F36" s="43">
        <f t="shared" si="5"/>
        <v>0</v>
      </c>
      <c r="G36" s="51"/>
      <c r="H36" s="34"/>
    </row>
    <row r="37" spans="1:8" s="33" customFormat="1">
      <c r="A37" s="34"/>
      <c r="B37" s="37" t="s">
        <v>16</v>
      </c>
      <c r="C37" s="35">
        <v>4</v>
      </c>
      <c r="D37" s="35" t="s">
        <v>5</v>
      </c>
      <c r="E37" s="41"/>
      <c r="F37" s="43">
        <f t="shared" si="5"/>
        <v>0</v>
      </c>
      <c r="G37" s="51"/>
      <c r="H37" s="34"/>
    </row>
    <row r="38" spans="1:8" s="33" customFormat="1">
      <c r="A38" s="34"/>
      <c r="B38" s="37" t="s">
        <v>59</v>
      </c>
      <c r="C38" s="35">
        <v>1</v>
      </c>
      <c r="D38" s="35" t="s">
        <v>5</v>
      </c>
      <c r="E38" s="41"/>
      <c r="F38" s="43">
        <f t="shared" ref="F38" si="7">C38*E38</f>
        <v>0</v>
      </c>
      <c r="G38" s="51"/>
      <c r="H38" s="34"/>
    </row>
    <row r="39" spans="1:8" s="20" customFormat="1">
      <c r="A39" s="21"/>
      <c r="B39" s="37" t="s">
        <v>54</v>
      </c>
      <c r="C39" s="22">
        <v>4</v>
      </c>
      <c r="D39" s="22" t="s">
        <v>5</v>
      </c>
      <c r="E39" s="16"/>
      <c r="F39" s="18">
        <f t="shared" si="5"/>
        <v>0</v>
      </c>
      <c r="G39" s="31"/>
      <c r="H39" s="21"/>
    </row>
    <row r="40" spans="1:8" s="20" customFormat="1">
      <c r="A40" s="21"/>
      <c r="B40" s="37" t="s">
        <v>55</v>
      </c>
      <c r="C40" s="22">
        <v>4</v>
      </c>
      <c r="D40" s="22" t="s">
        <v>5</v>
      </c>
      <c r="E40" s="16"/>
      <c r="F40" s="18">
        <f t="shared" si="5"/>
        <v>0</v>
      </c>
      <c r="G40" s="31"/>
      <c r="H40" s="21"/>
    </row>
    <row r="41" spans="1:8" s="20" customFormat="1">
      <c r="A41" s="21"/>
      <c r="B41" s="37" t="s">
        <v>56</v>
      </c>
      <c r="C41" s="22">
        <v>8</v>
      </c>
      <c r="D41" s="22" t="s">
        <v>5</v>
      </c>
      <c r="E41" s="16"/>
      <c r="F41" s="18">
        <f t="shared" si="5"/>
        <v>0</v>
      </c>
      <c r="G41" s="31"/>
      <c r="H41" s="21"/>
    </row>
    <row r="42" spans="1:8" s="20" customFormat="1" ht="281.25" customHeight="1">
      <c r="A42" s="21"/>
      <c r="B42" s="45" t="s">
        <v>57</v>
      </c>
      <c r="C42" s="47">
        <v>1</v>
      </c>
      <c r="D42" s="22" t="s">
        <v>5</v>
      </c>
      <c r="E42" s="16"/>
      <c r="F42" s="18">
        <f t="shared" si="5"/>
        <v>0</v>
      </c>
      <c r="G42" s="31"/>
      <c r="H42" s="21"/>
    </row>
    <row r="43" spans="1:8" s="33" customFormat="1">
      <c r="A43" s="34"/>
      <c r="B43" s="37" t="s">
        <v>60</v>
      </c>
      <c r="C43" s="35">
        <v>2</v>
      </c>
      <c r="D43" s="35" t="s">
        <v>5</v>
      </c>
      <c r="E43" s="41"/>
      <c r="F43" s="43">
        <f t="shared" ref="F43" si="8">C43*E43</f>
        <v>0</v>
      </c>
      <c r="G43" s="51"/>
      <c r="H43" s="34"/>
    </row>
    <row r="44" spans="1:8" s="33" customFormat="1">
      <c r="A44" s="34"/>
      <c r="B44" s="37" t="s">
        <v>43</v>
      </c>
      <c r="C44" s="35">
        <v>2</v>
      </c>
      <c r="D44" s="35" t="s">
        <v>5</v>
      </c>
      <c r="E44" s="41"/>
      <c r="F44" s="43">
        <f t="shared" ref="F44" si="9">C44*E44</f>
        <v>0</v>
      </c>
      <c r="G44" s="51"/>
      <c r="H44" s="34"/>
    </row>
    <row r="45" spans="1:8" s="33" customFormat="1" ht="75">
      <c r="A45" s="34"/>
      <c r="B45" s="45" t="s">
        <v>32</v>
      </c>
      <c r="C45" s="35">
        <v>1</v>
      </c>
      <c r="D45" s="35" t="s">
        <v>6</v>
      </c>
      <c r="E45" s="41"/>
      <c r="F45" s="43">
        <f t="shared" ref="F45" si="10">C45*E45</f>
        <v>0</v>
      </c>
      <c r="G45" s="51"/>
      <c r="H45" s="34"/>
    </row>
    <row r="46" spans="1:8" s="20" customFormat="1" ht="30">
      <c r="A46" s="21"/>
      <c r="B46" s="50" t="s">
        <v>33</v>
      </c>
      <c r="C46" s="27">
        <v>1</v>
      </c>
      <c r="D46" s="48" t="s">
        <v>6</v>
      </c>
      <c r="E46" s="28"/>
      <c r="F46" s="17">
        <f t="shared" si="5"/>
        <v>0</v>
      </c>
      <c r="G46" s="31"/>
      <c r="H46" s="21"/>
    </row>
    <row r="47" spans="1:8" s="33" customFormat="1" ht="75">
      <c r="A47" s="34"/>
      <c r="B47" s="50" t="s">
        <v>61</v>
      </c>
      <c r="C47" s="48">
        <v>375</v>
      </c>
      <c r="D47" s="48" t="s">
        <v>7</v>
      </c>
      <c r="E47" s="49"/>
      <c r="F47" s="42">
        <f t="shared" si="5"/>
        <v>0</v>
      </c>
      <c r="G47" s="51"/>
      <c r="H47" s="34"/>
    </row>
    <row r="48" spans="1:8" s="3" customFormat="1">
      <c r="A48" s="11"/>
      <c r="B48" s="55" t="s">
        <v>29</v>
      </c>
      <c r="C48" s="56"/>
      <c r="D48" s="56"/>
      <c r="E48" s="57"/>
      <c r="F48" s="54">
        <f>SUM(F32:F47)</f>
        <v>0</v>
      </c>
      <c r="G48" s="31"/>
      <c r="H48" s="11"/>
    </row>
    <row r="49" spans="1:8" s="1" customFormat="1" ht="17.25" customHeight="1">
      <c r="A49" s="5"/>
      <c r="B49" s="6"/>
      <c r="C49" s="7"/>
      <c r="D49" s="7"/>
      <c r="E49" s="7"/>
      <c r="F49" s="7"/>
      <c r="G49" s="21"/>
      <c r="H49" s="5"/>
    </row>
    <row r="50" spans="1:8" s="20" customFormat="1" ht="18.75">
      <c r="A50" s="4"/>
      <c r="B50" s="58" t="s">
        <v>13</v>
      </c>
      <c r="C50" s="58"/>
      <c r="D50" s="58"/>
      <c r="E50" s="58"/>
      <c r="F50" s="58"/>
      <c r="G50" s="58"/>
      <c r="H50" s="4"/>
    </row>
    <row r="51" spans="1:8" s="20" customFormat="1">
      <c r="A51" s="21"/>
      <c r="B51" s="24"/>
      <c r="C51" s="22" t="s">
        <v>0</v>
      </c>
      <c r="D51" s="22" t="s">
        <v>1</v>
      </c>
      <c r="E51" s="22" t="s">
        <v>2</v>
      </c>
      <c r="F51" s="22" t="s">
        <v>3</v>
      </c>
      <c r="G51" s="31"/>
      <c r="H51" s="21"/>
    </row>
    <row r="52" spans="1:8" s="33" customFormat="1" ht="90">
      <c r="A52" s="34"/>
      <c r="B52" s="45" t="s">
        <v>65</v>
      </c>
      <c r="C52" s="61">
        <v>270</v>
      </c>
      <c r="D52" s="61" t="s">
        <v>4</v>
      </c>
      <c r="E52" s="64"/>
      <c r="F52" s="64">
        <f t="shared" ref="F52" si="11">C52*E52</f>
        <v>0</v>
      </c>
      <c r="G52" s="51"/>
      <c r="H52" s="34"/>
    </row>
    <row r="53" spans="1:8" s="33" customFormat="1" ht="60">
      <c r="A53" s="34"/>
      <c r="B53" s="45" t="s">
        <v>66</v>
      </c>
      <c r="C53" s="62"/>
      <c r="D53" s="62"/>
      <c r="E53" s="65"/>
      <c r="F53" s="65"/>
      <c r="G53" s="51"/>
      <c r="H53" s="34"/>
    </row>
    <row r="54" spans="1:8" s="33" customFormat="1" ht="45">
      <c r="A54" s="34"/>
      <c r="B54" s="45" t="s">
        <v>44</v>
      </c>
      <c r="C54" s="62"/>
      <c r="D54" s="62"/>
      <c r="E54" s="65"/>
      <c r="F54" s="65"/>
      <c r="G54" s="51"/>
      <c r="H54" s="34"/>
    </row>
    <row r="55" spans="1:8" s="1" customFormat="1" ht="16.5" customHeight="1">
      <c r="A55" s="5"/>
      <c r="B55" s="45" t="s">
        <v>45</v>
      </c>
      <c r="C55" s="63"/>
      <c r="D55" s="63"/>
      <c r="E55" s="66"/>
      <c r="F55" s="66"/>
      <c r="G55" s="31"/>
      <c r="H55" s="5"/>
    </row>
    <row r="56" spans="1:8" s="33" customFormat="1">
      <c r="A56" s="34"/>
      <c r="B56" s="45" t="s">
        <v>46</v>
      </c>
      <c r="C56" s="35">
        <v>1</v>
      </c>
      <c r="D56" s="35" t="s">
        <v>6</v>
      </c>
      <c r="E56" s="43"/>
      <c r="F56" s="43">
        <f t="shared" ref="F56" si="12">C56*E56</f>
        <v>0</v>
      </c>
      <c r="G56" s="52"/>
      <c r="H56" s="34"/>
    </row>
    <row r="57" spans="1:8" s="33" customFormat="1">
      <c r="A57" s="34"/>
      <c r="B57" s="45" t="s">
        <v>47</v>
      </c>
      <c r="C57" s="35">
        <v>1</v>
      </c>
      <c r="D57" s="35" t="s">
        <v>6</v>
      </c>
      <c r="E57" s="43"/>
      <c r="F57" s="43">
        <f t="shared" ref="F57:F65" si="13">C57*E57</f>
        <v>0</v>
      </c>
      <c r="G57" s="52"/>
      <c r="H57" s="34"/>
    </row>
    <row r="58" spans="1:8" s="33" customFormat="1">
      <c r="A58" s="34"/>
      <c r="B58" s="45" t="s">
        <v>62</v>
      </c>
      <c r="C58" s="35">
        <v>1</v>
      </c>
      <c r="D58" s="35" t="s">
        <v>6</v>
      </c>
      <c r="E58" s="43"/>
      <c r="F58" s="43">
        <f t="shared" ref="F58" si="14">C58*E58</f>
        <v>0</v>
      </c>
      <c r="G58" s="52"/>
      <c r="H58" s="34"/>
    </row>
    <row r="59" spans="1:8" s="20" customFormat="1">
      <c r="A59" s="21"/>
      <c r="B59" s="45" t="s">
        <v>34</v>
      </c>
      <c r="C59" s="22">
        <v>1</v>
      </c>
      <c r="D59" s="22" t="s">
        <v>6</v>
      </c>
      <c r="E59" s="18"/>
      <c r="F59" s="18">
        <f t="shared" si="13"/>
        <v>0</v>
      </c>
      <c r="G59" s="31"/>
      <c r="H59" s="21"/>
    </row>
    <row r="60" spans="1:8" s="33" customFormat="1">
      <c r="A60" s="34"/>
      <c r="B60" s="45" t="s">
        <v>35</v>
      </c>
      <c r="C60" s="35">
        <v>1</v>
      </c>
      <c r="D60" s="35" t="s">
        <v>6</v>
      </c>
      <c r="E60" s="43"/>
      <c r="F60" s="43">
        <f t="shared" si="13"/>
        <v>0</v>
      </c>
      <c r="G60" s="52"/>
      <c r="H60" s="34"/>
    </row>
    <row r="61" spans="1:8" s="33" customFormat="1" ht="14.25" customHeight="1">
      <c r="A61" s="34"/>
      <c r="B61" s="45" t="s">
        <v>48</v>
      </c>
      <c r="C61" s="35">
        <v>1</v>
      </c>
      <c r="D61" s="35" t="s">
        <v>6</v>
      </c>
      <c r="E61" s="43"/>
      <c r="F61" s="43">
        <f t="shared" si="13"/>
        <v>0</v>
      </c>
      <c r="G61" s="52"/>
      <c r="H61" s="34"/>
    </row>
    <row r="62" spans="1:8" s="33" customFormat="1">
      <c r="A62" s="34"/>
      <c r="B62" s="45" t="s">
        <v>36</v>
      </c>
      <c r="C62" s="35">
        <v>1</v>
      </c>
      <c r="D62" s="35" t="s">
        <v>6</v>
      </c>
      <c r="E62" s="43"/>
      <c r="F62" s="43">
        <f t="shared" si="13"/>
        <v>0</v>
      </c>
      <c r="G62" s="52"/>
      <c r="H62" s="34"/>
    </row>
    <row r="63" spans="1:8" s="1" customFormat="1">
      <c r="A63" s="5"/>
      <c r="B63" s="23" t="s">
        <v>8</v>
      </c>
      <c r="C63" s="9">
        <v>1</v>
      </c>
      <c r="D63" s="9" t="s">
        <v>6</v>
      </c>
      <c r="E63" s="18"/>
      <c r="F63" s="18">
        <f t="shared" si="13"/>
        <v>0</v>
      </c>
      <c r="G63" s="31"/>
      <c r="H63" s="5"/>
    </row>
    <row r="64" spans="1:8" s="2" customFormat="1" ht="30">
      <c r="A64" s="5"/>
      <c r="B64" s="45" t="s">
        <v>63</v>
      </c>
      <c r="C64" s="9">
        <v>1</v>
      </c>
      <c r="D64" s="9" t="s">
        <v>6</v>
      </c>
      <c r="E64" s="18"/>
      <c r="F64" s="18">
        <f t="shared" si="13"/>
        <v>0</v>
      </c>
      <c r="G64" s="32"/>
      <c r="H64" s="5"/>
    </row>
    <row r="65" spans="1:8" s="1" customFormat="1">
      <c r="A65" s="5"/>
      <c r="B65" s="36" t="s">
        <v>30</v>
      </c>
      <c r="C65" s="9">
        <v>4</v>
      </c>
      <c r="D65" s="35" t="s">
        <v>5</v>
      </c>
      <c r="E65" s="18"/>
      <c r="F65" s="18">
        <f t="shared" si="13"/>
        <v>0</v>
      </c>
      <c r="G65" s="32"/>
      <c r="H65" s="5"/>
    </row>
    <row r="66" spans="1:8" s="2" customFormat="1">
      <c r="A66" s="5"/>
      <c r="B66" s="55" t="s">
        <v>14</v>
      </c>
      <c r="C66" s="56"/>
      <c r="D66" s="56"/>
      <c r="E66" s="57"/>
      <c r="F66" s="54">
        <f>SUM(F52:F65)</f>
        <v>0</v>
      </c>
      <c r="G66" s="21"/>
      <c r="H66" s="5"/>
    </row>
    <row r="67" spans="1:8" s="2" customFormat="1">
      <c r="A67" s="5"/>
      <c r="B67" s="10"/>
      <c r="C67" s="5"/>
      <c r="D67" s="5"/>
      <c r="E67" s="5"/>
      <c r="F67" s="5"/>
      <c r="G67" s="21"/>
      <c r="H67" s="5"/>
    </row>
    <row r="68" spans="1:8" s="20" customFormat="1">
      <c r="A68" s="21"/>
      <c r="B68" s="55" t="s">
        <v>10</v>
      </c>
      <c r="C68" s="56"/>
      <c r="D68" s="56"/>
      <c r="E68" s="57"/>
      <c r="F68" s="54">
        <f>F18+F28+F48+F66</f>
        <v>0</v>
      </c>
      <c r="G68" s="21"/>
      <c r="H68" s="21"/>
    </row>
    <row r="69" spans="1:8" s="20" customFormat="1">
      <c r="A69" s="21"/>
      <c r="B69" s="10"/>
      <c r="C69" s="53"/>
      <c r="D69" s="21"/>
      <c r="E69" s="21"/>
      <c r="F69" s="21"/>
      <c r="G69" s="21"/>
      <c r="H69" s="21"/>
    </row>
  </sheetData>
  <mergeCells count="15">
    <mergeCell ref="B68:E68"/>
    <mergeCell ref="B66:E66"/>
    <mergeCell ref="B50:G50"/>
    <mergeCell ref="B2:G2"/>
    <mergeCell ref="B3:G3"/>
    <mergeCell ref="B5:G5"/>
    <mergeCell ref="B48:E48"/>
    <mergeCell ref="B18:E18"/>
    <mergeCell ref="B30:G30"/>
    <mergeCell ref="B20:G20"/>
    <mergeCell ref="B28:E28"/>
    <mergeCell ref="C52:C55"/>
    <mergeCell ref="D52:D55"/>
    <mergeCell ref="E52:E55"/>
    <mergeCell ref="F52:F55"/>
  </mergeCells>
  <pageMargins left="0.51181102362204722" right="0.31496062992125984" top="0.59055118110236227" bottom="0.59055118110236227" header="0.31496062992125984" footer="0.31496062992125984"/>
  <pageSetup paperSize="9" scale="67" orientation="portrait" horizontalDpi="300" verticalDpi="300" r:id="rId1"/>
  <rowBreaks count="1" manualBreakCount="1">
    <brk id="3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VV_0</vt:lpstr>
      <vt:lpstr>VV_0!Oblast_tisku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 Drapak</dc:creator>
  <cp:lastModifiedBy>Imra Drapak</cp:lastModifiedBy>
  <cp:lastPrinted>2023-04-14T12:12:46Z</cp:lastPrinted>
  <dcterms:created xsi:type="dcterms:W3CDTF">2014-02-13T09:05:17Z</dcterms:created>
  <dcterms:modified xsi:type="dcterms:W3CDTF">2023-08-14T14:38:07Z</dcterms:modified>
</cp:coreProperties>
</file>