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31" sheetId="2" r:id="rId2"/>
    <sheet name="SO 150" sheetId="3" r:id="rId3"/>
  </sheets>
  <definedNames/>
  <calcPr/>
  <webPublishing/>
</workbook>
</file>

<file path=xl/sharedStrings.xml><?xml version="1.0" encoding="utf-8"?>
<sst xmlns="http://schemas.openxmlformats.org/spreadsheetml/2006/main" count="1268" uniqueCount="440">
  <si>
    <t>ASPE10</t>
  </si>
  <si>
    <t>S</t>
  </si>
  <si>
    <t>Firma: ÚDRŽBA SILNIC Královéhradeckého kraje a.s.</t>
  </si>
  <si>
    <t>Soupis prací objektu</t>
  </si>
  <si>
    <t xml:space="preserve">Stavba: </t>
  </si>
  <si>
    <t>33196</t>
  </si>
  <si>
    <t>III/28448 ÚHLEJOV - REKONSTRUKCE OPĚRNÉ ZDI_neoceněný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</si>
  <si>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</si>
  <si>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</si>
  <si>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</si>
  <si>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</si>
  <si>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</si>
  <si>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</si>
  <si>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</si>
  <si>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</si>
  <si>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</si>
  <si>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</si>
  <si>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</si>
  <si>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</si>
  <si>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</si>
  <si>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</si>
  <si>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</si>
  <si>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</si>
  <si>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</si>
  <si>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</si>
  <si>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</si>
  <si>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</si>
  <si>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</si>
  <si>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</si>
  <si>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</si>
  <si>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</si>
  <si>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</si>
  <si>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</si>
  <si>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</si>
  <si>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</si>
  <si>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</si>
  <si>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</si>
  <si>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</si>
  <si>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</si>
  <si>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</si>
  <si>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</si>
  <si>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Zajištění inženýrských sítí před zahájením stavebních prací a během realizace stavby dle požadavku správců.  
Nutné vytyčení všech pozemních sítí s protokolárním zápisem příslušných správců.  
Přesnou polohu pozemních vedení ověřit ručně kopanými sondami. Přechody nutno ochránit.</t>
  </si>
  <si>
    <t>VV</t>
  </si>
  <si>
    <t>1=1,000 [A] 
Celkové množství 1.000000=1,000 [B]</t>
  </si>
  <si>
    <t>TS</t>
  </si>
  <si>
    <t>zahrnuje veškeré náklady spojené s objednatelem požadovanými zarízeními</t>
  </si>
  <si>
    <t>02811</t>
  </si>
  <si>
    <t>PRUZKUMNÉ PRÁCE GEOTECHNICKÉ NA POVRCHU</t>
  </si>
  <si>
    <t>zahrnuje veškeré náklady spojené s objednatelem požadovanými pracemi</t>
  </si>
  <si>
    <t>02910</t>
  </si>
  <si>
    <t>OSTATNÍ POŽADAVKY - ZEMEMERICSKÁ MERENÍ</t>
  </si>
  <si>
    <t>Veškerá zaměření nutná k realizaci díla (např. vytyčení stavby, potřebná zaměření a geodetické práce v průběhu výstavby, obvod staveniště apod.) a k uvedení stavby do užívání a řádnému předání dokončeného díla. Včetně ochrany vytyčovacích bodů.  
3x tištěná + 1x CD</t>
  </si>
  <si>
    <t>zahrnuje veškeré náklady spojené s objednatelem požadovanými pracemi,   
- pro stanovení orientacní investorské ceny urcete jednotkovou cenu jako 1% odhadované ceny stavby</t>
  </si>
  <si>
    <t>02911</t>
  </si>
  <si>
    <t>OSTATNÍ POŽADAVKY - GEODETICKÉ ZAMERENÍ</t>
  </si>
  <si>
    <t>HM</t>
  </si>
  <si>
    <t>Zaměření vrstev pro určení kubatur konstrukčních vrstev a celkových plošných a dálkových výměr.</t>
  </si>
  <si>
    <t>02940</t>
  </si>
  <si>
    <t>OSTATNÍ POŽADAVKY - VYPRACOVÁNÍ DOKUMENTACE</t>
  </si>
  <si>
    <t>Dokumentace skutečného provedení stavby.  
Výkresy a související písemnosti zhotovené stavby potřebné pro evidenci pozemní komunikace.  
Výkresy odchylek a změn stavby oproti DSP+PDPS.  
Ověření podpisem odpovědného zástupcezhotovitele a správce stavby.  
Zadavatel poskytně dokumentaci v otevřeném formátu dwg.</t>
  </si>
  <si>
    <t>02943</t>
  </si>
  <si>
    <t>OSTATNÍ POŽADAVKY - VYPRACOVÁNÍ RDS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</si>
  <si>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</t>
  </si>
  <si>
    <t>7</t>
  </si>
  <si>
    <t>02945</t>
  </si>
  <si>
    <t>OSTAT POŽADAVKY - GEOMETRICKÝ PLÁN</t>
  </si>
  <si>
    <t>geometrický plán pro majektové vypořádání vlastnických vztahů, potvrzený katastrálním úřadem.</t>
  </si>
  <si>
    <t>položka zahrnuje:         
- prípravu podkladu, vyhotovení žádosti pro vklad na katastrální úrad  
- polní práce spojené s vyhotovením geometrického plánu  
- výpocetní a grafické kancelárské práce  
- úrední overení výsledného elaborátu  
- schválení návrhu vkladu do katastru nemovitostí príslušným katastrálním úradem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</si>
  <si>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</si>
  <si>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</si>
  <si>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</si>
  <si>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</si>
  <si>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deje a konstrukcí v požadovaných casových intervalech  
- zadavatelem specifikované výstupy (fotografie v papírovém a digitálním formátu) v požadovaném poctu</t>
  </si>
  <si>
    <t>02950</t>
  </si>
  <si>
    <t>OSTATNÍ POŽADAVKY - POSUDKY, KONTROLY, REVIZNÍ ZPRÁVY</t>
  </si>
  <si>
    <t>Pasportizace nemovitosti v zájmovém území celé akce před zahájením a po dokončení prací, dopravního značení, vybavení komunikace - odvodnění příkopu, vodní tok, přilehlé pozemky, nemovitosti a objekty inženýrských sítí (v zájmovém prostoru). Projednání pa\sportizace provedené před zahájením prací. Následně pasportizace po dokončení akce s propojením a prokázáním stavu konstrukcí, objektů a pozemků před a po akci.  
Celkem pasportizace včetně kompletní dokumentace v tištěné podobě a předání na CD dle SOD.</t>
  </si>
  <si>
    <t>02990</t>
  </si>
  <si>
    <t>OSTATNÍ POŽADAVKY - INFORMACNÍ TABULE</t>
  </si>
  <si>
    <t>Náklady na zřízení informační tabule s údaji o stavbě s textem dle vzoru objednatele na obou koncích realizovaného úseku. Po ukončení stavby odstranění.</t>
  </si>
  <si>
    <t>2=2,000 [A] 
Celkové množství 2.000000=2,000 [B]</t>
  </si>
  <si>
    <t>položka zahrnuje:  
- dodání a osazení informacních tabulí v predepsaném provedení a množství s obsahem predepsaným zadavatelem  
- veškeré nosné a upevnovací konstrukce  
- základové konstrukce vcetne nutných zemních prací  
- demontáž a odvoz po skoncení platnosti  
- prípadne nutné opravy poškozených cátí behem platnosti</t>
  </si>
  <si>
    <t>SO 131</t>
  </si>
  <si>
    <t>Propustek v km 1,113</t>
  </si>
  <si>
    <t>015111</t>
  </si>
  <si>
    <t>POPLATKY ZA LIKVIDACI ODPADU NEKONTAMINOVANÝCH - 17 05 04  VYTEŽENÉ ZEMINY A HORNINY -  I. TRÍDA TEŽITELNOSTI</t>
  </si>
  <si>
    <t>T</t>
  </si>
  <si>
    <t>Zemina - předpoklad 1800 kg/m3  
Podkladní vrstvy - předpoklad 1500 kg/m3  
přebytek z mezideponie  
Kámen - předpoklad 2600 kg/m3</t>
  </si>
  <si>
    <t>pol.17120.a-pol.17411 (503,965-428,784)*1,8=135,326 [A] 
z pol.11332 22,786*1,5=34,179 [B] 
z pol. 12931 100*0,25*1,8=45,000 [C] 
z pol. 96613 48,231*2,6=125,401 [D] 
Celkové množství 339.906000=339,906 [E]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</si>
  <si>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</si>
  <si>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015130</t>
  </si>
  <si>
    <t>POPLATKY ZA LIKVIDACI ODPADU NEKONTAMINOVANÝCH - 17 03 02  VYBOURANÝ ASFALTOVÝ BETON BEZ DEHTU</t>
  </si>
  <si>
    <t>Kryt vozovky s asfaltovým souvrstvím - předpoklad 2400 kg/m3  
mezideponie</t>
  </si>
  <si>
    <t>z pol.11313 6,339*2,4=15,214 [A] 
Celkové množství 15.214000=15,214 [B]</t>
  </si>
  <si>
    <t>015140</t>
  </si>
  <si>
    <t>POPLATKY ZA LIKVIDACI ODPADU NEKONTAMINOVANÝCH - 17 01 01  BETON Z DEMOLIC OBJEKTU, ZÁKLADU TV</t>
  </si>
  <si>
    <t>Železobeton - předpoklad 2600 kg/m3  
mezideponie</t>
  </si>
  <si>
    <t>z pol.96616 6,966*2,6=18,112 [A]</t>
  </si>
  <si>
    <t>Zemní práce</t>
  </si>
  <si>
    <t>11201</t>
  </si>
  <si>
    <t>KÁCENÍ STROMU D KMENE DO 0,5M S ODSTRANENÍM PAREZU</t>
  </si>
  <si>
    <t>KUS</t>
  </si>
  <si>
    <t>Obvod/Pí = Průměr kmene</t>
  </si>
  <si>
    <t>3=3,000 [A] 
Celkové množství 3.000000=3,000 [B]</t>
  </si>
  <si>
    <t>Kácení stromu se merí v [ks] poražených stromu (prumer stromu se merí ve výšce 1,3m nad terénem) a zahrnuje zejména:  
- poražení stromu a osekání vetví  
- spálení vetví na hromadách nebo štepkování  
- dopravu a uložení kmenu, prípadné další práce s nimi dle pokynu zadávací dokumentace  
Odstranení parezu se merí v [ks] vytrhaných nebo vykopaných parezu a zahrnuje zejména:  
- vytrhání nebo vykopání parezu  
- veškeré zemní práce spojené s odstranením parezu  
- dopravu a uložení parezu, prípadne další práce s nimi dle pokynu zadávací dokumentace  
- zásyp jam po parezech</t>
  </si>
  <si>
    <t>11204</t>
  </si>
  <si>
    <t>KÁCENÍ STROMU D KMENE DO 0,3M S ODSTRANENÍM PAREZU</t>
  </si>
  <si>
    <t>12=12,000 [A] 
Celkové množství 12.000000=12,000 [B]</t>
  </si>
  <si>
    <t>11313</t>
  </si>
  <si>
    <t>ODSTRANENÍ KRYTU ZPEVNENÝCH PLOCH S ASFALTOVÝM POJIVEM</t>
  </si>
  <si>
    <t>M3</t>
  </si>
  <si>
    <t>tl. 0,037m</t>
  </si>
  <si>
    <t>(pl * tl) 171,32*0,037=6,339 [A] 
Celkové množství 6.339000=6,339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</si>
  <si>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</si>
  <si>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</si>
  <si>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</si>
  <si>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tl. 0,133m</t>
  </si>
  <si>
    <t>(pl * tl) (171,32*0,133)=22,786 [A] 
Celkové množství 22.786000=22,786 [B]</t>
  </si>
  <si>
    <t>113763</t>
  </si>
  <si>
    <t>FRÉZOVÁNÍ DRÁŽKY PRUREZU DO 300MM2 V ASFALTOVÉ VOZOVCE</t>
  </si>
  <si>
    <t>M</t>
  </si>
  <si>
    <t>frézování drážky v místě napojení na stávající komunikaci</t>
  </si>
  <si>
    <t>2*4,25=8,500 [A] 
Celkové množství 8.500000=8,500 [B]</t>
  </si>
  <si>
    <t>Položka zahrnuje veškerou manipulaci s vybouranou sutí a s vybouranými hmotami vc. uložení na skládku.</t>
  </si>
  <si>
    <t>11511</t>
  </si>
  <si>
    <t>CERPÁNÍ VODY DO 500 L/MIN</t>
  </si>
  <si>
    <t>HOD</t>
  </si>
  <si>
    <t>bude čerpáno na příkaz TDI, primárně bude využit provizorní obtok</t>
  </si>
  <si>
    <t>10=10,000 [A] 
Celkové množství 10.000000=10,000 [B]</t>
  </si>
  <si>
    <t>Položka cerpání vody na povrchu zahrnuje i potrubí, pohotovost záložní cerpací soupravy a zrízení cerpací jímky. Soucástí položky je také následná demontáž a likvidace techto zarízení</t>
  </si>
  <si>
    <t>11525</t>
  </si>
  <si>
    <t>PREVEDENÍ VODY POTRUBÍM DN 600 NEBO ŽLABY R.O. DO 2,0M</t>
  </si>
  <si>
    <t>DN600 pro provizorní odtok</t>
  </si>
  <si>
    <t>Předpokládaná délka 50,50=50,500 [A] 
Celkové množství 50.500000=50,500 [B]</t>
  </si>
  <si>
    <t>Položka prevedení vody na povrchu zahrnuje zrízení, udržování a odstranení príslušného zarízení. Prevedení vody se uvádí bud prumerem potrubí (DN) nebo délkou rozvinutého obvodu žlabu (r.o.).</t>
  </si>
  <si>
    <t>11</t>
  </si>
  <si>
    <t>12110</t>
  </si>
  <si>
    <t>SEJMUTÍ ORNICE NEBO LESNÍ PUDY</t>
  </si>
  <si>
    <t>Sejmutí ornice nebo lesní půdy v tl. 0,15m</t>
  </si>
  <si>
    <t>(pl * v) (74,34*0,15)+(238,60*0,15)=46,941 [A] 
Celkové množství 46.941000=46,941 [B]</t>
  </si>
  <si>
    <t>položka zahrnuje sejmutí ornice bez ohledu na tlouštku vrstvy a její vodorovnou dopravu  
nezahrnuje uložení na trvalou skládku</t>
  </si>
  <si>
    <t>12</t>
  </si>
  <si>
    <t>12273</t>
  </si>
  <si>
    <t>ODKOPÁVKY A PROKOPÁVKY OBECNÉ TR. I</t>
  </si>
  <si>
    <t>(pl * d) (18,00*7,40)+(10,04*13,50)+(6,70*10,00)+(3,65*10)+(2,08*10)+(0,60*2,20)+(1,85*2,20)+(9,73*9,50)=490,865 [A] 
zemní hrázka 9,8=9,800 [B] 
Celkové množství 500.665000=500,665 [C]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</si>
  <si>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</si>
  <si>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</t>
  </si>
  <si>
    <t>12573</t>
  </si>
  <si>
    <t>a</t>
  </si>
  <si>
    <t>VYKOPÁVKY ZE ZEMNÍKU A SKLÁDEK TR. I</t>
  </si>
  <si>
    <t>vykopávka zeminy pro pol. 17411 428,784=428,784 [A] 
Celkové množství 428.784000=428,784 [B]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</si>
  <si>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rucní vykopávky, odstranení korenu a napadávek  
- pažení, vzeprení a rozeprení vc. prepažování (vyjma štetových sten)  
- úpravu, ochranu a ocištení dna, základové spáry, sten a svahu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položka nezahrnuje:  
- práce spojené s otvírkou zemníku</t>
  </si>
  <si>
    <t>14</t>
  </si>
  <si>
    <t>b</t>
  </si>
  <si>
    <t>vykopávka ornice pro ohumusování armovaného svahu a okolí</t>
  </si>
  <si>
    <t>z pol. 17120 c 46,941=46,941 [A] 
Celkové množství 46.941000=46,941 [B]</t>
  </si>
  <si>
    <t>15</t>
  </si>
  <si>
    <t>12931</t>
  </si>
  <si>
    <t>CIŠTENÍ PRÍKOPU OD NÁNOSU DO 0,25M3/M</t>
  </si>
  <si>
    <t>49+51=100,000 [A] 
Celkové množství 100.000000=100,000 [B]</t>
  </si>
  <si>
    <t>Soucástí položky je vodorovná a svislá doprava, premístení, preložení,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doplnujícím textu k položce)</t>
  </si>
  <si>
    <t>16</t>
  </si>
  <si>
    <t>12960</t>
  </si>
  <si>
    <t>CIŠTENÍ VODOTECÍ A MELIORAC KANÁLU OD NÁNOSU</t>
  </si>
  <si>
    <t>Pročištění vodoteče</t>
  </si>
  <si>
    <t>Na vtoku 0,12*19,00=2,280 [A] 
na odtoku 0,12*31,00=3,720 [B] 
Celkové množství 6.000000=6,000 [C]</t>
  </si>
  <si>
    <t>17</t>
  </si>
  <si>
    <t>13273</t>
  </si>
  <si>
    <t>HLOUBENÍ RÝH ŠÍR DO 2M PAŽ I NEPAŽ TR. I</t>
  </si>
  <si>
    <t>Hloubení rýh pro stabilizační a betonové prahy</t>
  </si>
  <si>
    <t>Betonové prahy na vtoku (š * v * d) (0,30*1,00*1,80)=0,540 [A] 
Betonové prahy na výtoku (š * v * d) (0,30*1,00*2,20)+(0,30*1,00*2,20)=1,320 [B] 
Stabilizační práh na vtoku (š * v * d) (0,60*1,00*1,20)=0,720 [C] 
Stabilizační práh na výtoku (š * v * d) (0,60*1,00*1,20)=0,720 [D] 
Celkové množství 3.300000=3,300 [E]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</si>
  <si>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</si>
  <si>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18</t>
  </si>
  <si>
    <t>17120</t>
  </si>
  <si>
    <t>ULOŽENÍ SYPANINY DO NÁSYPU A NA SKLÁDKY BEZ ZHUTNENÍ</t>
  </si>
  <si>
    <t>z pol.12273 500,665=500,665 [A] 
z pol. 13273 3,3=3,300 [B] 
Celkové množství 503.965000=503,965 [C]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</si>
  <si>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</si>
  <si>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19</t>
  </si>
  <si>
    <t>z pol. 11313 6,339=6,339 [A] 
z pol. 11332 22,786=22,786 [B] 
Celkové množství 29.125000=29,125 [C]</t>
  </si>
  <si>
    <t>20</t>
  </si>
  <si>
    <t>c</t>
  </si>
  <si>
    <t>ornice z pol. 12110 46,941=46,941 [A] 
Celkové množství 46.941000=46,941 [B]</t>
  </si>
  <si>
    <t>21</t>
  </si>
  <si>
    <t>17310</t>
  </si>
  <si>
    <t>ZEMNÍ KRAJNICE A DOSYPÁVKY SE ZHUTNENÍM</t>
  </si>
  <si>
    <t>100% PS materiál min. podmínečně vhodný</t>
  </si>
  <si>
    <t>Dosypávaka L + P (pl * d) (0,16*51,25)+(0,08*50,00)=12,200 [A] 
Celkové množství 12.200000=12,200 [B]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</si>
  <si>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svahování, hutnení a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</si>
  <si>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22</t>
  </si>
  <si>
    <t>17411</t>
  </si>
  <si>
    <t>ZÁSYP JAM A RÝH ZEMINOU SE ZHUTNENÍM</t>
  </si>
  <si>
    <t>Zásyp z vhodné nebo podmínečně  
vhodné zeminy dle ČSN 71 6133  
hutněno po vrstvách tl. 300 mm</t>
  </si>
  <si>
    <t>propustek (pl * d) 19,71*20,4=402,084 [A] 
zásyp líce zemního tělesa (pl*d) 1,78*15=26,700 [B] 
Celkové množství 428.784000=428,784 [C]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</si>
  <si>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</si>
  <si>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23</t>
  </si>
  <si>
    <t>17750</t>
  </si>
  <si>
    <t>ZEMNÍ HRÁZKY ZE ZEMIN NEPROPUSTNÝCH</t>
  </si>
  <si>
    <t>Před vtokem (pl * d) (2,00*4,90)=9,800 [A] 
Celkové množství 9.800000=9,800 [B]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</si>
  <si>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</si>
  <si>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24</t>
  </si>
  <si>
    <t>17980</t>
  </si>
  <si>
    <t>NÁSYPY Z ARMOVANÝCH ZEMIN Z NAKUPOVANÝCH MATERÁLU</t>
  </si>
  <si>
    <t>Hutněný zásyp ze štěrkopísku frakce 0-32, min. úhel vnitřního tření = 32°. Objemová tíha min. 20 kN/m3</t>
  </si>
  <si>
    <t>Zásyp armované zeminy (pl *d)  12,35*15=185,250 [A] 
Celkové množství 185.250000=185,250 [B]</t>
  </si>
  <si>
    <t>Položka zahrnuje:  
- kompletní provedení zemní konstrukce vc.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</t>
  </si>
  <si>
    <t>25</t>
  </si>
  <si>
    <t>18220</t>
  </si>
  <si>
    <t>ROZPROSTRENÍ ORNICE VE SVAHU</t>
  </si>
  <si>
    <t>rozprostření ornice na armovaném svahu a v jeho okolí</t>
  </si>
  <si>
    <t>z pol.12110 46,941=46,941 [A] 
Celkové množství 46.941000=46,941 [B]</t>
  </si>
  <si>
    <t>položka zahrnuje:  
nutné premístení ornice z docasných skládek vzdálených do 50m  
rozprostrení ornice v predepsané tlouštce ve svahu pres 1:5</t>
  </si>
  <si>
    <t>Základy</t>
  </si>
  <si>
    <t>26</t>
  </si>
  <si>
    <t>289972</t>
  </si>
  <si>
    <t>OPLÁŠTENÍ (ZPEVNENÍ) Z GEOMRÍŽOVIN</t>
  </si>
  <si>
    <t>M2</t>
  </si>
  <si>
    <t>Jednoosá PP geomříž, minimální dlouhodobá pevnost 18kN/m</t>
  </si>
  <si>
    <t>(pl * počet vrstev) (45,00*5,00)=225,000 [A] 
Celkové množství 225.000000=225,000 [B]</t>
  </si>
  <si>
    <t>Položka zahrnuje:  
- dodávku predepsané geomrížoviny  
- úpravu, ocištení a ochranu podkladu  
- prichycení k podkladu, prípadne zatížení  
- úpravy spoju a zajištení okraju  
- úpravy pro odvodnení  
- nutné presahy  
- mimostaveništní a vnitrostaveništní dopravu</t>
  </si>
  <si>
    <t>27</t>
  </si>
  <si>
    <t>289973</t>
  </si>
  <si>
    <t>OPLÁŠTENÍ (ZPEVNENÍ) Z GEOSÍTÍ A GEOROHOŽÍ</t>
  </si>
  <si>
    <t>3D Rohož PP s UV ochranou, tl. 20 mm, min. 400g/m2</t>
  </si>
  <si>
    <t>(š * d) (4,00*15,00)=60,000 [A] 
Celkové množství 60.000000=60,000 [B]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</si>
  <si>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</si>
  <si>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Svislé konstrukce</t>
  </si>
  <si>
    <t>28</t>
  </si>
  <si>
    <t>33817C</t>
  </si>
  <si>
    <t>SLOUPKY PLOTOVÉ Z DÍLCU KOVOVÝCH  DO BETONOVÝCH PATEK</t>
  </si>
  <si>
    <t>KS</t>
  </si>
  <si>
    <t>sloupky k oplocení z pletiva</t>
  </si>
  <si>
    <t>8=8,000 [A] 
Celkové množství 8.000000=8,000 [B]</t>
  </si>
  <si>
    <t>- dodání a osazení predepsaného sloupku vcetne PKO  
- prípadnou betonovou patku z predepsané trídy betonu  
- nutné zemní práce</t>
  </si>
  <si>
    <t>Vodorovné konstrukce</t>
  </si>
  <si>
    <t>29</t>
  </si>
  <si>
    <t>451314</t>
  </si>
  <si>
    <t>PODKLADNÍ A VÝPLNOVÉ VRSTVY Z PROSTÉHO BETONU C25/30</t>
  </si>
  <si>
    <t>Betonové lože odláždění tl. 0,10m z betonu C25/30-nXF3+XD3  
Betonové sedlo pod propustkem z betonu C25/30 s podkladními prahy</t>
  </si>
  <si>
    <t>Na vtoku (pl * v) (6,082*0,10)=0,608 [A] 
Na výtoku (pl * v) (18,5*0,10)=1,850 [B] 
Pod propustkem (pl * d) (0,38*20,40)=7,752 [C] 
Celkové množství 10.210000=10,210 [D]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</si>
  <si>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</si>
  <si>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30</t>
  </si>
  <si>
    <t>45152</t>
  </si>
  <si>
    <t>PODKLADNÍ A VÝPLNOVÉ VRSTVY Z KAMENIVA DRCENÉHO</t>
  </si>
  <si>
    <t>Podsyp ze štěrkodrti tl. 0,15m pod propustkem  
Hutněný polštář ze štěrkodrti frakce 0-32, tl. min. 0,45m</t>
  </si>
  <si>
    <t>Pod propustkem (š * v * d) (2,60*0,15*19,20)=7,488 [A] 
Hut. polštář pod armovaným svahem (pl * d) 2,04*15=30,600 [B] 
Celkové množství 38.088000=38,088 [C]</t>
  </si>
  <si>
    <t>položka zahrnuje dodávku predepsaného kameniva, mimostaveništní a vnitrostaveništní dopravu a jeho uložení  
není-li v zadávací dokumentaci uvedeno jinak, jedná se o nakupovaný materiál</t>
  </si>
  <si>
    <t>31</t>
  </si>
  <si>
    <t>45157</t>
  </si>
  <si>
    <t>PODKLADNÍ A VÝPLNOVÉ VRSTVY Z KAMENIVA TEŽENÉHO</t>
  </si>
  <si>
    <t>štěrkopískový podsyp tl. 0,1 m pod odlážděním</t>
  </si>
  <si>
    <t>Na vtoku (pl * v) (6,082*0,10)=0,608 [A] 
Na výtoku (pl * v) (18,5*0,10)=1,850 [B] 
Celkové množství 2.458000=2,458 [C]</t>
  </si>
  <si>
    <t>32</t>
  </si>
  <si>
    <t>46251</t>
  </si>
  <si>
    <t>ZÁHOZ Z LOMOVÉHO KAMENE</t>
  </si>
  <si>
    <t>Kamenný zához</t>
  </si>
  <si>
    <t>(š * v * d) (2,00*0,30*2,20)=1,320 [A] 
Celkové množství 1.320000=1,320 [B]</t>
  </si>
  <si>
    <t>položka zahrnuje:  
- dodávku a zához lomového kamene predepsané frakce vcetne mimostaveništní a vnitrostaveništní dopravy  
není-li v zadávací dokumentaci uvedeno jinak, jedná se o nakupovaný materiál</t>
  </si>
  <si>
    <t>33</t>
  </si>
  <si>
    <t>465512</t>
  </si>
  <si>
    <t>DLAŽBY Z LOMOVÉHO KAMENE NA MC</t>
  </si>
  <si>
    <t>Dlažba tl. 0,20m spárovaní MC 25-XF3   
Na výtoku bude dlažba až po vývařiště s vystouplými kameny</t>
  </si>
  <si>
    <t>Na vtoku (pl * v) (6,082*0,20)=1,216 [A] 
Na výtoku (pl * v) (18,5*0,20)=3,700 [B] 
Celkové množství 4.916000=4,916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</si>
  <si>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</si>
  <si>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34</t>
  </si>
  <si>
    <t>467314</t>
  </si>
  <si>
    <t>STUPNE A PRAHY VODNÍCH KORYT Z PROSTÉHO BETONU C25/30</t>
  </si>
  <si>
    <t>Betonové prahy z betonu C25/30 nXF3  
Stabilizační prahy pod koncovými troubami z betonu C25/30 nXF3</t>
  </si>
  <si>
    <t>Betonové prahy vtoku (š * v * d) (0,30*1,00*1,80)=0,540 [A] 
Betonové prahy na výtoku (š * v * d) (0,30*1,00*2,20)+(0,30*1,00*2,20)=1,320 [B] 
Stabilizační práh na vtoku (š * v * d) (0,60*1,00*1,20)=0,720 [C] 
Stabilizační práh na výtoku (š * v * d) (0,60*1,00*1,20)=0,720 [D] 
Celkové množství 3.300000=3,300 [E]</t>
  </si>
  <si>
    <t>položka zahrnuje:  
- nutné zemní práce (hloubení rýh apod.)  
- dodání  cerstvého  betonu  (betonové  smesi)  požadované  kvality,  jeho  uložení  do požadovaného tvaru pri jakékoliv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doplnkových konstrukcí a vybavení,  
- úpravy povrchu pro položení požadované izolace, povlaku a náteru, prípadne vyspravení,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</t>
  </si>
  <si>
    <t>Komunikace</t>
  </si>
  <si>
    <t>35</t>
  </si>
  <si>
    <t>56333</t>
  </si>
  <si>
    <t>VOZOVKOVÉ VRSTVY ZE ŠTERKODRTI TL. DO 150MM</t>
  </si>
  <si>
    <t>ŠD frakce 0-32</t>
  </si>
  <si>
    <t>Plocha 250,00=250,000 [A] 
Celkové množství 250.000000=250,000 [B]</t>
  </si>
  <si>
    <t>- dodání kameniva predepsané kvality a zrnitosti  
- rozprostrení a zhutnení vrstvy v predepsané tlouštce  
- zrízení vrstvy bez rozlišení šírky, pokládání vrstvy po etapách  
- nezahrnuje postriky, nátery</t>
  </si>
  <si>
    <t>36</t>
  </si>
  <si>
    <t>ŠD frakce 0-63</t>
  </si>
  <si>
    <t>Plocha 322,35=322,350 [A] 
Celkové množství 322.350000=322,350 [B]</t>
  </si>
  <si>
    <t>37</t>
  </si>
  <si>
    <t>56960</t>
  </si>
  <si>
    <t>ZPEVNENÍ KRAJNIC Z RECYKLOVANÉHO MATERIÁLU</t>
  </si>
  <si>
    <t>Zpevnění krajnic z R-mat. v tl. 0,15m a šířce 0,50m</t>
  </si>
  <si>
    <t>Zpevnění krajnice L + P (š * v * d) (0,50*0,15*51,25)+(0,50*0,15*50,00)=7,594 [A] 
Celkové množství 7.594000=7,594 [B]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</si>
  <si>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</si>
  <si>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38</t>
  </si>
  <si>
    <t>572121</t>
  </si>
  <si>
    <t>INFILTRACNÍ POSTRIK ASFALTOVÝ DO 1,0KG/M2</t>
  </si>
  <si>
    <t>Plocha 233,32=233,320 [A] 
Celkové množství 233.320000=233,320 [B]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</si>
  <si>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</si>
  <si>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39</t>
  </si>
  <si>
    <t>572211</t>
  </si>
  <si>
    <t>SPOJOVACÍ POSTRIK Z ASFALTU DO 0,5KG/M2</t>
  </si>
  <si>
    <t>Plocha 216,85=216,850 [A] 
Celkové množství 216.850000=216,850 [B]</t>
  </si>
  <si>
    <t>40</t>
  </si>
  <si>
    <t>574A34</t>
  </si>
  <si>
    <t>ASFALTOVÝ BETON PRO OBRUSNÉ VRSTVY ACO 11+, 11S TL. 40MM</t>
  </si>
  <si>
    <t>Plocha 211,38=211,380 [A] 
Celkové množství 211.380000=211,380 [B]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</si>
  <si>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</si>
  <si>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41</t>
  </si>
  <si>
    <t>574E66</t>
  </si>
  <si>
    <t>ASFALTOVÝ BETON PRO PODKLADNÍ VRSTVY ACP 16+, 16S TL. 70MM</t>
  </si>
  <si>
    <t>Plocha 222,31=222,310 [A] 
Celkové množství 222.310000=222,310 [B]</t>
  </si>
  <si>
    <t>42</t>
  </si>
  <si>
    <t>58920</t>
  </si>
  <si>
    <t>VÝPLN SPAR MODIFIKOVANÝM ASFALTEM</t>
  </si>
  <si>
    <t>zalití drážky v místě napojení na stávající komunikaci</t>
  </si>
  <si>
    <t>položka zahrnuje:  
- dodávku predepsaného materiálu  
- vycištení a výpln spar tímto materiálem</t>
  </si>
  <si>
    <t>Přidružená stavební výroba</t>
  </si>
  <si>
    <t>43</t>
  </si>
  <si>
    <t>711111</t>
  </si>
  <si>
    <t>IZOLACE BEŽNÝCH KONSTRUKCÍ PROTI ZEMNÍ VLHKOSTI ASFALTOVÝMI NÁTERY</t>
  </si>
  <si>
    <t>1x penetrační nátěr + 2x asfaltový nátěr</t>
  </si>
  <si>
    <t>Povrch trouby propustku (š * d) (3,30*20,40)*3=201,960 [A] 
Celkové množství 201.960000=201,960 [B]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</si>
  <si>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</si>
  <si>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44</t>
  </si>
  <si>
    <t>767911</t>
  </si>
  <si>
    <t>OPLOCENÍ Z DRÁTENÉHO PLETIVA POZINKOVANÉHO STANDARDNÍHO</t>
  </si>
  <si>
    <t>nahrazení stávajícího oplocení výška 1,6 m</t>
  </si>
  <si>
    <t>1,6*20=32,000 [A] 
Celkové množství 32.000000=32,000 [B]</t>
  </si>
  <si>
    <t>- položka zahrnuje vedle vlastního pletiva i rámy, rošty, lišty, kování, podperné, závesné, upevnovací prvky, spojovací a tesnící materiál, pomocný materiál, kompletní povrchovou úpravu.  
- nejsou zahrnuty sloupky a vzpery, které se vykazují v samostatných položkách 338**, není zahrnuta podezdívka (272**)  
- soucástí položky je  prípadne i ostnatý drát, uvažovaná plocha se pak vypocítává po horní hranu drátu.</t>
  </si>
  <si>
    <t>Ostatní konstrukce a práce</t>
  </si>
  <si>
    <t>45</t>
  </si>
  <si>
    <t>9111A3</t>
  </si>
  <si>
    <t>ZÁBRADLÍ SILNICNÍ S VODOR MADLY - DEMONTÁŽ S PRESUNEM</t>
  </si>
  <si>
    <t>Délka 5,50=5,500 [A] 
Celkové množství 5.500000=5,500 [B]</t>
  </si>
  <si>
    <t>položka zahrnuje:  
- demontáž a odstranení zarízení  
- jeho odvoz na predepsané místo</t>
  </si>
  <si>
    <t>46</t>
  </si>
  <si>
    <t>9113A1</t>
  </si>
  <si>
    <t>SVODIDLO OCEL SILNIC JEDNOSTR, ÚROVEN ZADRŽ N1, N2 - DODÁVKA A MONTÁŽ</t>
  </si>
  <si>
    <t>Svodilo JSNH4/N2 včetně náběhů</t>
  </si>
  <si>
    <t>Svodidlo L + P (délka) (4+44,00+4+4+16,00+4)=76,000 [A] 
Celkové množství 76.000000=76,000 [B]</t>
  </si>
  <si>
    <t>položka zahrnuje:  
- kompletní dodávku všech dílu ocelového svodidla s predepsanou povrchovou úpravou vcetne spojovacích prvku  
- montáž a osazení svodidla, osazení sloupku zaberanením nebo osazením do betonových bloku (vcetne betonových bloku a nutných zemních prací  
- ukoncení zapuštením do betonových bloku (vcetne betonového bloku a nutných zemních prací) nebo koncovkou  
- prechod na jiný typ svodidla nebo pres mostní záver  
- ochranu proti bludným proudum a vývody pro jejich merení  
nezahrnuje odrazky nebo retroreflexní fólie</t>
  </si>
  <si>
    <t>47</t>
  </si>
  <si>
    <t>911CB3</t>
  </si>
  <si>
    <t>SVODIDLO BETON, ÚROVEN ZADRŽ H1 VÝŠ 0,8M - DEMONTÁŽ S PRESUNEM</t>
  </si>
  <si>
    <t>Délka (1+1+1+1)=4,000 [A] 
Celkové množství 4.000000=4,000 [B]</t>
  </si>
  <si>
    <t>48</t>
  </si>
  <si>
    <t>914122</t>
  </si>
  <si>
    <t>DOPRAVNÍ ZNACKY ZÁKLADNÍ VELIKOSTI OCELOVÉ FÓLIE TR 1 - MONTÁŽ S PREMÍSTENÍM</t>
  </si>
  <si>
    <t>2x IS14</t>
  </si>
  <si>
    <t>položka zahrnuje:  
- dopravu demontované znacky z docasné skládky  
- osazení a montáž znacky na míste urceném projektem  
- nutnou opravu poškozených cástí  
nezahrnuje dodávku znacky</t>
  </si>
  <si>
    <t>49</t>
  </si>
  <si>
    <t>914123</t>
  </si>
  <si>
    <t>DOPRAVNÍ ZNACKY ZÁKLADNÍ VELIKOSTI OCELOVÉ FÓLIE TR 1 - DEMONTÁŽ</t>
  </si>
  <si>
    <t>Položka zahrnuje odstranení, demontáž a odklizení materiálu s odvozem na predepsané místo</t>
  </si>
  <si>
    <t>50</t>
  </si>
  <si>
    <t>916333</t>
  </si>
  <si>
    <t>SMEROVACÍ DESKY Z4 JEDNOSTR S FÓLIÍ TR 1 - DEMONTÁŽ</t>
  </si>
  <si>
    <t>Položka zahrnuje odstranení, demontáž a odklizení zarízení s odvozem na predepsané místo</t>
  </si>
  <si>
    <t>51</t>
  </si>
  <si>
    <t>9183E2</t>
  </si>
  <si>
    <t>PROPUSTY Z TRUB DN 800MM ŽELEZOBETONOVÝCH</t>
  </si>
  <si>
    <t>Délka propustku 20,40=20,400 [A] 
Celkové množství 20.400000=20,400 [B]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</si>
  <si>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</si>
  <si>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>52</t>
  </si>
  <si>
    <t>919112</t>
  </si>
  <si>
    <t>REZÁNÍ ASFALTOVÉHO KRYTU VOZOVEK TL DO 100MM</t>
  </si>
  <si>
    <t>řezání asfaltu v místě napojení na stávající komunikaci</t>
  </si>
  <si>
    <t>položka zahrnuje rezání vozovkové vrstvy v predepsané tlouštce, vcetne spotreby vody</t>
  </si>
  <si>
    <t>53</t>
  </si>
  <si>
    <t>96613</t>
  </si>
  <si>
    <t>BOURÁNÍ KONSTRUKCÍ Z KAMENE NA MC</t>
  </si>
  <si>
    <t>Bourání stávající konstrukce propustku z kamene</t>
  </si>
  <si>
    <t>Čelo na vtoku (š * v * d) (0,40*1,50*5,00)=3,000 [A] 
Opěrná zeď na straně výtoku (pl * š) (45,70*0,50)=22,850 [B] 
Základy na vtoku (š * v * d) (1,00*0,50*5,00)=2,500 [C] 
Základy na výtoku (š * v * d) (1,50*0,75*16,80)=18,900 [D] 
Římsa na vtoku (š * v *d) (0,30*0,15*5,00)=0,225 [E] 
Římsa na výtoku (š * v * d) (0,30*0,15*16,80)=0,756 [F] 
Celkové množství 48.231000=48,231 [G]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</si>
  <si>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</si>
  <si>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54</t>
  </si>
  <si>
    <t>96616</t>
  </si>
  <si>
    <t>BOURÁNÍ KONSTRUKCÍ ZE ŽELEZOBETONU</t>
  </si>
  <si>
    <t>Bourání stávající konstrukce propustku ze železobetonu</t>
  </si>
  <si>
    <t>Stávající železobetonová trouba (pl * d) (0,33*9,00)=2,970 [A] 
Železobetonová konstrukce na dně před výtokem (pl * tl) (11,32*0,30)+(1,00*0,40)+(0,50*0,40)=3,996 [B] 
Celkové množství 6.966000=6,966 [C]</t>
  </si>
  <si>
    <t>55</t>
  </si>
  <si>
    <t>966841</t>
  </si>
  <si>
    <t>ODSTRANENÍ OPLOCENÍ DREVENÉHO</t>
  </si>
  <si>
    <t>Délka (3,20+9,00)=12,200 [A] 
Celkové množství 12.200000=12,200 [B]</t>
  </si>
  <si>
    <t>položka zahrnuje:  
- kompletní bourací práce vcetne odstranení základových konstrukcí a nezbytného rozsahu zemních prací,  
- veškerou manipulaci s vybouranou sutí a hmotami vcetne uložení na skládku,  
- veškeré další práce plynoucí z technologického predpisu a z platných predpisu,  
- odstranení sloupku z jiného materiálu, odstranení vrat a vrátek  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</si>
  <si>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56</t>
  </si>
  <si>
    <t>966842</t>
  </si>
  <si>
    <t>ODSTRANENÍ OPLOCENÍ Z DRÁT PLETIVA</t>
  </si>
  <si>
    <t>Délka  20=20,000 [A] 
Celkové množství 20.000000=20,000 [B]</t>
  </si>
  <si>
    <t>SO 150</t>
  </si>
  <si>
    <t>DIO</t>
  </si>
  <si>
    <t>02720</t>
  </si>
  <si>
    <t>POMOC PRÁCE ZRÍZ NEBO ZAJIŠT REGULACI A OCHRANU DOPRAVY</t>
  </si>
  <si>
    <t>položka zahrnuje - vypracování , resp. aktualizaci PD SO 150, projednání a zajištění souhlasu DO s DIO, zajištění DIR, příp. doplnění objízdných tras směrovými šipkami IS11C (včetně sloupku, podstavce), případné řízení provozu proškolenými pracovníky</t>
  </si>
  <si>
    <t>91400</t>
  </si>
  <si>
    <t>DOCASNÉ ZAKRYTÍ NEBO OTOCENÍ STÁVAJÍCÍCH DOPRAVNÍCH ZNACEK</t>
  </si>
  <si>
    <t>bude upřesněno dle skutečné situace stavby - odborný odhad</t>
  </si>
  <si>
    <t>zahrnuje zakrytí docasne neplatných svislých dopravních znacek (nebo jejich cástí) bez ohledu na zpusob a na jejich velikost (zakrytí nepruhledným materiálem nebo otocení znacky) a jeho následné odstranení</t>
  </si>
  <si>
    <t>914132</t>
  </si>
  <si>
    <t>DOPRAVNÍ ZNACKY ZÁKLADNÍ VELIKOSTI OCELOVÉ FÓLIE TR 2 - MONTÁŽ S PREMÍSTENÍM</t>
  </si>
  <si>
    <t>provizorní značení v majetku zhotovitele  
IS11, E3a, IP10a</t>
  </si>
  <si>
    <t>16=16,000 [A] 
Celkové množství 16.000000=16,000 [B]</t>
  </si>
  <si>
    <t>914133</t>
  </si>
  <si>
    <t>DOPRAVNÍ ZNACKY ZÁKLADNÍ VELIKOSTI OCELOVÉ FÓLIE TR 2 - DEMONTÁŽ</t>
  </si>
  <si>
    <t>914319</t>
  </si>
  <si>
    <t>R</t>
  </si>
  <si>
    <t>DOPRAV ZNACKY ZÁKLAD VEL OCEL FOLIE TŘ. 2- NÁJEMNÉ</t>
  </si>
  <si>
    <t>Nájemné po celou dobu stavby. Uvedená částka za pronájem DZ bude čerpána jako celek po ukončení části a nebude mít návaznost na příp. prodloužení harmonogramu stavby/části zdůvodů na straně zhotovitele.</t>
  </si>
  <si>
    <t>položka zahrnuje sazbu za pronájem dopravních znacek a zarízení, pocet jednotek je urcen jako soucin poctu znacek a poctu dní použití</t>
  </si>
  <si>
    <t>914432</t>
  </si>
  <si>
    <t>DOPRAVNÍ ZNACKY 100X150CM OCELOVÉ FÓLIE TR 2 - MONTÁŽ S PREMÍSTENÍM</t>
  </si>
  <si>
    <t>provizorní značení v majetku zhotovitele  
IP22</t>
  </si>
  <si>
    <t>5=5,000 [A] 
Celkové množství 5.000000=5,000 [B]</t>
  </si>
  <si>
    <t>914433</t>
  </si>
  <si>
    <t>DOPRAVNÍ ZNACKY 100X150CM OCELOVÉ FÓLIE TR 2 - DEMONTÁŽ</t>
  </si>
  <si>
    <t>914439</t>
  </si>
  <si>
    <t>DOPRAV ZNACKY 100X150CM OCEL FÓLIE TR 2 - NÁJEMNÉ</t>
  </si>
  <si>
    <t>914922</t>
  </si>
  <si>
    <t>SLOUPKY A STOJKY DZ Z OCEL TRUBEK DO PATKY MONTÁŽ S PRESUNEM</t>
  </si>
  <si>
    <t>provizorní značení v majetku zhotovitele</t>
  </si>
  <si>
    <t>20=20,000 [A] 
Celkové množství 20.000000=20,000 [B]</t>
  </si>
  <si>
    <t>položka zahrnuje:  
- dopravu demontovaného zarízení z docasné skládky  
- osazení a montáž zarízení na míste urceném projektem  
- nutnou opravu poškozených cástí  
nezahrnuje dodávku sloupku, stojky a upevnovacího zarízení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</si>
  <si>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</si>
  <si>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</si>
  <si>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</si>
  <si>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</si>
  <si>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znacek a zarízení. Pocet merných jednotek se urcí jako soucin poctu sloupku a poctu dní použití</t>
  </si>
  <si>
    <t>916122</t>
  </si>
  <si>
    <t>DOPRAV SVETLO VÝSTRAŽ SOUPRAVA 3KS - MONTÁŽ S PRESUNEM</t>
  </si>
  <si>
    <t>Provizorní značení v majetku zhotovitele</t>
  </si>
  <si>
    <t>položka zahrnuje:  
- premístení zarízení z docasné skládky a jeho osazení a montáž na míste urceném projektem  
- údržbu po celou dobu trvání funkce, náhradu znicených nebo ztracených kusu, nutnou opravu poškozených cástí  
- napájení z baterie vcetne záložní baterie</t>
  </si>
  <si>
    <t>916123</t>
  </si>
  <si>
    <t>DOPRAV SVETLO VÝSTRAŽ SOUPRAVA 3KS - DEMONTÁŽ</t>
  </si>
  <si>
    <t>916129</t>
  </si>
  <si>
    <t>DOPRAV SVETLO VÝSTRAŽ SOUPRAVA 3KS - NÁJEMNÉ</t>
  </si>
  <si>
    <t>položka zahrnuje sazbu za pronájem zarízení. Pocet merných jednotek se urcí jako soucin poctu zarízení a poctu dní použití.</t>
  </si>
  <si>
    <t>916322</t>
  </si>
  <si>
    <t>DOPRAVNÍ ZÁBRANY Z2 S FÓLIÍ TR 2 - MONTÁŽ S PRESUNEM</t>
  </si>
  <si>
    <t>položka zahrnuje:  
- premístení zarízení z docasné skládky a jeho osazení a montáž na míste urceném projektem  
- údržbu po celou dobu trvání funkce, náhradu znicených nebo ztracených kusu, nutnou opravu poškozených cástí</t>
  </si>
  <si>
    <t>916323</t>
  </si>
  <si>
    <t>DOPRAVNÍ ZÁBRANY Z2 S FÓLIÍ TR 2 - DEMONTÁŽ</t>
  </si>
  <si>
    <t>916329</t>
  </si>
  <si>
    <t>DOPRAVNÍ ZÁBRANY Z2 S FÓLIÍ TR 2 - NÁJEMNÉ</t>
  </si>
  <si>
    <t>916712</t>
  </si>
  <si>
    <t>UPEVNOVACÍ KONSTR - PODKLADNÍ DESKA POD 28KG - MONTÁŽ S PRESUNEM</t>
  </si>
  <si>
    <t>počet podkladních desek dle počtu sloupků + min. 30% rezerva na příp. zdvojení podstavců. Provizorní značení v majetku zhotovitele.</t>
  </si>
  <si>
    <t>916713</t>
  </si>
  <si>
    <t>UPEVNOVACÍ KONSTR - PODKLADNÍ DESKA POD 28KG - DEMONTÁŽ</t>
  </si>
  <si>
    <t>916719</t>
  </si>
  <si>
    <t>UPEVNOVACÍ KONSTR - PODKLAD DESKA POD 28KG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</si>
</sst>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25.5">
      <c r="A15" s="30" t="s">
        <v>42</v>
      </c>
      <c r="E15" s="31" t="s">
        <v>43</v>
      </c>
    </row>
    <row r="16" spans="1:5" ht="12.75">
      <c r="A16" t="s">
        <v>44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51</v>
      </c>
    </row>
    <row r="19" spans="1:5" ht="25.5">
      <c r="A19" s="30" t="s">
        <v>42</v>
      </c>
      <c r="E19" s="31" t="s">
        <v>43</v>
      </c>
    </row>
    <row r="20" spans="1:5" ht="38.25">
      <c r="A20" t="s">
        <v>44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55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56</v>
      </c>
    </row>
    <row r="23" spans="1:5" ht="25.5">
      <c r="A23" s="30" t="s">
        <v>42</v>
      </c>
      <c r="E23" s="31" t="s">
        <v>43</v>
      </c>
    </row>
    <row r="24" spans="1:5" ht="12.75">
      <c r="A24" t="s">
        <v>44</v>
      </c>
      <c r="E24" s="29" t="s">
        <v>48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59</v>
      </c>
    </row>
    <row r="27" spans="1:5" ht="25.5">
      <c r="A27" s="30" t="s">
        <v>42</v>
      </c>
      <c r="E27" s="31" t="s">
        <v>43</v>
      </c>
    </row>
    <row r="28" spans="1:5" ht="12.75">
      <c r="A28" t="s">
        <v>44</v>
      </c>
      <c r="E28" s="29" t="s">
        <v>48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62</v>
      </c>
    </row>
    <row r="31" spans="1:5" ht="25.5">
      <c r="A31" s="30" t="s">
        <v>42</v>
      </c>
      <c r="E31" s="31" t="s">
        <v>43</v>
      </c>
    </row>
    <row r="32" spans="1:5" ht="12.75">
      <c r="A32" t="s">
        <v>44</v>
      </c>
      <c r="E32" s="29" t="s">
        <v>48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66</v>
      </c>
    </row>
    <row r="35" spans="1:5" ht="25.5">
      <c r="A35" s="30" t="s">
        <v>42</v>
      </c>
      <c r="E35" s="31" t="s">
        <v>43</v>
      </c>
    </row>
    <row r="36" spans="1:5" ht="76.5">
      <c r="A36" t="s">
        <v>44</v>
      </c>
      <c r="E36" s="29" t="s">
        <v>67</v>
      </c>
    </row>
    <row r="37" spans="1:16" ht="12.75">
      <c r="A37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71</v>
      </c>
    </row>
    <row r="39" spans="1:5" ht="25.5">
      <c r="A39" s="30" t="s">
        <v>42</v>
      </c>
      <c r="E39" s="31" t="s">
        <v>43</v>
      </c>
    </row>
    <row r="40" spans="1:5" ht="63.75">
      <c r="A40" t="s">
        <v>44</v>
      </c>
      <c r="E40" s="29" t="s">
        <v>72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02">
      <c r="A42" s="28" t="s">
        <v>40</v>
      </c>
      <c r="E42" s="29" t="s">
        <v>75</v>
      </c>
    </row>
    <row r="43" spans="1:5" ht="25.5">
      <c r="A43" s="30" t="s">
        <v>42</v>
      </c>
      <c r="E43" s="31" t="s">
        <v>43</v>
      </c>
    </row>
    <row r="44" spans="1:5" ht="12.75">
      <c r="A44" t="s">
        <v>44</v>
      </c>
      <c r="E44" s="29" t="s">
        <v>48</v>
      </c>
    </row>
    <row r="45" spans="1:16" ht="12.75">
      <c r="A45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39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78</v>
      </c>
    </row>
    <row r="47" spans="1:5" ht="25.5">
      <c r="A47" s="30" t="s">
        <v>42</v>
      </c>
      <c r="E47" s="31" t="s">
        <v>79</v>
      </c>
    </row>
    <row r="48" spans="1:5" ht="89.25">
      <c r="A48" t="s">
        <v>44</v>
      </c>
      <c r="E48" s="29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0+O8+O21+O110+O119+O124+O149+O182+O191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0+I8+I21+I110+I119+I124+I149+I182+I191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81</v>
      </c>
      <c s="5"/>
      <c s="14" t="s">
        <v>82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339.906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86</v>
      </c>
    </row>
    <row r="11" spans="1:5" ht="63.75">
      <c r="A11" s="30" t="s">
        <v>42</v>
      </c>
      <c r="E11" s="31" t="s">
        <v>87</v>
      </c>
    </row>
    <row r="12" spans="1:5" ht="140.25">
      <c r="A12" t="s">
        <v>44</v>
      </c>
      <c r="E12" s="29" t="s">
        <v>88</v>
      </c>
    </row>
    <row r="13" spans="1:16" ht="25.5">
      <c r="A13" s="19" t="s">
        <v>35</v>
      </c>
      <c s="23" t="s">
        <v>13</v>
      </c>
      <c s="23" t="s">
        <v>89</v>
      </c>
      <c s="19" t="s">
        <v>37</v>
      </c>
      <c s="24" t="s">
        <v>90</v>
      </c>
      <c s="25" t="s">
        <v>85</v>
      </c>
      <c s="26">
        <v>15.214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91</v>
      </c>
    </row>
    <row r="15" spans="1:5" ht="25.5">
      <c r="A15" s="30" t="s">
        <v>42</v>
      </c>
      <c r="E15" s="31" t="s">
        <v>92</v>
      </c>
    </row>
    <row r="16" spans="1:5" ht="140.25">
      <c r="A16" t="s">
        <v>44</v>
      </c>
      <c r="E16" s="29" t="s">
        <v>88</v>
      </c>
    </row>
    <row r="17" spans="1:16" ht="25.5">
      <c r="A17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85</v>
      </c>
      <c s="26">
        <v>18.112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95</v>
      </c>
    </row>
    <row r="19" spans="1:5" ht="12.75">
      <c r="A19" s="30" t="s">
        <v>42</v>
      </c>
      <c r="E19" s="31" t="s">
        <v>96</v>
      </c>
    </row>
    <row r="20" spans="1:5" ht="140.25">
      <c r="A20" t="s">
        <v>44</v>
      </c>
      <c r="E20" s="29" t="s">
        <v>88</v>
      </c>
    </row>
    <row r="21" spans="1:18" ht="12.75" customHeight="1">
      <c r="A21" s="5" t="s">
        <v>33</v>
      </c>
      <c s="5"/>
      <c s="35" t="s">
        <v>19</v>
      </c>
      <c s="5"/>
      <c s="21" t="s">
        <v>97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19" t="s">
        <v>35</v>
      </c>
      <c s="23" t="s">
        <v>23</v>
      </c>
      <c s="23" t="s">
        <v>98</v>
      </c>
      <c s="19" t="s">
        <v>37</v>
      </c>
      <c s="24" t="s">
        <v>99</v>
      </c>
      <c s="25" t="s">
        <v>100</v>
      </c>
      <c s="26">
        <v>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101</v>
      </c>
    </row>
    <row r="24" spans="1:5" ht="25.5">
      <c r="A24" s="30" t="s">
        <v>42</v>
      </c>
      <c r="E24" s="31" t="s">
        <v>102</v>
      </c>
    </row>
    <row r="25" spans="1:5" ht="165.75">
      <c r="A25" t="s">
        <v>44</v>
      </c>
      <c r="E25" s="29" t="s">
        <v>103</v>
      </c>
    </row>
    <row r="26" spans="1:16" ht="12.75">
      <c r="A26" s="19" t="s">
        <v>35</v>
      </c>
      <c s="23" t="s">
        <v>25</v>
      </c>
      <c s="23" t="s">
        <v>104</v>
      </c>
      <c s="19" t="s">
        <v>37</v>
      </c>
      <c s="24" t="s">
        <v>105</v>
      </c>
      <c s="25" t="s">
        <v>100</v>
      </c>
      <c s="26">
        <v>12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101</v>
      </c>
    </row>
    <row r="28" spans="1:5" ht="25.5">
      <c r="A28" s="30" t="s">
        <v>42</v>
      </c>
      <c r="E28" s="31" t="s">
        <v>106</v>
      </c>
    </row>
    <row r="29" spans="1:5" ht="165.75">
      <c r="A29" t="s">
        <v>44</v>
      </c>
      <c r="E29" s="29" t="s">
        <v>103</v>
      </c>
    </row>
    <row r="30" spans="1:16" ht="12.7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109</v>
      </c>
      <c s="26">
        <v>6.339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110</v>
      </c>
    </row>
    <row r="32" spans="1:5" ht="25.5">
      <c r="A32" s="30" t="s">
        <v>42</v>
      </c>
      <c r="E32" s="31" t="s">
        <v>111</v>
      </c>
    </row>
    <row r="33" spans="1:5" ht="63.75">
      <c r="A33" t="s">
        <v>44</v>
      </c>
      <c r="E33" s="29" t="s">
        <v>112</v>
      </c>
    </row>
    <row r="34" spans="1:16" ht="25.5">
      <c r="A34" s="19" t="s">
        <v>35</v>
      </c>
      <c s="23" t="s">
        <v>63</v>
      </c>
      <c s="23" t="s">
        <v>113</v>
      </c>
      <c s="19" t="s">
        <v>37</v>
      </c>
      <c s="24" t="s">
        <v>114</v>
      </c>
      <c s="25" t="s">
        <v>109</v>
      </c>
      <c s="26">
        <v>22.786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115</v>
      </c>
    </row>
    <row r="36" spans="1:5" ht="25.5">
      <c r="A36" s="30" t="s">
        <v>42</v>
      </c>
      <c r="E36" s="31" t="s">
        <v>116</v>
      </c>
    </row>
    <row r="37" spans="1:5" ht="63.75">
      <c r="A37" t="s">
        <v>44</v>
      </c>
      <c r="E37" s="29" t="s">
        <v>112</v>
      </c>
    </row>
    <row r="38" spans="1:16" ht="12.75">
      <c r="A38" s="19" t="s">
        <v>35</v>
      </c>
      <c s="23" t="s">
        <v>68</v>
      </c>
      <c s="23" t="s">
        <v>117</v>
      </c>
      <c s="19" t="s">
        <v>37</v>
      </c>
      <c s="24" t="s">
        <v>118</v>
      </c>
      <c s="25" t="s">
        <v>119</v>
      </c>
      <c s="26">
        <v>8.5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120</v>
      </c>
    </row>
    <row r="40" spans="1:5" ht="25.5">
      <c r="A40" s="30" t="s">
        <v>42</v>
      </c>
      <c r="E40" s="31" t="s">
        <v>121</v>
      </c>
    </row>
    <row r="41" spans="1:5" ht="25.5">
      <c r="A41" t="s">
        <v>44</v>
      </c>
      <c r="E41" s="29" t="s">
        <v>122</v>
      </c>
    </row>
    <row r="42" spans="1:16" ht="12.75">
      <c r="A42" s="19" t="s">
        <v>35</v>
      </c>
      <c s="23" t="s">
        <v>30</v>
      </c>
      <c s="23" t="s">
        <v>123</v>
      </c>
      <c s="19" t="s">
        <v>37</v>
      </c>
      <c s="24" t="s">
        <v>124</v>
      </c>
      <c s="25" t="s">
        <v>125</v>
      </c>
      <c s="26">
        <v>10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126</v>
      </c>
    </row>
    <row r="44" spans="1:5" ht="25.5">
      <c r="A44" s="30" t="s">
        <v>42</v>
      </c>
      <c r="E44" s="31" t="s">
        <v>127</v>
      </c>
    </row>
    <row r="45" spans="1:5" ht="38.25">
      <c r="A45" t="s">
        <v>44</v>
      </c>
      <c r="E45" s="29" t="s">
        <v>128</v>
      </c>
    </row>
    <row r="46" spans="1:16" ht="12.75">
      <c r="A46" s="19" t="s">
        <v>35</v>
      </c>
      <c s="23" t="s">
        <v>32</v>
      </c>
      <c s="23" t="s">
        <v>129</v>
      </c>
      <c s="19" t="s">
        <v>37</v>
      </c>
      <c s="24" t="s">
        <v>130</v>
      </c>
      <c s="25" t="s">
        <v>119</v>
      </c>
      <c s="26">
        <v>50.5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131</v>
      </c>
    </row>
    <row r="48" spans="1:5" ht="25.5">
      <c r="A48" s="30" t="s">
        <v>42</v>
      </c>
      <c r="E48" s="31" t="s">
        <v>132</v>
      </c>
    </row>
    <row r="49" spans="1:5" ht="38.25">
      <c r="A49" t="s">
        <v>44</v>
      </c>
      <c r="E49" s="29" t="s">
        <v>133</v>
      </c>
    </row>
    <row r="50" spans="1:16" ht="12.75">
      <c r="A50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109</v>
      </c>
      <c s="26">
        <v>46.941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137</v>
      </c>
    </row>
    <row r="52" spans="1:5" ht="25.5">
      <c r="A52" s="30" t="s">
        <v>42</v>
      </c>
      <c r="E52" s="31" t="s">
        <v>138</v>
      </c>
    </row>
    <row r="53" spans="1:5" ht="38.25">
      <c r="A53" t="s">
        <v>44</v>
      </c>
      <c r="E53" s="29" t="s">
        <v>139</v>
      </c>
    </row>
    <row r="54" spans="1:16" ht="12.75">
      <c r="A54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109</v>
      </c>
      <c s="26">
        <v>500.665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63.75">
      <c r="A56" s="30" t="s">
        <v>42</v>
      </c>
      <c r="E56" s="31" t="s">
        <v>143</v>
      </c>
    </row>
    <row r="57" spans="1:5" ht="369.75">
      <c r="A57" t="s">
        <v>44</v>
      </c>
      <c r="E57" s="29" t="s">
        <v>144</v>
      </c>
    </row>
    <row r="58" spans="1:16" ht="12.75">
      <c r="A58" s="19" t="s">
        <v>35</v>
      </c>
      <c s="23" t="s">
        <v>145</v>
      </c>
      <c s="23" t="s">
        <v>146</v>
      </c>
      <c s="19" t="s">
        <v>147</v>
      </c>
      <c s="24" t="s">
        <v>148</v>
      </c>
      <c s="25" t="s">
        <v>109</v>
      </c>
      <c s="26">
        <v>428.784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149</v>
      </c>
    </row>
    <row r="61" spans="1:5" ht="306">
      <c r="A61" t="s">
        <v>44</v>
      </c>
      <c r="E61" s="29" t="s">
        <v>150</v>
      </c>
    </row>
    <row r="62" spans="1:16" ht="12.75">
      <c r="A62" s="19" t="s">
        <v>35</v>
      </c>
      <c s="23" t="s">
        <v>151</v>
      </c>
      <c s="23" t="s">
        <v>146</v>
      </c>
      <c s="19" t="s">
        <v>152</v>
      </c>
      <c s="24" t="s">
        <v>148</v>
      </c>
      <c s="25" t="s">
        <v>109</v>
      </c>
      <c s="26">
        <v>46.941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153</v>
      </c>
    </row>
    <row r="64" spans="1:5" ht="25.5">
      <c r="A64" s="30" t="s">
        <v>42</v>
      </c>
      <c r="E64" s="31" t="s">
        <v>154</v>
      </c>
    </row>
    <row r="65" spans="1:5" ht="306">
      <c r="A65" t="s">
        <v>44</v>
      </c>
      <c r="E65" s="29" t="s">
        <v>150</v>
      </c>
    </row>
    <row r="66" spans="1:16" ht="12.75">
      <c r="A66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119</v>
      </c>
      <c s="26">
        <v>100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158</v>
      </c>
    </row>
    <row r="69" spans="1:5" ht="63.75">
      <c r="A69" t="s">
        <v>44</v>
      </c>
      <c r="E69" s="29" t="s">
        <v>159</v>
      </c>
    </row>
    <row r="70" spans="1:16" ht="12.75">
      <c r="A70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109</v>
      </c>
      <c s="26">
        <v>6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163</v>
      </c>
    </row>
    <row r="72" spans="1:5" ht="38.25">
      <c r="A72" s="30" t="s">
        <v>42</v>
      </c>
      <c r="E72" s="31" t="s">
        <v>164</v>
      </c>
    </row>
    <row r="73" spans="1:5" ht="63.75">
      <c r="A73" t="s">
        <v>44</v>
      </c>
      <c r="E73" s="29" t="s">
        <v>159</v>
      </c>
    </row>
    <row r="74" spans="1:16" ht="12.75">
      <c r="A74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109</v>
      </c>
      <c s="26">
        <v>3.3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168</v>
      </c>
    </row>
    <row r="76" spans="1:5" ht="63.75">
      <c r="A76" s="30" t="s">
        <v>42</v>
      </c>
      <c r="E76" s="31" t="s">
        <v>169</v>
      </c>
    </row>
    <row r="77" spans="1:5" ht="318.75">
      <c r="A77" t="s">
        <v>44</v>
      </c>
      <c r="E77" s="29" t="s">
        <v>170</v>
      </c>
    </row>
    <row r="78" spans="1:16" ht="12.75">
      <c r="A78" s="19" t="s">
        <v>35</v>
      </c>
      <c s="23" t="s">
        <v>171</v>
      </c>
      <c s="23" t="s">
        <v>172</v>
      </c>
      <c s="19" t="s">
        <v>147</v>
      </c>
      <c s="24" t="s">
        <v>173</v>
      </c>
      <c s="25" t="s">
        <v>109</v>
      </c>
      <c s="26">
        <v>503.965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174</v>
      </c>
    </row>
    <row r="81" spans="1:5" ht="191.25">
      <c r="A81" t="s">
        <v>44</v>
      </c>
      <c r="E81" s="29" t="s">
        <v>175</v>
      </c>
    </row>
    <row r="82" spans="1:16" ht="12.75">
      <c r="A82" s="19" t="s">
        <v>35</v>
      </c>
      <c s="23" t="s">
        <v>176</v>
      </c>
      <c s="23" t="s">
        <v>172</v>
      </c>
      <c s="19" t="s">
        <v>152</v>
      </c>
      <c s="24" t="s">
        <v>173</v>
      </c>
      <c s="25" t="s">
        <v>109</v>
      </c>
      <c s="26">
        <v>29.125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38.25">
      <c r="A84" s="30" t="s">
        <v>42</v>
      </c>
      <c r="E84" s="31" t="s">
        <v>177</v>
      </c>
    </row>
    <row r="85" spans="1:5" ht="191.25">
      <c r="A85" t="s">
        <v>44</v>
      </c>
      <c r="E85" s="29" t="s">
        <v>175</v>
      </c>
    </row>
    <row r="86" spans="1:16" ht="12.75">
      <c r="A86" s="19" t="s">
        <v>35</v>
      </c>
      <c s="23" t="s">
        <v>178</v>
      </c>
      <c s="23" t="s">
        <v>172</v>
      </c>
      <c s="19" t="s">
        <v>179</v>
      </c>
      <c s="24" t="s">
        <v>173</v>
      </c>
      <c s="25" t="s">
        <v>109</v>
      </c>
      <c s="26">
        <v>46.941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180</v>
      </c>
    </row>
    <row r="89" spans="1:5" ht="191.25">
      <c r="A89" t="s">
        <v>44</v>
      </c>
      <c r="E89" s="29" t="s">
        <v>175</v>
      </c>
    </row>
    <row r="90" spans="1:16" ht="12.75">
      <c r="A90" s="19" t="s">
        <v>35</v>
      </c>
      <c s="23" t="s">
        <v>181</v>
      </c>
      <c s="23" t="s">
        <v>182</v>
      </c>
      <c s="19" t="s">
        <v>37</v>
      </c>
      <c s="24" t="s">
        <v>183</v>
      </c>
      <c s="25" t="s">
        <v>109</v>
      </c>
      <c s="26">
        <v>12.2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184</v>
      </c>
    </row>
    <row r="92" spans="1:5" ht="25.5">
      <c r="A92" s="30" t="s">
        <v>42</v>
      </c>
      <c r="E92" s="31" t="s">
        <v>185</v>
      </c>
    </row>
    <row r="93" spans="1:5" ht="242.25">
      <c r="A93" t="s">
        <v>44</v>
      </c>
      <c r="E93" s="29" t="s">
        <v>186</v>
      </c>
    </row>
    <row r="94" spans="1:16" ht="12.75">
      <c r="A94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109</v>
      </c>
      <c s="26">
        <v>428.784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38.25">
      <c r="A95" s="28" t="s">
        <v>40</v>
      </c>
      <c r="E95" s="29" t="s">
        <v>190</v>
      </c>
    </row>
    <row r="96" spans="1:5" ht="38.25">
      <c r="A96" s="30" t="s">
        <v>42</v>
      </c>
      <c r="E96" s="31" t="s">
        <v>191</v>
      </c>
    </row>
    <row r="97" spans="1:5" ht="229.5">
      <c r="A97" t="s">
        <v>44</v>
      </c>
      <c r="E97" s="29" t="s">
        <v>192</v>
      </c>
    </row>
    <row r="98" spans="1:16" ht="12.75">
      <c r="A98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109</v>
      </c>
      <c s="26">
        <v>9.8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196</v>
      </c>
    </row>
    <row r="101" spans="1:5" ht="267.75">
      <c r="A101" t="s">
        <v>44</v>
      </c>
      <c r="E101" s="29" t="s">
        <v>197</v>
      </c>
    </row>
    <row r="102" spans="1:16" ht="12.75">
      <c r="A102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109</v>
      </c>
      <c s="26">
        <v>185.25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201</v>
      </c>
    </row>
    <row r="104" spans="1:5" ht="25.5">
      <c r="A104" s="30" t="s">
        <v>42</v>
      </c>
      <c r="E104" s="31" t="s">
        <v>202</v>
      </c>
    </row>
    <row r="105" spans="1:5" ht="357">
      <c r="A105" t="s">
        <v>44</v>
      </c>
      <c r="E105" s="29" t="s">
        <v>203</v>
      </c>
    </row>
    <row r="106" spans="1:16" ht="12.75">
      <c r="A106" s="19" t="s">
        <v>35</v>
      </c>
      <c s="23" t="s">
        <v>204</v>
      </c>
      <c s="23" t="s">
        <v>205</v>
      </c>
      <c s="19" t="s">
        <v>37</v>
      </c>
      <c s="24" t="s">
        <v>206</v>
      </c>
      <c s="25" t="s">
        <v>109</v>
      </c>
      <c s="26">
        <v>46.941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207</v>
      </c>
    </row>
    <row r="108" spans="1:5" ht="25.5">
      <c r="A108" s="30" t="s">
        <v>42</v>
      </c>
      <c r="E108" s="31" t="s">
        <v>208</v>
      </c>
    </row>
    <row r="109" spans="1:5" ht="38.25">
      <c r="A109" t="s">
        <v>44</v>
      </c>
      <c r="E109" s="29" t="s">
        <v>209</v>
      </c>
    </row>
    <row r="110" spans="1:18" ht="12.75" customHeight="1">
      <c r="A110" s="5" t="s">
        <v>33</v>
      </c>
      <c s="5"/>
      <c s="35" t="s">
        <v>13</v>
      </c>
      <c s="5"/>
      <c s="21" t="s">
        <v>210</v>
      </c>
      <c s="5"/>
      <c s="5"/>
      <c s="5"/>
      <c s="36">
        <f>0+Q110</f>
      </c>
      <c r="O110">
        <f>0+R110</f>
      </c>
      <c r="Q110">
        <f>0+I111+I115</f>
      </c>
      <c>
        <f>0+O111+O115</f>
      </c>
    </row>
    <row r="111" spans="1:16" ht="12.75">
      <c r="A111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214</v>
      </c>
      <c s="26">
        <v>225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215</v>
      </c>
    </row>
    <row r="113" spans="1:5" ht="25.5">
      <c r="A113" s="30" t="s">
        <v>42</v>
      </c>
      <c r="E113" s="31" t="s">
        <v>216</v>
      </c>
    </row>
    <row r="114" spans="1:5" ht="102">
      <c r="A114" t="s">
        <v>44</v>
      </c>
      <c r="E114" s="29" t="s">
        <v>217</v>
      </c>
    </row>
    <row r="115" spans="1:16" ht="12.75">
      <c r="A115" s="19" t="s">
        <v>35</v>
      </c>
      <c s="23" t="s">
        <v>218</v>
      </c>
      <c s="23" t="s">
        <v>219</v>
      </c>
      <c s="19" t="s">
        <v>37</v>
      </c>
      <c s="24" t="s">
        <v>220</v>
      </c>
      <c s="25" t="s">
        <v>214</v>
      </c>
      <c s="26">
        <v>60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221</v>
      </c>
    </row>
    <row r="117" spans="1:5" ht="25.5">
      <c r="A117" s="30" t="s">
        <v>42</v>
      </c>
      <c r="E117" s="31" t="s">
        <v>222</v>
      </c>
    </row>
    <row r="118" spans="1:5" ht="102">
      <c r="A118" t="s">
        <v>44</v>
      </c>
      <c r="E118" s="29" t="s">
        <v>223</v>
      </c>
    </row>
    <row r="119" spans="1:18" ht="12.75" customHeight="1">
      <c r="A119" s="5" t="s">
        <v>33</v>
      </c>
      <c s="5"/>
      <c s="35" t="s">
        <v>12</v>
      </c>
      <c s="5"/>
      <c s="21" t="s">
        <v>224</v>
      </c>
      <c s="5"/>
      <c s="5"/>
      <c s="5"/>
      <c s="36">
        <f>0+Q119</f>
      </c>
      <c r="O119">
        <f>0+R119</f>
      </c>
      <c r="Q119">
        <f>0+I120</f>
      </c>
      <c>
        <f>0+O120</f>
      </c>
    </row>
    <row r="120" spans="1:16" ht="12.75">
      <c r="A120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228</v>
      </c>
      <c s="26">
        <v>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229</v>
      </c>
    </row>
    <row r="122" spans="1:5" ht="25.5">
      <c r="A122" s="30" t="s">
        <v>42</v>
      </c>
      <c r="E122" s="31" t="s">
        <v>230</v>
      </c>
    </row>
    <row r="123" spans="1:5" ht="38.25">
      <c r="A123" t="s">
        <v>44</v>
      </c>
      <c r="E123" s="29" t="s">
        <v>231</v>
      </c>
    </row>
    <row r="124" spans="1:18" ht="12.75" customHeight="1">
      <c r="A124" s="5" t="s">
        <v>33</v>
      </c>
      <c s="5"/>
      <c s="35" t="s">
        <v>23</v>
      </c>
      <c s="5"/>
      <c s="21" t="s">
        <v>232</v>
      </c>
      <c s="5"/>
      <c s="5"/>
      <c s="5"/>
      <c s="36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109</v>
      </c>
      <c s="26">
        <v>10.21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236</v>
      </c>
    </row>
    <row r="127" spans="1:5" ht="51">
      <c r="A127" s="30" t="s">
        <v>42</v>
      </c>
      <c r="E127" s="31" t="s">
        <v>237</v>
      </c>
    </row>
    <row r="128" spans="1:5" ht="369.75">
      <c r="A128" t="s">
        <v>44</v>
      </c>
      <c r="E128" s="29" t="s">
        <v>238</v>
      </c>
    </row>
    <row r="129" spans="1:16" ht="12.75">
      <c r="A129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109</v>
      </c>
      <c s="26">
        <v>38.088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242</v>
      </c>
    </row>
    <row r="131" spans="1:5" ht="38.25">
      <c r="A131" s="30" t="s">
        <v>42</v>
      </c>
      <c r="E131" s="31" t="s">
        <v>243</v>
      </c>
    </row>
    <row r="132" spans="1:5" ht="38.25">
      <c r="A132" t="s">
        <v>44</v>
      </c>
      <c r="E132" s="29" t="s">
        <v>244</v>
      </c>
    </row>
    <row r="133" spans="1:16" ht="12.75">
      <c r="A133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109</v>
      </c>
      <c s="26">
        <v>2.458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248</v>
      </c>
    </row>
    <row r="135" spans="1:5" ht="38.25">
      <c r="A135" s="30" t="s">
        <v>42</v>
      </c>
      <c r="E135" s="31" t="s">
        <v>249</v>
      </c>
    </row>
    <row r="136" spans="1:5" ht="38.25">
      <c r="A136" t="s">
        <v>44</v>
      </c>
      <c r="E136" s="29" t="s">
        <v>244</v>
      </c>
    </row>
    <row r="137" spans="1:16" ht="12.75">
      <c r="A137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109</v>
      </c>
      <c s="26">
        <v>1.32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253</v>
      </c>
    </row>
    <row r="139" spans="1:5" ht="25.5">
      <c r="A139" s="30" t="s">
        <v>42</v>
      </c>
      <c r="E139" s="31" t="s">
        <v>254</v>
      </c>
    </row>
    <row r="140" spans="1:5" ht="51">
      <c r="A140" t="s">
        <v>44</v>
      </c>
      <c r="E140" s="29" t="s">
        <v>255</v>
      </c>
    </row>
    <row r="141" spans="1:16" ht="12.75">
      <c r="A141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109</v>
      </c>
      <c s="26">
        <v>4.916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259</v>
      </c>
    </row>
    <row r="143" spans="1:5" ht="38.25">
      <c r="A143" s="30" t="s">
        <v>42</v>
      </c>
      <c r="E143" s="31" t="s">
        <v>260</v>
      </c>
    </row>
    <row r="144" spans="1:5" ht="102">
      <c r="A144" t="s">
        <v>44</v>
      </c>
      <c r="E144" s="29" t="s">
        <v>261</v>
      </c>
    </row>
    <row r="145" spans="1:16" ht="12.75">
      <c r="A145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109</v>
      </c>
      <c s="26">
        <v>3.3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265</v>
      </c>
    </row>
    <row r="147" spans="1:5" ht="63.75">
      <c r="A147" s="30" t="s">
        <v>42</v>
      </c>
      <c r="E147" s="31" t="s">
        <v>266</v>
      </c>
    </row>
    <row r="148" spans="1:5" ht="357">
      <c r="A148" t="s">
        <v>44</v>
      </c>
      <c r="E148" s="29" t="s">
        <v>267</v>
      </c>
    </row>
    <row r="149" spans="1:18" ht="12.75" customHeight="1">
      <c r="A149" s="5" t="s">
        <v>33</v>
      </c>
      <c s="5"/>
      <c s="35" t="s">
        <v>25</v>
      </c>
      <c s="5"/>
      <c s="21" t="s">
        <v>268</v>
      </c>
      <c s="5"/>
      <c s="5"/>
      <c s="5"/>
      <c s="36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19" t="s">
        <v>35</v>
      </c>
      <c s="23" t="s">
        <v>269</v>
      </c>
      <c s="23" t="s">
        <v>270</v>
      </c>
      <c s="19" t="s">
        <v>19</v>
      </c>
      <c s="24" t="s">
        <v>271</v>
      </c>
      <c s="25" t="s">
        <v>214</v>
      </c>
      <c s="26">
        <v>250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272</v>
      </c>
    </row>
    <row r="152" spans="1:5" ht="25.5">
      <c r="A152" s="30" t="s">
        <v>42</v>
      </c>
      <c r="E152" s="31" t="s">
        <v>273</v>
      </c>
    </row>
    <row r="153" spans="1:5" ht="51">
      <c r="A153" t="s">
        <v>44</v>
      </c>
      <c r="E153" s="29" t="s">
        <v>274</v>
      </c>
    </row>
    <row r="154" spans="1:16" ht="12.75">
      <c r="A154" s="19" t="s">
        <v>35</v>
      </c>
      <c s="23" t="s">
        <v>275</v>
      </c>
      <c s="23" t="s">
        <v>270</v>
      </c>
      <c s="19" t="s">
        <v>13</v>
      </c>
      <c s="24" t="s">
        <v>271</v>
      </c>
      <c s="25" t="s">
        <v>214</v>
      </c>
      <c s="26">
        <v>322.35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276</v>
      </c>
    </row>
    <row r="156" spans="1:5" ht="25.5">
      <c r="A156" s="30" t="s">
        <v>42</v>
      </c>
      <c r="E156" s="31" t="s">
        <v>277</v>
      </c>
    </row>
    <row r="157" spans="1:5" ht="51">
      <c r="A157" t="s">
        <v>44</v>
      </c>
      <c r="E157" s="29" t="s">
        <v>274</v>
      </c>
    </row>
    <row r="158" spans="1:16" ht="12.75">
      <c r="A158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109</v>
      </c>
      <c s="26">
        <v>7.594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281</v>
      </c>
    </row>
    <row r="160" spans="1:5" ht="25.5">
      <c r="A160" s="30" t="s">
        <v>42</v>
      </c>
      <c r="E160" s="31" t="s">
        <v>282</v>
      </c>
    </row>
    <row r="161" spans="1:5" ht="102">
      <c r="A161" t="s">
        <v>44</v>
      </c>
      <c r="E161" s="29" t="s">
        <v>283</v>
      </c>
    </row>
    <row r="162" spans="1:16" ht="12.75">
      <c r="A162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214</v>
      </c>
      <c s="26">
        <v>233.32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25.5">
      <c r="A164" s="30" t="s">
        <v>42</v>
      </c>
      <c r="E164" s="31" t="s">
        <v>287</v>
      </c>
    </row>
    <row r="165" spans="1:5" ht="51">
      <c r="A165" t="s">
        <v>44</v>
      </c>
      <c r="E165" s="29" t="s">
        <v>288</v>
      </c>
    </row>
    <row r="166" spans="1:16" ht="12.75">
      <c r="A166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214</v>
      </c>
      <c s="26">
        <v>216.85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25.5">
      <c r="A168" s="30" t="s">
        <v>42</v>
      </c>
      <c r="E168" s="31" t="s">
        <v>292</v>
      </c>
    </row>
    <row r="169" spans="1:5" ht="51">
      <c r="A169" t="s">
        <v>44</v>
      </c>
      <c r="E169" s="29" t="s">
        <v>288</v>
      </c>
    </row>
    <row r="170" spans="1:16" ht="12.75">
      <c r="A170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214</v>
      </c>
      <c s="26">
        <v>211.38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296</v>
      </c>
    </row>
    <row r="173" spans="1:5" ht="140.25">
      <c r="A173" t="s">
        <v>44</v>
      </c>
      <c r="E173" s="29" t="s">
        <v>297</v>
      </c>
    </row>
    <row r="174" spans="1:16" ht="12.75">
      <c r="A174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214</v>
      </c>
      <c s="26">
        <v>222.31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25.5">
      <c r="A176" s="30" t="s">
        <v>42</v>
      </c>
      <c r="E176" s="31" t="s">
        <v>301</v>
      </c>
    </row>
    <row r="177" spans="1:5" ht="140.25">
      <c r="A177" t="s">
        <v>44</v>
      </c>
      <c r="E177" s="29" t="s">
        <v>297</v>
      </c>
    </row>
    <row r="178" spans="1:16" ht="12.75">
      <c r="A178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119</v>
      </c>
      <c s="26">
        <v>8.5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305</v>
      </c>
    </row>
    <row r="180" spans="1:5" ht="25.5">
      <c r="A180" s="30" t="s">
        <v>42</v>
      </c>
      <c r="E180" s="31" t="s">
        <v>121</v>
      </c>
    </row>
    <row r="181" spans="1:5" ht="38.25">
      <c r="A181" t="s">
        <v>44</v>
      </c>
      <c r="E181" s="29" t="s">
        <v>306</v>
      </c>
    </row>
    <row r="182" spans="1:18" ht="12.75" customHeight="1">
      <c r="A182" s="5" t="s">
        <v>33</v>
      </c>
      <c s="5"/>
      <c s="35" t="s">
        <v>63</v>
      </c>
      <c s="5"/>
      <c s="21" t="s">
        <v>307</v>
      </c>
      <c s="5"/>
      <c s="5"/>
      <c s="5"/>
      <c s="36">
        <f>0+Q182</f>
      </c>
      <c r="O182">
        <f>0+R182</f>
      </c>
      <c r="Q182">
        <f>0+I183+I187</f>
      </c>
      <c>
        <f>0+O183+O187</f>
      </c>
    </row>
    <row r="183" spans="1:16" ht="25.5">
      <c r="A183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214</v>
      </c>
      <c s="26">
        <v>201.96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311</v>
      </c>
    </row>
    <row r="185" spans="1:5" ht="25.5">
      <c r="A185" s="30" t="s">
        <v>42</v>
      </c>
      <c r="E185" s="31" t="s">
        <v>312</v>
      </c>
    </row>
    <row r="186" spans="1:5" ht="191.25">
      <c r="A186" t="s">
        <v>44</v>
      </c>
      <c r="E186" s="29" t="s">
        <v>313</v>
      </c>
    </row>
    <row r="187" spans="1:16" ht="12.75">
      <c r="A187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214</v>
      </c>
      <c s="26">
        <v>32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317</v>
      </c>
    </row>
    <row r="189" spans="1:5" ht="25.5">
      <c r="A189" s="30" t="s">
        <v>42</v>
      </c>
      <c r="E189" s="31" t="s">
        <v>318</v>
      </c>
    </row>
    <row r="190" spans="1:5" ht="89.25">
      <c r="A190" t="s">
        <v>44</v>
      </c>
      <c r="E190" s="29" t="s">
        <v>319</v>
      </c>
    </row>
    <row r="191" spans="1:18" ht="12.75" customHeight="1">
      <c r="A191" s="5" t="s">
        <v>33</v>
      </c>
      <c s="5"/>
      <c s="35" t="s">
        <v>30</v>
      </c>
      <c s="5"/>
      <c s="21" t="s">
        <v>320</v>
      </c>
      <c s="5"/>
      <c s="5"/>
      <c s="5"/>
      <c s="36">
        <f>0+Q191</f>
      </c>
      <c r="O191">
        <f>0+R191</f>
      </c>
      <c r="Q191">
        <f>0+I192+I196+I200+I204+I208+I212+I216+I220+I224+I228+I232+I236</f>
      </c>
      <c>
        <f>0+O192+O196+O200+O204+O208+O212+O216+O220+O224+O228+O232+O236</f>
      </c>
    </row>
    <row r="192" spans="1:16" ht="12.75">
      <c r="A192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119</v>
      </c>
      <c s="26">
        <v>5.5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25.5">
      <c r="A194" s="30" t="s">
        <v>42</v>
      </c>
      <c r="E194" s="31" t="s">
        <v>324</v>
      </c>
    </row>
    <row r="195" spans="1:5" ht="38.25">
      <c r="A195" t="s">
        <v>44</v>
      </c>
      <c r="E195" s="29" t="s">
        <v>325</v>
      </c>
    </row>
    <row r="196" spans="1:16" ht="25.5">
      <c r="A19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119</v>
      </c>
      <c s="26">
        <v>76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329</v>
      </c>
    </row>
    <row r="198" spans="1:5" ht="25.5">
      <c r="A198" s="30" t="s">
        <v>42</v>
      </c>
      <c r="E198" s="31" t="s">
        <v>330</v>
      </c>
    </row>
    <row r="199" spans="1:5" ht="127.5">
      <c r="A199" t="s">
        <v>44</v>
      </c>
      <c r="E199" s="29" t="s">
        <v>331</v>
      </c>
    </row>
    <row r="200" spans="1:16" ht="12.75">
      <c r="A200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119</v>
      </c>
      <c s="26">
        <v>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37</v>
      </c>
    </row>
    <row r="202" spans="1:5" ht="25.5">
      <c r="A202" s="30" t="s">
        <v>42</v>
      </c>
      <c r="E202" s="31" t="s">
        <v>335</v>
      </c>
    </row>
    <row r="203" spans="1:5" ht="38.25">
      <c r="A203" t="s">
        <v>44</v>
      </c>
      <c r="E203" s="29" t="s">
        <v>325</v>
      </c>
    </row>
    <row r="204" spans="1:16" ht="25.5">
      <c r="A204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100</v>
      </c>
      <c s="26">
        <v>2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339</v>
      </c>
    </row>
    <row r="206" spans="1:5" ht="25.5">
      <c r="A206" s="30" t="s">
        <v>42</v>
      </c>
      <c r="E206" s="31" t="s">
        <v>79</v>
      </c>
    </row>
    <row r="207" spans="1:5" ht="63.75">
      <c r="A207" t="s">
        <v>44</v>
      </c>
      <c r="E207" s="29" t="s">
        <v>340</v>
      </c>
    </row>
    <row r="208" spans="1:16" ht="12.75">
      <c r="A208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100</v>
      </c>
      <c s="26">
        <v>2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339</v>
      </c>
    </row>
    <row r="210" spans="1:5" ht="25.5">
      <c r="A210" s="30" t="s">
        <v>42</v>
      </c>
      <c r="E210" s="31" t="s">
        <v>79</v>
      </c>
    </row>
    <row r="211" spans="1:5" ht="25.5">
      <c r="A211" t="s">
        <v>44</v>
      </c>
      <c r="E211" s="29" t="s">
        <v>344</v>
      </c>
    </row>
    <row r="212" spans="1:16" ht="12.75">
      <c r="A212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100</v>
      </c>
      <c s="26">
        <v>2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37</v>
      </c>
    </row>
    <row r="214" spans="1:5" ht="25.5">
      <c r="A214" s="30" t="s">
        <v>42</v>
      </c>
      <c r="E214" s="31" t="s">
        <v>79</v>
      </c>
    </row>
    <row r="215" spans="1:5" ht="25.5">
      <c r="A215" t="s">
        <v>44</v>
      </c>
      <c r="E215" s="29" t="s">
        <v>348</v>
      </c>
    </row>
    <row r="216" spans="1:16" ht="12.75">
      <c r="A216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119</v>
      </c>
      <c s="26">
        <v>20.4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37</v>
      </c>
    </row>
    <row r="218" spans="1:5" ht="25.5">
      <c r="A218" s="30" t="s">
        <v>42</v>
      </c>
      <c r="E218" s="31" t="s">
        <v>352</v>
      </c>
    </row>
    <row r="219" spans="1:5" ht="63.75">
      <c r="A219" t="s">
        <v>44</v>
      </c>
      <c r="E219" s="29" t="s">
        <v>353</v>
      </c>
    </row>
    <row r="220" spans="1:16" ht="12.75">
      <c r="A220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119</v>
      </c>
      <c s="26">
        <v>8.5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357</v>
      </c>
    </row>
    <row r="222" spans="1:5" ht="25.5">
      <c r="A222" s="30" t="s">
        <v>42</v>
      </c>
      <c r="E222" s="31" t="s">
        <v>121</v>
      </c>
    </row>
    <row r="223" spans="1:5" ht="25.5">
      <c r="A223" t="s">
        <v>44</v>
      </c>
      <c r="E223" s="29" t="s">
        <v>358</v>
      </c>
    </row>
    <row r="224" spans="1:16" ht="12.75">
      <c r="A224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109</v>
      </c>
      <c s="26">
        <v>48.231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362</v>
      </c>
    </row>
    <row r="226" spans="1:5" ht="89.25">
      <c r="A226" s="30" t="s">
        <v>42</v>
      </c>
      <c r="E226" s="31" t="s">
        <v>363</v>
      </c>
    </row>
    <row r="227" spans="1:5" ht="102">
      <c r="A227" t="s">
        <v>44</v>
      </c>
      <c r="E227" s="29" t="s">
        <v>364</v>
      </c>
    </row>
    <row r="228" spans="1:16" ht="12.75">
      <c r="A228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109</v>
      </c>
      <c s="26">
        <v>6.966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368</v>
      </c>
    </row>
    <row r="230" spans="1:5" ht="51">
      <c r="A230" s="30" t="s">
        <v>42</v>
      </c>
      <c r="E230" s="31" t="s">
        <v>369</v>
      </c>
    </row>
    <row r="231" spans="1:5" ht="102">
      <c r="A231" t="s">
        <v>44</v>
      </c>
      <c r="E231" s="29" t="s">
        <v>364</v>
      </c>
    </row>
    <row r="232" spans="1:16" ht="12.75">
      <c r="A232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119</v>
      </c>
      <c s="26">
        <v>12.2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25.5">
      <c r="A234" s="30" t="s">
        <v>42</v>
      </c>
      <c r="E234" s="31" t="s">
        <v>373</v>
      </c>
    </row>
    <row r="235" spans="1:5" ht="114.75">
      <c r="A235" t="s">
        <v>44</v>
      </c>
      <c r="E235" s="29" t="s">
        <v>374</v>
      </c>
    </row>
    <row r="236" spans="1:16" ht="12.75">
      <c r="A236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119</v>
      </c>
      <c s="26">
        <v>20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25.5">
      <c r="A238" s="30" t="s">
        <v>42</v>
      </c>
      <c r="E238" s="31" t="s">
        <v>378</v>
      </c>
    </row>
    <row r="239" spans="1:5" ht="114.75">
      <c r="A239" t="s">
        <v>44</v>
      </c>
      <c r="E239" s="29" t="s">
        <v>374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379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379</v>
      </c>
      <c s="5"/>
      <c s="14" t="s">
        <v>380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381</v>
      </c>
      <c s="19" t="s">
        <v>37</v>
      </c>
      <c s="24" t="s">
        <v>382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383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320</v>
      </c>
      <c s="5"/>
      <c s="5"/>
      <c s="5"/>
      <c s="36">
        <f>0+Q13</f>
      </c>
      <c r="O13">
        <f>0+R13</f>
      </c>
      <c r="Q13">
        <f>0+I14+I18+I22+I26+I30+I34+I38+I42+I46+I50+I54+I58+I62+I66+I70+I74+I78+I82+I86</f>
      </c>
      <c>
        <f>0+O14+O18+O22+O26+O30+O34+O38+O42+O46+O50+O54+O58+O62+O66+O70+O74+O78+O82+O86</f>
      </c>
    </row>
    <row r="14" spans="1:16" ht="12.75">
      <c r="A14" s="19" t="s">
        <v>35</v>
      </c>
      <c s="23" t="s">
        <v>13</v>
      </c>
      <c s="23" t="s">
        <v>384</v>
      </c>
      <c s="19" t="s">
        <v>37</v>
      </c>
      <c s="24" t="s">
        <v>385</v>
      </c>
      <c s="25" t="s">
        <v>100</v>
      </c>
      <c s="26">
        <v>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386</v>
      </c>
    </row>
    <row r="16" spans="1:5" ht="25.5">
      <c r="A16" s="30" t="s">
        <v>42</v>
      </c>
      <c r="E16" s="31" t="s">
        <v>102</v>
      </c>
    </row>
    <row r="17" spans="1:5" ht="38.25">
      <c r="A17" t="s">
        <v>44</v>
      </c>
      <c r="E17" s="29" t="s">
        <v>387</v>
      </c>
    </row>
    <row r="18" spans="1:16" ht="25.5">
      <c r="A18" s="19" t="s">
        <v>35</v>
      </c>
      <c s="23" t="s">
        <v>12</v>
      </c>
      <c s="23" t="s">
        <v>388</v>
      </c>
      <c s="19" t="s">
        <v>37</v>
      </c>
      <c s="24" t="s">
        <v>389</v>
      </c>
      <c s="25" t="s">
        <v>100</v>
      </c>
      <c s="26">
        <v>16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390</v>
      </c>
    </row>
    <row r="20" spans="1:5" ht="25.5">
      <c r="A20" s="30" t="s">
        <v>42</v>
      </c>
      <c r="E20" s="31" t="s">
        <v>391</v>
      </c>
    </row>
    <row r="21" spans="1:5" ht="63.75">
      <c r="A21" t="s">
        <v>44</v>
      </c>
      <c r="E21" s="29" t="s">
        <v>340</v>
      </c>
    </row>
    <row r="22" spans="1:16" ht="12.75">
      <c r="A22" s="19" t="s">
        <v>35</v>
      </c>
      <c s="23" t="s">
        <v>23</v>
      </c>
      <c s="23" t="s">
        <v>392</v>
      </c>
      <c s="19" t="s">
        <v>37</v>
      </c>
      <c s="24" t="s">
        <v>393</v>
      </c>
      <c s="25" t="s">
        <v>100</v>
      </c>
      <c s="26">
        <v>16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391</v>
      </c>
    </row>
    <row r="25" spans="1:5" ht="25.5">
      <c r="A25" t="s">
        <v>44</v>
      </c>
      <c r="E25" s="29" t="s">
        <v>344</v>
      </c>
    </row>
    <row r="26" spans="1:16" ht="12.75">
      <c r="A26" s="19" t="s">
        <v>35</v>
      </c>
      <c s="23" t="s">
        <v>25</v>
      </c>
      <c s="23" t="s">
        <v>394</v>
      </c>
      <c s="19" t="s">
        <v>395</v>
      </c>
      <c s="24" t="s">
        <v>396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397</v>
      </c>
    </row>
    <row r="28" spans="1:5" ht="25.5">
      <c r="A28" s="30" t="s">
        <v>42</v>
      </c>
      <c r="E28" s="31" t="s">
        <v>43</v>
      </c>
    </row>
    <row r="29" spans="1:5" ht="25.5">
      <c r="A29" t="s">
        <v>44</v>
      </c>
      <c r="E29" s="29" t="s">
        <v>398</v>
      </c>
    </row>
    <row r="30" spans="1:16" ht="25.5">
      <c r="A30" s="19" t="s">
        <v>35</v>
      </c>
      <c s="23" t="s">
        <v>27</v>
      </c>
      <c s="23" t="s">
        <v>399</v>
      </c>
      <c s="19" t="s">
        <v>37</v>
      </c>
      <c s="24" t="s">
        <v>400</v>
      </c>
      <c s="25" t="s">
        <v>100</v>
      </c>
      <c s="26">
        <v>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401</v>
      </c>
    </row>
    <row r="32" spans="1:5" ht="25.5">
      <c r="A32" s="30" t="s">
        <v>42</v>
      </c>
      <c r="E32" s="31" t="s">
        <v>402</v>
      </c>
    </row>
    <row r="33" spans="1:5" ht="63.75">
      <c r="A33" t="s">
        <v>44</v>
      </c>
      <c r="E33" s="29" t="s">
        <v>340</v>
      </c>
    </row>
    <row r="34" spans="1:16" ht="12.75">
      <c r="A34" s="19" t="s">
        <v>35</v>
      </c>
      <c s="23" t="s">
        <v>63</v>
      </c>
      <c s="23" t="s">
        <v>403</v>
      </c>
      <c s="19" t="s">
        <v>37</v>
      </c>
      <c s="24" t="s">
        <v>404</v>
      </c>
      <c s="25" t="s">
        <v>100</v>
      </c>
      <c s="26">
        <v>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402</v>
      </c>
    </row>
    <row r="37" spans="1:5" ht="25.5">
      <c r="A37" t="s">
        <v>44</v>
      </c>
      <c r="E37" s="29" t="s">
        <v>344</v>
      </c>
    </row>
    <row r="38" spans="1:16" ht="12.75">
      <c r="A38" s="19" t="s">
        <v>35</v>
      </c>
      <c s="23" t="s">
        <v>68</v>
      </c>
      <c s="23" t="s">
        <v>405</v>
      </c>
      <c s="19" t="s">
        <v>395</v>
      </c>
      <c s="24" t="s">
        <v>406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397</v>
      </c>
    </row>
    <row r="40" spans="1:5" ht="25.5">
      <c r="A40" s="30" t="s">
        <v>42</v>
      </c>
      <c r="E40" s="31" t="s">
        <v>43</v>
      </c>
    </row>
    <row r="41" spans="1:5" ht="25.5">
      <c r="A41" t="s">
        <v>44</v>
      </c>
      <c r="E41" s="29" t="s">
        <v>398</v>
      </c>
    </row>
    <row r="42" spans="1:16" ht="12.75">
      <c r="A42" s="19" t="s">
        <v>35</v>
      </c>
      <c s="23" t="s">
        <v>30</v>
      </c>
      <c s="23" t="s">
        <v>407</v>
      </c>
      <c s="19" t="s">
        <v>37</v>
      </c>
      <c s="24" t="s">
        <v>408</v>
      </c>
      <c s="25" t="s">
        <v>100</v>
      </c>
      <c s="26">
        <v>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409</v>
      </c>
    </row>
    <row r="44" spans="1:5" ht="25.5">
      <c r="A44" s="30" t="s">
        <v>42</v>
      </c>
      <c r="E44" s="31" t="s">
        <v>410</v>
      </c>
    </row>
    <row r="45" spans="1:5" ht="63.75">
      <c r="A45" t="s">
        <v>44</v>
      </c>
      <c r="E45" s="29" t="s">
        <v>411</v>
      </c>
    </row>
    <row r="46" spans="1:16" ht="12.75">
      <c r="A46" s="19" t="s">
        <v>35</v>
      </c>
      <c s="23" t="s">
        <v>32</v>
      </c>
      <c s="23" t="s">
        <v>412</v>
      </c>
      <c s="19" t="s">
        <v>37</v>
      </c>
      <c s="24" t="s">
        <v>413</v>
      </c>
      <c s="25" t="s">
        <v>100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410</v>
      </c>
    </row>
    <row r="49" spans="1:5" ht="25.5">
      <c r="A49" t="s">
        <v>44</v>
      </c>
      <c r="E49" s="29" t="s">
        <v>344</v>
      </c>
    </row>
    <row r="50" spans="1:16" ht="12.75">
      <c r="A50" s="19" t="s">
        <v>35</v>
      </c>
      <c s="23" t="s">
        <v>134</v>
      </c>
      <c s="23" t="s">
        <v>414</v>
      </c>
      <c s="19" t="s">
        <v>395</v>
      </c>
      <c s="24" t="s">
        <v>415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397</v>
      </c>
    </row>
    <row r="52" spans="1:5" ht="25.5">
      <c r="A52" s="30" t="s">
        <v>42</v>
      </c>
      <c r="E52" s="31" t="s">
        <v>43</v>
      </c>
    </row>
    <row r="53" spans="1:5" ht="25.5">
      <c r="A53" t="s">
        <v>44</v>
      </c>
      <c r="E53" s="29" t="s">
        <v>416</v>
      </c>
    </row>
    <row r="54" spans="1:16" ht="12.75">
      <c r="A54" s="19" t="s">
        <v>35</v>
      </c>
      <c s="23" t="s">
        <v>140</v>
      </c>
      <c s="23" t="s">
        <v>417</v>
      </c>
      <c s="19" t="s">
        <v>37</v>
      </c>
      <c s="24" t="s">
        <v>418</v>
      </c>
      <c s="25" t="s">
        <v>100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419</v>
      </c>
    </row>
    <row r="56" spans="1:5" ht="25.5">
      <c r="A56" s="30" t="s">
        <v>42</v>
      </c>
      <c r="E56" s="31" t="s">
        <v>79</v>
      </c>
    </row>
    <row r="57" spans="1:5" ht="76.5">
      <c r="A57" t="s">
        <v>44</v>
      </c>
      <c r="E57" s="29" t="s">
        <v>420</v>
      </c>
    </row>
    <row r="58" spans="1:16" ht="12.75">
      <c r="A58" s="19" t="s">
        <v>35</v>
      </c>
      <c s="23" t="s">
        <v>145</v>
      </c>
      <c s="23" t="s">
        <v>421</v>
      </c>
      <c s="19" t="s">
        <v>37</v>
      </c>
      <c s="24" t="s">
        <v>422</v>
      </c>
      <c s="25" t="s">
        <v>100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79</v>
      </c>
    </row>
    <row r="61" spans="1:5" ht="25.5">
      <c r="A61" t="s">
        <v>44</v>
      </c>
      <c r="E61" s="29" t="s">
        <v>348</v>
      </c>
    </row>
    <row r="62" spans="1:16" ht="12.75">
      <c r="A62" s="19" t="s">
        <v>35</v>
      </c>
      <c s="23" t="s">
        <v>151</v>
      </c>
      <c s="23" t="s">
        <v>423</v>
      </c>
      <c s="19" t="s">
        <v>395</v>
      </c>
      <c s="24" t="s">
        <v>424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397</v>
      </c>
    </row>
    <row r="64" spans="1:5" ht="25.5">
      <c r="A64" s="30" t="s">
        <v>42</v>
      </c>
      <c r="E64" s="31" t="s">
        <v>43</v>
      </c>
    </row>
    <row r="65" spans="1:5" ht="25.5">
      <c r="A65" t="s">
        <v>44</v>
      </c>
      <c r="E65" s="29" t="s">
        <v>425</v>
      </c>
    </row>
    <row r="66" spans="1:16" ht="12.75">
      <c r="A66" s="19" t="s">
        <v>35</v>
      </c>
      <c s="23" t="s">
        <v>155</v>
      </c>
      <c s="23" t="s">
        <v>426</v>
      </c>
      <c s="19" t="s">
        <v>37</v>
      </c>
      <c s="24" t="s">
        <v>427</v>
      </c>
      <c s="25" t="s">
        <v>100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419</v>
      </c>
    </row>
    <row r="68" spans="1:5" ht="25.5">
      <c r="A68" s="30" t="s">
        <v>42</v>
      </c>
      <c r="E68" s="31" t="s">
        <v>79</v>
      </c>
    </row>
    <row r="69" spans="1:5" ht="63.75">
      <c r="A69" t="s">
        <v>44</v>
      </c>
      <c r="E69" s="29" t="s">
        <v>428</v>
      </c>
    </row>
    <row r="70" spans="1:16" ht="12.75">
      <c r="A70" s="19" t="s">
        <v>35</v>
      </c>
      <c s="23" t="s">
        <v>160</v>
      </c>
      <c s="23" t="s">
        <v>429</v>
      </c>
      <c s="19" t="s">
        <v>37</v>
      </c>
      <c s="24" t="s">
        <v>430</v>
      </c>
      <c s="25" t="s">
        <v>100</v>
      </c>
      <c s="26">
        <v>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79</v>
      </c>
    </row>
    <row r="73" spans="1:5" ht="25.5">
      <c r="A73" t="s">
        <v>44</v>
      </c>
      <c r="E73" s="29" t="s">
        <v>348</v>
      </c>
    </row>
    <row r="74" spans="1:16" ht="12.75">
      <c r="A74" s="19" t="s">
        <v>35</v>
      </c>
      <c s="23" t="s">
        <v>165</v>
      </c>
      <c s="23" t="s">
        <v>431</v>
      </c>
      <c s="19" t="s">
        <v>395</v>
      </c>
      <c s="24" t="s">
        <v>432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397</v>
      </c>
    </row>
    <row r="76" spans="1:5" ht="25.5">
      <c r="A76" s="30" t="s">
        <v>42</v>
      </c>
      <c r="E76" s="31" t="s">
        <v>43</v>
      </c>
    </row>
    <row r="77" spans="1:5" ht="25.5">
      <c r="A77" t="s">
        <v>44</v>
      </c>
      <c r="E77" s="29" t="s">
        <v>425</v>
      </c>
    </row>
    <row r="78" spans="1:16" ht="25.5">
      <c r="A78" s="19" t="s">
        <v>35</v>
      </c>
      <c s="23" t="s">
        <v>171</v>
      </c>
      <c s="23" t="s">
        <v>433</v>
      </c>
      <c s="19" t="s">
        <v>37</v>
      </c>
      <c s="24" t="s">
        <v>434</v>
      </c>
      <c s="25" t="s">
        <v>100</v>
      </c>
      <c s="26">
        <v>20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435</v>
      </c>
    </row>
    <row r="80" spans="1:5" ht="25.5">
      <c r="A80" s="30" t="s">
        <v>42</v>
      </c>
      <c r="E80" s="31" t="s">
        <v>410</v>
      </c>
    </row>
    <row r="81" spans="1:5" ht="63.75">
      <c r="A81" t="s">
        <v>44</v>
      </c>
      <c r="E81" s="29" t="s">
        <v>428</v>
      </c>
    </row>
    <row r="82" spans="1:16" ht="12.75">
      <c r="A82" s="19" t="s">
        <v>35</v>
      </c>
      <c s="23" t="s">
        <v>176</v>
      </c>
      <c s="23" t="s">
        <v>436</v>
      </c>
      <c s="19" t="s">
        <v>37</v>
      </c>
      <c s="24" t="s">
        <v>437</v>
      </c>
      <c s="25" t="s">
        <v>100</v>
      </c>
      <c s="26">
        <v>20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410</v>
      </c>
    </row>
    <row r="85" spans="1:5" ht="25.5">
      <c r="A85" t="s">
        <v>44</v>
      </c>
      <c r="E85" s="29" t="s">
        <v>348</v>
      </c>
    </row>
    <row r="86" spans="1:16" ht="12.75">
      <c r="A86" s="19" t="s">
        <v>35</v>
      </c>
      <c s="23" t="s">
        <v>178</v>
      </c>
      <c s="23" t="s">
        <v>438</v>
      </c>
      <c s="19" t="s">
        <v>395</v>
      </c>
      <c s="24" t="s">
        <v>439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397</v>
      </c>
    </row>
    <row r="88" spans="1:5" ht="25.5">
      <c r="A88" s="30" t="s">
        <v>42</v>
      </c>
      <c r="E88" s="31" t="s">
        <v>43</v>
      </c>
    </row>
    <row r="89" spans="1:5" ht="25.5">
      <c r="A89" t="s">
        <v>44</v>
      </c>
      <c r="E89" s="29" t="s">
        <v>425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