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66925"/>
  <xr:revisionPtr revIDLastSave="0" documentId="13_ncr:1_{619FAB46-886E-497C-953B-BC40AC45BACC}" xr6:coauthVersionLast="47" xr6:coauthVersionMax="47" xr10:uidLastSave="{00000000-0000-0000-0000-000000000000}"/>
  <bookViews>
    <workbookView xWindow="0" yWindow="0" windowWidth="18570" windowHeight="21600" xr2:uid="{00000000-000D-0000-FFFF-FFFF00000000}"/>
  </bookViews>
  <sheets>
    <sheet name="Cenová tabulka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3" l="1"/>
  <c r="D54" i="3"/>
  <c r="D50" i="3"/>
  <c r="D57" i="3" l="1"/>
  <c r="D17" i="3"/>
  <c r="D74" i="3"/>
  <c r="D73" i="3"/>
  <c r="D72" i="3"/>
  <c r="D71" i="3"/>
  <c r="D70" i="3"/>
  <c r="D69" i="3"/>
  <c r="D68" i="3"/>
  <c r="D67" i="3"/>
  <c r="D51" i="3"/>
  <c r="D49" i="3"/>
  <c r="D48" i="3"/>
  <c r="D61" i="3"/>
  <c r="D60" i="3"/>
  <c r="D59" i="3"/>
  <c r="D58" i="3"/>
  <c r="D55" i="3"/>
  <c r="D53" i="3"/>
  <c r="D52" i="3"/>
  <c r="D47" i="3"/>
  <c r="D46" i="3"/>
  <c r="D45" i="3"/>
  <c r="D44" i="3"/>
  <c r="D30" i="3"/>
  <c r="D31" i="3"/>
  <c r="D32" i="3"/>
  <c r="D33" i="3"/>
  <c r="D34" i="3"/>
  <c r="D35" i="3"/>
  <c r="D36" i="3"/>
  <c r="D37" i="3"/>
  <c r="D38" i="3"/>
  <c r="D29" i="3"/>
  <c r="D12" i="3"/>
  <c r="D13" i="3"/>
  <c r="D14" i="3"/>
  <c r="D15" i="3"/>
  <c r="D16" i="3"/>
  <c r="D18" i="3"/>
  <c r="D19" i="3"/>
  <c r="D20" i="3"/>
  <c r="D21" i="3"/>
  <c r="D22" i="3"/>
  <c r="D23" i="3"/>
  <c r="D11" i="3"/>
  <c r="B75" i="3" l="1"/>
  <c r="B76" i="3" s="1"/>
  <c r="B62" i="3"/>
  <c r="B63" i="3" s="1"/>
  <c r="B39" i="3"/>
  <c r="B40" i="3" s="1"/>
  <c r="B24" i="3"/>
  <c r="B25" i="3" l="1"/>
  <c r="E79" i="3"/>
  <c r="E80" i="3" l="1"/>
  <c r="E81" i="3"/>
</calcChain>
</file>

<file path=xl/sharedStrings.xml><?xml version="1.0" encoding="utf-8"?>
<sst xmlns="http://schemas.openxmlformats.org/spreadsheetml/2006/main" count="139" uniqueCount="50">
  <si>
    <t>Počet</t>
  </si>
  <si>
    <t>Položka</t>
  </si>
  <si>
    <r>
      <rPr>
        <u/>
        <sz val="8"/>
        <color theme="1"/>
        <rFont val="Calibri"/>
        <family val="2"/>
        <charset val="238"/>
        <scheme val="minor"/>
      </rPr>
      <t>Celková</t>
    </r>
    <r>
      <rPr>
        <sz val="8"/>
        <color theme="1"/>
        <rFont val="Calibri"/>
        <family val="2"/>
        <charset val="238"/>
        <scheme val="minor"/>
      </rPr>
      <t xml:space="preserve"> cena 
za uvedený Počet 
[Kč bez DPH]</t>
    </r>
  </si>
  <si>
    <r>
      <t xml:space="preserve">Cena za </t>
    </r>
    <r>
      <rPr>
        <u/>
        <sz val="8"/>
        <color theme="1"/>
        <rFont val="Calibri"/>
        <family val="2"/>
        <charset val="238"/>
        <scheme val="minor"/>
      </rPr>
      <t>prodlouženou záruku a záruční servis</t>
    </r>
    <r>
      <rPr>
        <sz val="8"/>
        <color theme="1"/>
        <rFont val="Calibri"/>
        <family val="2"/>
        <charset val="238"/>
        <scheme val="minor"/>
      </rPr>
      <t xml:space="preserve"> k zařízení dle specifikace 
[Kč bez DPH]</t>
    </r>
  </si>
  <si>
    <r>
      <rPr>
        <u/>
        <sz val="8"/>
        <color theme="1"/>
        <rFont val="Calibri"/>
        <family val="2"/>
        <charset val="238"/>
        <scheme val="minor"/>
      </rPr>
      <t>Tech. podpora po dobu 5 let</t>
    </r>
    <r>
      <rPr>
        <sz val="8"/>
        <color theme="1"/>
        <rFont val="Calibri"/>
        <family val="2"/>
        <charset val="238"/>
        <scheme val="minor"/>
      </rPr>
      <t xml:space="preserve"> (maintenance, bezpečnostní update, patche, subskribce, nároky na aktualizační balíčky dat atd.) 
[Kč bez DPH]</t>
    </r>
  </si>
  <si>
    <t>Název dodavatele:</t>
  </si>
  <si>
    <t xml:space="preserve">1. Účastník zadávacího řízení cenou tabulku vyplní a cenu vypočte pouze v buňkách označených </t>
  </si>
  <si>
    <t>2. Účastník vyplní do tabulky jednotlivé ceny dodávek a služeb včetně jejich příslušenství</t>
  </si>
  <si>
    <t>4. Náklady na implementační služby budou zohledněny v ceně dodávek zařízení.</t>
  </si>
  <si>
    <t>V …………………… dne ……………………………</t>
  </si>
  <si>
    <t>Podpis osoby oprávněné za účastníka zadávacího řízení</t>
  </si>
  <si>
    <t>Nabídková cena celkem v Kč bez DPH</t>
  </si>
  <si>
    <t>DPH ve výši 21 %</t>
  </si>
  <si>
    <t>Nabídková cena celkem v Kč včetně DPH</t>
  </si>
  <si>
    <t>3. Pro stanovení nabídkové ceny do ceny zařízení dodavatele zanese cenu standardní záruky, která je k zařízení dodávána. Nadstandardní záruku, záruční servis a podporu dodavatel nacení samostatně do příslušné položky k zařízení v tabulce níže. Podpora zařízení a podpora software za předpokladu, že první rok podpory je součástí dodávky licence nebo zařízení může být součástí ceny zařízení a licence, každý další rok musí být naceněn samostatně ve sloupečku E této tabulky, jako samostatná podpora.</t>
  </si>
  <si>
    <t>Cenová tabulka veřejné zakázky s názvem Bezpečnost přístupu k síti</t>
  </si>
  <si>
    <t>Přepínač typ 1</t>
  </si>
  <si>
    <t>Přepínač typ 2</t>
  </si>
  <si>
    <t>40G QSFP+ to QSFP+ 1m DAC Kabel</t>
  </si>
  <si>
    <t>10G SFP+ LC LR 10km SMF Transceiver</t>
  </si>
  <si>
    <t>10G SFP+ to SFP+ 1m DAC Kabel</t>
  </si>
  <si>
    <t>10G SFP+ to SFP+ 3m DAC Kabel</t>
  </si>
  <si>
    <r>
      <rPr>
        <u/>
        <sz val="8"/>
        <color theme="1"/>
        <rFont val="Calibri"/>
        <family val="2"/>
        <charset val="238"/>
        <scheme val="minor"/>
      </rPr>
      <t>Jednotková</t>
    </r>
    <r>
      <rPr>
        <sz val="8"/>
        <color theme="1"/>
        <rFont val="Calibri"/>
        <family val="2"/>
        <charset val="238"/>
        <scheme val="minor"/>
      </rPr>
      <t xml:space="preserve"> cena 
[Kč bez DPH]</t>
    </r>
  </si>
  <si>
    <t>Oblastní nemocnice Náchod a.s.</t>
  </si>
  <si>
    <t>x</t>
  </si>
  <si>
    <t>Implementační práce</t>
  </si>
  <si>
    <t>Bezdrátový přístupový bod včetně příslušenství</t>
  </si>
  <si>
    <t>Bezdrátový přístupový bod včetně příslušenství (RK)</t>
  </si>
  <si>
    <t>Cena celkem v Kč bez DPH</t>
  </si>
  <si>
    <t>Cena celkem v Kč včetně DPH</t>
  </si>
  <si>
    <t>Oblastní nemocnice Trutnov a.s.</t>
  </si>
  <si>
    <t>Oblastní nemocnice Jičín a.s.</t>
  </si>
  <si>
    <t>Přepínač typ 3</t>
  </si>
  <si>
    <t>50G SFP56 to SFP56 0.65m DAC Kabel</t>
  </si>
  <si>
    <t>Městská nemocnice, a.s.</t>
  </si>
  <si>
    <t>Kontrolér bezdrátové sítě typ 2 (RK) (první rok technické podpory v ceně zařízení/licence)</t>
  </si>
  <si>
    <t>Kontrolér bezdrátové sítě typ 1 (první rok technické podpory v ceně zařízení/licence)</t>
  </si>
  <si>
    <t>Kontrolér bezdrátové sítě typ 2 (první rok technické podpory v ceně zařízení/licence)</t>
  </si>
  <si>
    <t>Autentizační platforma (AAA) včetně počtu licencí 500 (první rok technické podpory v ceně zařízení/licence)</t>
  </si>
  <si>
    <t>40G QSFP+ LC LR4 SM Transceiver včetně optického propojovacího kabelu 2m LC/SC</t>
  </si>
  <si>
    <t>10G SFP+ LC LR 10km SMF Transceiver včetně optického propojovacího kabelu 2m LC/SC</t>
  </si>
  <si>
    <t>10G SFP+ LC SR MMF Transceiver včetně optického propojovacího kabelu 2m LC/SC</t>
  </si>
  <si>
    <t>Autentizační platforma (AAA) včetně počtu licencí 3500 (první rok technické podpory v ceně zařízení/licence)</t>
  </si>
  <si>
    <t>100G QSFP28 to QSFP28 1m DAC Kabel</t>
  </si>
  <si>
    <t>1G SFP LC SX 500m MMF Transceiver včetně optického propojovacího kabelu 2m LC/SC</t>
  </si>
  <si>
    <t>Optický propojovací kabel SM LC/LC 20m</t>
  </si>
  <si>
    <t>1G SFP Transceiver UTP Cat5, 100m, RJ-45</t>
  </si>
  <si>
    <t>1G SFP Transceiver UTP Cat5, 100m, RJ-45 včetně optického propojovacího kabelu 2m LC/SC</t>
  </si>
  <si>
    <t>Autentizační platforma (AAA) rozšíření licencí z 1500 na 5000 (první rok technické podpory v ceně zařízení/licence)</t>
  </si>
  <si>
    <t>Autentizační platforma (AAA) včetně počtu licencí 3000 (první rok technické podpory v ceně zařízení/licence)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</si>
</sst>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9"/>
      <color rgb="FF00B05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</font>
    <font>
      <i/>
      <sz val="9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12" fillId="2" borderId="4" xfId="0" applyFont="1" applyFill="1" applyBorder="1" applyAlignment="1">
      <alignment horizontal="right" vertical="center" wrapText="1"/>
    </xf>
    <xf numFmtId="164" fontId="2" fillId="3" borderId="3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64" fontId="13" fillId="4" borderId="11" xfId="0" applyNumberFormat="1" applyFont="1" applyFill="1" applyBorder="1" applyAlignment="1">
      <alignment vertical="center" wrapText="1"/>
    </xf>
    <xf numFmtId="164" fontId="13" fillId="4" borderId="10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164" fontId="2" fillId="0" borderId="3" xfId="0" quotePrefix="1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3" borderId="3" xfId="0" quotePrefix="1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quotePrefix="1" applyNumberFormat="1" applyFont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164" fontId="2" fillId="4" borderId="3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right" vertical="center" wrapText="1"/>
    </xf>
    <xf numFmtId="164" fontId="2" fillId="4" borderId="12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7F3F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7F3FD"/>
  </sheetPr>
  <dimension ref="A1:O112"/>
  <sheetViews>
    <sheetView tabSelected="1" zoomScale="110" zoomScaleNormal="110" workbookViewId="0">
      <selection activeCell="A5" sqref="A5:E5"/>
    </sheetView>
  </sheetViews>
  <sheetFormatPr defaultColWidth="9.140625" defaultRowHeight="12" x14ac:dyDescent="0.25"/>
  <cols>
    <col min="1" max="1" width="39.7109375" style="22" customWidth="1"/>
    <col min="2" max="2" width="15.85546875" style="1" customWidth="1"/>
    <col min="3" max="6" width="22.7109375" style="1" customWidth="1"/>
    <col min="7" max="8" width="9.140625" style="1"/>
    <col min="9" max="9" width="14.85546875" style="1" customWidth="1"/>
    <col min="10" max="10" width="14.5703125" style="1" customWidth="1"/>
    <col min="11" max="14" width="9.140625" style="1"/>
    <col min="15" max="15" width="11.7109375" style="1" customWidth="1"/>
    <col min="16" max="16384" width="9.140625" style="1"/>
  </cols>
  <sheetData>
    <row r="1" spans="1:15" ht="18" customHeight="1" x14ac:dyDescent="0.25">
      <c r="A1" s="33" t="s">
        <v>15</v>
      </c>
      <c r="B1" s="33"/>
      <c r="C1" s="33"/>
      <c r="D1" s="33"/>
      <c r="E1" s="33"/>
    </row>
    <row r="2" spans="1:15" ht="6.95" customHeight="1" x14ac:dyDescent="0.25">
      <c r="A2" s="35"/>
      <c r="B2" s="35"/>
      <c r="C2" s="35"/>
      <c r="D2" s="35"/>
      <c r="E2" s="35"/>
    </row>
    <row r="3" spans="1:15" ht="30" customHeight="1" x14ac:dyDescent="0.25">
      <c r="A3" s="36" t="s">
        <v>6</v>
      </c>
      <c r="B3" s="36"/>
      <c r="C3" s="36"/>
      <c r="D3" s="37"/>
      <c r="E3" s="38"/>
    </row>
    <row r="4" spans="1:15" ht="30" customHeight="1" x14ac:dyDescent="0.25">
      <c r="A4" s="36" t="s">
        <v>7</v>
      </c>
      <c r="B4" s="36"/>
      <c r="C4" s="36"/>
      <c r="D4" s="36"/>
      <c r="E4" s="36"/>
    </row>
    <row r="5" spans="1:15" ht="59.25" customHeight="1" x14ac:dyDescent="0.25">
      <c r="A5" s="36" t="s">
        <v>14</v>
      </c>
      <c r="B5" s="36"/>
      <c r="C5" s="36"/>
      <c r="D5" s="36"/>
      <c r="E5" s="36"/>
    </row>
    <row r="6" spans="1:15" ht="30" customHeight="1" thickBot="1" x14ac:dyDescent="0.3">
      <c r="A6" s="36" t="s">
        <v>8</v>
      </c>
      <c r="B6" s="36"/>
      <c r="C6" s="36"/>
      <c r="D6" s="36"/>
      <c r="E6" s="36"/>
    </row>
    <row r="7" spans="1:15" ht="30" customHeight="1" x14ac:dyDescent="0.25">
      <c r="A7" s="10" t="s">
        <v>5</v>
      </c>
      <c r="B7" s="39"/>
      <c r="C7" s="40"/>
      <c r="D7" s="40"/>
      <c r="E7" s="41"/>
    </row>
    <row r="8" spans="1:15" ht="14.25" customHeight="1" thickBot="1" x14ac:dyDescent="0.3">
      <c r="A8" s="34"/>
      <c r="B8" s="34"/>
      <c r="C8" s="34"/>
      <c r="D8" s="34"/>
      <c r="E8" s="34"/>
    </row>
    <row r="9" spans="1:15" ht="18" customHeight="1" thickBot="1" x14ac:dyDescent="0.3">
      <c r="A9" s="30" t="s">
        <v>23</v>
      </c>
      <c r="B9" s="31"/>
      <c r="C9" s="31"/>
      <c r="D9" s="31"/>
      <c r="E9" s="31"/>
      <c r="F9" s="32"/>
    </row>
    <row r="10" spans="1:15" ht="71.25" customHeight="1" x14ac:dyDescent="0.25">
      <c r="A10" s="21" t="s">
        <v>1</v>
      </c>
      <c r="B10" s="19" t="s">
        <v>0</v>
      </c>
      <c r="C10" s="20" t="s">
        <v>22</v>
      </c>
      <c r="D10" s="20" t="s">
        <v>2</v>
      </c>
      <c r="E10" s="20" t="s">
        <v>3</v>
      </c>
      <c r="F10" s="20" t="s">
        <v>4</v>
      </c>
      <c r="H10" s="3"/>
      <c r="I10" s="4"/>
      <c r="J10" s="4"/>
      <c r="M10" s="5"/>
    </row>
    <row r="11" spans="1:15" ht="36.75" customHeight="1" x14ac:dyDescent="0.25">
      <c r="A11" s="18" t="s">
        <v>48</v>
      </c>
      <c r="B11" s="15">
        <v>1</v>
      </c>
      <c r="C11" s="11"/>
      <c r="D11" s="16">
        <f>C11*B11</f>
        <v>0</v>
      </c>
      <c r="E11" s="17" t="s">
        <v>24</v>
      </c>
      <c r="F11" s="11"/>
      <c r="G11" s="2"/>
    </row>
    <row r="12" spans="1:15" ht="18" customHeight="1" x14ac:dyDescent="0.25">
      <c r="A12" s="18" t="s">
        <v>16</v>
      </c>
      <c r="B12" s="15">
        <v>6</v>
      </c>
      <c r="C12" s="11"/>
      <c r="D12" s="16">
        <f t="shared" ref="D12:D23" si="0">C12*B12</f>
        <v>0</v>
      </c>
      <c r="E12" s="11"/>
      <c r="F12" s="17" t="s">
        <v>24</v>
      </c>
      <c r="I12" s="6"/>
      <c r="J12" s="7"/>
      <c r="K12" s="6"/>
      <c r="L12" s="6"/>
    </row>
    <row r="13" spans="1:15" ht="18" customHeight="1" x14ac:dyDescent="0.25">
      <c r="A13" s="18" t="s">
        <v>17</v>
      </c>
      <c r="B13" s="15">
        <v>77</v>
      </c>
      <c r="C13" s="11"/>
      <c r="D13" s="16">
        <f t="shared" si="0"/>
        <v>0</v>
      </c>
      <c r="E13" s="11"/>
      <c r="F13" s="17" t="s">
        <v>24</v>
      </c>
      <c r="I13" s="6"/>
      <c r="J13" s="8"/>
      <c r="K13" s="6"/>
      <c r="L13" s="6"/>
      <c r="O13" s="8"/>
    </row>
    <row r="14" spans="1:15" ht="24" x14ac:dyDescent="0.25">
      <c r="A14" s="18" t="s">
        <v>39</v>
      </c>
      <c r="B14" s="15">
        <v>12</v>
      </c>
      <c r="C14" s="11"/>
      <c r="D14" s="16">
        <f t="shared" si="0"/>
        <v>0</v>
      </c>
      <c r="E14" s="11"/>
      <c r="F14" s="17" t="s">
        <v>24</v>
      </c>
      <c r="J14" s="8"/>
      <c r="O14" s="8"/>
    </row>
    <row r="15" spans="1:15" ht="18" customHeight="1" x14ac:dyDescent="0.25">
      <c r="A15" s="18" t="s">
        <v>18</v>
      </c>
      <c r="B15" s="15">
        <v>4</v>
      </c>
      <c r="C15" s="11"/>
      <c r="D15" s="16">
        <f t="shared" si="0"/>
        <v>0</v>
      </c>
      <c r="E15" s="11"/>
      <c r="F15" s="17" t="s">
        <v>24</v>
      </c>
      <c r="J15" s="8"/>
      <c r="O15" s="8"/>
    </row>
    <row r="16" spans="1:15" ht="24" x14ac:dyDescent="0.25">
      <c r="A16" s="18" t="s">
        <v>40</v>
      </c>
      <c r="B16" s="15">
        <v>64</v>
      </c>
      <c r="C16" s="11"/>
      <c r="D16" s="16">
        <f t="shared" si="0"/>
        <v>0</v>
      </c>
      <c r="E16" s="11"/>
      <c r="F16" s="17" t="s">
        <v>24</v>
      </c>
      <c r="J16" s="8"/>
      <c r="O16" s="8"/>
    </row>
    <row r="17" spans="1:15" ht="24" x14ac:dyDescent="0.25">
      <c r="A17" s="18" t="s">
        <v>41</v>
      </c>
      <c r="B17" s="15">
        <v>2</v>
      </c>
      <c r="C17" s="11"/>
      <c r="D17" s="16">
        <f t="shared" si="0"/>
        <v>0</v>
      </c>
      <c r="E17" s="11"/>
      <c r="F17" s="17"/>
    </row>
    <row r="18" spans="1:15" ht="18" customHeight="1" x14ac:dyDescent="0.25">
      <c r="A18" s="18" t="s">
        <v>20</v>
      </c>
      <c r="B18" s="15">
        <v>66</v>
      </c>
      <c r="C18" s="11"/>
      <c r="D18" s="16">
        <f t="shared" si="0"/>
        <v>0</v>
      </c>
      <c r="E18" s="11"/>
      <c r="F18" s="17" t="s">
        <v>24</v>
      </c>
      <c r="G18" s="2"/>
    </row>
    <row r="19" spans="1:15" ht="18" customHeight="1" x14ac:dyDescent="0.25">
      <c r="A19" s="18" t="s">
        <v>21</v>
      </c>
      <c r="B19" s="15">
        <v>17</v>
      </c>
      <c r="C19" s="11"/>
      <c r="D19" s="16">
        <f t="shared" si="0"/>
        <v>0</v>
      </c>
      <c r="E19" s="11"/>
      <c r="F19" s="17" t="s">
        <v>24</v>
      </c>
    </row>
    <row r="20" spans="1:15" ht="34.5" customHeight="1" x14ac:dyDescent="0.25">
      <c r="A20" s="18" t="s">
        <v>26</v>
      </c>
      <c r="B20" s="15">
        <v>160</v>
      </c>
      <c r="C20" s="11"/>
      <c r="D20" s="16">
        <f t="shared" si="0"/>
        <v>0</v>
      </c>
      <c r="E20" s="11"/>
      <c r="F20" s="17" t="s">
        <v>24</v>
      </c>
    </row>
    <row r="21" spans="1:15" ht="24" x14ac:dyDescent="0.25">
      <c r="A21" s="18" t="s">
        <v>35</v>
      </c>
      <c r="B21" s="15">
        <v>2</v>
      </c>
      <c r="C21" s="11"/>
      <c r="D21" s="16">
        <f t="shared" si="0"/>
        <v>0</v>
      </c>
      <c r="E21" s="23"/>
      <c r="F21" s="11"/>
    </row>
    <row r="22" spans="1:15" ht="18" customHeight="1" x14ac:dyDescent="0.25">
      <c r="A22" s="18" t="s">
        <v>27</v>
      </c>
      <c r="B22" s="15">
        <v>85</v>
      </c>
      <c r="C22" s="11"/>
      <c r="D22" s="16">
        <f t="shared" si="0"/>
        <v>0</v>
      </c>
      <c r="E22" s="11"/>
      <c r="F22" s="17" t="s">
        <v>24</v>
      </c>
      <c r="I22" s="6"/>
      <c r="J22" s="7"/>
      <c r="K22" s="6"/>
      <c r="L22" s="6"/>
    </row>
    <row r="23" spans="1:15" ht="18.75" customHeight="1" x14ac:dyDescent="0.25">
      <c r="A23" s="18" t="s">
        <v>25</v>
      </c>
      <c r="B23" s="15">
        <v>1</v>
      </c>
      <c r="C23" s="11"/>
      <c r="D23" s="16">
        <f t="shared" si="0"/>
        <v>0</v>
      </c>
      <c r="E23" s="17" t="s">
        <v>24</v>
      </c>
      <c r="F23" s="17" t="s">
        <v>24</v>
      </c>
      <c r="I23" s="6"/>
      <c r="J23" s="8"/>
      <c r="K23" s="6"/>
      <c r="L23" s="6"/>
      <c r="O23" s="8"/>
    </row>
    <row r="24" spans="1:15" ht="18" customHeight="1" x14ac:dyDescent="0.25">
      <c r="A24" s="28" t="s">
        <v>28</v>
      </c>
      <c r="B24" s="29">
        <f>SUM(D11:D23,E12:E22,F11,F21)</f>
        <v>0</v>
      </c>
      <c r="C24" s="24"/>
      <c r="D24" s="24"/>
      <c r="E24" s="24"/>
      <c r="J24" s="8"/>
      <c r="O24" s="8"/>
    </row>
    <row r="25" spans="1:15" ht="18" customHeight="1" x14ac:dyDescent="0.25">
      <c r="A25" s="26" t="s">
        <v>29</v>
      </c>
      <c r="B25" s="27">
        <f>B24*1.21</f>
        <v>0</v>
      </c>
      <c r="C25" s="24"/>
      <c r="D25" s="24"/>
      <c r="E25" s="25"/>
      <c r="J25" s="8"/>
      <c r="O25" s="8"/>
    </row>
    <row r="26" spans="1:15" ht="18" customHeight="1" thickBot="1" x14ac:dyDescent="0.3">
      <c r="A26" s="1"/>
      <c r="C26" s="24"/>
      <c r="D26" s="24"/>
      <c r="E26" s="25"/>
    </row>
    <row r="27" spans="1:15" ht="71.25" customHeight="1" thickBot="1" x14ac:dyDescent="0.3">
      <c r="A27" s="30" t="s">
        <v>30</v>
      </c>
      <c r="B27" s="31"/>
      <c r="C27" s="31"/>
      <c r="D27" s="31"/>
      <c r="E27" s="31"/>
      <c r="F27" s="32"/>
      <c r="H27" s="3"/>
      <c r="I27" s="4"/>
      <c r="J27" s="4"/>
      <c r="M27" s="5"/>
    </row>
    <row r="28" spans="1:15" ht="57" customHeight="1" x14ac:dyDescent="0.25">
      <c r="A28" s="21" t="s">
        <v>1</v>
      </c>
      <c r="B28" s="19" t="s">
        <v>0</v>
      </c>
      <c r="C28" s="20" t="s">
        <v>22</v>
      </c>
      <c r="D28" s="20" t="s">
        <v>2</v>
      </c>
      <c r="E28" s="20" t="s">
        <v>3</v>
      </c>
      <c r="F28" s="20" t="s">
        <v>4</v>
      </c>
      <c r="G28" s="2"/>
    </row>
    <row r="29" spans="1:15" ht="36" x14ac:dyDescent="0.25">
      <c r="A29" s="18" t="s">
        <v>42</v>
      </c>
      <c r="B29" s="15">
        <v>1</v>
      </c>
      <c r="C29" s="11"/>
      <c r="D29" s="16">
        <f>C29*B29</f>
        <v>0</v>
      </c>
      <c r="E29" s="17" t="s">
        <v>24</v>
      </c>
      <c r="F29" s="11"/>
      <c r="I29" s="6"/>
      <c r="J29" s="7"/>
      <c r="K29" s="6"/>
      <c r="L29" s="6"/>
    </row>
    <row r="30" spans="1:15" ht="18" customHeight="1" x14ac:dyDescent="0.25">
      <c r="A30" s="18" t="s">
        <v>16</v>
      </c>
      <c r="B30" s="15">
        <v>2</v>
      </c>
      <c r="C30" s="11"/>
      <c r="D30" s="16">
        <f t="shared" ref="D30:D38" si="1">C30*B30</f>
        <v>0</v>
      </c>
      <c r="E30" s="11"/>
      <c r="F30" s="17" t="s">
        <v>24</v>
      </c>
      <c r="I30" s="6"/>
      <c r="J30" s="8"/>
      <c r="K30" s="6"/>
      <c r="L30" s="6"/>
      <c r="O30" s="8"/>
    </row>
    <row r="31" spans="1:15" ht="18" customHeight="1" x14ac:dyDescent="0.25">
      <c r="A31" s="18" t="s">
        <v>17</v>
      </c>
      <c r="B31" s="15">
        <v>55</v>
      </c>
      <c r="C31" s="11"/>
      <c r="D31" s="16">
        <f t="shared" si="1"/>
        <v>0</v>
      </c>
      <c r="E31" s="11"/>
      <c r="F31" s="17" t="s">
        <v>24</v>
      </c>
      <c r="J31" s="8"/>
      <c r="O31" s="8"/>
    </row>
    <row r="32" spans="1:15" ht="24" x14ac:dyDescent="0.25">
      <c r="A32" s="18" t="s">
        <v>39</v>
      </c>
      <c r="B32" s="15">
        <v>12</v>
      </c>
      <c r="C32" s="11"/>
      <c r="D32" s="16">
        <f t="shared" si="1"/>
        <v>0</v>
      </c>
      <c r="E32" s="11"/>
      <c r="F32" s="17" t="s">
        <v>24</v>
      </c>
      <c r="J32" s="8"/>
      <c r="O32" s="8"/>
    </row>
    <row r="33" spans="1:15" ht="24" x14ac:dyDescent="0.25">
      <c r="A33" s="18" t="s">
        <v>40</v>
      </c>
      <c r="B33" s="15">
        <v>94</v>
      </c>
      <c r="C33" s="11"/>
      <c r="D33" s="16">
        <f t="shared" si="1"/>
        <v>0</v>
      </c>
      <c r="E33" s="11"/>
      <c r="F33" s="17" t="s">
        <v>24</v>
      </c>
      <c r="J33" s="8"/>
      <c r="O33" s="8"/>
    </row>
    <row r="34" spans="1:15" ht="18" customHeight="1" x14ac:dyDescent="0.25">
      <c r="A34" s="18" t="s">
        <v>20</v>
      </c>
      <c r="B34" s="15">
        <v>47</v>
      </c>
      <c r="C34" s="11"/>
      <c r="D34" s="16">
        <f t="shared" si="1"/>
        <v>0</v>
      </c>
      <c r="E34" s="11"/>
      <c r="F34" s="17" t="s">
        <v>24</v>
      </c>
    </row>
    <row r="35" spans="1:15" ht="27" customHeight="1" x14ac:dyDescent="0.25">
      <c r="A35" s="18" t="s">
        <v>21</v>
      </c>
      <c r="B35" s="15">
        <v>8</v>
      </c>
      <c r="C35" s="11"/>
      <c r="D35" s="16">
        <f t="shared" si="1"/>
        <v>0</v>
      </c>
      <c r="E35" s="11"/>
      <c r="F35" s="17" t="s">
        <v>24</v>
      </c>
      <c r="G35" s="2"/>
    </row>
    <row r="36" spans="1:15" ht="24" x14ac:dyDescent="0.25">
      <c r="A36" s="18" t="s">
        <v>36</v>
      </c>
      <c r="B36" s="15">
        <v>2</v>
      </c>
      <c r="C36" s="11"/>
      <c r="D36" s="16">
        <f t="shared" si="1"/>
        <v>0</v>
      </c>
      <c r="E36" s="11"/>
      <c r="F36" s="11"/>
    </row>
    <row r="37" spans="1:15" ht="18" customHeight="1" x14ac:dyDescent="0.25">
      <c r="A37" s="18" t="s">
        <v>26</v>
      </c>
      <c r="B37" s="15">
        <v>250</v>
      </c>
      <c r="C37" s="11"/>
      <c r="D37" s="16">
        <f t="shared" si="1"/>
        <v>0</v>
      </c>
      <c r="E37" s="11"/>
      <c r="F37" s="17" t="s">
        <v>24</v>
      </c>
      <c r="I37" s="6"/>
      <c r="J37" s="7"/>
      <c r="K37" s="6"/>
      <c r="L37" s="6"/>
    </row>
    <row r="38" spans="1:15" ht="18.75" customHeight="1" x14ac:dyDescent="0.25">
      <c r="A38" s="18" t="s">
        <v>25</v>
      </c>
      <c r="B38" s="15">
        <v>1</v>
      </c>
      <c r="C38" s="11"/>
      <c r="D38" s="16">
        <f t="shared" si="1"/>
        <v>0</v>
      </c>
      <c r="E38" s="17" t="s">
        <v>24</v>
      </c>
      <c r="F38" s="17" t="s">
        <v>24</v>
      </c>
      <c r="I38" s="6"/>
      <c r="J38" s="8"/>
      <c r="K38" s="6"/>
      <c r="L38" s="6"/>
      <c r="O38" s="8"/>
    </row>
    <row r="39" spans="1:15" ht="18" customHeight="1" x14ac:dyDescent="0.25">
      <c r="A39" s="28" t="s">
        <v>28</v>
      </c>
      <c r="B39" s="29">
        <f>SUM(D29:D38,E30:E37,F29,F36)</f>
        <v>0</v>
      </c>
      <c r="C39" s="24"/>
      <c r="D39" s="24"/>
      <c r="E39" s="24"/>
      <c r="J39" s="8"/>
      <c r="O39" s="8"/>
    </row>
    <row r="40" spans="1:15" ht="18" customHeight="1" x14ac:dyDescent="0.25">
      <c r="A40" s="26" t="s">
        <v>29</v>
      </c>
      <c r="B40" s="27">
        <f>B39*1.21</f>
        <v>0</v>
      </c>
      <c r="C40" s="24"/>
      <c r="D40" s="24"/>
      <c r="E40" s="25"/>
      <c r="J40" s="8"/>
      <c r="O40" s="8"/>
    </row>
    <row r="41" spans="1:15" ht="18" customHeight="1" thickBot="1" x14ac:dyDescent="0.3">
      <c r="A41" s="1"/>
      <c r="C41" s="24"/>
      <c r="D41" s="24"/>
      <c r="E41" s="25"/>
    </row>
    <row r="42" spans="1:15" ht="71.25" customHeight="1" thickBot="1" x14ac:dyDescent="0.3">
      <c r="A42" s="30" t="s">
        <v>31</v>
      </c>
      <c r="B42" s="31"/>
      <c r="C42" s="31"/>
      <c r="D42" s="31"/>
      <c r="E42" s="31"/>
      <c r="F42" s="32"/>
      <c r="H42" s="3"/>
      <c r="I42" s="4"/>
      <c r="J42" s="4"/>
      <c r="M42" s="5"/>
    </row>
    <row r="43" spans="1:15" ht="56.25" customHeight="1" x14ac:dyDescent="0.25">
      <c r="A43" s="21" t="s">
        <v>1</v>
      </c>
      <c r="B43" s="19" t="s">
        <v>0</v>
      </c>
      <c r="C43" s="20" t="s">
        <v>22</v>
      </c>
      <c r="D43" s="20" t="s">
        <v>2</v>
      </c>
      <c r="E43" s="20" t="s">
        <v>3</v>
      </c>
      <c r="F43" s="20" t="s">
        <v>4</v>
      </c>
      <c r="G43" s="2"/>
    </row>
    <row r="44" spans="1:15" ht="36" x14ac:dyDescent="0.25">
      <c r="A44" s="18" t="s">
        <v>49</v>
      </c>
      <c r="B44" s="15">
        <v>1</v>
      </c>
      <c r="C44" s="11"/>
      <c r="D44" s="16">
        <f>C44*B44</f>
        <v>0</v>
      </c>
      <c r="E44" s="17" t="s">
        <v>24</v>
      </c>
      <c r="F44" s="11"/>
      <c r="I44" s="6"/>
      <c r="J44" s="7"/>
      <c r="K44" s="6"/>
      <c r="L44" s="6"/>
    </row>
    <row r="45" spans="1:15" ht="18" customHeight="1" x14ac:dyDescent="0.25">
      <c r="A45" s="18" t="s">
        <v>16</v>
      </c>
      <c r="B45" s="15">
        <v>2</v>
      </c>
      <c r="C45" s="11"/>
      <c r="D45" s="16">
        <f t="shared" ref="D45:D61" si="2">C45*B45</f>
        <v>0</v>
      </c>
      <c r="E45" s="11"/>
      <c r="F45" s="17" t="s">
        <v>24</v>
      </c>
      <c r="I45" s="6"/>
      <c r="J45" s="8"/>
      <c r="K45" s="6"/>
      <c r="L45" s="6"/>
      <c r="O45" s="8"/>
    </row>
    <row r="46" spans="1:15" ht="18" customHeight="1" x14ac:dyDescent="0.25">
      <c r="A46" s="18" t="s">
        <v>17</v>
      </c>
      <c r="B46" s="15">
        <v>60</v>
      </c>
      <c r="C46" s="11"/>
      <c r="D46" s="16">
        <f t="shared" si="2"/>
        <v>0</v>
      </c>
      <c r="E46" s="11"/>
      <c r="F46" s="17" t="s">
        <v>24</v>
      </c>
      <c r="J46" s="8"/>
      <c r="O46" s="8"/>
    </row>
    <row r="47" spans="1:15" ht="18" customHeight="1" x14ac:dyDescent="0.25">
      <c r="A47" s="18" t="s">
        <v>32</v>
      </c>
      <c r="B47" s="15">
        <v>2</v>
      </c>
      <c r="C47" s="11"/>
      <c r="D47" s="16">
        <f t="shared" si="2"/>
        <v>0</v>
      </c>
      <c r="E47" s="11"/>
      <c r="F47" s="17" t="s">
        <v>24</v>
      </c>
      <c r="J47" s="8"/>
      <c r="O47" s="8"/>
    </row>
    <row r="48" spans="1:15" ht="18" customHeight="1" x14ac:dyDescent="0.25">
      <c r="A48" s="18" t="s">
        <v>33</v>
      </c>
      <c r="B48" s="15">
        <v>2</v>
      </c>
      <c r="C48" s="11"/>
      <c r="D48" s="16">
        <f t="shared" ref="D48:D51" si="3">C48*B48</f>
        <v>0</v>
      </c>
      <c r="E48" s="11"/>
      <c r="F48" s="17" t="s">
        <v>24</v>
      </c>
      <c r="J48" s="8"/>
      <c r="O48" s="8"/>
    </row>
    <row r="49" spans="1:15" ht="18" customHeight="1" x14ac:dyDescent="0.25">
      <c r="A49" s="18" t="s">
        <v>43</v>
      </c>
      <c r="B49" s="15">
        <v>2</v>
      </c>
      <c r="C49" s="11"/>
      <c r="D49" s="16">
        <f t="shared" si="3"/>
        <v>0</v>
      </c>
      <c r="E49" s="11"/>
      <c r="F49" s="17" t="s">
        <v>24</v>
      </c>
    </row>
    <row r="50" spans="1:15" ht="24" x14ac:dyDescent="0.25">
      <c r="A50" s="18" t="s">
        <v>39</v>
      </c>
      <c r="B50" s="15">
        <v>8</v>
      </c>
      <c r="C50" s="11"/>
      <c r="D50" s="16">
        <f t="shared" si="3"/>
        <v>0</v>
      </c>
      <c r="E50" s="11"/>
      <c r="F50" s="17"/>
    </row>
    <row r="51" spans="1:15" ht="24" x14ac:dyDescent="0.25">
      <c r="A51" s="18" t="s">
        <v>40</v>
      </c>
      <c r="B51" s="15">
        <v>40</v>
      </c>
      <c r="C51" s="11"/>
      <c r="D51" s="16">
        <f t="shared" si="3"/>
        <v>0</v>
      </c>
      <c r="E51" s="11"/>
      <c r="F51" s="17" t="s">
        <v>24</v>
      </c>
      <c r="G51" s="2"/>
    </row>
    <row r="52" spans="1:15" ht="18" customHeight="1" x14ac:dyDescent="0.25">
      <c r="A52" s="18" t="s">
        <v>20</v>
      </c>
      <c r="B52" s="15">
        <v>40</v>
      </c>
      <c r="C52" s="11"/>
      <c r="D52" s="16">
        <f t="shared" si="2"/>
        <v>0</v>
      </c>
      <c r="E52" s="11"/>
      <c r="F52" s="17" t="s">
        <v>24</v>
      </c>
      <c r="J52" s="8"/>
      <c r="O52" s="8"/>
    </row>
    <row r="53" spans="1:15" ht="18" customHeight="1" x14ac:dyDescent="0.25">
      <c r="A53" s="18" t="s">
        <v>21</v>
      </c>
      <c r="B53" s="15">
        <v>16</v>
      </c>
      <c r="C53" s="11"/>
      <c r="D53" s="16">
        <f t="shared" si="2"/>
        <v>0</v>
      </c>
      <c r="E53" s="11"/>
      <c r="F53" s="17" t="s">
        <v>24</v>
      </c>
    </row>
    <row r="54" spans="1:15" ht="18" customHeight="1" x14ac:dyDescent="0.25">
      <c r="A54" s="18" t="s">
        <v>46</v>
      </c>
      <c r="B54" s="15">
        <v>74</v>
      </c>
      <c r="C54" s="11"/>
      <c r="D54" s="16">
        <f t="shared" si="2"/>
        <v>0</v>
      </c>
      <c r="E54" s="11"/>
      <c r="F54" s="17"/>
    </row>
    <row r="55" spans="1:15" ht="28.5" customHeight="1" x14ac:dyDescent="0.25">
      <c r="A55" s="18" t="s">
        <v>44</v>
      </c>
      <c r="B55" s="15">
        <v>72</v>
      </c>
      <c r="C55" s="11"/>
      <c r="D55" s="16">
        <f t="shared" si="2"/>
        <v>0</v>
      </c>
      <c r="E55" s="11"/>
      <c r="F55" s="17" t="s">
        <v>24</v>
      </c>
    </row>
    <row r="56" spans="1:15" ht="28.5" customHeight="1" x14ac:dyDescent="0.25">
      <c r="A56" s="18" t="s">
        <v>47</v>
      </c>
      <c r="B56" s="15">
        <v>20</v>
      </c>
      <c r="C56" s="11"/>
      <c r="D56" s="16">
        <f t="shared" si="2"/>
        <v>0</v>
      </c>
      <c r="E56" s="11"/>
      <c r="F56" s="17"/>
    </row>
    <row r="57" spans="1:15" ht="28.5" customHeight="1" x14ac:dyDescent="0.25">
      <c r="A57" s="18" t="s">
        <v>45</v>
      </c>
      <c r="B57" s="15">
        <v>2</v>
      </c>
      <c r="C57" s="11"/>
      <c r="D57" s="16">
        <f t="shared" si="2"/>
        <v>0</v>
      </c>
      <c r="E57" s="11"/>
      <c r="F57" s="17"/>
    </row>
    <row r="58" spans="1:15" ht="24" x14ac:dyDescent="0.25">
      <c r="A58" s="18" t="s">
        <v>36</v>
      </c>
      <c r="B58" s="15">
        <v>2</v>
      </c>
      <c r="C58" s="11"/>
      <c r="D58" s="16">
        <f t="shared" si="2"/>
        <v>0</v>
      </c>
      <c r="E58" s="11"/>
      <c r="F58" s="11"/>
    </row>
    <row r="59" spans="1:15" ht="24" x14ac:dyDescent="0.25">
      <c r="A59" s="18" t="s">
        <v>37</v>
      </c>
      <c r="B59" s="15">
        <v>2</v>
      </c>
      <c r="C59" s="11"/>
      <c r="D59" s="16">
        <f t="shared" si="2"/>
        <v>0</v>
      </c>
      <c r="E59" s="23"/>
      <c r="F59" s="11"/>
    </row>
    <row r="60" spans="1:15" ht="18" customHeight="1" x14ac:dyDescent="0.25">
      <c r="A60" s="18" t="s">
        <v>26</v>
      </c>
      <c r="B60" s="15">
        <v>250</v>
      </c>
      <c r="C60" s="11"/>
      <c r="D60" s="16">
        <f t="shared" si="2"/>
        <v>0</v>
      </c>
      <c r="E60" s="11"/>
      <c r="F60" s="17" t="s">
        <v>24</v>
      </c>
      <c r="I60" s="6"/>
      <c r="J60" s="7"/>
      <c r="K60" s="6"/>
      <c r="L60" s="6"/>
    </row>
    <row r="61" spans="1:15" ht="18.75" customHeight="1" x14ac:dyDescent="0.25">
      <c r="A61" s="18" t="s">
        <v>25</v>
      </c>
      <c r="B61" s="15">
        <v>1</v>
      </c>
      <c r="C61" s="11"/>
      <c r="D61" s="16">
        <f t="shared" si="2"/>
        <v>0</v>
      </c>
      <c r="E61" s="17" t="s">
        <v>24</v>
      </c>
      <c r="F61" s="17" t="s">
        <v>24</v>
      </c>
      <c r="I61" s="6"/>
      <c r="J61" s="8"/>
      <c r="K61" s="6"/>
      <c r="L61" s="6"/>
      <c r="O61" s="8"/>
    </row>
    <row r="62" spans="1:15" ht="18" customHeight="1" x14ac:dyDescent="0.25">
      <c r="A62" s="28" t="s">
        <v>28</v>
      </c>
      <c r="B62" s="29">
        <f>SUM(D44:D61,E45:E60,F44,F58:F59)</f>
        <v>0</v>
      </c>
      <c r="C62" s="24"/>
      <c r="D62" s="24"/>
      <c r="E62" s="24"/>
      <c r="J62" s="8"/>
      <c r="O62" s="8"/>
    </row>
    <row r="63" spans="1:15" ht="18" customHeight="1" x14ac:dyDescent="0.25">
      <c r="A63" s="26" t="s">
        <v>29</v>
      </c>
      <c r="B63" s="27">
        <f>B62*1.21</f>
        <v>0</v>
      </c>
      <c r="C63" s="24"/>
      <c r="D63" s="24"/>
      <c r="E63" s="25"/>
      <c r="J63" s="8"/>
      <c r="O63" s="8"/>
    </row>
    <row r="64" spans="1:15" ht="18" customHeight="1" thickBot="1" x14ac:dyDescent="0.3">
      <c r="A64" s="1"/>
      <c r="C64" s="24"/>
      <c r="D64" s="24"/>
      <c r="E64" s="25"/>
    </row>
    <row r="65" spans="1:15" ht="71.25" customHeight="1" thickBot="1" x14ac:dyDescent="0.3">
      <c r="A65" s="30" t="s">
        <v>34</v>
      </c>
      <c r="B65" s="31"/>
      <c r="C65" s="31"/>
      <c r="D65" s="31"/>
      <c r="E65" s="31"/>
      <c r="F65" s="32"/>
      <c r="H65" s="3"/>
      <c r="I65" s="4"/>
      <c r="J65" s="4"/>
      <c r="M65" s="5"/>
    </row>
    <row r="66" spans="1:15" ht="72" customHeight="1" x14ac:dyDescent="0.25">
      <c r="A66" s="21" t="s">
        <v>1</v>
      </c>
      <c r="B66" s="19" t="s">
        <v>0</v>
      </c>
      <c r="C66" s="20" t="s">
        <v>22</v>
      </c>
      <c r="D66" s="20" t="s">
        <v>2</v>
      </c>
      <c r="E66" s="20" t="s">
        <v>3</v>
      </c>
      <c r="F66" s="20" t="s">
        <v>4</v>
      </c>
      <c r="G66" s="2"/>
    </row>
    <row r="67" spans="1:15" ht="37.5" customHeight="1" x14ac:dyDescent="0.25">
      <c r="A67" s="18" t="s">
        <v>38</v>
      </c>
      <c r="B67" s="15">
        <v>1</v>
      </c>
      <c r="C67" s="11"/>
      <c r="D67" s="16">
        <f>C67*B67</f>
        <v>0</v>
      </c>
      <c r="E67" s="17" t="s">
        <v>24</v>
      </c>
      <c r="F67" s="11"/>
      <c r="I67" s="6"/>
      <c r="J67" s="8"/>
      <c r="K67" s="6"/>
      <c r="L67" s="6"/>
      <c r="O67" s="8"/>
    </row>
    <row r="68" spans="1:15" ht="18" customHeight="1" x14ac:dyDescent="0.25">
      <c r="A68" s="18" t="s">
        <v>17</v>
      </c>
      <c r="B68" s="15">
        <v>17</v>
      </c>
      <c r="C68" s="11"/>
      <c r="D68" s="16">
        <f t="shared" ref="D68:D74" si="4">C68*B68</f>
        <v>0</v>
      </c>
      <c r="E68" s="11"/>
      <c r="F68" s="17" t="s">
        <v>24</v>
      </c>
      <c r="J68" s="8"/>
      <c r="O68" s="8"/>
    </row>
    <row r="69" spans="1:15" ht="18" customHeight="1" x14ac:dyDescent="0.25">
      <c r="A69" s="18" t="s">
        <v>19</v>
      </c>
      <c r="B69" s="15">
        <v>4</v>
      </c>
      <c r="C69" s="11"/>
      <c r="D69" s="16">
        <f t="shared" si="4"/>
        <v>0</v>
      </c>
      <c r="E69" s="11"/>
      <c r="F69" s="17" t="s">
        <v>24</v>
      </c>
      <c r="J69" s="8"/>
      <c r="O69" s="8"/>
    </row>
    <row r="70" spans="1:15" ht="18" customHeight="1" x14ac:dyDescent="0.25">
      <c r="A70" s="18" t="s">
        <v>20</v>
      </c>
      <c r="B70" s="15">
        <v>16</v>
      </c>
      <c r="C70" s="11"/>
      <c r="D70" s="16">
        <f t="shared" si="4"/>
        <v>0</v>
      </c>
      <c r="E70" s="11"/>
      <c r="F70" s="17" t="s">
        <v>24</v>
      </c>
      <c r="J70" s="8"/>
      <c r="O70" s="8"/>
    </row>
    <row r="71" spans="1:15" ht="25.5" customHeight="1" x14ac:dyDescent="0.25">
      <c r="A71" s="18" t="s">
        <v>21</v>
      </c>
      <c r="B71" s="15">
        <v>6</v>
      </c>
      <c r="C71" s="11"/>
      <c r="D71" s="16">
        <f t="shared" si="4"/>
        <v>0</v>
      </c>
      <c r="E71" s="11"/>
      <c r="F71" s="17" t="s">
        <v>24</v>
      </c>
      <c r="G71" s="2"/>
    </row>
    <row r="72" spans="1:15" ht="30" customHeight="1" x14ac:dyDescent="0.25">
      <c r="A72" s="18" t="s">
        <v>37</v>
      </c>
      <c r="B72" s="15">
        <v>2</v>
      </c>
      <c r="C72" s="11"/>
      <c r="D72" s="16">
        <f t="shared" si="4"/>
        <v>0</v>
      </c>
      <c r="E72" s="11"/>
      <c r="F72" s="11"/>
    </row>
    <row r="73" spans="1:15" ht="18" customHeight="1" x14ac:dyDescent="0.25">
      <c r="A73" s="18" t="s">
        <v>26</v>
      </c>
      <c r="B73" s="15">
        <v>50</v>
      </c>
      <c r="C73" s="11"/>
      <c r="D73" s="16">
        <f t="shared" si="4"/>
        <v>0</v>
      </c>
      <c r="E73" s="11"/>
      <c r="F73" s="17" t="s">
        <v>24</v>
      </c>
      <c r="I73" s="6"/>
      <c r="J73" s="7"/>
      <c r="K73" s="6"/>
      <c r="L73" s="6"/>
    </row>
    <row r="74" spans="1:15" ht="18.75" customHeight="1" x14ac:dyDescent="0.25">
      <c r="A74" s="18" t="s">
        <v>25</v>
      </c>
      <c r="B74" s="15">
        <v>1</v>
      </c>
      <c r="C74" s="11"/>
      <c r="D74" s="16">
        <f t="shared" si="4"/>
        <v>0</v>
      </c>
      <c r="E74" s="17" t="s">
        <v>24</v>
      </c>
      <c r="F74" s="17" t="s">
        <v>24</v>
      </c>
      <c r="I74" s="6"/>
      <c r="J74" s="8"/>
      <c r="K74" s="6"/>
      <c r="L74" s="6"/>
      <c r="O74" s="8"/>
    </row>
    <row r="75" spans="1:15" ht="18" customHeight="1" x14ac:dyDescent="0.25">
      <c r="A75" s="28" t="s">
        <v>28</v>
      </c>
      <c r="B75" s="29">
        <f>SUM(D67:D74,E68:E73,F67,F72)</f>
        <v>0</v>
      </c>
      <c r="C75" s="24"/>
      <c r="D75" s="24"/>
      <c r="E75" s="24"/>
      <c r="J75" s="8"/>
      <c r="O75" s="8"/>
    </row>
    <row r="76" spans="1:15" ht="18" customHeight="1" x14ac:dyDescent="0.25">
      <c r="A76" s="26" t="s">
        <v>29</v>
      </c>
      <c r="B76" s="27">
        <f>B75*1.21</f>
        <v>0</v>
      </c>
      <c r="C76" s="24"/>
      <c r="D76" s="24"/>
      <c r="E76" s="25"/>
      <c r="J76" s="8"/>
      <c r="O76" s="8"/>
    </row>
    <row r="77" spans="1:15" ht="18" customHeight="1" x14ac:dyDescent="0.25">
      <c r="A77" s="1"/>
      <c r="C77" s="24"/>
      <c r="D77" s="24"/>
      <c r="E77" s="25"/>
      <c r="J77" s="8"/>
      <c r="O77" s="8"/>
    </row>
    <row r="78" spans="1:15" ht="18" customHeight="1" thickBot="1" x14ac:dyDescent="0.3">
      <c r="A78" s="1"/>
      <c r="C78" s="24"/>
      <c r="D78" s="24"/>
      <c r="E78" s="25"/>
    </row>
    <row r="79" spans="1:15" ht="18" customHeight="1" thickBot="1" x14ac:dyDescent="0.3">
      <c r="B79" s="12"/>
      <c r="C79" s="45" t="s">
        <v>11</v>
      </c>
      <c r="D79" s="46"/>
      <c r="E79" s="13">
        <f>SUM(B24,B39,B62,B75)</f>
        <v>0</v>
      </c>
      <c r="F79" s="3"/>
    </row>
    <row r="80" spans="1:15" ht="18" customHeight="1" thickBot="1" x14ac:dyDescent="0.3">
      <c r="B80" s="12"/>
      <c r="C80" s="45" t="s">
        <v>12</v>
      </c>
      <c r="D80" s="46"/>
      <c r="E80" s="14">
        <f>E79*0.21</f>
        <v>0</v>
      </c>
      <c r="F80" s="3"/>
    </row>
    <row r="81" spans="1:9" ht="12" customHeight="1" thickBot="1" x14ac:dyDescent="0.3">
      <c r="B81" s="12"/>
      <c r="C81" s="45" t="s">
        <v>13</v>
      </c>
      <c r="D81" s="46"/>
      <c r="E81" s="14">
        <f>E79*1.21</f>
        <v>0</v>
      </c>
      <c r="F81" s="3"/>
    </row>
    <row r="82" spans="1:9" ht="18" customHeight="1" x14ac:dyDescent="0.25">
      <c r="I82" s="9"/>
    </row>
    <row r="83" spans="1:9" ht="18" customHeight="1" x14ac:dyDescent="0.25">
      <c r="A83" s="42" t="s">
        <v>9</v>
      </c>
      <c r="B83" s="43"/>
      <c r="C83" s="43"/>
      <c r="D83" s="43"/>
      <c r="E83" s="44"/>
    </row>
    <row r="84" spans="1:9" ht="18" customHeight="1" x14ac:dyDescent="0.25">
      <c r="A84" s="47" t="s">
        <v>10</v>
      </c>
      <c r="B84" s="47"/>
      <c r="C84" s="47"/>
      <c r="D84" s="47"/>
      <c r="E84" s="47"/>
    </row>
    <row r="85" spans="1:9" ht="18" customHeight="1" x14ac:dyDescent="0.25">
      <c r="A85" s="47"/>
      <c r="B85" s="47"/>
      <c r="C85" s="47"/>
      <c r="D85" s="47"/>
      <c r="E85" s="47"/>
    </row>
    <row r="86" spans="1:9" ht="18" customHeight="1" x14ac:dyDescent="0.25">
      <c r="A86" s="47"/>
      <c r="B86" s="47"/>
      <c r="C86" s="47"/>
      <c r="D86" s="47"/>
      <c r="E86" s="47"/>
    </row>
    <row r="87" spans="1:9" ht="18" customHeight="1" x14ac:dyDescent="0.25"/>
    <row r="88" spans="1:9" ht="18" customHeight="1" x14ac:dyDescent="0.25"/>
    <row r="89" spans="1:9" ht="18" customHeight="1" x14ac:dyDescent="0.25"/>
    <row r="90" spans="1:9" ht="18" customHeight="1" x14ac:dyDescent="0.25"/>
    <row r="91" spans="1:9" ht="18" customHeight="1" x14ac:dyDescent="0.25"/>
    <row r="92" spans="1:9" ht="18" customHeight="1" x14ac:dyDescent="0.25"/>
    <row r="93" spans="1:9" ht="18" customHeight="1" x14ac:dyDescent="0.25"/>
    <row r="94" spans="1:9" ht="18" customHeight="1" x14ac:dyDescent="0.25"/>
    <row r="95" spans="1:9" ht="18" customHeight="1" x14ac:dyDescent="0.25"/>
    <row r="96" spans="1:9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</sheetData>
  <mergeCells count="18">
    <mergeCell ref="A83:E83"/>
    <mergeCell ref="C80:D80"/>
    <mergeCell ref="C81:D81"/>
    <mergeCell ref="C79:D79"/>
    <mergeCell ref="A84:E86"/>
    <mergeCell ref="A9:F9"/>
    <mergeCell ref="A27:F27"/>
    <mergeCell ref="A42:F42"/>
    <mergeCell ref="A65:F65"/>
    <mergeCell ref="A1:E1"/>
    <mergeCell ref="A8:E8"/>
    <mergeCell ref="A2:E2"/>
    <mergeCell ref="A3:C3"/>
    <mergeCell ref="D3:E3"/>
    <mergeCell ref="A4:E4"/>
    <mergeCell ref="A5:E5"/>
    <mergeCell ref="A6:E6"/>
    <mergeCell ref="B7:E7"/>
  </mergeCells>
  <pageMargins left="0.7" right="0.7" top="0.78740157499999996" bottom="0.78740157499999996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881DDFAE62A64A94C82DF0881A1423" ma:contentTypeVersion="6" ma:contentTypeDescription="Vytvoří nový dokument" ma:contentTypeScope="" ma:versionID="ce5fb09124be29b54c971f2e026a141a">
  <xsd:schema xmlns:xsd="http://www.w3.org/2001/XMLSchema" xmlns:xs="http://www.w3.org/2001/XMLSchema" xmlns:p="http://schemas.microsoft.com/office/2006/metadata/properties" xmlns:ns2="cffb50c7-30d4-45fd-804a-57d1fa8865f2" targetNamespace="http://schemas.microsoft.com/office/2006/metadata/properties" ma:root="true" ma:fieldsID="864d985a4ef02000720136a93eaf2889" ns2:_="">
    <xsd:import namespace="cffb50c7-30d4-45fd-804a-57d1fa8865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b50c7-30d4-45fd-804a-57d1fa886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A8444C-7A3E-470F-AF0B-06FC19653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fb50c7-30d4-45fd-804a-57d1fa8865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4CF7E6-519F-4554-AA56-A206378FA1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4FFD0D-31A1-44C8-A6F6-9DA2A6CE76AC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cffb50c7-30d4-45fd-804a-57d1fa8865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2022-01-18T16:23:11Z</dcterms:created>
  <dcterms:modified xsi:type="dcterms:W3CDTF">2023-07-14T14:45:59Z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0x0101005E881DDFAE62A64A94C82DF0881A1423</vt:lpwstr>
  </property>
</Properties>
</file>