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5.20\valaskova_q\MUZEUM\VZ\Krajské digitalizační centrum\Fototechnika\2\ZD vč. příloh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6" i="1"/>
  <c r="J5" i="1"/>
  <c r="J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 l="1"/>
  <c r="G10" i="1"/>
  <c r="G9" i="1"/>
  <c r="G8" i="1"/>
  <c r="G7" i="1"/>
  <c r="G6" i="1"/>
  <c r="G5" i="1"/>
  <c r="G51" i="1" l="1"/>
</calcChain>
</file>

<file path=xl/sharedStrings.xml><?xml version="1.0" encoding="utf-8"?>
<sst xmlns="http://schemas.openxmlformats.org/spreadsheetml/2006/main" count="198" uniqueCount="85">
  <si>
    <t>Pořadí</t>
  </si>
  <si>
    <t>CPV kód</t>
  </si>
  <si>
    <t>Název položky</t>
  </si>
  <si>
    <t>Minimální požadované specifikace</t>
  </si>
  <si>
    <t>Počet ks</t>
  </si>
  <si>
    <t>Maximální možná cena za jednotku bez DPH</t>
  </si>
  <si>
    <t>Celkem max. cena za položku bez DPH</t>
  </si>
  <si>
    <t>Projekt</t>
  </si>
  <si>
    <t>38651200-5</t>
  </si>
  <si>
    <t>Fotoaparát</t>
  </si>
  <si>
    <t xml:space="preserve">Středoformátový min. 43,8x32,9 mm BSI CMOS snímač
Rozlišení min. 100 Mpx
ISO min. 64 – max. 25 600, série 3,3 obr./s
Min. 16 bit barevná hloubka, dynamický rozsah min. 15 EV
Min. 294-zónový AF s fázovou detekcí
Min. 5-osá stabilizace v těle s až 7 EV ziskem
Elektronický hledáček min. 1,00x5,76 mil. 
Dotykový LCD min. 3,6“ a min. 2,36 mil. bodů
Min. interní paměť 1 TB paměť
Rozhraní – wifi, min. usb-c, tp 3.0
Podpora formátů raw, JPEG
Vybavení – baterie, paměťová karta min. 256 GB typ CFexpress B
</t>
  </si>
  <si>
    <t>C</t>
  </si>
  <si>
    <t>38651100-4</t>
  </si>
  <si>
    <t>Objektiv k fotoaparátu</t>
  </si>
  <si>
    <t xml:space="preserve">Kompatibilní s fotoaparátem (položka 1)
Ohnisko 90mm
Rozsah slony f/2,5 až f/32
Úhel záběru min. 34°
Centrální závěrka objektivu
Synchronizace max 1/4000 s
Min zaostřovací vzdálenost 67 cm
Min. 3x asférické prvky
Závit předního filtru 72 mm
Vybavení – příslušný filtr k objektivu
</t>
  </si>
  <si>
    <t xml:space="preserve">Kompatibilní s fotoaparátem, makroobjektiv (položka 1)
Makroobjektiv, ohnisko 120 mm
Rozsah clony  f/3,5 až f/32
Min. zaostřovací vzdálenost 43 cm
Max. měřítko obrazu 1:2
Odpovídající rozloha pokrytí 88 x 66 mm
Odpovídající snížení expozice 0,7 f – 1 stupeň
Závit předního filtru 77 mm
Vybavení – příslušný filtr k objektivu
</t>
  </si>
  <si>
    <t>38650000-6</t>
  </si>
  <si>
    <t>Stropní systém na světla</t>
  </si>
  <si>
    <t>montáž na strop
min. rozměry 4x5 m
min. 4 stahovací pantografy pro zavěšení blesků a světel</t>
  </si>
  <si>
    <t>38653100-8</t>
  </si>
  <si>
    <t>Studiový blesk</t>
  </si>
  <si>
    <t xml:space="preserve">Ovládání pomocí software v PC nebo dálkově
Výkon záblesku: min. 500–3,9 Ws
Nabití blesku: min. 0,1– max. 1,1 s
Vybavení- adaptér pro uchycení světla do softboxu, softbox 90x120S, vysílač a příjmač na odpalování blesků 
</t>
  </si>
  <si>
    <t>Stativ</t>
  </si>
  <si>
    <t xml:space="preserve">čtyřsekční
Min. výška 9 cm – max. výška 170 cm
S vodováhou
Nastavení noh (úhel): 25°, 46°, 66°, 88°
</t>
  </si>
  <si>
    <t>Hlava ke stativu</t>
  </si>
  <si>
    <t xml:space="preserve">Kompatibilní se stativem (položka 6)
Převodová hlava 3cestá
Nosnost max. 7,5 kg
S vodováhou
Aretace panoramatické osy
</t>
  </si>
  <si>
    <t>Uchycení pozadí</t>
  </si>
  <si>
    <t xml:space="preserve">
Teleskopické stojany a vrchní tyč
Délka vrchní tyče – min. 3,85 m
Včetně navíjení
Uchycení role nebo textilního pozadí
Přenositelné
Vybavení – pozadí – role – bílé, šedé, černé
</t>
  </si>
  <si>
    <t xml:space="preserve">Středoformátový min. 43,8x32,9 mm BSI CMOS snímač
Rozlišení min. 100 Mpx
ISO min. 64 – max. 25 600, série min 3,3 obr./s
Min. 16 bit barevná hloubka, dynamický rozsah min. 15 EV
Min. 294-zónový AF s fázovou detekcí
Min. 5-osá stabilizace v těle s až 7 EV ziskem
Elektronický hledáček min. 1,00x5,76 mil. 
Dotykový LCD min. 3,6“ a min. 2,36 mil.- bodů
Min. interní paměť 1 TB paměť
Rozhraní – wifi, min. usb-c, tp 3.0
Podpora formátů raw, JPEG
Vybavení – baterie, paměťová karta min. 256 GB typ CFexpress B
</t>
  </si>
  <si>
    <t>A</t>
  </si>
  <si>
    <t xml:space="preserve">Kompatibilní s fotoaparátem (položka 9)
Ohnisko 90mm
Rozsah slony f/2,5 až f/32
Úhel záběru min. 34°
Centrální závěrka objektivu
Synchronizace max 1/4000 s
Min. zaostřovací vzdálenost 67 cm
Min. 3x asférické prvky
Závit předního filtru 72 mm
Vybavení – příslušný filtr k objektivu
</t>
  </si>
  <si>
    <t xml:space="preserve">Kompatibilní s fotoaparátem (položka 9), makroobjektiv
Ohnisko 120 mm
Rozsah clony  f/3,5 až f/32
Min. zaostřovací vzdálenost 43 cm
Max. měřítko obrazu 1:2
Odpovídající rozloha pokrytí 88 x 66 mm
Odpovídající snížení expozice 0,7 f – 1 stupeň
Závit předního filtru 77 mm
Vybavení – příslušný filtr k objektivu
</t>
  </si>
  <si>
    <t>montáž na strop
rozměry min. 4x5 m
min. 4 stahovací pantografy pro zavěšení blesků a světel</t>
  </si>
  <si>
    <t xml:space="preserve">Kompatibilní se stativem (položka 14)
Převodová hlava 3cestá
Nosnost max. 7,5 kg
S vodováhou
Aretace panoramatické osy
</t>
  </si>
  <si>
    <t xml:space="preserve">Teleskopické stojany a vrchní tyč
Délka vrchní tyče – min. 3,85 m
Včetně navíjení
Uchycení role nebo textilního pozadí
Přenositelné
Vybavení – pozadí – role – bílé, šedé, černé
</t>
  </si>
  <si>
    <t xml:space="preserve">Stabilizace – elektronické nebo mechanická, 5osá 
Rozlišení min. 45,7
Min. citlivost v ISO – 32
Max .citlivost v ISO – 102 400
LCD obrazovka – min. 3,2“
Velikost snímače – full frame
Druh snímače CMOS
Záznam videa min. 8K
Zaostřovací body (křížové) – min. 493
Rozhraní - GPS modul, kabelová spoušť, HDMI, WiFi, usb 3.1, bluetooth
Rozlišení LCD (px)- min. 2 100 000
Min. počet fotografií za vteřinu 30
Formáty snímků – RAW, JPEG
Vybavení – brašna k fotoaparátu - kapacita min. 2x DSLR nebo CSC s nasazeným objektivem, 3 objektivy, blesk, ntb do 13“, stativ, vodoodpudivý materiál; baterie, paměťová karta min. 256 GB typu CFExpress 
</t>
  </si>
  <si>
    <t xml:space="preserve">Full frame objektiv, kompatibilní s fotoaparátem (položka 17)
Ohnisková vzdálenost min. 24 až max. 70 mm
Světelnost min. f/2,8
Min. 17 čoček/ 15 členů
Min. zaostřovací vzdálenost 38 cm
Obrazový úhel: Formát FX: 84 ° až 34°20´, formát DX: 61 ° až 22°50´ Zaostřování – automatické, manuální
Vybavení – příslušný filtr k objektivu
</t>
  </si>
  <si>
    <t xml:space="preserve">Makroobjektiv, kompatibilní s fotoaparátem (položka 17)
Ohnisková vzdálenost min. 105 mm
Světelnost min. f/2,8
Min. 16 čoček/ 11 členů
Min. zaostřovací vzdálenost 29 cm
Max. měřítko zobrazení 1:1
Obrazový úhel: Formát FX: 23°10´, formát DX: 15°20´
Zaostřování – automatické, manuální
Vybavení – příslušný filtr k objektivu
</t>
  </si>
  <si>
    <t xml:space="preserve">Makroobjektiv, kompatibilní s fotoaparátem (položka 17)
Ohnisková vzdálenost min. a max. 50 mm
Světelnost min. f/2,8
Min. zaostřovací vzdálenost 16 cm
Vybavení – příslušný filtr k objektivu
</t>
  </si>
  <si>
    <t xml:space="preserve">Ovládání pomocí sw v PC nebo dálkově
Výkon záblesku: min. 1 200–9,3 Ws
Nabití blesku: min. 0,1– max. 1,6 s
Vybavení- adaptér pro uchycení světla do softboxu, softbox min. 90x120S, vysílač a příjmač na odpalování blesků 
</t>
  </si>
  <si>
    <t>Fotostůl</t>
  </si>
  <si>
    <t xml:space="preserve">Šířka min. 130 cm, výška min. 75 cm, hloubka min. 87 cm
světelná propustnost min. 30 %
</t>
  </si>
  <si>
    <t>Blesk</t>
  </si>
  <si>
    <t xml:space="preserve">Externí blesk
vestavěný chladící systém
směrné číslo (při 100 ISO) – 34,5 – pokrytí ohniskových vzdáleností min. 24 až max- 200 mm
bezdrátové rádiové ovládání
</t>
  </si>
  <si>
    <t>Fotostan</t>
  </si>
  <si>
    <t>Vhodný pro fotografování lesklých předmětů
rozměry min. 90x90cm</t>
  </si>
  <si>
    <t>Kit studiových blesků</t>
  </si>
  <si>
    <t>2x  min. 90x120S softbox, včetně speed ringu bez adaptéru
1x  St.deštník rozměr min.110cm
3x  stojan ke bleskům, max. 380 cm, 4 sekce
3x  studiový blesk, min. 500–3,9 Ws
1x  DFS-komínkový reflektor, průměr min. a max. 5cm
1x  reflektor ke studiovému blesku
2x adaptér pro softbox</t>
  </si>
  <si>
    <t>Stabilizace – optická
Rozlišení min. 30,4 Mpx
Min. citlivost v ISO – 100
Max. citlivost v ISO – 40 000
Druh paměti – SDHC/SDXC/SD 
LCD obrazovka – min. 3,2“
Velikost snímače – full frame
Druh snímače CMOS
Záznam videa min. 4K/UHD
Zaostřovací body (křížové) – min. 5655
Rozhraní – mikrofonní vstup, HDMI
Rozlišení LCD (px)- min. 2 100 000
Min. počet fotografií za vteřinu 8
Formáty snímků – RAW, JPEG
Vybavení - adaptér na starší objektivy kompatibilní s fotoaparáty Canon</t>
  </si>
  <si>
    <t xml:space="preserve">Objektiv kompatibilní s fotoaparátem (položka 26)
Rozsah ohnisek min. 14 mm až 35 mm
Světelnost f/4 
Zoom min. 2,5x
Zvětšení min. 0,38x (1:2,6)
Optická stabilizace obrazu se ziskem až 7 EV (s EOS R5, R6)
Ultrasonické ostření (USM)
Eliminovaný focus breathing
Antireflexní vrstvy s minimálním výskytem odlesků
Vybavení – příslušný filtr k objektivu
</t>
  </si>
  <si>
    <t xml:space="preserve">Širokoúhlý objektiv kompatibilní s fotoaparátem (položka 26)
Rozsah ohnisek max. 35 mm
Světelnost f/1,4 
Max. clona 16
Konstrukce objektivu – 13 členů/11 skupin
Vybavení – příslušný filtr k objektivu
</t>
  </si>
  <si>
    <t>Makroblesk</t>
  </si>
  <si>
    <r>
      <rPr>
        <sz val="11"/>
        <color theme="1"/>
        <rFont val="Calibri"/>
        <family val="2"/>
        <charset val="238"/>
        <scheme val="minor"/>
      </rPr>
      <t>Směrné číslo - 16 (ISO 100 m)
Vyzařovací úhly – min. 80° vertikálně, min. 80° horizontálně
Barevná teplota záblesku – min. 5600 K při plném výkonu záblesku
Doba trvání záblesku - 1/700 s (plný výkon) (při společném použití výbojek A a B); 1/300 s (plný výkon) (při samostatném použití výbojek A nebo B); 1/700 s - 1/30 000 s (při společném použití výbojek A a B) FP synchronizace s krátkými časy závěrky
Bezdrátový zábleskový provoz - ovládání pomocí optických pulsů; 4 komunikační kanály; úhel pro komunikaci cca 80° nahoru/dolů, 80°doleva/doprava; volitelné skupiny blesků Slave: A/C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</si>
  <si>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Typ hlavy – 3 cestná
Min. výška 9 cm – max. výška 160 cm
Možnost vyosení středové tyče
</t>
  </si>
  <si>
    <t>Set dvou světel</t>
  </si>
  <si>
    <t xml:space="preserve">Typ světla – LED
Barevné podání – denní světlo
Barevná teplota – min. 5 600 K
CRI 96
TLCI 98
Rozsah stmívání 0-100%
Maximální výkon 180 W
Vybavení: 2x světlo, 2x softbox, 2x stativ, brašna
</t>
  </si>
  <si>
    <t>Stabilizace – mechanická
Rozlišení min. 45,7 Mpx
Min. citlivost v ISO – 64
Max. citlivost v ISO – 25 600
Druh paměti – SD/CFExpress 
LCD obrazovka – min. 3,2“
Velikost snímače – full frame
Druh snímače CMOS
Záznam videa min. 4K/UHD
Zaostřovací body (křížové) – min. 493
Rozhraní – mikrofonní vstup, HDMI, WiFi, bluetooth
Rozlišení LCD (px)- min. 2 100 000
Min. počet fotografií za vteřinu 10
Formáty snímků – RAW, JPEG
Vybavení – baterie</t>
  </si>
  <si>
    <t xml:space="preserve">Full frame objektiv (kompatibilní s položkou 32)
Světelnost f/2,8
Rozsah ohnisek min. 24 mm, max. 70 mm 
Max. clona 16
Konstrukce objektivu – 17 členů/15 skupin
Prachu a proti kapající vodě utěsněná konstrukce, která kvalitou zpracování odpovídá fotoaparátům Nikon Z7, Z7
Vybavení – příslušný filtr k objektivu
</t>
  </si>
  <si>
    <t>Stojan</t>
  </si>
  <si>
    <t>stojan ke světlům, kompatibilní s položkou 16
nosnost max. 10 kg, výška: max. 380 cm, min. 123 cm</t>
  </si>
  <si>
    <t xml:space="preserve">Stabilizace – elektronická nebo mechanická
Rozlišení min. 45 Mpx
Min. citlivost v ISO – 100
Max. citlivost v ISO – 102 400
Druh paměti – CFExpress/SD
LCD obrazovka – min. 3,2“
Velikost snímače – full frame
Druh snímače CMOS
Záznam videa min. 8K
Zaostřovací body (křížové) – min. 1053
Rozhraní - HDMI, mikrofonní vstup, WiFi+NFC, usb 3.1, bluetooth
Rozlišení LCD (px)- min. 2 100 000
Min. počet fotografií za vteřinu 20
Formáty snímků – RAW, JPEG
Vybavení – baterie, odpalovač blesků
</t>
  </si>
  <si>
    <t xml:space="preserve">Objektiv kompatibilní s fotoaparátem, položka 35
Světelnost max. f/1,2
Rozsah ohnisek min. a max. 85 mm
Max. clona 16
Konstrukce objektivu – 13 členů/9 skupin
Min. zaostřovací vzdálenost 85 cm
Vybavení – příslušný filtr k objektivu
</t>
  </si>
  <si>
    <t xml:space="preserve">Objektiv kompatibilní s fotoaparátem, položka 35
Světelnost max. f/1,2
Rozsah ohnisek min a max 50 mm
Vybavení – příslušný filtr k objektivu
</t>
  </si>
  <si>
    <t>Trvalé světlo</t>
  </si>
  <si>
    <t>min. 200W výkon, LED 
možnost dálkového ovládání</t>
  </si>
  <si>
    <t>Držák pozadí na zeď</t>
  </si>
  <si>
    <t xml:space="preserve">Obsahuje: min. 2x Autopole 400,rozpěrná tyč min. 4x, rozpěrný držák 1x, kompletní systém pro uchycení a posuv 3 rolí fotopozadí
Vhodné pro uchycení textilního pozadí.
</t>
  </si>
  <si>
    <t>Deštník</t>
  </si>
  <si>
    <t>studiový, min. průměr 85 cm
včetně držáku s pohyblivou hlavou</t>
  </si>
  <si>
    <t>Polokulová hlava
Nosnost max. 12 kg
Pákové zamykání nohou</t>
  </si>
  <si>
    <t>Expozimetr</t>
  </si>
  <si>
    <t xml:space="preserve">Měření okolního i odraženého světla pod úhlem min. 40°
Rozsah měření min. 0 až max. 19,9 EV při ISO 100
Rozmězí u blesku min. f/1,0 až max. f/90,9 při ISO 100
Přesnost měření max. 0,1 EV
</t>
  </si>
  <si>
    <t xml:space="preserve">Sada na čištění </t>
  </si>
  <si>
    <t xml:space="preserve">obsahující:
Čistící hadřík z mikrovlákna
Čistící papírky na optiku
Čistící roztok na optiku (bez alkoholu)
Štěteček
Čistící tyčinky s bavlněným potahem na koncích
Ofukovací silikonový balonek
</t>
  </si>
  <si>
    <t>Barevná a černobílá škála</t>
  </si>
  <si>
    <t xml:space="preserve">Škály odpovídající evropské škály (euroscale coated a norma ISP 2846)
Šedá škála
Barevná škála
</t>
  </si>
  <si>
    <t>Svorky</t>
  </si>
  <si>
    <t xml:space="preserve">Pro upevnění jakéhokoliv fotoaparátu
Nosnost min. 3 kg
Rozevření min. 40 mm
</t>
  </si>
  <si>
    <t xml:space="preserve">Objektiv kompatibilní s fotoaparáty Nikon
Clonový rozsah min. 2,8 až max. 32
největší měřítko zobrazení 1:2
Automatická irisová clona 
Obrazový úhel 23
</t>
  </si>
  <si>
    <t>Cena celkem</t>
  </si>
  <si>
    <t>Nabídková cena bez DPH za jednotku vč. poplatku za následnou ekologickou likvidaci</t>
  </si>
  <si>
    <t>Celková cena bez DPH za položku vč. poplatku za následnou ekologickou likvidaci</t>
  </si>
  <si>
    <t>Příloha č. 1 - technické podmínky</t>
  </si>
  <si>
    <t>konkrétní název nabízeného výrobku vč. výrobce</t>
  </si>
  <si>
    <t>Vybavení Krajského digitalizačního centra 2023 - fototechnika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</si>
</sst>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1">
    <cellStyle name="Normální" xfId="0" builtinId="0"/>
  </cellStyles>
  <dxfs count="5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46" zoomScale="55" zoomScaleNormal="55" workbookViewId="0">
      <selection activeCell="I50" sqref="I50"/>
    </sheetView>
  </sheetViews>
  <sheetFormatPr defaultRowHeight="15" x14ac:dyDescent="0.25"/>
  <cols>
    <col min="2" max="2" width="11.140625" bestFit="1" customWidth="1"/>
    <col min="3" max="3" width="25.28515625" bestFit="1" customWidth="1"/>
    <col min="4" max="4" width="93.7109375" customWidth="1"/>
    <col min="6" max="6" width="40.7109375" bestFit="1" customWidth="1"/>
    <col min="7" max="7" width="35.28515625" bestFit="1" customWidth="1"/>
    <col min="8" max="10" width="35.28515625" customWidth="1"/>
    <col min="11" max="11" width="9.140625" style="2"/>
  </cols>
  <sheetData>
    <row r="1" spans="1:11" ht="21" x14ac:dyDescent="0.35">
      <c r="D1" s="25" t="s">
        <v>84</v>
      </c>
    </row>
    <row r="2" spans="1:11" x14ac:dyDescent="0.25">
      <c r="A2" s="29" t="s">
        <v>82</v>
      </c>
      <c r="B2" s="29"/>
      <c r="C2" s="29"/>
      <c r="D2" s="29"/>
    </row>
    <row r="3" spans="1:11" ht="15.75" thickBot="1" x14ac:dyDescent="0.3"/>
    <row r="4" spans="1:11" ht="45.75" thickBo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28" t="s">
        <v>83</v>
      </c>
      <c r="I4" s="21" t="s">
        <v>80</v>
      </c>
      <c r="J4" s="22" t="s">
        <v>81</v>
      </c>
      <c r="K4" s="16" t="s">
        <v>7</v>
      </c>
    </row>
    <row r="5" spans="1:11" ht="195" x14ac:dyDescent="0.25">
      <c r="A5" s="2">
        <v>1</v>
      </c>
      <c r="B5" s="2" t="s">
        <v>8</v>
      </c>
      <c r="C5" s="2" t="s">
        <v>9</v>
      </c>
      <c r="D5" s="3" t="s">
        <v>10</v>
      </c>
      <c r="E5" s="2">
        <v>1</v>
      </c>
      <c r="F5" s="4">
        <v>170000</v>
      </c>
      <c r="G5" s="4">
        <f>E5*F5</f>
        <v>170000</v>
      </c>
      <c r="H5" s="26"/>
      <c r="I5" s="18">
        <v>0</v>
      </c>
      <c r="J5" s="19">
        <f>E5*I5</f>
        <v>0</v>
      </c>
      <c r="K5" s="2" t="s">
        <v>11</v>
      </c>
    </row>
    <row r="6" spans="1:11" ht="165" x14ac:dyDescent="0.25">
      <c r="A6" s="2">
        <v>2</v>
      </c>
      <c r="B6" s="2" t="s">
        <v>12</v>
      </c>
      <c r="C6" s="2" t="s">
        <v>13</v>
      </c>
      <c r="D6" s="3" t="s">
        <v>14</v>
      </c>
      <c r="E6" s="2">
        <v>1</v>
      </c>
      <c r="F6" s="4">
        <v>91000</v>
      </c>
      <c r="G6" s="4">
        <f>E6*F6</f>
        <v>91000</v>
      </c>
      <c r="H6" s="26"/>
      <c r="I6" s="18">
        <v>0</v>
      </c>
      <c r="J6" s="19">
        <f>E6*I6</f>
        <v>0</v>
      </c>
      <c r="K6" s="2" t="s">
        <v>11</v>
      </c>
    </row>
    <row r="7" spans="1:11" ht="150" x14ac:dyDescent="0.25">
      <c r="A7" s="2">
        <v>3</v>
      </c>
      <c r="B7" s="2" t="s">
        <v>12</v>
      </c>
      <c r="C7" s="2" t="s">
        <v>13</v>
      </c>
      <c r="D7" s="3" t="s">
        <v>15</v>
      </c>
      <c r="E7" s="2">
        <v>1</v>
      </c>
      <c r="F7" s="4">
        <v>91000</v>
      </c>
      <c r="G7" s="4">
        <f>E7*F7</f>
        <v>91000</v>
      </c>
      <c r="H7" s="26"/>
      <c r="I7" s="18">
        <v>0</v>
      </c>
      <c r="J7" s="19">
        <f t="shared" ref="J7:J50" si="0">E7*I7</f>
        <v>0</v>
      </c>
      <c r="K7" s="2" t="s">
        <v>11</v>
      </c>
    </row>
    <row r="8" spans="1:11" ht="45" x14ac:dyDescent="0.25">
      <c r="A8" s="2">
        <v>4</v>
      </c>
      <c r="B8" s="2" t="s">
        <v>16</v>
      </c>
      <c r="C8" s="2" t="s">
        <v>17</v>
      </c>
      <c r="D8" s="5" t="s">
        <v>18</v>
      </c>
      <c r="E8" s="2">
        <v>1</v>
      </c>
      <c r="F8" s="4">
        <v>37000</v>
      </c>
      <c r="G8" s="4">
        <f t="shared" ref="G8:G12" si="1">E8*F8</f>
        <v>37000</v>
      </c>
      <c r="H8" s="26"/>
      <c r="I8" s="18">
        <v>0</v>
      </c>
      <c r="J8" s="19">
        <f t="shared" si="0"/>
        <v>0</v>
      </c>
      <c r="K8" s="2" t="s">
        <v>11</v>
      </c>
    </row>
    <row r="9" spans="1:11" ht="90" x14ac:dyDescent="0.25">
      <c r="A9" s="2">
        <v>5</v>
      </c>
      <c r="B9" s="2" t="s">
        <v>19</v>
      </c>
      <c r="C9" s="2" t="s">
        <v>20</v>
      </c>
      <c r="D9" s="3" t="s">
        <v>21</v>
      </c>
      <c r="E9" s="2">
        <v>4</v>
      </c>
      <c r="F9" s="4">
        <v>15000</v>
      </c>
      <c r="G9" s="4">
        <f t="shared" si="1"/>
        <v>60000</v>
      </c>
      <c r="H9" s="26"/>
      <c r="I9" s="18">
        <v>0</v>
      </c>
      <c r="J9" s="19">
        <f t="shared" si="0"/>
        <v>0</v>
      </c>
      <c r="K9" s="2" t="s">
        <v>11</v>
      </c>
    </row>
    <row r="10" spans="1:11" ht="75" x14ac:dyDescent="0.25">
      <c r="A10" s="2">
        <v>6</v>
      </c>
      <c r="B10" s="2" t="s">
        <v>16</v>
      </c>
      <c r="C10" s="2" t="s">
        <v>22</v>
      </c>
      <c r="D10" s="3" t="s">
        <v>23</v>
      </c>
      <c r="E10" s="2">
        <v>1</v>
      </c>
      <c r="F10" s="4">
        <v>9000</v>
      </c>
      <c r="G10" s="4">
        <f t="shared" si="1"/>
        <v>9000</v>
      </c>
      <c r="H10" s="26"/>
      <c r="I10" s="18">
        <v>0</v>
      </c>
      <c r="J10" s="19">
        <f t="shared" si="0"/>
        <v>0</v>
      </c>
      <c r="K10" s="2" t="s">
        <v>11</v>
      </c>
    </row>
    <row r="11" spans="1:11" ht="90" x14ac:dyDescent="0.25">
      <c r="A11" s="2">
        <v>7</v>
      </c>
      <c r="B11" s="2" t="s">
        <v>16</v>
      </c>
      <c r="C11" s="2" t="s">
        <v>24</v>
      </c>
      <c r="D11" s="3" t="s">
        <v>25</v>
      </c>
      <c r="E11" s="2">
        <v>1</v>
      </c>
      <c r="F11" s="4">
        <v>12000</v>
      </c>
      <c r="G11" s="4">
        <f t="shared" si="1"/>
        <v>12000</v>
      </c>
      <c r="H11" s="26"/>
      <c r="I11" s="18">
        <v>0</v>
      </c>
      <c r="J11" s="19">
        <f t="shared" si="0"/>
        <v>0</v>
      </c>
      <c r="K11" s="2" t="s">
        <v>11</v>
      </c>
    </row>
    <row r="12" spans="1:11" ht="120" x14ac:dyDescent="0.25">
      <c r="A12" s="2">
        <v>8</v>
      </c>
      <c r="B12" s="2" t="s">
        <v>16</v>
      </c>
      <c r="C12" s="2" t="s">
        <v>26</v>
      </c>
      <c r="D12" s="3" t="s">
        <v>27</v>
      </c>
      <c r="E12" s="2">
        <v>1</v>
      </c>
      <c r="F12" s="4">
        <v>5000</v>
      </c>
      <c r="G12" s="4">
        <f t="shared" si="1"/>
        <v>5000</v>
      </c>
      <c r="H12" s="26"/>
      <c r="I12" s="18">
        <v>0</v>
      </c>
      <c r="J12" s="19">
        <f t="shared" si="0"/>
        <v>0</v>
      </c>
      <c r="K12" s="2" t="s">
        <v>11</v>
      </c>
    </row>
    <row r="13" spans="1:11" ht="195" x14ac:dyDescent="0.25">
      <c r="A13" s="2">
        <v>9</v>
      </c>
      <c r="B13" s="2" t="s">
        <v>8</v>
      </c>
      <c r="C13" s="2" t="s">
        <v>9</v>
      </c>
      <c r="D13" s="3" t="s">
        <v>28</v>
      </c>
      <c r="E13" s="2">
        <v>1</v>
      </c>
      <c r="F13" s="4">
        <v>170000</v>
      </c>
      <c r="G13" s="4">
        <f>E13*F13</f>
        <v>170000</v>
      </c>
      <c r="H13" s="26"/>
      <c r="I13" s="18">
        <v>0</v>
      </c>
      <c r="J13" s="19">
        <f t="shared" si="0"/>
        <v>0</v>
      </c>
      <c r="K13" s="2" t="s">
        <v>29</v>
      </c>
    </row>
    <row r="14" spans="1:11" ht="165" x14ac:dyDescent="0.25">
      <c r="A14" s="2">
        <v>10</v>
      </c>
      <c r="B14" s="2" t="s">
        <v>12</v>
      </c>
      <c r="C14" s="2" t="s">
        <v>13</v>
      </c>
      <c r="D14" s="3" t="s">
        <v>30</v>
      </c>
      <c r="E14" s="2">
        <v>1</v>
      </c>
      <c r="F14" s="4">
        <v>91000</v>
      </c>
      <c r="G14" s="4">
        <f>E14*F14</f>
        <v>91000</v>
      </c>
      <c r="H14" s="26"/>
      <c r="I14" s="18">
        <v>0</v>
      </c>
      <c r="J14" s="19">
        <f t="shared" si="0"/>
        <v>0</v>
      </c>
      <c r="K14" s="2" t="s">
        <v>29</v>
      </c>
    </row>
    <row r="15" spans="1:11" ht="150" x14ac:dyDescent="0.25">
      <c r="A15" s="2">
        <v>11</v>
      </c>
      <c r="B15" s="2" t="s">
        <v>12</v>
      </c>
      <c r="C15" s="2" t="s">
        <v>13</v>
      </c>
      <c r="D15" s="3" t="s">
        <v>31</v>
      </c>
      <c r="E15" s="2">
        <v>1</v>
      </c>
      <c r="F15" s="4">
        <v>91000</v>
      </c>
      <c r="G15" s="4">
        <f>E15*F15</f>
        <v>91000</v>
      </c>
      <c r="H15" s="26"/>
      <c r="I15" s="18">
        <v>0</v>
      </c>
      <c r="J15" s="19">
        <f t="shared" si="0"/>
        <v>0</v>
      </c>
      <c r="K15" s="2" t="s">
        <v>29</v>
      </c>
    </row>
    <row r="16" spans="1:11" ht="45" x14ac:dyDescent="0.25">
      <c r="A16" s="2">
        <v>12</v>
      </c>
      <c r="B16" s="2" t="s">
        <v>16</v>
      </c>
      <c r="C16" s="2" t="s">
        <v>17</v>
      </c>
      <c r="D16" s="5" t="s">
        <v>32</v>
      </c>
      <c r="E16" s="2">
        <v>2</v>
      </c>
      <c r="F16" s="4">
        <v>37000</v>
      </c>
      <c r="G16" s="4">
        <f t="shared" ref="G16:G50" si="2">E16*F16</f>
        <v>74000</v>
      </c>
      <c r="H16" s="26"/>
      <c r="I16" s="18">
        <v>0</v>
      </c>
      <c r="J16" s="19">
        <f t="shared" si="0"/>
        <v>0</v>
      </c>
      <c r="K16" s="2" t="s">
        <v>29</v>
      </c>
    </row>
    <row r="17" spans="1:11" ht="90" x14ac:dyDescent="0.25">
      <c r="A17" s="2">
        <v>13</v>
      </c>
      <c r="B17" s="2" t="s">
        <v>19</v>
      </c>
      <c r="C17" s="2" t="s">
        <v>20</v>
      </c>
      <c r="D17" s="3" t="s">
        <v>21</v>
      </c>
      <c r="E17" s="2">
        <v>4</v>
      </c>
      <c r="F17" s="4">
        <v>15000</v>
      </c>
      <c r="G17" s="4">
        <f t="shared" si="2"/>
        <v>60000</v>
      </c>
      <c r="H17" s="26"/>
      <c r="I17" s="18">
        <v>0</v>
      </c>
      <c r="J17" s="19">
        <f t="shared" si="0"/>
        <v>0</v>
      </c>
      <c r="K17" s="2" t="s">
        <v>29</v>
      </c>
    </row>
    <row r="18" spans="1:11" ht="75" x14ac:dyDescent="0.25">
      <c r="A18" s="2">
        <v>14</v>
      </c>
      <c r="B18" s="2" t="s">
        <v>16</v>
      </c>
      <c r="C18" s="2" t="s">
        <v>22</v>
      </c>
      <c r="D18" s="3" t="s">
        <v>23</v>
      </c>
      <c r="E18" s="2">
        <v>2</v>
      </c>
      <c r="F18" s="4">
        <v>9000</v>
      </c>
      <c r="G18" s="4">
        <f t="shared" si="2"/>
        <v>18000</v>
      </c>
      <c r="H18" s="26"/>
      <c r="I18" s="18">
        <v>0</v>
      </c>
      <c r="J18" s="19">
        <f t="shared" si="0"/>
        <v>0</v>
      </c>
      <c r="K18" s="2" t="s">
        <v>29</v>
      </c>
    </row>
    <row r="19" spans="1:11" ht="90" x14ac:dyDescent="0.25">
      <c r="A19" s="2">
        <v>15</v>
      </c>
      <c r="B19" s="2" t="s">
        <v>16</v>
      </c>
      <c r="C19" s="2" t="s">
        <v>24</v>
      </c>
      <c r="D19" s="3" t="s">
        <v>33</v>
      </c>
      <c r="E19" s="2">
        <v>2</v>
      </c>
      <c r="F19" s="4">
        <v>12000</v>
      </c>
      <c r="G19" s="4">
        <f t="shared" si="2"/>
        <v>24000</v>
      </c>
      <c r="H19" s="26"/>
      <c r="I19" s="18">
        <v>0</v>
      </c>
      <c r="J19" s="19">
        <f t="shared" si="0"/>
        <v>0</v>
      </c>
      <c r="K19" s="2" t="s">
        <v>29</v>
      </c>
    </row>
    <row r="20" spans="1:11" ht="105" x14ac:dyDescent="0.25">
      <c r="A20" s="2">
        <v>16</v>
      </c>
      <c r="B20" s="6" t="s">
        <v>16</v>
      </c>
      <c r="C20" s="2" t="s">
        <v>26</v>
      </c>
      <c r="D20" s="3" t="s">
        <v>34</v>
      </c>
      <c r="E20" s="2">
        <v>2</v>
      </c>
      <c r="F20" s="4">
        <v>5000</v>
      </c>
      <c r="G20" s="4">
        <f t="shared" si="2"/>
        <v>10000</v>
      </c>
      <c r="H20" s="26"/>
      <c r="I20" s="18">
        <v>0</v>
      </c>
      <c r="J20" s="19">
        <f t="shared" si="0"/>
        <v>0</v>
      </c>
      <c r="K20" s="2" t="s">
        <v>29</v>
      </c>
    </row>
    <row r="21" spans="1:11" ht="255" x14ac:dyDescent="0.25">
      <c r="A21" s="2">
        <v>17</v>
      </c>
      <c r="B21" s="2" t="s">
        <v>8</v>
      </c>
      <c r="C21" s="2" t="s">
        <v>9</v>
      </c>
      <c r="D21" s="10" t="s">
        <v>35</v>
      </c>
      <c r="E21" s="2">
        <v>2</v>
      </c>
      <c r="F21" s="4">
        <v>130000</v>
      </c>
      <c r="G21" s="4">
        <f t="shared" si="2"/>
        <v>260000</v>
      </c>
      <c r="H21" s="26"/>
      <c r="I21" s="18">
        <v>0</v>
      </c>
      <c r="J21" s="19">
        <f t="shared" si="0"/>
        <v>0</v>
      </c>
      <c r="K21" s="2" t="s">
        <v>29</v>
      </c>
    </row>
    <row r="22" spans="1:11" ht="120" x14ac:dyDescent="0.25">
      <c r="A22" s="2">
        <v>18</v>
      </c>
      <c r="B22" s="2" t="s">
        <v>12</v>
      </c>
      <c r="C22" s="2" t="s">
        <v>13</v>
      </c>
      <c r="D22" s="11" t="s">
        <v>36</v>
      </c>
      <c r="E22" s="2">
        <v>2</v>
      </c>
      <c r="F22" s="4">
        <v>50000</v>
      </c>
      <c r="G22" s="4">
        <f t="shared" si="2"/>
        <v>100000</v>
      </c>
      <c r="H22" s="26"/>
      <c r="I22" s="18">
        <v>0</v>
      </c>
      <c r="J22" s="19">
        <f t="shared" si="0"/>
        <v>0</v>
      </c>
      <c r="K22" s="2" t="s">
        <v>29</v>
      </c>
    </row>
    <row r="23" spans="1:11" ht="150" x14ac:dyDescent="0.25">
      <c r="A23" s="2">
        <v>19</v>
      </c>
      <c r="B23" s="2" t="s">
        <v>12</v>
      </c>
      <c r="C23" s="2" t="s">
        <v>13</v>
      </c>
      <c r="D23" s="11" t="s">
        <v>37</v>
      </c>
      <c r="E23" s="2">
        <v>1</v>
      </c>
      <c r="F23" s="4">
        <v>23000</v>
      </c>
      <c r="G23" s="4">
        <f t="shared" si="2"/>
        <v>23000</v>
      </c>
      <c r="H23" s="26"/>
      <c r="I23" s="18">
        <v>0</v>
      </c>
      <c r="J23" s="19">
        <f t="shared" si="0"/>
        <v>0</v>
      </c>
      <c r="K23" s="2" t="s">
        <v>29</v>
      </c>
    </row>
    <row r="24" spans="1:11" ht="90" x14ac:dyDescent="0.25">
      <c r="A24" s="2">
        <v>20</v>
      </c>
      <c r="B24" s="2" t="s">
        <v>12</v>
      </c>
      <c r="C24" s="12" t="s">
        <v>13</v>
      </c>
      <c r="D24" s="13" t="s">
        <v>38</v>
      </c>
      <c r="E24" s="2">
        <v>1</v>
      </c>
      <c r="F24" s="4">
        <v>15000</v>
      </c>
      <c r="G24" s="4">
        <f t="shared" si="2"/>
        <v>15000</v>
      </c>
      <c r="H24" s="26"/>
      <c r="I24" s="18">
        <v>0</v>
      </c>
      <c r="J24" s="19">
        <f t="shared" si="0"/>
        <v>0</v>
      </c>
      <c r="K24" s="2" t="s">
        <v>29</v>
      </c>
    </row>
    <row r="25" spans="1:11" ht="90" x14ac:dyDescent="0.25">
      <c r="A25" s="2">
        <v>21</v>
      </c>
      <c r="B25" s="2" t="s">
        <v>19</v>
      </c>
      <c r="C25" s="2" t="s">
        <v>20</v>
      </c>
      <c r="D25" s="11" t="s">
        <v>39</v>
      </c>
      <c r="E25" s="2">
        <v>10</v>
      </c>
      <c r="F25" s="4">
        <v>20000</v>
      </c>
      <c r="G25" s="4">
        <f t="shared" si="2"/>
        <v>200000</v>
      </c>
      <c r="H25" s="26"/>
      <c r="I25" s="18">
        <v>0</v>
      </c>
      <c r="J25" s="19">
        <f t="shared" si="0"/>
        <v>0</v>
      </c>
      <c r="K25" s="2" t="s">
        <v>29</v>
      </c>
    </row>
    <row r="26" spans="1:11" ht="45" x14ac:dyDescent="0.25">
      <c r="A26" s="2">
        <v>22</v>
      </c>
      <c r="B26" s="2" t="s">
        <v>16</v>
      </c>
      <c r="C26" s="2" t="s">
        <v>40</v>
      </c>
      <c r="D26" s="11" t="s">
        <v>41</v>
      </c>
      <c r="E26" s="2">
        <v>2</v>
      </c>
      <c r="F26" s="4">
        <v>15500</v>
      </c>
      <c r="G26" s="4">
        <f t="shared" si="2"/>
        <v>31000</v>
      </c>
      <c r="H26" s="26"/>
      <c r="I26" s="18">
        <v>0</v>
      </c>
      <c r="J26" s="19">
        <f t="shared" si="0"/>
        <v>0</v>
      </c>
      <c r="K26" s="2" t="s">
        <v>29</v>
      </c>
    </row>
    <row r="27" spans="1:11" ht="75" x14ac:dyDescent="0.25">
      <c r="A27" s="2">
        <v>23</v>
      </c>
      <c r="B27" s="2" t="s">
        <v>19</v>
      </c>
      <c r="C27" s="2" t="s">
        <v>42</v>
      </c>
      <c r="D27" s="7" t="s">
        <v>43</v>
      </c>
      <c r="E27" s="2">
        <v>1</v>
      </c>
      <c r="F27" s="4">
        <v>15000</v>
      </c>
      <c r="G27" s="4">
        <f t="shared" si="2"/>
        <v>15000</v>
      </c>
      <c r="H27" s="26"/>
      <c r="I27" s="18">
        <v>0</v>
      </c>
      <c r="J27" s="19">
        <f t="shared" si="0"/>
        <v>0</v>
      </c>
      <c r="K27" s="2" t="s">
        <v>29</v>
      </c>
    </row>
    <row r="28" spans="1:11" ht="30" x14ac:dyDescent="0.25">
      <c r="A28" s="2">
        <v>24</v>
      </c>
      <c r="B28" s="2" t="s">
        <v>16</v>
      </c>
      <c r="C28" s="2" t="s">
        <v>44</v>
      </c>
      <c r="D28" s="7" t="s">
        <v>45</v>
      </c>
      <c r="E28" s="2">
        <v>2</v>
      </c>
      <c r="F28" s="4">
        <v>1400</v>
      </c>
      <c r="G28" s="4">
        <f t="shared" si="2"/>
        <v>2800</v>
      </c>
      <c r="H28" s="26"/>
      <c r="I28" s="18">
        <v>0</v>
      </c>
      <c r="J28" s="19">
        <f>E28*I28</f>
        <v>0</v>
      </c>
      <c r="K28" s="2" t="s">
        <v>29</v>
      </c>
    </row>
    <row r="29" spans="1:11" ht="105" x14ac:dyDescent="0.25">
      <c r="A29" s="2">
        <v>25</v>
      </c>
      <c r="B29" s="2" t="s">
        <v>19</v>
      </c>
      <c r="C29" s="2" t="s">
        <v>46</v>
      </c>
      <c r="D29" s="11" t="s">
        <v>47</v>
      </c>
      <c r="E29" s="2">
        <v>2</v>
      </c>
      <c r="F29" s="4">
        <v>55000</v>
      </c>
      <c r="G29" s="4">
        <f t="shared" si="2"/>
        <v>110000</v>
      </c>
      <c r="H29" s="26"/>
      <c r="I29" s="18">
        <v>0</v>
      </c>
      <c r="J29" s="19">
        <f>E29*I29</f>
        <v>0</v>
      </c>
      <c r="K29" s="2" t="s">
        <v>29</v>
      </c>
    </row>
    <row r="30" spans="1:11" ht="225" x14ac:dyDescent="0.25">
      <c r="A30" s="2">
        <v>26</v>
      </c>
      <c r="B30" s="2" t="s">
        <v>8</v>
      </c>
      <c r="C30" s="2" t="s">
        <v>9</v>
      </c>
      <c r="D30" s="8" t="s">
        <v>48</v>
      </c>
      <c r="E30" s="2">
        <v>1</v>
      </c>
      <c r="F30" s="4">
        <v>32000</v>
      </c>
      <c r="G30" s="4">
        <f t="shared" si="2"/>
        <v>32000</v>
      </c>
      <c r="H30" s="26"/>
      <c r="I30" s="18">
        <v>0</v>
      </c>
      <c r="J30" s="19">
        <f>E30*I30</f>
        <v>0</v>
      </c>
      <c r="K30" s="2" t="s">
        <v>29</v>
      </c>
    </row>
    <row r="31" spans="1:11" ht="165" x14ac:dyDescent="0.25">
      <c r="A31" s="2">
        <v>27</v>
      </c>
      <c r="B31" s="2" t="s">
        <v>12</v>
      </c>
      <c r="C31" s="2" t="s">
        <v>13</v>
      </c>
      <c r="D31" s="11" t="s">
        <v>49</v>
      </c>
      <c r="E31" s="2">
        <v>1</v>
      </c>
      <c r="F31" s="4">
        <v>34000</v>
      </c>
      <c r="G31" s="4">
        <f t="shared" si="2"/>
        <v>34000</v>
      </c>
      <c r="H31" s="26"/>
      <c r="I31" s="18">
        <v>0</v>
      </c>
      <c r="J31" s="19">
        <f t="shared" si="0"/>
        <v>0</v>
      </c>
      <c r="K31" s="2" t="s">
        <v>29</v>
      </c>
    </row>
    <row r="32" spans="1:11" ht="105" x14ac:dyDescent="0.25">
      <c r="A32" s="2">
        <v>28</v>
      </c>
      <c r="B32" s="2" t="s">
        <v>12</v>
      </c>
      <c r="C32" s="2" t="s">
        <v>13</v>
      </c>
      <c r="D32" s="11" t="s">
        <v>50</v>
      </c>
      <c r="E32" s="2">
        <v>1</v>
      </c>
      <c r="F32" s="4">
        <v>18000</v>
      </c>
      <c r="G32" s="4">
        <f t="shared" si="2"/>
        <v>18000</v>
      </c>
      <c r="H32" s="26"/>
      <c r="I32" s="18">
        <v>0</v>
      </c>
      <c r="J32" s="19">
        <f t="shared" si="0"/>
        <v>0</v>
      </c>
      <c r="K32" s="2" t="s">
        <v>29</v>
      </c>
    </row>
    <row r="33" spans="1:11" ht="135" x14ac:dyDescent="0.25">
      <c r="A33" s="2">
        <v>29</v>
      </c>
      <c r="B33" s="2" t="s">
        <v>19</v>
      </c>
      <c r="C33" s="2" t="s">
        <v>51</v>
      </c>
      <c r="D33" s="14" t="s">
        <v>52</v>
      </c>
      <c r="E33" s="2">
        <v>1</v>
      </c>
      <c r="F33" s="4">
        <v>7300</v>
      </c>
      <c r="G33" s="4">
        <f t="shared" si="2"/>
        <v>7300</v>
      </c>
      <c r="H33" s="26"/>
      <c r="I33" s="18">
        <v>0</v>
      </c>
      <c r="J33" s="19">
        <f t="shared" si="0"/>
        <v>0</v>
      </c>
      <c r="K33" s="2" t="s">
        <v>29</v>
      </c>
    </row>
    <row r="34" spans="1:11" ht="60" x14ac:dyDescent="0.25">
      <c r="A34" s="2">
        <v>30</v>
      </c>
      <c r="B34" s="2" t="s">
        <v>16</v>
      </c>
      <c r="C34" s="2" t="s">
        <v>22</v>
      </c>
      <c r="D34" s="7" t="s">
        <v>53</v>
      </c>
      <c r="E34" s="2">
        <v>1</v>
      </c>
      <c r="F34" s="4">
        <v>7000</v>
      </c>
      <c r="G34" s="4">
        <f t="shared" si="2"/>
        <v>7000</v>
      </c>
      <c r="H34" s="26"/>
      <c r="I34" s="18">
        <v>0</v>
      </c>
      <c r="J34" s="19">
        <f t="shared" si="0"/>
        <v>0</v>
      </c>
      <c r="K34" s="2" t="s">
        <v>29</v>
      </c>
    </row>
    <row r="35" spans="1:11" ht="135" x14ac:dyDescent="0.25">
      <c r="A35" s="2">
        <v>31</v>
      </c>
      <c r="B35" s="2" t="s">
        <v>16</v>
      </c>
      <c r="C35" s="2" t="s">
        <v>54</v>
      </c>
      <c r="D35" s="11" t="s">
        <v>55</v>
      </c>
      <c r="E35" s="2">
        <v>1</v>
      </c>
      <c r="F35" s="4">
        <v>13000</v>
      </c>
      <c r="G35" s="4">
        <f t="shared" si="2"/>
        <v>13000</v>
      </c>
      <c r="H35" s="26"/>
      <c r="I35" s="18">
        <v>0</v>
      </c>
      <c r="J35" s="19">
        <f t="shared" si="0"/>
        <v>0</v>
      </c>
      <c r="K35" s="2" t="s">
        <v>29</v>
      </c>
    </row>
    <row r="36" spans="1:11" ht="225" x14ac:dyDescent="0.25">
      <c r="A36" s="2">
        <v>32</v>
      </c>
      <c r="B36" s="2" t="s">
        <v>8</v>
      </c>
      <c r="C36" s="2" t="s">
        <v>9</v>
      </c>
      <c r="D36" s="8" t="s">
        <v>56</v>
      </c>
      <c r="E36" s="2">
        <v>1</v>
      </c>
      <c r="F36" s="4">
        <v>68000</v>
      </c>
      <c r="G36" s="4">
        <f t="shared" si="2"/>
        <v>68000</v>
      </c>
      <c r="H36" s="26"/>
      <c r="I36" s="18">
        <v>0</v>
      </c>
      <c r="J36" s="19">
        <f t="shared" si="0"/>
        <v>0</v>
      </c>
      <c r="K36" s="2" t="s">
        <v>29</v>
      </c>
    </row>
    <row r="37" spans="1:11" ht="135" x14ac:dyDescent="0.25">
      <c r="A37" s="2">
        <v>33</v>
      </c>
      <c r="B37" s="2" t="s">
        <v>12</v>
      </c>
      <c r="C37" s="2" t="s">
        <v>13</v>
      </c>
      <c r="D37" s="8" t="s">
        <v>57</v>
      </c>
      <c r="E37" s="2">
        <v>1</v>
      </c>
      <c r="F37" s="4">
        <v>50000</v>
      </c>
      <c r="G37" s="4">
        <f t="shared" si="2"/>
        <v>50000</v>
      </c>
      <c r="H37" s="26"/>
      <c r="I37" s="18">
        <v>0</v>
      </c>
      <c r="J37" s="19">
        <f t="shared" si="0"/>
        <v>0</v>
      </c>
      <c r="K37" s="2" t="s">
        <v>29</v>
      </c>
    </row>
    <row r="38" spans="1:11" ht="30" x14ac:dyDescent="0.25">
      <c r="A38" s="2">
        <v>34</v>
      </c>
      <c r="B38" s="2" t="s">
        <v>16</v>
      </c>
      <c r="C38" s="2" t="s">
        <v>58</v>
      </c>
      <c r="D38" s="11" t="s">
        <v>59</v>
      </c>
      <c r="E38" s="2">
        <v>2</v>
      </c>
      <c r="F38" s="4">
        <v>22000</v>
      </c>
      <c r="G38" s="4">
        <f t="shared" si="2"/>
        <v>44000</v>
      </c>
      <c r="H38" s="26"/>
      <c r="I38" s="18">
        <v>0</v>
      </c>
      <c r="J38" s="19">
        <f t="shared" si="0"/>
        <v>0</v>
      </c>
      <c r="K38" s="2" t="s">
        <v>29</v>
      </c>
    </row>
    <row r="39" spans="1:11" ht="240" x14ac:dyDescent="0.25">
      <c r="A39" s="2">
        <v>35</v>
      </c>
      <c r="B39" s="2" t="s">
        <v>8</v>
      </c>
      <c r="C39" s="2" t="s">
        <v>9</v>
      </c>
      <c r="D39" s="15" t="s">
        <v>60</v>
      </c>
      <c r="E39" s="2">
        <v>1</v>
      </c>
      <c r="F39" s="4">
        <v>97000</v>
      </c>
      <c r="G39" s="4">
        <f t="shared" si="2"/>
        <v>97000</v>
      </c>
      <c r="H39" s="26"/>
      <c r="I39" s="18">
        <v>0</v>
      </c>
      <c r="J39" s="19">
        <f t="shared" si="0"/>
        <v>0</v>
      </c>
      <c r="K39" s="2" t="s">
        <v>29</v>
      </c>
    </row>
    <row r="40" spans="1:11" ht="120" x14ac:dyDescent="0.25">
      <c r="A40" s="2">
        <v>36</v>
      </c>
      <c r="B40" s="2" t="s">
        <v>12</v>
      </c>
      <c r="C40" s="2" t="s">
        <v>13</v>
      </c>
      <c r="D40" s="7" t="s">
        <v>61</v>
      </c>
      <c r="E40" s="2">
        <v>1</v>
      </c>
      <c r="F40" s="4">
        <v>64000</v>
      </c>
      <c r="G40" s="4">
        <f t="shared" si="2"/>
        <v>64000</v>
      </c>
      <c r="H40" s="26"/>
      <c r="I40" s="18">
        <v>0</v>
      </c>
      <c r="J40" s="19">
        <f t="shared" si="0"/>
        <v>0</v>
      </c>
      <c r="K40" s="2" t="s">
        <v>29</v>
      </c>
    </row>
    <row r="41" spans="1:11" ht="75" x14ac:dyDescent="0.25">
      <c r="A41" s="2">
        <v>37</v>
      </c>
      <c r="B41" s="2" t="s">
        <v>12</v>
      </c>
      <c r="C41" s="2" t="s">
        <v>13</v>
      </c>
      <c r="D41" s="11" t="s">
        <v>62</v>
      </c>
      <c r="E41" s="2">
        <v>1</v>
      </c>
      <c r="F41" s="4">
        <v>57000</v>
      </c>
      <c r="G41" s="4">
        <f t="shared" si="2"/>
        <v>57000</v>
      </c>
      <c r="H41" s="26"/>
      <c r="I41" s="18">
        <v>0</v>
      </c>
      <c r="J41" s="19">
        <f t="shared" si="0"/>
        <v>0</v>
      </c>
      <c r="K41" s="2" t="s">
        <v>29</v>
      </c>
    </row>
    <row r="42" spans="1:11" ht="30" x14ac:dyDescent="0.25">
      <c r="A42" s="2">
        <v>38</v>
      </c>
      <c r="B42" s="2" t="s">
        <v>16</v>
      </c>
      <c r="C42" s="2" t="s">
        <v>63</v>
      </c>
      <c r="D42" s="11" t="s">
        <v>64</v>
      </c>
      <c r="E42" s="2">
        <v>2</v>
      </c>
      <c r="F42" s="4">
        <v>11000</v>
      </c>
      <c r="G42" s="4">
        <f t="shared" si="2"/>
        <v>22000</v>
      </c>
      <c r="H42" s="26"/>
      <c r="I42" s="18">
        <v>0</v>
      </c>
      <c r="J42" s="19">
        <f t="shared" si="0"/>
        <v>0</v>
      </c>
      <c r="K42" s="2" t="s">
        <v>29</v>
      </c>
    </row>
    <row r="43" spans="1:11" ht="60" x14ac:dyDescent="0.25">
      <c r="A43" s="2">
        <v>39</v>
      </c>
      <c r="B43" s="2" t="s">
        <v>16</v>
      </c>
      <c r="C43" s="2" t="s">
        <v>65</v>
      </c>
      <c r="D43" s="11" t="s">
        <v>66</v>
      </c>
      <c r="E43" s="2">
        <v>1</v>
      </c>
      <c r="F43" s="4">
        <v>11500</v>
      </c>
      <c r="G43" s="4">
        <f t="shared" si="2"/>
        <v>11500</v>
      </c>
      <c r="H43" s="26"/>
      <c r="I43" s="18">
        <v>0</v>
      </c>
      <c r="J43" s="19">
        <f t="shared" si="0"/>
        <v>0</v>
      </c>
      <c r="K43" s="2" t="s">
        <v>29</v>
      </c>
    </row>
    <row r="44" spans="1:11" ht="30" x14ac:dyDescent="0.25">
      <c r="A44" s="2">
        <v>40</v>
      </c>
      <c r="B44" s="2" t="s">
        <v>16</v>
      </c>
      <c r="C44" s="2" t="s">
        <v>67</v>
      </c>
      <c r="D44" s="11" t="s">
        <v>68</v>
      </c>
      <c r="E44" s="2">
        <v>2</v>
      </c>
      <c r="F44" s="4">
        <v>372</v>
      </c>
      <c r="G44" s="4">
        <f t="shared" si="2"/>
        <v>744</v>
      </c>
      <c r="H44" s="26"/>
      <c r="I44" s="18">
        <v>0</v>
      </c>
      <c r="J44" s="19">
        <f t="shared" si="0"/>
        <v>0</v>
      </c>
      <c r="K44" s="2" t="s">
        <v>29</v>
      </c>
    </row>
    <row r="45" spans="1:11" ht="45" x14ac:dyDescent="0.25">
      <c r="A45" s="2">
        <v>41</v>
      </c>
      <c r="B45" s="2" t="s">
        <v>16</v>
      </c>
      <c r="C45" s="2" t="s">
        <v>22</v>
      </c>
      <c r="D45" s="11" t="s">
        <v>69</v>
      </c>
      <c r="E45" s="2">
        <v>1</v>
      </c>
      <c r="F45" s="4">
        <v>23500</v>
      </c>
      <c r="G45" s="4">
        <f t="shared" si="2"/>
        <v>23500</v>
      </c>
      <c r="H45" s="26"/>
      <c r="I45" s="18">
        <v>0</v>
      </c>
      <c r="J45" s="19">
        <f t="shared" si="0"/>
        <v>0</v>
      </c>
      <c r="K45" s="2" t="s">
        <v>29</v>
      </c>
    </row>
    <row r="46" spans="1:11" ht="75" x14ac:dyDescent="0.25">
      <c r="A46" s="2">
        <v>42</v>
      </c>
      <c r="B46" s="2" t="s">
        <v>16</v>
      </c>
      <c r="C46" s="2" t="s">
        <v>70</v>
      </c>
      <c r="D46" s="11" t="s">
        <v>71</v>
      </c>
      <c r="E46" s="2">
        <v>1</v>
      </c>
      <c r="F46" s="4">
        <v>5000</v>
      </c>
      <c r="G46" s="4">
        <f t="shared" si="2"/>
        <v>5000</v>
      </c>
      <c r="H46" s="26"/>
      <c r="I46" s="18">
        <v>0</v>
      </c>
      <c r="J46" s="19">
        <f t="shared" si="0"/>
        <v>0</v>
      </c>
      <c r="K46" s="2" t="s">
        <v>29</v>
      </c>
    </row>
    <row r="47" spans="1:11" ht="120" x14ac:dyDescent="0.25">
      <c r="A47" s="2">
        <v>43</v>
      </c>
      <c r="B47" s="2" t="s">
        <v>16</v>
      </c>
      <c r="C47" s="9" t="s">
        <v>72</v>
      </c>
      <c r="D47" s="11" t="s">
        <v>73</v>
      </c>
      <c r="E47" s="2">
        <v>9</v>
      </c>
      <c r="F47" s="4">
        <v>275</v>
      </c>
      <c r="G47" s="4">
        <f t="shared" si="2"/>
        <v>2475</v>
      </c>
      <c r="H47" s="26"/>
      <c r="I47" s="18">
        <v>0</v>
      </c>
      <c r="J47" s="19">
        <f t="shared" si="0"/>
        <v>0</v>
      </c>
      <c r="K47" s="2" t="s">
        <v>29</v>
      </c>
    </row>
    <row r="48" spans="1:11" ht="60" x14ac:dyDescent="0.25">
      <c r="A48" s="2">
        <v>44</v>
      </c>
      <c r="B48" s="2" t="s">
        <v>16</v>
      </c>
      <c r="C48" s="2" t="s">
        <v>74</v>
      </c>
      <c r="D48" s="11" t="s">
        <v>75</v>
      </c>
      <c r="E48" s="2">
        <v>1</v>
      </c>
      <c r="F48" s="4">
        <v>570</v>
      </c>
      <c r="G48" s="4">
        <f t="shared" si="2"/>
        <v>570</v>
      </c>
      <c r="H48" s="26"/>
      <c r="I48" s="18">
        <v>0</v>
      </c>
      <c r="J48" s="19">
        <f t="shared" si="0"/>
        <v>0</v>
      </c>
      <c r="K48" s="2" t="s">
        <v>29</v>
      </c>
    </row>
    <row r="49" spans="1:11" ht="60" x14ac:dyDescent="0.25">
      <c r="A49" s="2">
        <v>45</v>
      </c>
      <c r="B49" s="2" t="s">
        <v>16</v>
      </c>
      <c r="C49" s="2" t="s">
        <v>76</v>
      </c>
      <c r="D49" s="11" t="s">
        <v>77</v>
      </c>
      <c r="E49" s="2">
        <v>10</v>
      </c>
      <c r="F49" s="4">
        <v>820</v>
      </c>
      <c r="G49" s="4">
        <f t="shared" si="2"/>
        <v>8200</v>
      </c>
      <c r="H49" s="26"/>
      <c r="I49" s="18">
        <v>0</v>
      </c>
      <c r="J49" s="19">
        <f t="shared" si="0"/>
        <v>0</v>
      </c>
      <c r="K49" s="2" t="s">
        <v>29</v>
      </c>
    </row>
    <row r="50" spans="1:11" ht="90.75" thickBot="1" x14ac:dyDescent="0.3">
      <c r="A50" s="2">
        <v>46</v>
      </c>
      <c r="B50" s="2" t="s">
        <v>12</v>
      </c>
      <c r="C50" s="2" t="s">
        <v>13</v>
      </c>
      <c r="D50" s="13" t="s">
        <v>78</v>
      </c>
      <c r="E50" s="2">
        <v>1</v>
      </c>
      <c r="F50" s="4">
        <v>17000</v>
      </c>
      <c r="G50" s="4">
        <f t="shared" si="2"/>
        <v>17000</v>
      </c>
      <c r="H50" s="27"/>
      <c r="I50" s="18">
        <v>0</v>
      </c>
      <c r="J50" s="20">
        <f t="shared" si="0"/>
        <v>0</v>
      </c>
      <c r="K50" s="2" t="s">
        <v>29</v>
      </c>
    </row>
    <row r="51" spans="1:11" ht="15.75" thickBot="1" x14ac:dyDescent="0.3">
      <c r="A51" s="1" t="s">
        <v>79</v>
      </c>
      <c r="B51" s="1"/>
      <c r="C51" s="1"/>
      <c r="D51" s="1"/>
      <c r="E51" s="1"/>
      <c r="F51" s="1"/>
      <c r="G51" s="17">
        <f>SUM(G5:G50)</f>
        <v>2352089</v>
      </c>
      <c r="H51" s="17"/>
      <c r="I51" s="23"/>
      <c r="J51" s="24">
        <f>SUM(J5:J50)</f>
        <v>0</v>
      </c>
    </row>
  </sheetData>
  <mergeCells count="1">
    <mergeCell ref="A2:D2"/>
  </mergeCells>
  <conditionalFormatting sqref="I7">
    <cfRule type="cellIs" dxfId="91" priority="59" operator="greaterThan">
      <formula>$F$7</formula>
    </cfRule>
  </conditionalFormatting>
  <conditionalFormatting sqref="I8">
    <cfRule type="cellIs" dxfId="90" priority="58" operator="greaterThan">
      <formula>$F$8</formula>
    </cfRule>
  </conditionalFormatting>
  <conditionalFormatting sqref="I9">
    <cfRule type="cellIs" dxfId="89" priority="57" operator="greaterThan">
      <formula>$F$9</formula>
    </cfRule>
  </conditionalFormatting>
  <conditionalFormatting sqref="I10">
    <cfRule type="cellIs" dxfId="88" priority="56" operator="greaterThan">
      <formula>$F$10</formula>
    </cfRule>
  </conditionalFormatting>
  <conditionalFormatting sqref="I11">
    <cfRule type="cellIs" dxfId="87" priority="55" operator="greaterThan">
      <formula>$F$11</formula>
    </cfRule>
  </conditionalFormatting>
  <conditionalFormatting sqref="I12">
    <cfRule type="cellIs" dxfId="86" priority="51" operator="greaterThan">
      <formula>$F$12</formula>
    </cfRule>
  </conditionalFormatting>
  <conditionalFormatting sqref="I13">
    <cfRule type="cellIs" dxfId="85" priority="50" operator="greaterThan">
      <formula>$F$13</formula>
    </cfRule>
  </conditionalFormatting>
  <conditionalFormatting sqref="I5">
    <cfRule type="cellIs" dxfId="84" priority="61" operator="greaterThan">
      <formula>$F$5</formula>
    </cfRule>
  </conditionalFormatting>
  <conditionalFormatting sqref="I6">
    <cfRule type="cellIs" dxfId="83" priority="60" operator="greaterThan">
      <formula>$F$6</formula>
    </cfRule>
  </conditionalFormatting>
  <conditionalFormatting sqref="I14">
    <cfRule type="cellIs" dxfId="82" priority="44" operator="greaterThan">
      <formula>$F$14</formula>
    </cfRule>
  </conditionalFormatting>
  <conditionalFormatting sqref="I15">
    <cfRule type="cellIs" dxfId="81" priority="41" operator="greaterThan">
      <formula>$F$15</formula>
    </cfRule>
  </conditionalFormatting>
  <conditionalFormatting sqref="I16">
    <cfRule type="cellIs" dxfId="80" priority="43" operator="greaterThan">
      <formula>$F$16</formula>
    </cfRule>
  </conditionalFormatting>
  <conditionalFormatting sqref="I17">
    <cfRule type="cellIs" dxfId="79" priority="39" operator="greaterThan">
      <formula>$F$17</formula>
    </cfRule>
  </conditionalFormatting>
  <conditionalFormatting sqref="I18">
    <cfRule type="cellIs" dxfId="78" priority="38" operator="greaterThan">
      <formula>$F$18</formula>
    </cfRule>
  </conditionalFormatting>
  <conditionalFormatting sqref="I19">
    <cfRule type="cellIs" dxfId="77" priority="37" operator="greaterThan">
      <formula>$F$19</formula>
    </cfRule>
  </conditionalFormatting>
  <conditionalFormatting sqref="I20">
    <cfRule type="cellIs" dxfId="76" priority="36" operator="greaterThan">
      <formula>$F$20</formula>
    </cfRule>
  </conditionalFormatting>
  <conditionalFormatting sqref="I21">
    <cfRule type="cellIs" dxfId="75" priority="35" operator="greaterThan">
      <formula>$F$21</formula>
    </cfRule>
  </conditionalFormatting>
  <conditionalFormatting sqref="I22">
    <cfRule type="cellIs" dxfId="74" priority="33" operator="greaterThan">
      <formula>$F$22</formula>
    </cfRule>
  </conditionalFormatting>
  <conditionalFormatting sqref="I23">
    <cfRule type="cellIs" dxfId="73" priority="32" operator="greaterThan">
      <formula>$F$23</formula>
    </cfRule>
  </conditionalFormatting>
  <conditionalFormatting sqref="I24">
    <cfRule type="cellIs" dxfId="72" priority="30" operator="greaterThan">
      <formula>$F$24</formula>
    </cfRule>
  </conditionalFormatting>
  <conditionalFormatting sqref="I25">
    <cfRule type="cellIs" dxfId="71" priority="28" operator="greaterThan">
      <formula>$F$25</formula>
    </cfRule>
  </conditionalFormatting>
  <conditionalFormatting sqref="I26">
    <cfRule type="cellIs" dxfId="70" priority="27" operator="greaterThan">
      <formula>$F$26</formula>
    </cfRule>
  </conditionalFormatting>
  <conditionalFormatting sqref="I27">
    <cfRule type="cellIs" dxfId="69" priority="26" operator="greaterThan">
      <formula>$F$27</formula>
    </cfRule>
  </conditionalFormatting>
  <conditionalFormatting sqref="I28">
    <cfRule type="cellIs" dxfId="68" priority="24" operator="greaterThan">
      <formula>$F$28</formula>
    </cfRule>
  </conditionalFormatting>
  <conditionalFormatting sqref="I29">
    <cfRule type="cellIs" dxfId="67" priority="23" operator="greaterThan">
      <formula>$F$29</formula>
    </cfRule>
  </conditionalFormatting>
  <conditionalFormatting sqref="I30">
    <cfRule type="cellIs" dxfId="66" priority="22" operator="greaterThan">
      <formula>$F$30</formula>
    </cfRule>
  </conditionalFormatting>
  <conditionalFormatting sqref="I31">
    <cfRule type="cellIs" dxfId="65" priority="21" operator="greaterThan">
      <formula>$F$31</formula>
    </cfRule>
  </conditionalFormatting>
  <conditionalFormatting sqref="I32">
    <cfRule type="cellIs" dxfId="64" priority="20" operator="greaterThan">
      <formula>$F$32</formula>
    </cfRule>
  </conditionalFormatting>
  <conditionalFormatting sqref="I33">
    <cfRule type="cellIs" dxfId="63" priority="19" operator="greaterThan">
      <formula>$F$33</formula>
    </cfRule>
  </conditionalFormatting>
  <conditionalFormatting sqref="I34">
    <cfRule type="cellIs" dxfId="62" priority="18" operator="greaterThan">
      <formula>$F$34</formula>
    </cfRule>
  </conditionalFormatting>
  <conditionalFormatting sqref="I35">
    <cfRule type="cellIs" dxfId="61" priority="17" operator="greaterThan">
      <formula>$F$35</formula>
    </cfRule>
  </conditionalFormatting>
  <conditionalFormatting sqref="I36">
    <cfRule type="cellIs" dxfId="60" priority="16" operator="greaterThan">
      <formula>$F$36</formula>
    </cfRule>
  </conditionalFormatting>
  <conditionalFormatting sqref="I37">
    <cfRule type="cellIs" dxfId="59" priority="15" operator="greaterThan">
      <formula>$F$37</formula>
    </cfRule>
  </conditionalFormatting>
  <conditionalFormatting sqref="I38">
    <cfRule type="cellIs" dxfId="58" priority="14" operator="greaterThan">
      <formula>$F$38</formula>
    </cfRule>
  </conditionalFormatting>
  <conditionalFormatting sqref="I39">
    <cfRule type="cellIs" dxfId="57" priority="13" operator="greaterThan">
      <formula>$F$39</formula>
    </cfRule>
  </conditionalFormatting>
  <conditionalFormatting sqref="I40">
    <cfRule type="cellIs" dxfId="56" priority="12" operator="greaterThan">
      <formula>$F$40</formula>
    </cfRule>
  </conditionalFormatting>
  <conditionalFormatting sqref="I41">
    <cfRule type="cellIs" dxfId="55" priority="11" operator="greaterThan">
      <formula>$F$41</formula>
    </cfRule>
  </conditionalFormatting>
  <conditionalFormatting sqref="I42">
    <cfRule type="cellIs" dxfId="54" priority="10" operator="greaterThan">
      <formula>$F$42</formula>
    </cfRule>
  </conditionalFormatting>
  <conditionalFormatting sqref="I43">
    <cfRule type="cellIs" dxfId="53" priority="9" operator="greaterThan">
      <formula>$F$43</formula>
    </cfRule>
  </conditionalFormatting>
  <conditionalFormatting sqref="I44">
    <cfRule type="cellIs" dxfId="52" priority="8" operator="greaterThan">
      <formula>$F$44</formula>
    </cfRule>
  </conditionalFormatting>
  <conditionalFormatting sqref="I45">
    <cfRule type="cellIs" dxfId="51" priority="7" operator="greaterThan">
      <formula>$F$45</formula>
    </cfRule>
  </conditionalFormatting>
  <conditionalFormatting sqref="I46">
    <cfRule type="cellIs" dxfId="50" priority="6" operator="greaterThan">
      <formula>$F$46</formula>
    </cfRule>
  </conditionalFormatting>
  <conditionalFormatting sqref="I47">
    <cfRule type="cellIs" dxfId="49" priority="5" operator="greaterThan">
      <formula>$F$47</formula>
    </cfRule>
  </conditionalFormatting>
  <conditionalFormatting sqref="I48">
    <cfRule type="cellIs" dxfId="48" priority="3" operator="greaterThan">
      <formula>$F$48</formula>
    </cfRule>
  </conditionalFormatting>
  <conditionalFormatting sqref="I49">
    <cfRule type="cellIs" dxfId="47" priority="2" operator="greaterThan">
      <formula>$F$49</formula>
    </cfRule>
  </conditionalFormatting>
  <conditionalFormatting sqref="I50">
    <cfRule type="cellIs" dxfId="46" priority="1" operator="greaterThan">
      <formula>$F$50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 Č</dc:creator>
  <cp:keywords/>
  <dc:description/>
  <cp:lastModifiedBy>Opti3070</cp:lastModifiedBy>
  <cp:revision/>
  <dcterms:created xsi:type="dcterms:W3CDTF">2023-03-29T12:10:05Z</dcterms:created>
  <dcterms:modified xsi:type="dcterms:W3CDTF">2023-06-21T08:45:10Z</dcterms:modified>
  <cp:category/>
  <cp:contentStatus/>
</cp:coreProperties>
</file>