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defaultThemeVersion="166925"/>
  <bookViews>
    <workbookView xWindow="28680" yWindow="65416" windowWidth="19440" windowHeight="15000" activeTab="0"/>
  </bookViews>
  <sheets>
    <sheet name="Rekapitulace" sheetId="6" r:id="rId1"/>
    <sheet name="Část 1. Laboratorní a zdravotni" sheetId="1" r:id="rId2"/>
    <sheet name="Část 2. Žákovská experimentální" sheetId="4" r:id="rId3"/>
    <sheet name="Část 3. Žákovské experimentální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<sst xmlns="http://schemas.openxmlformats.org/spreadsheetml/2006/main" count="135" uniqueCount="82">
  <si>
    <t>Kód</t>
  </si>
  <si>
    <t>Název</t>
  </si>
  <si>
    <t>Měrná jednotka</t>
  </si>
  <si>
    <t>Počet jednotek</t>
  </si>
  <si>
    <t>1.1.1.1.1</t>
  </si>
  <si>
    <t>ks</t>
  </si>
  <si>
    <t>1.1.1.1.2</t>
  </si>
  <si>
    <t>1.1.1.1.3</t>
  </si>
  <si>
    <t>1.1.1.1.4</t>
  </si>
  <si>
    <t>1.1.2.3.2.1</t>
  </si>
  <si>
    <t>1.1.2.3.2.2</t>
  </si>
  <si>
    <t>1.1.2.3.2.3</t>
  </si>
  <si>
    <t>1.1.2.3.2.4</t>
  </si>
  <si>
    <t>1.1.2.3.2.5</t>
  </si>
  <si>
    <t>1.1.2.3.2.6</t>
  </si>
  <si>
    <t>1.1.2.3.2.7</t>
  </si>
  <si>
    <t>1.1.2.3.2.8</t>
  </si>
  <si>
    <t>1.1.2.3.2.9</t>
  </si>
  <si>
    <t>1.1.2.3.2.10</t>
  </si>
  <si>
    <t>1.1.2.3.2.11</t>
  </si>
  <si>
    <t>1.1.2.3.2.12</t>
  </si>
  <si>
    <t>1.1.2.3.2.13</t>
  </si>
  <si>
    <t>1.1.2.3.2.14</t>
  </si>
  <si>
    <t>1.1.2.3.2.15</t>
  </si>
  <si>
    <t>Destilační přístroj</t>
  </si>
  <si>
    <t>1.1.2.3.2.16</t>
  </si>
  <si>
    <t>1.1.2.3.2.17</t>
  </si>
  <si>
    <t xml:space="preserve">Smart mikroskop </t>
  </si>
  <si>
    <t>1.1.2.3.2.18</t>
  </si>
  <si>
    <t>1.1.2.3.2.19</t>
  </si>
  <si>
    <t>Binokulární lupa LED</t>
  </si>
  <si>
    <t>1.1.2.3.2.20</t>
  </si>
  <si>
    <t>1.1.2.3.2.21</t>
  </si>
  <si>
    <t>Tellurium</t>
  </si>
  <si>
    <t>1.1.2.3.2.22</t>
  </si>
  <si>
    <t>1.1.2.3.2.23</t>
  </si>
  <si>
    <t>Geologické kladívko</t>
  </si>
  <si>
    <t>1.1.2.3.2.24</t>
  </si>
  <si>
    <t>Fonendoskop</t>
  </si>
  <si>
    <t>1.1.2.3.2.26</t>
  </si>
  <si>
    <t>1.1.2.3.2.27</t>
  </si>
  <si>
    <t>1.1.2.3.2.28</t>
  </si>
  <si>
    <t>Váha mechanická - dvouramenná</t>
  </si>
  <si>
    <t>1.1.2.3.2.29</t>
  </si>
  <si>
    <t>Analýza genetického kódu</t>
  </si>
  <si>
    <t xml:space="preserve">Tenometr </t>
  </si>
  <si>
    <t xml:space="preserve">Kaliper </t>
  </si>
  <si>
    <t>Pelvimetr</t>
  </si>
  <si>
    <t>ŽES Zvuk</t>
  </si>
  <si>
    <t>ŽES Světlo</t>
  </si>
  <si>
    <t>ŽES Pohyb</t>
  </si>
  <si>
    <t>ŽES 3D</t>
  </si>
  <si>
    <t>ŽES inteligentní elektronická stavebnice</t>
  </si>
  <si>
    <t>Laboratorní souprava k mikrobiologickým analýzám</t>
  </si>
  <si>
    <t>Sada k provádění pokusů s vlnovou optikou</t>
  </si>
  <si>
    <t>Biologický trinokulární mikroskop</t>
  </si>
  <si>
    <t>Celková cena</t>
  </si>
  <si>
    <t>Maximální cena
jednotky</t>
  </si>
  <si>
    <t>Binokulární mikroskop</t>
  </si>
  <si>
    <t>Profesionální preparační souprava</t>
  </si>
  <si>
    <t>Mechanika</t>
  </si>
  <si>
    <t>Kmity a vlnění</t>
  </si>
  <si>
    <t>Dynamika</t>
  </si>
  <si>
    <t>Tlak vzduchu</t>
  </si>
  <si>
    <t>Stativový materiál</t>
  </si>
  <si>
    <t>Optika</t>
  </si>
  <si>
    <t>Magnetismus</t>
  </si>
  <si>
    <t>Elektrodynamika</t>
  </si>
  <si>
    <t>Kompletní návod</t>
  </si>
  <si>
    <t xml:space="preserve">PH metr </t>
  </si>
  <si>
    <t>Žákovská experimentální souprava</t>
  </si>
  <si>
    <t>Bez DPH</t>
  </si>
  <si>
    <t>Část 1. Laboratorní a zdravotnická technika</t>
  </si>
  <si>
    <t>Část 2. Žákovská experimentální souprava</t>
  </si>
  <si>
    <t>Část 3. Žákovské experimentální a elektronické stavebnice</t>
  </si>
  <si>
    <t>Celková cena s DPH</t>
  </si>
  <si>
    <t>Rekapitulace částí 1, 2 a 3</t>
  </si>
  <si>
    <t>Maximální nabídková cena</t>
  </si>
  <si>
    <t>Jednotková cena</t>
  </si>
  <si>
    <t>Celková cena bez DPH</t>
  </si>
  <si>
    <t>DPH</t>
  </si>
  <si>
    <t>Maximální nabíková cena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</si>
</sst>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2" tint="-0.499969989061355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4" fontId="0" fillId="0" borderId="0" xfId="0" applyNumberFormat="1"/>
    <xf numFmtId="0" fontId="3" fillId="2" borderId="1" xfId="0" applyFon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/>
    <xf numFmtId="164" fontId="0" fillId="0" borderId="2" xfId="0" applyNumberFormat="1" applyBorder="1" applyAlignment="1">
      <alignment horizontal="center"/>
    </xf>
    <xf numFmtId="0" fontId="3" fillId="6" borderId="3" xfId="0" applyFont="1" applyFill="1" applyBorder="1"/>
    <xf numFmtId="164" fontId="3" fillId="3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4" fontId="0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/>
    </xf>
    <xf numFmtId="164" fontId="3" fillId="6" borderId="8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42088-5296-45EC-9469-78D0E0303259}">
  <dimension ref="A1:F5"/>
  <sheetViews>
    <sheetView tabSelected="1" workbookViewId="0" topLeftCell="A1">
      <selection activeCell="C18" sqref="C18"/>
    </sheetView>
  </sheetViews>
  <sheetFormatPr defaultColWidth="9.140625" defaultRowHeight="15"/>
  <cols>
    <col min="1" max="1" width="53.57421875" style="0" customWidth="1"/>
    <col min="2" max="3" width="18.421875" style="0" customWidth="1"/>
    <col min="4" max="4" width="19.140625" style="0" customWidth="1"/>
    <col min="5" max="5" width="15.8515625" style="0" customWidth="1"/>
    <col min="6" max="6" width="17.140625" style="0" customWidth="1"/>
  </cols>
  <sheetData>
    <row r="1" spans="1:6" ht="45">
      <c r="A1" s="17" t="s">
        <v>76</v>
      </c>
      <c r="B1" s="16" t="s">
        <v>79</v>
      </c>
      <c r="C1" s="16" t="s">
        <v>80</v>
      </c>
      <c r="D1" s="16" t="s">
        <v>75</v>
      </c>
      <c r="E1" s="16" t="s">
        <v>77</v>
      </c>
      <c r="F1" s="16" t="s">
        <v>81</v>
      </c>
    </row>
    <row r="2" spans="1:6" ht="19.9" customHeight="1">
      <c r="A2" s="18" t="s">
        <v>72</v>
      </c>
      <c r="B2" s="8">
        <f>'Část 1. Laboratorní a zdravotni'!F19</f>
        <v>0</v>
      </c>
      <c r="C2" s="8">
        <f>B2/100*21</f>
        <v>0</v>
      </c>
      <c r="D2" s="8">
        <f>B2*1.21</f>
        <v>0</v>
      </c>
      <c r="E2" s="29">
        <f>'Část 1. Laboratorní a zdravotni'!I19</f>
        <v>743657.4545454545</v>
      </c>
      <c r="F2" s="29">
        <f>E2*1.21</f>
        <v>899825.5199999999</v>
      </c>
    </row>
    <row r="3" spans="1:6" ht="19.9" customHeight="1">
      <c r="A3" s="18" t="s">
        <v>73</v>
      </c>
      <c r="B3" s="8">
        <f>'Část 2. Žákovská experimentální'!F2</f>
        <v>0</v>
      </c>
      <c r="C3" s="8">
        <f aca="true" t="shared" si="0" ref="C3:C5">B3/100*21</f>
        <v>0</v>
      </c>
      <c r="D3" s="8">
        <f aca="true" t="shared" si="1" ref="D3:D4">B3*1.21</f>
        <v>0</v>
      </c>
      <c r="E3" s="29">
        <f>'Část 2. Žákovská experimentální'!I2</f>
        <v>719292.561983471</v>
      </c>
      <c r="F3" s="29">
        <f aca="true" t="shared" si="2" ref="F3:F4">E3*1.21</f>
        <v>870343.9999999999</v>
      </c>
    </row>
    <row r="4" spans="1:6" ht="19.9" customHeight="1" thickBot="1">
      <c r="A4" s="19" t="s">
        <v>74</v>
      </c>
      <c r="B4" s="20">
        <f>'Část 3. Žákovské experimentální'!F16</f>
        <v>0</v>
      </c>
      <c r="C4" s="8">
        <f t="shared" si="0"/>
        <v>0</v>
      </c>
      <c r="D4" s="20">
        <f t="shared" si="1"/>
        <v>0</v>
      </c>
      <c r="E4" s="29">
        <f>'Část 3. Žákovské experimentální'!I16</f>
        <v>813472.7272727273</v>
      </c>
      <c r="F4" s="29">
        <f t="shared" si="2"/>
        <v>984302</v>
      </c>
    </row>
    <row r="5" spans="1:4" ht="19.9" customHeight="1" thickBot="1">
      <c r="A5" s="21" t="s">
        <v>56</v>
      </c>
      <c r="B5" s="33">
        <f>SUM(B2:B4)</f>
        <v>0</v>
      </c>
      <c r="C5" s="33">
        <f t="shared" si="0"/>
        <v>0</v>
      </c>
      <c r="D5" s="34">
        <f>SUM(D2:D4)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workbookViewId="0" topLeftCell="A1">
      <selection activeCell="I26" sqref="I26"/>
    </sheetView>
  </sheetViews>
  <sheetFormatPr defaultColWidth="9.140625" defaultRowHeight="15"/>
  <cols>
    <col min="1" max="1" width="12.421875" style="0" customWidth="1"/>
    <col min="2" max="2" width="46.421875" style="0" customWidth="1"/>
    <col min="3" max="3" width="10.140625" style="0" customWidth="1"/>
    <col min="4" max="4" width="10.57421875" style="0" customWidth="1"/>
    <col min="5" max="5" width="17.140625" style="0" customWidth="1"/>
    <col min="6" max="6" width="16.7109375" style="0" customWidth="1"/>
    <col min="7" max="7" width="9.8515625" style="0" hidden="1" customWidth="1"/>
    <col min="8" max="8" width="16.00390625" style="0" hidden="1" customWidth="1"/>
    <col min="9" max="9" width="15.421875" style="0" customWidth="1"/>
    <col min="15" max="15" width="11.57421875" style="0" bestFit="1" customWidth="1"/>
    <col min="252" max="252" width="12.421875" style="0" customWidth="1"/>
    <col min="253" max="253" width="46.421875" style="0" customWidth="1"/>
    <col min="254" max="254" width="8.7109375" style="0" customWidth="1"/>
    <col min="255" max="255" width="12.7109375" style="0" customWidth="1"/>
    <col min="257" max="257" width="12.7109375" style="0" customWidth="1"/>
    <col min="258" max="258" width="16.28125" style="0" bestFit="1" customWidth="1"/>
    <col min="259" max="259" width="92.140625" style="0" customWidth="1"/>
    <col min="508" max="508" width="12.421875" style="0" customWidth="1"/>
    <col min="509" max="509" width="46.421875" style="0" customWidth="1"/>
    <col min="510" max="510" width="8.7109375" style="0" customWidth="1"/>
    <col min="511" max="511" width="12.7109375" style="0" customWidth="1"/>
    <col min="513" max="513" width="12.7109375" style="0" customWidth="1"/>
    <col min="514" max="514" width="16.28125" style="0" bestFit="1" customWidth="1"/>
    <col min="515" max="515" width="92.140625" style="0" customWidth="1"/>
    <col min="764" max="764" width="12.421875" style="0" customWidth="1"/>
    <col min="765" max="765" width="46.421875" style="0" customWidth="1"/>
    <col min="766" max="766" width="8.7109375" style="0" customWidth="1"/>
    <col min="767" max="767" width="12.7109375" style="0" customWidth="1"/>
    <col min="769" max="769" width="12.7109375" style="0" customWidth="1"/>
    <col min="770" max="770" width="16.28125" style="0" bestFit="1" customWidth="1"/>
    <col min="771" max="771" width="92.140625" style="0" customWidth="1"/>
    <col min="1020" max="1020" width="12.421875" style="0" customWidth="1"/>
    <col min="1021" max="1021" width="46.421875" style="0" customWidth="1"/>
    <col min="1022" max="1022" width="8.7109375" style="0" customWidth="1"/>
    <col min="1023" max="1023" width="12.7109375" style="0" customWidth="1"/>
    <col min="1025" max="1025" width="12.7109375" style="0" customWidth="1"/>
    <col min="1026" max="1026" width="16.28125" style="0" bestFit="1" customWidth="1"/>
    <col min="1027" max="1027" width="92.140625" style="0" customWidth="1"/>
    <col min="1276" max="1276" width="12.421875" style="0" customWidth="1"/>
    <col min="1277" max="1277" width="46.421875" style="0" customWidth="1"/>
    <col min="1278" max="1278" width="8.7109375" style="0" customWidth="1"/>
    <col min="1279" max="1279" width="12.7109375" style="0" customWidth="1"/>
    <col min="1281" max="1281" width="12.7109375" style="0" customWidth="1"/>
    <col min="1282" max="1282" width="16.28125" style="0" bestFit="1" customWidth="1"/>
    <col min="1283" max="1283" width="92.140625" style="0" customWidth="1"/>
    <col min="1532" max="1532" width="12.421875" style="0" customWidth="1"/>
    <col min="1533" max="1533" width="46.421875" style="0" customWidth="1"/>
    <col min="1534" max="1534" width="8.7109375" style="0" customWidth="1"/>
    <col min="1535" max="1535" width="12.7109375" style="0" customWidth="1"/>
    <col min="1537" max="1537" width="12.7109375" style="0" customWidth="1"/>
    <col min="1538" max="1538" width="16.28125" style="0" bestFit="1" customWidth="1"/>
    <col min="1539" max="1539" width="92.140625" style="0" customWidth="1"/>
    <col min="1788" max="1788" width="12.421875" style="0" customWidth="1"/>
    <col min="1789" max="1789" width="46.421875" style="0" customWidth="1"/>
    <col min="1790" max="1790" width="8.7109375" style="0" customWidth="1"/>
    <col min="1791" max="1791" width="12.7109375" style="0" customWidth="1"/>
    <col min="1793" max="1793" width="12.7109375" style="0" customWidth="1"/>
    <col min="1794" max="1794" width="16.28125" style="0" bestFit="1" customWidth="1"/>
    <col min="1795" max="1795" width="92.140625" style="0" customWidth="1"/>
    <col min="2044" max="2044" width="12.421875" style="0" customWidth="1"/>
    <col min="2045" max="2045" width="46.421875" style="0" customWidth="1"/>
    <col min="2046" max="2046" width="8.7109375" style="0" customWidth="1"/>
    <col min="2047" max="2047" width="12.7109375" style="0" customWidth="1"/>
    <col min="2049" max="2049" width="12.7109375" style="0" customWidth="1"/>
    <col min="2050" max="2050" width="16.28125" style="0" bestFit="1" customWidth="1"/>
    <col min="2051" max="2051" width="92.140625" style="0" customWidth="1"/>
    <col min="2300" max="2300" width="12.421875" style="0" customWidth="1"/>
    <col min="2301" max="2301" width="46.421875" style="0" customWidth="1"/>
    <col min="2302" max="2302" width="8.7109375" style="0" customWidth="1"/>
    <col min="2303" max="2303" width="12.7109375" style="0" customWidth="1"/>
    <col min="2305" max="2305" width="12.7109375" style="0" customWidth="1"/>
    <col min="2306" max="2306" width="16.28125" style="0" bestFit="1" customWidth="1"/>
    <col min="2307" max="2307" width="92.140625" style="0" customWidth="1"/>
    <col min="2556" max="2556" width="12.421875" style="0" customWidth="1"/>
    <col min="2557" max="2557" width="46.421875" style="0" customWidth="1"/>
    <col min="2558" max="2558" width="8.7109375" style="0" customWidth="1"/>
    <col min="2559" max="2559" width="12.7109375" style="0" customWidth="1"/>
    <col min="2561" max="2561" width="12.7109375" style="0" customWidth="1"/>
    <col min="2562" max="2562" width="16.28125" style="0" bestFit="1" customWidth="1"/>
    <col min="2563" max="2563" width="92.140625" style="0" customWidth="1"/>
    <col min="2812" max="2812" width="12.421875" style="0" customWidth="1"/>
    <col min="2813" max="2813" width="46.421875" style="0" customWidth="1"/>
    <col min="2814" max="2814" width="8.7109375" style="0" customWidth="1"/>
    <col min="2815" max="2815" width="12.7109375" style="0" customWidth="1"/>
    <col min="2817" max="2817" width="12.7109375" style="0" customWidth="1"/>
    <col min="2818" max="2818" width="16.28125" style="0" bestFit="1" customWidth="1"/>
    <col min="2819" max="2819" width="92.140625" style="0" customWidth="1"/>
    <col min="3068" max="3068" width="12.421875" style="0" customWidth="1"/>
    <col min="3069" max="3069" width="46.421875" style="0" customWidth="1"/>
    <col min="3070" max="3070" width="8.7109375" style="0" customWidth="1"/>
    <col min="3071" max="3071" width="12.7109375" style="0" customWidth="1"/>
    <col min="3073" max="3073" width="12.7109375" style="0" customWidth="1"/>
    <col min="3074" max="3074" width="16.28125" style="0" bestFit="1" customWidth="1"/>
    <col min="3075" max="3075" width="92.140625" style="0" customWidth="1"/>
    <col min="3324" max="3324" width="12.421875" style="0" customWidth="1"/>
    <col min="3325" max="3325" width="46.421875" style="0" customWidth="1"/>
    <col min="3326" max="3326" width="8.7109375" style="0" customWidth="1"/>
    <col min="3327" max="3327" width="12.7109375" style="0" customWidth="1"/>
    <col min="3329" max="3329" width="12.7109375" style="0" customWidth="1"/>
    <col min="3330" max="3330" width="16.28125" style="0" bestFit="1" customWidth="1"/>
    <col min="3331" max="3331" width="92.140625" style="0" customWidth="1"/>
    <col min="3580" max="3580" width="12.421875" style="0" customWidth="1"/>
    <col min="3581" max="3581" width="46.421875" style="0" customWidth="1"/>
    <col min="3582" max="3582" width="8.7109375" style="0" customWidth="1"/>
    <col min="3583" max="3583" width="12.7109375" style="0" customWidth="1"/>
    <col min="3585" max="3585" width="12.7109375" style="0" customWidth="1"/>
    <col min="3586" max="3586" width="16.28125" style="0" bestFit="1" customWidth="1"/>
    <col min="3587" max="3587" width="92.140625" style="0" customWidth="1"/>
    <col min="3836" max="3836" width="12.421875" style="0" customWidth="1"/>
    <col min="3837" max="3837" width="46.421875" style="0" customWidth="1"/>
    <col min="3838" max="3838" width="8.7109375" style="0" customWidth="1"/>
    <col min="3839" max="3839" width="12.7109375" style="0" customWidth="1"/>
    <col min="3841" max="3841" width="12.7109375" style="0" customWidth="1"/>
    <col min="3842" max="3842" width="16.28125" style="0" bestFit="1" customWidth="1"/>
    <col min="3843" max="3843" width="92.140625" style="0" customWidth="1"/>
    <col min="4092" max="4092" width="12.421875" style="0" customWidth="1"/>
    <col min="4093" max="4093" width="46.421875" style="0" customWidth="1"/>
    <col min="4094" max="4094" width="8.7109375" style="0" customWidth="1"/>
    <col min="4095" max="4095" width="12.7109375" style="0" customWidth="1"/>
    <col min="4097" max="4097" width="12.7109375" style="0" customWidth="1"/>
    <col min="4098" max="4098" width="16.28125" style="0" bestFit="1" customWidth="1"/>
    <col min="4099" max="4099" width="92.140625" style="0" customWidth="1"/>
    <col min="4348" max="4348" width="12.421875" style="0" customWidth="1"/>
    <col min="4349" max="4349" width="46.421875" style="0" customWidth="1"/>
    <col min="4350" max="4350" width="8.7109375" style="0" customWidth="1"/>
    <col min="4351" max="4351" width="12.7109375" style="0" customWidth="1"/>
    <col min="4353" max="4353" width="12.7109375" style="0" customWidth="1"/>
    <col min="4354" max="4354" width="16.28125" style="0" bestFit="1" customWidth="1"/>
    <col min="4355" max="4355" width="92.140625" style="0" customWidth="1"/>
    <col min="4604" max="4604" width="12.421875" style="0" customWidth="1"/>
    <col min="4605" max="4605" width="46.421875" style="0" customWidth="1"/>
    <col min="4606" max="4606" width="8.7109375" style="0" customWidth="1"/>
    <col min="4607" max="4607" width="12.7109375" style="0" customWidth="1"/>
    <col min="4609" max="4609" width="12.7109375" style="0" customWidth="1"/>
    <col min="4610" max="4610" width="16.28125" style="0" bestFit="1" customWidth="1"/>
    <col min="4611" max="4611" width="92.140625" style="0" customWidth="1"/>
    <col min="4860" max="4860" width="12.421875" style="0" customWidth="1"/>
    <col min="4861" max="4861" width="46.421875" style="0" customWidth="1"/>
    <col min="4862" max="4862" width="8.7109375" style="0" customWidth="1"/>
    <col min="4863" max="4863" width="12.7109375" style="0" customWidth="1"/>
    <col min="4865" max="4865" width="12.7109375" style="0" customWidth="1"/>
    <col min="4866" max="4866" width="16.28125" style="0" bestFit="1" customWidth="1"/>
    <col min="4867" max="4867" width="92.140625" style="0" customWidth="1"/>
    <col min="5116" max="5116" width="12.421875" style="0" customWidth="1"/>
    <col min="5117" max="5117" width="46.421875" style="0" customWidth="1"/>
    <col min="5118" max="5118" width="8.7109375" style="0" customWidth="1"/>
    <col min="5119" max="5119" width="12.7109375" style="0" customWidth="1"/>
    <col min="5121" max="5121" width="12.7109375" style="0" customWidth="1"/>
    <col min="5122" max="5122" width="16.28125" style="0" bestFit="1" customWidth="1"/>
    <col min="5123" max="5123" width="92.140625" style="0" customWidth="1"/>
    <col min="5372" max="5372" width="12.421875" style="0" customWidth="1"/>
    <col min="5373" max="5373" width="46.421875" style="0" customWidth="1"/>
    <col min="5374" max="5374" width="8.7109375" style="0" customWidth="1"/>
    <col min="5375" max="5375" width="12.7109375" style="0" customWidth="1"/>
    <col min="5377" max="5377" width="12.7109375" style="0" customWidth="1"/>
    <col min="5378" max="5378" width="16.28125" style="0" bestFit="1" customWidth="1"/>
    <col min="5379" max="5379" width="92.140625" style="0" customWidth="1"/>
    <col min="5628" max="5628" width="12.421875" style="0" customWidth="1"/>
    <col min="5629" max="5629" width="46.421875" style="0" customWidth="1"/>
    <col min="5630" max="5630" width="8.7109375" style="0" customWidth="1"/>
    <col min="5631" max="5631" width="12.7109375" style="0" customWidth="1"/>
    <col min="5633" max="5633" width="12.7109375" style="0" customWidth="1"/>
    <col min="5634" max="5634" width="16.28125" style="0" bestFit="1" customWidth="1"/>
    <col min="5635" max="5635" width="92.140625" style="0" customWidth="1"/>
    <col min="5884" max="5884" width="12.421875" style="0" customWidth="1"/>
    <col min="5885" max="5885" width="46.421875" style="0" customWidth="1"/>
    <col min="5886" max="5886" width="8.7109375" style="0" customWidth="1"/>
    <col min="5887" max="5887" width="12.7109375" style="0" customWidth="1"/>
    <col min="5889" max="5889" width="12.7109375" style="0" customWidth="1"/>
    <col min="5890" max="5890" width="16.28125" style="0" bestFit="1" customWidth="1"/>
    <col min="5891" max="5891" width="92.140625" style="0" customWidth="1"/>
    <col min="6140" max="6140" width="12.421875" style="0" customWidth="1"/>
    <col min="6141" max="6141" width="46.421875" style="0" customWidth="1"/>
    <col min="6142" max="6142" width="8.7109375" style="0" customWidth="1"/>
    <col min="6143" max="6143" width="12.7109375" style="0" customWidth="1"/>
    <col min="6145" max="6145" width="12.7109375" style="0" customWidth="1"/>
    <col min="6146" max="6146" width="16.28125" style="0" bestFit="1" customWidth="1"/>
    <col min="6147" max="6147" width="92.140625" style="0" customWidth="1"/>
    <col min="6396" max="6396" width="12.421875" style="0" customWidth="1"/>
    <col min="6397" max="6397" width="46.421875" style="0" customWidth="1"/>
    <col min="6398" max="6398" width="8.7109375" style="0" customWidth="1"/>
    <col min="6399" max="6399" width="12.7109375" style="0" customWidth="1"/>
    <col min="6401" max="6401" width="12.7109375" style="0" customWidth="1"/>
    <col min="6402" max="6402" width="16.28125" style="0" bestFit="1" customWidth="1"/>
    <col min="6403" max="6403" width="92.140625" style="0" customWidth="1"/>
    <col min="6652" max="6652" width="12.421875" style="0" customWidth="1"/>
    <col min="6653" max="6653" width="46.421875" style="0" customWidth="1"/>
    <col min="6654" max="6654" width="8.7109375" style="0" customWidth="1"/>
    <col min="6655" max="6655" width="12.7109375" style="0" customWidth="1"/>
    <col min="6657" max="6657" width="12.7109375" style="0" customWidth="1"/>
    <col min="6658" max="6658" width="16.28125" style="0" bestFit="1" customWidth="1"/>
    <col min="6659" max="6659" width="92.140625" style="0" customWidth="1"/>
    <col min="6908" max="6908" width="12.421875" style="0" customWidth="1"/>
    <col min="6909" max="6909" width="46.421875" style="0" customWidth="1"/>
    <col min="6910" max="6910" width="8.7109375" style="0" customWidth="1"/>
    <col min="6911" max="6911" width="12.7109375" style="0" customWidth="1"/>
    <col min="6913" max="6913" width="12.7109375" style="0" customWidth="1"/>
    <col min="6914" max="6914" width="16.28125" style="0" bestFit="1" customWidth="1"/>
    <col min="6915" max="6915" width="92.140625" style="0" customWidth="1"/>
    <col min="7164" max="7164" width="12.421875" style="0" customWidth="1"/>
    <col min="7165" max="7165" width="46.421875" style="0" customWidth="1"/>
    <col min="7166" max="7166" width="8.7109375" style="0" customWidth="1"/>
    <col min="7167" max="7167" width="12.7109375" style="0" customWidth="1"/>
    <col min="7169" max="7169" width="12.7109375" style="0" customWidth="1"/>
    <col min="7170" max="7170" width="16.28125" style="0" bestFit="1" customWidth="1"/>
    <col min="7171" max="7171" width="92.140625" style="0" customWidth="1"/>
    <col min="7420" max="7420" width="12.421875" style="0" customWidth="1"/>
    <col min="7421" max="7421" width="46.421875" style="0" customWidth="1"/>
    <col min="7422" max="7422" width="8.7109375" style="0" customWidth="1"/>
    <col min="7423" max="7423" width="12.7109375" style="0" customWidth="1"/>
    <col min="7425" max="7425" width="12.7109375" style="0" customWidth="1"/>
    <col min="7426" max="7426" width="16.28125" style="0" bestFit="1" customWidth="1"/>
    <col min="7427" max="7427" width="92.140625" style="0" customWidth="1"/>
    <col min="7676" max="7676" width="12.421875" style="0" customWidth="1"/>
    <col min="7677" max="7677" width="46.421875" style="0" customWidth="1"/>
    <col min="7678" max="7678" width="8.7109375" style="0" customWidth="1"/>
    <col min="7679" max="7679" width="12.7109375" style="0" customWidth="1"/>
    <col min="7681" max="7681" width="12.7109375" style="0" customWidth="1"/>
    <col min="7682" max="7682" width="16.28125" style="0" bestFit="1" customWidth="1"/>
    <col min="7683" max="7683" width="92.140625" style="0" customWidth="1"/>
    <col min="7932" max="7932" width="12.421875" style="0" customWidth="1"/>
    <col min="7933" max="7933" width="46.421875" style="0" customWidth="1"/>
    <col min="7934" max="7934" width="8.7109375" style="0" customWidth="1"/>
    <col min="7935" max="7935" width="12.7109375" style="0" customWidth="1"/>
    <col min="7937" max="7937" width="12.7109375" style="0" customWidth="1"/>
    <col min="7938" max="7938" width="16.28125" style="0" bestFit="1" customWidth="1"/>
    <col min="7939" max="7939" width="92.140625" style="0" customWidth="1"/>
    <col min="8188" max="8188" width="12.421875" style="0" customWidth="1"/>
    <col min="8189" max="8189" width="46.421875" style="0" customWidth="1"/>
    <col min="8190" max="8190" width="8.7109375" style="0" customWidth="1"/>
    <col min="8191" max="8191" width="12.7109375" style="0" customWidth="1"/>
    <col min="8193" max="8193" width="12.7109375" style="0" customWidth="1"/>
    <col min="8194" max="8194" width="16.28125" style="0" bestFit="1" customWidth="1"/>
    <col min="8195" max="8195" width="92.140625" style="0" customWidth="1"/>
    <col min="8444" max="8444" width="12.421875" style="0" customWidth="1"/>
    <col min="8445" max="8445" width="46.421875" style="0" customWidth="1"/>
    <col min="8446" max="8446" width="8.7109375" style="0" customWidth="1"/>
    <col min="8447" max="8447" width="12.7109375" style="0" customWidth="1"/>
    <col min="8449" max="8449" width="12.7109375" style="0" customWidth="1"/>
    <col min="8450" max="8450" width="16.28125" style="0" bestFit="1" customWidth="1"/>
    <col min="8451" max="8451" width="92.140625" style="0" customWidth="1"/>
    <col min="8700" max="8700" width="12.421875" style="0" customWidth="1"/>
    <col min="8701" max="8701" width="46.421875" style="0" customWidth="1"/>
    <col min="8702" max="8702" width="8.7109375" style="0" customWidth="1"/>
    <col min="8703" max="8703" width="12.7109375" style="0" customWidth="1"/>
    <col min="8705" max="8705" width="12.7109375" style="0" customWidth="1"/>
    <col min="8706" max="8706" width="16.28125" style="0" bestFit="1" customWidth="1"/>
    <col min="8707" max="8707" width="92.140625" style="0" customWidth="1"/>
    <col min="8956" max="8956" width="12.421875" style="0" customWidth="1"/>
    <col min="8957" max="8957" width="46.421875" style="0" customWidth="1"/>
    <col min="8958" max="8958" width="8.7109375" style="0" customWidth="1"/>
    <col min="8959" max="8959" width="12.7109375" style="0" customWidth="1"/>
    <col min="8961" max="8961" width="12.7109375" style="0" customWidth="1"/>
    <col min="8962" max="8962" width="16.28125" style="0" bestFit="1" customWidth="1"/>
    <col min="8963" max="8963" width="92.140625" style="0" customWidth="1"/>
    <col min="9212" max="9212" width="12.421875" style="0" customWidth="1"/>
    <col min="9213" max="9213" width="46.421875" style="0" customWidth="1"/>
    <col min="9214" max="9214" width="8.7109375" style="0" customWidth="1"/>
    <col min="9215" max="9215" width="12.7109375" style="0" customWidth="1"/>
    <col min="9217" max="9217" width="12.7109375" style="0" customWidth="1"/>
    <col min="9218" max="9218" width="16.28125" style="0" bestFit="1" customWidth="1"/>
    <col min="9219" max="9219" width="92.140625" style="0" customWidth="1"/>
    <col min="9468" max="9468" width="12.421875" style="0" customWidth="1"/>
    <col min="9469" max="9469" width="46.421875" style="0" customWidth="1"/>
    <col min="9470" max="9470" width="8.7109375" style="0" customWidth="1"/>
    <col min="9471" max="9471" width="12.7109375" style="0" customWidth="1"/>
    <col min="9473" max="9473" width="12.7109375" style="0" customWidth="1"/>
    <col min="9474" max="9474" width="16.28125" style="0" bestFit="1" customWidth="1"/>
    <col min="9475" max="9475" width="92.140625" style="0" customWidth="1"/>
    <col min="9724" max="9724" width="12.421875" style="0" customWidth="1"/>
    <col min="9725" max="9725" width="46.421875" style="0" customWidth="1"/>
    <col min="9726" max="9726" width="8.7109375" style="0" customWidth="1"/>
    <col min="9727" max="9727" width="12.7109375" style="0" customWidth="1"/>
    <col min="9729" max="9729" width="12.7109375" style="0" customWidth="1"/>
    <col min="9730" max="9730" width="16.28125" style="0" bestFit="1" customWidth="1"/>
    <col min="9731" max="9731" width="92.140625" style="0" customWidth="1"/>
    <col min="9980" max="9980" width="12.421875" style="0" customWidth="1"/>
    <col min="9981" max="9981" width="46.421875" style="0" customWidth="1"/>
    <col min="9982" max="9982" width="8.7109375" style="0" customWidth="1"/>
    <col min="9983" max="9983" width="12.7109375" style="0" customWidth="1"/>
    <col min="9985" max="9985" width="12.7109375" style="0" customWidth="1"/>
    <col min="9986" max="9986" width="16.28125" style="0" bestFit="1" customWidth="1"/>
    <col min="9987" max="9987" width="92.140625" style="0" customWidth="1"/>
    <col min="10236" max="10236" width="12.421875" style="0" customWidth="1"/>
    <col min="10237" max="10237" width="46.421875" style="0" customWidth="1"/>
    <col min="10238" max="10238" width="8.7109375" style="0" customWidth="1"/>
    <col min="10239" max="10239" width="12.7109375" style="0" customWidth="1"/>
    <col min="10241" max="10241" width="12.7109375" style="0" customWidth="1"/>
    <col min="10242" max="10242" width="16.28125" style="0" bestFit="1" customWidth="1"/>
    <col min="10243" max="10243" width="92.140625" style="0" customWidth="1"/>
    <col min="10492" max="10492" width="12.421875" style="0" customWidth="1"/>
    <col min="10493" max="10493" width="46.421875" style="0" customWidth="1"/>
    <col min="10494" max="10494" width="8.7109375" style="0" customWidth="1"/>
    <col min="10495" max="10495" width="12.7109375" style="0" customWidth="1"/>
    <col min="10497" max="10497" width="12.7109375" style="0" customWidth="1"/>
    <col min="10498" max="10498" width="16.28125" style="0" bestFit="1" customWidth="1"/>
    <col min="10499" max="10499" width="92.140625" style="0" customWidth="1"/>
    <col min="10748" max="10748" width="12.421875" style="0" customWidth="1"/>
    <col min="10749" max="10749" width="46.421875" style="0" customWidth="1"/>
    <col min="10750" max="10750" width="8.7109375" style="0" customWidth="1"/>
    <col min="10751" max="10751" width="12.7109375" style="0" customWidth="1"/>
    <col min="10753" max="10753" width="12.7109375" style="0" customWidth="1"/>
    <col min="10754" max="10754" width="16.28125" style="0" bestFit="1" customWidth="1"/>
    <col min="10755" max="10755" width="92.140625" style="0" customWidth="1"/>
    <col min="11004" max="11004" width="12.421875" style="0" customWidth="1"/>
    <col min="11005" max="11005" width="46.421875" style="0" customWidth="1"/>
    <col min="11006" max="11006" width="8.7109375" style="0" customWidth="1"/>
    <col min="11007" max="11007" width="12.7109375" style="0" customWidth="1"/>
    <col min="11009" max="11009" width="12.7109375" style="0" customWidth="1"/>
    <col min="11010" max="11010" width="16.28125" style="0" bestFit="1" customWidth="1"/>
    <col min="11011" max="11011" width="92.140625" style="0" customWidth="1"/>
    <col min="11260" max="11260" width="12.421875" style="0" customWidth="1"/>
    <col min="11261" max="11261" width="46.421875" style="0" customWidth="1"/>
    <col min="11262" max="11262" width="8.7109375" style="0" customWidth="1"/>
    <col min="11263" max="11263" width="12.7109375" style="0" customWidth="1"/>
    <col min="11265" max="11265" width="12.7109375" style="0" customWidth="1"/>
    <col min="11266" max="11266" width="16.28125" style="0" bestFit="1" customWidth="1"/>
    <col min="11267" max="11267" width="92.140625" style="0" customWidth="1"/>
    <col min="11516" max="11516" width="12.421875" style="0" customWidth="1"/>
    <col min="11517" max="11517" width="46.421875" style="0" customWidth="1"/>
    <col min="11518" max="11518" width="8.7109375" style="0" customWidth="1"/>
    <col min="11519" max="11519" width="12.7109375" style="0" customWidth="1"/>
    <col min="11521" max="11521" width="12.7109375" style="0" customWidth="1"/>
    <col min="11522" max="11522" width="16.28125" style="0" bestFit="1" customWidth="1"/>
    <col min="11523" max="11523" width="92.140625" style="0" customWidth="1"/>
    <col min="11772" max="11772" width="12.421875" style="0" customWidth="1"/>
    <col min="11773" max="11773" width="46.421875" style="0" customWidth="1"/>
    <col min="11774" max="11774" width="8.7109375" style="0" customWidth="1"/>
    <col min="11775" max="11775" width="12.7109375" style="0" customWidth="1"/>
    <col min="11777" max="11777" width="12.7109375" style="0" customWidth="1"/>
    <col min="11778" max="11778" width="16.28125" style="0" bestFit="1" customWidth="1"/>
    <col min="11779" max="11779" width="92.140625" style="0" customWidth="1"/>
    <col min="12028" max="12028" width="12.421875" style="0" customWidth="1"/>
    <col min="12029" max="12029" width="46.421875" style="0" customWidth="1"/>
    <col min="12030" max="12030" width="8.7109375" style="0" customWidth="1"/>
    <col min="12031" max="12031" width="12.7109375" style="0" customWidth="1"/>
    <col min="12033" max="12033" width="12.7109375" style="0" customWidth="1"/>
    <col min="12034" max="12034" width="16.28125" style="0" bestFit="1" customWidth="1"/>
    <col min="12035" max="12035" width="92.140625" style="0" customWidth="1"/>
    <col min="12284" max="12284" width="12.421875" style="0" customWidth="1"/>
    <col min="12285" max="12285" width="46.421875" style="0" customWidth="1"/>
    <col min="12286" max="12286" width="8.7109375" style="0" customWidth="1"/>
    <col min="12287" max="12287" width="12.7109375" style="0" customWidth="1"/>
    <col min="12289" max="12289" width="12.7109375" style="0" customWidth="1"/>
    <col min="12290" max="12290" width="16.28125" style="0" bestFit="1" customWidth="1"/>
    <col min="12291" max="12291" width="92.140625" style="0" customWidth="1"/>
    <col min="12540" max="12540" width="12.421875" style="0" customWidth="1"/>
    <col min="12541" max="12541" width="46.421875" style="0" customWidth="1"/>
    <col min="12542" max="12542" width="8.7109375" style="0" customWidth="1"/>
    <col min="12543" max="12543" width="12.7109375" style="0" customWidth="1"/>
    <col min="12545" max="12545" width="12.7109375" style="0" customWidth="1"/>
    <col min="12546" max="12546" width="16.28125" style="0" bestFit="1" customWidth="1"/>
    <col min="12547" max="12547" width="92.140625" style="0" customWidth="1"/>
    <col min="12796" max="12796" width="12.421875" style="0" customWidth="1"/>
    <col min="12797" max="12797" width="46.421875" style="0" customWidth="1"/>
    <col min="12798" max="12798" width="8.7109375" style="0" customWidth="1"/>
    <col min="12799" max="12799" width="12.7109375" style="0" customWidth="1"/>
    <col min="12801" max="12801" width="12.7109375" style="0" customWidth="1"/>
    <col min="12802" max="12802" width="16.28125" style="0" bestFit="1" customWidth="1"/>
    <col min="12803" max="12803" width="92.140625" style="0" customWidth="1"/>
    <col min="13052" max="13052" width="12.421875" style="0" customWidth="1"/>
    <col min="13053" max="13053" width="46.421875" style="0" customWidth="1"/>
    <col min="13054" max="13054" width="8.7109375" style="0" customWidth="1"/>
    <col min="13055" max="13055" width="12.7109375" style="0" customWidth="1"/>
    <col min="13057" max="13057" width="12.7109375" style="0" customWidth="1"/>
    <col min="13058" max="13058" width="16.28125" style="0" bestFit="1" customWidth="1"/>
    <col min="13059" max="13059" width="92.140625" style="0" customWidth="1"/>
    <col min="13308" max="13308" width="12.421875" style="0" customWidth="1"/>
    <col min="13309" max="13309" width="46.421875" style="0" customWidth="1"/>
    <col min="13310" max="13310" width="8.7109375" style="0" customWidth="1"/>
    <col min="13311" max="13311" width="12.7109375" style="0" customWidth="1"/>
    <col min="13313" max="13313" width="12.7109375" style="0" customWidth="1"/>
    <col min="13314" max="13314" width="16.28125" style="0" bestFit="1" customWidth="1"/>
    <col min="13315" max="13315" width="92.140625" style="0" customWidth="1"/>
    <col min="13564" max="13564" width="12.421875" style="0" customWidth="1"/>
    <col min="13565" max="13565" width="46.421875" style="0" customWidth="1"/>
    <col min="13566" max="13566" width="8.7109375" style="0" customWidth="1"/>
    <col min="13567" max="13567" width="12.7109375" style="0" customWidth="1"/>
    <col min="13569" max="13569" width="12.7109375" style="0" customWidth="1"/>
    <col min="13570" max="13570" width="16.28125" style="0" bestFit="1" customWidth="1"/>
    <col min="13571" max="13571" width="92.140625" style="0" customWidth="1"/>
    <col min="13820" max="13820" width="12.421875" style="0" customWidth="1"/>
    <col min="13821" max="13821" width="46.421875" style="0" customWidth="1"/>
    <col min="13822" max="13822" width="8.7109375" style="0" customWidth="1"/>
    <col min="13823" max="13823" width="12.7109375" style="0" customWidth="1"/>
    <col min="13825" max="13825" width="12.7109375" style="0" customWidth="1"/>
    <col min="13826" max="13826" width="16.28125" style="0" bestFit="1" customWidth="1"/>
    <col min="13827" max="13827" width="92.140625" style="0" customWidth="1"/>
    <col min="14076" max="14076" width="12.421875" style="0" customWidth="1"/>
    <col min="14077" max="14077" width="46.421875" style="0" customWidth="1"/>
    <col min="14078" max="14078" width="8.7109375" style="0" customWidth="1"/>
    <col min="14079" max="14079" width="12.7109375" style="0" customWidth="1"/>
    <col min="14081" max="14081" width="12.7109375" style="0" customWidth="1"/>
    <col min="14082" max="14082" width="16.28125" style="0" bestFit="1" customWidth="1"/>
    <col min="14083" max="14083" width="92.140625" style="0" customWidth="1"/>
    <col min="14332" max="14332" width="12.421875" style="0" customWidth="1"/>
    <col min="14333" max="14333" width="46.421875" style="0" customWidth="1"/>
    <col min="14334" max="14334" width="8.7109375" style="0" customWidth="1"/>
    <col min="14335" max="14335" width="12.7109375" style="0" customWidth="1"/>
    <col min="14337" max="14337" width="12.7109375" style="0" customWidth="1"/>
    <col min="14338" max="14338" width="16.28125" style="0" bestFit="1" customWidth="1"/>
    <col min="14339" max="14339" width="92.140625" style="0" customWidth="1"/>
    <col min="14588" max="14588" width="12.421875" style="0" customWidth="1"/>
    <col min="14589" max="14589" width="46.421875" style="0" customWidth="1"/>
    <col min="14590" max="14590" width="8.7109375" style="0" customWidth="1"/>
    <col min="14591" max="14591" width="12.7109375" style="0" customWidth="1"/>
    <col min="14593" max="14593" width="12.7109375" style="0" customWidth="1"/>
    <col min="14594" max="14594" width="16.28125" style="0" bestFit="1" customWidth="1"/>
    <col min="14595" max="14595" width="92.140625" style="0" customWidth="1"/>
    <col min="14844" max="14844" width="12.421875" style="0" customWidth="1"/>
    <col min="14845" max="14845" width="46.421875" style="0" customWidth="1"/>
    <col min="14846" max="14846" width="8.7109375" style="0" customWidth="1"/>
    <col min="14847" max="14847" width="12.7109375" style="0" customWidth="1"/>
    <col min="14849" max="14849" width="12.7109375" style="0" customWidth="1"/>
    <col min="14850" max="14850" width="16.28125" style="0" bestFit="1" customWidth="1"/>
    <col min="14851" max="14851" width="92.140625" style="0" customWidth="1"/>
    <col min="15100" max="15100" width="12.421875" style="0" customWidth="1"/>
    <col min="15101" max="15101" width="46.421875" style="0" customWidth="1"/>
    <col min="15102" max="15102" width="8.7109375" style="0" customWidth="1"/>
    <col min="15103" max="15103" width="12.7109375" style="0" customWidth="1"/>
    <col min="15105" max="15105" width="12.7109375" style="0" customWidth="1"/>
    <col min="15106" max="15106" width="16.28125" style="0" bestFit="1" customWidth="1"/>
    <col min="15107" max="15107" width="92.140625" style="0" customWidth="1"/>
    <col min="15356" max="15356" width="12.421875" style="0" customWidth="1"/>
    <col min="15357" max="15357" width="46.421875" style="0" customWidth="1"/>
    <col min="15358" max="15358" width="8.7109375" style="0" customWidth="1"/>
    <col min="15359" max="15359" width="12.7109375" style="0" customWidth="1"/>
    <col min="15361" max="15361" width="12.7109375" style="0" customWidth="1"/>
    <col min="15362" max="15362" width="16.28125" style="0" bestFit="1" customWidth="1"/>
    <col min="15363" max="15363" width="92.140625" style="0" customWidth="1"/>
    <col min="15612" max="15612" width="12.421875" style="0" customWidth="1"/>
    <col min="15613" max="15613" width="46.421875" style="0" customWidth="1"/>
    <col min="15614" max="15614" width="8.7109375" style="0" customWidth="1"/>
    <col min="15615" max="15615" width="12.7109375" style="0" customWidth="1"/>
    <col min="15617" max="15617" width="12.7109375" style="0" customWidth="1"/>
    <col min="15618" max="15618" width="16.28125" style="0" bestFit="1" customWidth="1"/>
    <col min="15619" max="15619" width="92.140625" style="0" customWidth="1"/>
    <col min="15868" max="15868" width="12.421875" style="0" customWidth="1"/>
    <col min="15869" max="15869" width="46.421875" style="0" customWidth="1"/>
    <col min="15870" max="15870" width="8.7109375" style="0" customWidth="1"/>
    <col min="15871" max="15871" width="12.7109375" style="0" customWidth="1"/>
    <col min="15873" max="15873" width="12.7109375" style="0" customWidth="1"/>
    <col min="15874" max="15874" width="16.28125" style="0" bestFit="1" customWidth="1"/>
    <col min="15875" max="15875" width="92.140625" style="0" customWidth="1"/>
    <col min="16124" max="16124" width="12.421875" style="0" customWidth="1"/>
    <col min="16125" max="16125" width="46.421875" style="0" customWidth="1"/>
    <col min="16126" max="16126" width="8.7109375" style="0" customWidth="1"/>
    <col min="16127" max="16127" width="12.7109375" style="0" customWidth="1"/>
    <col min="16129" max="16129" width="12.7109375" style="0" customWidth="1"/>
    <col min="16130" max="16130" width="16.28125" style="0" bestFit="1" customWidth="1"/>
    <col min="16131" max="16131" width="92.140625" style="0" customWidth="1"/>
  </cols>
  <sheetData>
    <row r="1" spans="1:9" s="1" customFormat="1" ht="44.2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78</v>
      </c>
      <c r="F1" s="16" t="s">
        <v>56</v>
      </c>
      <c r="G1" s="16" t="s">
        <v>57</v>
      </c>
      <c r="H1" s="16" t="s">
        <v>71</v>
      </c>
      <c r="I1" s="16" t="s">
        <v>77</v>
      </c>
    </row>
    <row r="2" spans="1:9" ht="15">
      <c r="A2" s="2" t="s">
        <v>23</v>
      </c>
      <c r="B2" s="4" t="s">
        <v>24</v>
      </c>
      <c r="C2" s="5" t="s">
        <v>5</v>
      </c>
      <c r="D2" s="6">
        <v>1</v>
      </c>
      <c r="E2" s="7"/>
      <c r="F2" s="8">
        <f>D2*E2</f>
        <v>0</v>
      </c>
      <c r="G2" s="6">
        <v>38900</v>
      </c>
      <c r="H2" s="6">
        <f>G2/1.21</f>
        <v>32148.760330578512</v>
      </c>
      <c r="I2" s="29">
        <f>H2*D2</f>
        <v>32148.760330578512</v>
      </c>
    </row>
    <row r="3" spans="1:9" ht="15">
      <c r="A3" s="2" t="s">
        <v>25</v>
      </c>
      <c r="B3" s="4" t="s">
        <v>69</v>
      </c>
      <c r="C3" s="5" t="s">
        <v>5</v>
      </c>
      <c r="D3" s="6">
        <v>15</v>
      </c>
      <c r="E3" s="7"/>
      <c r="F3" s="8">
        <f aca="true" t="shared" si="0" ref="F3:F18">D3*E3</f>
        <v>0</v>
      </c>
      <c r="G3" s="6">
        <v>1835</v>
      </c>
      <c r="H3" s="6">
        <f aca="true" t="shared" si="1" ref="H3:H18">G3/1.21</f>
        <v>1516.5289256198348</v>
      </c>
      <c r="I3" s="29">
        <f aca="true" t="shared" si="2" ref="I3:I18">H3*D3</f>
        <v>22747.933884297523</v>
      </c>
    </row>
    <row r="4" spans="1:9" ht="15">
      <c r="A4" s="2" t="s">
        <v>26</v>
      </c>
      <c r="B4" s="4" t="s">
        <v>27</v>
      </c>
      <c r="C4" s="5" t="s">
        <v>5</v>
      </c>
      <c r="D4" s="6">
        <v>1</v>
      </c>
      <c r="E4" s="7"/>
      <c r="F4" s="8">
        <f t="shared" si="0"/>
        <v>0</v>
      </c>
      <c r="G4" s="6">
        <v>27588</v>
      </c>
      <c r="H4" s="6">
        <f t="shared" si="1"/>
        <v>22800</v>
      </c>
      <c r="I4" s="29">
        <f t="shared" si="2"/>
        <v>22800</v>
      </c>
    </row>
    <row r="5" spans="1:9" ht="15">
      <c r="A5" s="2" t="s">
        <v>28</v>
      </c>
      <c r="B5" s="4" t="s">
        <v>58</v>
      </c>
      <c r="C5" s="5" t="s">
        <v>5</v>
      </c>
      <c r="D5" s="6">
        <v>15</v>
      </c>
      <c r="E5" s="7"/>
      <c r="F5" s="8">
        <f t="shared" si="0"/>
        <v>0</v>
      </c>
      <c r="G5" s="6">
        <v>13310</v>
      </c>
      <c r="H5" s="6">
        <f t="shared" si="1"/>
        <v>11000</v>
      </c>
      <c r="I5" s="29">
        <f t="shared" si="2"/>
        <v>165000</v>
      </c>
    </row>
    <row r="6" spans="1:9" ht="15">
      <c r="A6" s="2" t="s">
        <v>29</v>
      </c>
      <c r="B6" s="4" t="s">
        <v>30</v>
      </c>
      <c r="C6" s="5" t="s">
        <v>5</v>
      </c>
      <c r="D6" s="6">
        <v>15</v>
      </c>
      <c r="E6" s="7"/>
      <c r="F6" s="8">
        <f t="shared" si="0"/>
        <v>0</v>
      </c>
      <c r="G6" s="6">
        <v>1898</v>
      </c>
      <c r="H6" s="6">
        <f t="shared" si="1"/>
        <v>1568.595041322314</v>
      </c>
      <c r="I6" s="29">
        <f t="shared" si="2"/>
        <v>23528.92561983471</v>
      </c>
    </row>
    <row r="7" spans="1:9" ht="15">
      <c r="A7" s="2" t="s">
        <v>31</v>
      </c>
      <c r="B7" s="4" t="s">
        <v>59</v>
      </c>
      <c r="C7" s="5" t="s">
        <v>5</v>
      </c>
      <c r="D7" s="6">
        <v>15</v>
      </c>
      <c r="E7" s="7"/>
      <c r="F7" s="8">
        <f t="shared" si="0"/>
        <v>0</v>
      </c>
      <c r="G7" s="6">
        <v>1573</v>
      </c>
      <c r="H7" s="6">
        <f t="shared" si="1"/>
        <v>1300</v>
      </c>
      <c r="I7" s="29">
        <f t="shared" si="2"/>
        <v>19500</v>
      </c>
    </row>
    <row r="8" spans="1:9" ht="15">
      <c r="A8" s="2" t="s">
        <v>32</v>
      </c>
      <c r="B8" s="4" t="s">
        <v>33</v>
      </c>
      <c r="C8" s="5" t="s">
        <v>5</v>
      </c>
      <c r="D8" s="6">
        <v>1</v>
      </c>
      <c r="E8" s="7"/>
      <c r="F8" s="8">
        <f t="shared" si="0"/>
        <v>0</v>
      </c>
      <c r="G8" s="6">
        <v>12327</v>
      </c>
      <c r="H8" s="6">
        <f t="shared" si="1"/>
        <v>10187.603305785124</v>
      </c>
      <c r="I8" s="29">
        <f t="shared" si="2"/>
        <v>10187.603305785124</v>
      </c>
    </row>
    <row r="9" spans="1:9" ht="15">
      <c r="A9" s="2" t="s">
        <v>34</v>
      </c>
      <c r="B9" s="4" t="s">
        <v>45</v>
      </c>
      <c r="C9" s="5" t="s">
        <v>5</v>
      </c>
      <c r="D9" s="6">
        <v>10</v>
      </c>
      <c r="E9" s="7"/>
      <c r="F9" s="8">
        <f t="shared" si="0"/>
        <v>0</v>
      </c>
      <c r="G9" s="6">
        <v>1779</v>
      </c>
      <c r="H9" s="6">
        <f t="shared" si="1"/>
        <v>1470.2479338842975</v>
      </c>
      <c r="I9" s="29">
        <f t="shared" si="2"/>
        <v>14702.479338842975</v>
      </c>
    </row>
    <row r="10" spans="1:9" ht="15">
      <c r="A10" s="2" t="s">
        <v>35</v>
      </c>
      <c r="B10" s="4" t="s">
        <v>36</v>
      </c>
      <c r="C10" s="5" t="s">
        <v>5</v>
      </c>
      <c r="D10" s="6">
        <v>5</v>
      </c>
      <c r="E10" s="7"/>
      <c r="F10" s="8">
        <f t="shared" si="0"/>
        <v>0</v>
      </c>
      <c r="G10" s="6">
        <v>1625</v>
      </c>
      <c r="H10" s="6">
        <f t="shared" si="1"/>
        <v>1342.9752066115702</v>
      </c>
      <c r="I10" s="29">
        <f t="shared" si="2"/>
        <v>6714.876033057852</v>
      </c>
    </row>
    <row r="11" spans="1:9" ht="15">
      <c r="A11" s="2" t="s">
        <v>37</v>
      </c>
      <c r="B11" s="4" t="s">
        <v>38</v>
      </c>
      <c r="C11" s="5" t="s">
        <v>5</v>
      </c>
      <c r="D11" s="6">
        <v>10</v>
      </c>
      <c r="E11" s="7"/>
      <c r="F11" s="8">
        <f t="shared" si="0"/>
        <v>0</v>
      </c>
      <c r="G11" s="6">
        <v>305</v>
      </c>
      <c r="H11" s="6">
        <f t="shared" si="1"/>
        <v>252.06611570247935</v>
      </c>
      <c r="I11" s="29">
        <f t="shared" si="2"/>
        <v>2520.6611570247933</v>
      </c>
    </row>
    <row r="12" spans="1:9" ht="15">
      <c r="A12" s="2" t="s">
        <v>39</v>
      </c>
      <c r="B12" s="4" t="s">
        <v>46</v>
      </c>
      <c r="C12" s="5" t="s">
        <v>5</v>
      </c>
      <c r="D12" s="6">
        <v>6</v>
      </c>
      <c r="E12" s="7"/>
      <c r="F12" s="8">
        <f t="shared" si="0"/>
        <v>0</v>
      </c>
      <c r="G12" s="6">
        <v>15400</v>
      </c>
      <c r="H12" s="6">
        <f t="shared" si="1"/>
        <v>12727.272727272728</v>
      </c>
      <c r="I12" s="29">
        <f t="shared" si="2"/>
        <v>76363.63636363637</v>
      </c>
    </row>
    <row r="13" spans="1:9" ht="15">
      <c r="A13" s="2" t="s">
        <v>40</v>
      </c>
      <c r="B13" s="4" t="s">
        <v>47</v>
      </c>
      <c r="C13" s="5" t="s">
        <v>5</v>
      </c>
      <c r="D13" s="6">
        <v>6</v>
      </c>
      <c r="E13" s="7"/>
      <c r="F13" s="8">
        <f t="shared" si="0"/>
        <v>0</v>
      </c>
      <c r="G13" s="6">
        <v>3475.12</v>
      </c>
      <c r="H13" s="6">
        <f t="shared" si="1"/>
        <v>2872</v>
      </c>
      <c r="I13" s="29">
        <f t="shared" si="2"/>
        <v>17232</v>
      </c>
    </row>
    <row r="14" spans="1:9" ht="15">
      <c r="A14" s="2" t="s">
        <v>41</v>
      </c>
      <c r="B14" s="4" t="s">
        <v>42</v>
      </c>
      <c r="C14" s="5" t="s">
        <v>5</v>
      </c>
      <c r="D14" s="6">
        <v>18</v>
      </c>
      <c r="E14" s="7"/>
      <c r="F14" s="8">
        <f t="shared" si="0"/>
        <v>0</v>
      </c>
      <c r="G14" s="6">
        <v>9274</v>
      </c>
      <c r="H14" s="6">
        <f t="shared" si="1"/>
        <v>7664.462809917356</v>
      </c>
      <c r="I14" s="29">
        <f t="shared" si="2"/>
        <v>137960.3305785124</v>
      </c>
    </row>
    <row r="15" spans="1:9" ht="15">
      <c r="A15" s="2" t="s">
        <v>43</v>
      </c>
      <c r="B15" s="4" t="s">
        <v>44</v>
      </c>
      <c r="C15" s="5" t="s">
        <v>5</v>
      </c>
      <c r="D15" s="6">
        <v>5</v>
      </c>
      <c r="E15" s="7"/>
      <c r="F15" s="8">
        <f t="shared" si="0"/>
        <v>0</v>
      </c>
      <c r="G15" s="6">
        <v>3138</v>
      </c>
      <c r="H15" s="6">
        <f t="shared" si="1"/>
        <v>2593.3884297520663</v>
      </c>
      <c r="I15" s="29">
        <f t="shared" si="2"/>
        <v>12966.942148760332</v>
      </c>
    </row>
    <row r="16" spans="1:9" ht="15">
      <c r="A16" s="2" t="s">
        <v>4</v>
      </c>
      <c r="B16" s="4" t="s">
        <v>55</v>
      </c>
      <c r="C16" s="14" t="s">
        <v>5</v>
      </c>
      <c r="D16" s="15">
        <v>1</v>
      </c>
      <c r="E16" s="7"/>
      <c r="F16" s="8">
        <f t="shared" si="0"/>
        <v>0</v>
      </c>
      <c r="G16" s="15">
        <v>103459</v>
      </c>
      <c r="H16" s="6">
        <f t="shared" si="1"/>
        <v>85503.30578512397</v>
      </c>
      <c r="I16" s="29">
        <f t="shared" si="2"/>
        <v>85503.30578512397</v>
      </c>
    </row>
    <row r="17" spans="1:9" ht="15">
      <c r="A17" s="2" t="s">
        <v>6</v>
      </c>
      <c r="B17" s="4" t="s">
        <v>53</v>
      </c>
      <c r="C17" s="14" t="s">
        <v>5</v>
      </c>
      <c r="D17" s="15">
        <v>1</v>
      </c>
      <c r="E17" s="7"/>
      <c r="F17" s="8">
        <f t="shared" si="0"/>
        <v>0</v>
      </c>
      <c r="G17" s="15">
        <v>65073.8</v>
      </c>
      <c r="H17" s="6">
        <f t="shared" si="1"/>
        <v>53780.00000000001</v>
      </c>
      <c r="I17" s="29">
        <f t="shared" si="2"/>
        <v>53780.00000000001</v>
      </c>
    </row>
    <row r="18" spans="1:9" ht="15">
      <c r="A18" s="2" t="s">
        <v>8</v>
      </c>
      <c r="B18" s="4" t="s">
        <v>54</v>
      </c>
      <c r="C18" s="14" t="s">
        <v>5</v>
      </c>
      <c r="D18" s="15">
        <v>1</v>
      </c>
      <c r="E18" s="7"/>
      <c r="F18" s="8">
        <f t="shared" si="0"/>
        <v>0</v>
      </c>
      <c r="G18" s="15">
        <v>48400</v>
      </c>
      <c r="H18" s="6">
        <f t="shared" si="1"/>
        <v>40000</v>
      </c>
      <c r="I18" s="29">
        <f t="shared" si="2"/>
        <v>40000</v>
      </c>
    </row>
    <row r="19" spans="1:9" ht="15">
      <c r="A19" s="25" t="s">
        <v>56</v>
      </c>
      <c r="B19" s="26"/>
      <c r="C19" s="26"/>
      <c r="D19" s="26"/>
      <c r="E19" s="27"/>
      <c r="F19" s="22">
        <f>SUM(F2:F18)</f>
        <v>0</v>
      </c>
      <c r="G19" s="9"/>
      <c r="H19" s="9"/>
      <c r="I19" s="30">
        <f>SUM(I2:I18)</f>
        <v>743657.4545454545</v>
      </c>
    </row>
  </sheetData>
  <mergeCells count="1">
    <mergeCell ref="A19:E19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88FA0-7FA2-44B0-A5AA-47880FC0F4FE}">
  <sheetPr>
    <pageSetUpPr fitToPage="1"/>
  </sheetPr>
  <dimension ref="A1:I19"/>
  <sheetViews>
    <sheetView workbookViewId="0" topLeftCell="A1">
      <selection activeCell="F15" sqref="F15"/>
    </sheetView>
  </sheetViews>
  <sheetFormatPr defaultColWidth="9.140625" defaultRowHeight="15"/>
  <cols>
    <col min="1" max="1" width="12.421875" style="0" customWidth="1"/>
    <col min="2" max="2" width="46.421875" style="0" customWidth="1"/>
    <col min="3" max="4" width="8.7109375" style="0" customWidth="1"/>
    <col min="5" max="5" width="17.00390625" style="0" customWidth="1"/>
    <col min="6" max="6" width="17.140625" style="0" customWidth="1"/>
    <col min="7" max="7" width="14.28125" style="0" hidden="1" customWidth="1"/>
    <col min="8" max="8" width="8.8515625" style="0" hidden="1" customWidth="1"/>
    <col min="9" max="9" width="15.7109375" style="0" customWidth="1"/>
    <col min="15" max="15" width="11.57421875" style="0" bestFit="1" customWidth="1"/>
    <col min="252" max="252" width="12.421875" style="0" customWidth="1"/>
    <col min="253" max="253" width="46.421875" style="0" customWidth="1"/>
    <col min="254" max="254" width="8.7109375" style="0" customWidth="1"/>
    <col min="255" max="255" width="12.7109375" style="0" customWidth="1"/>
    <col min="257" max="257" width="12.7109375" style="0" customWidth="1"/>
    <col min="258" max="258" width="16.28125" style="0" bestFit="1" customWidth="1"/>
    <col min="259" max="259" width="92.140625" style="0" customWidth="1"/>
    <col min="508" max="508" width="12.421875" style="0" customWidth="1"/>
    <col min="509" max="509" width="46.421875" style="0" customWidth="1"/>
    <col min="510" max="510" width="8.7109375" style="0" customWidth="1"/>
    <col min="511" max="511" width="12.7109375" style="0" customWidth="1"/>
    <col min="513" max="513" width="12.7109375" style="0" customWidth="1"/>
    <col min="514" max="514" width="16.28125" style="0" bestFit="1" customWidth="1"/>
    <col min="515" max="515" width="92.140625" style="0" customWidth="1"/>
    <col min="764" max="764" width="12.421875" style="0" customWidth="1"/>
    <col min="765" max="765" width="46.421875" style="0" customWidth="1"/>
    <col min="766" max="766" width="8.7109375" style="0" customWidth="1"/>
    <col min="767" max="767" width="12.7109375" style="0" customWidth="1"/>
    <col min="769" max="769" width="12.7109375" style="0" customWidth="1"/>
    <col min="770" max="770" width="16.28125" style="0" bestFit="1" customWidth="1"/>
    <col min="771" max="771" width="92.140625" style="0" customWidth="1"/>
    <col min="1020" max="1020" width="12.421875" style="0" customWidth="1"/>
    <col min="1021" max="1021" width="46.421875" style="0" customWidth="1"/>
    <col min="1022" max="1022" width="8.7109375" style="0" customWidth="1"/>
    <col min="1023" max="1023" width="12.7109375" style="0" customWidth="1"/>
    <col min="1025" max="1025" width="12.7109375" style="0" customWidth="1"/>
    <col min="1026" max="1026" width="16.28125" style="0" bestFit="1" customWidth="1"/>
    <col min="1027" max="1027" width="92.140625" style="0" customWidth="1"/>
    <col min="1276" max="1276" width="12.421875" style="0" customWidth="1"/>
    <col min="1277" max="1277" width="46.421875" style="0" customWidth="1"/>
    <col min="1278" max="1278" width="8.7109375" style="0" customWidth="1"/>
    <col min="1279" max="1279" width="12.7109375" style="0" customWidth="1"/>
    <col min="1281" max="1281" width="12.7109375" style="0" customWidth="1"/>
    <col min="1282" max="1282" width="16.28125" style="0" bestFit="1" customWidth="1"/>
    <col min="1283" max="1283" width="92.140625" style="0" customWidth="1"/>
    <col min="1532" max="1532" width="12.421875" style="0" customWidth="1"/>
    <col min="1533" max="1533" width="46.421875" style="0" customWidth="1"/>
    <col min="1534" max="1534" width="8.7109375" style="0" customWidth="1"/>
    <col min="1535" max="1535" width="12.7109375" style="0" customWidth="1"/>
    <col min="1537" max="1537" width="12.7109375" style="0" customWidth="1"/>
    <col min="1538" max="1538" width="16.28125" style="0" bestFit="1" customWidth="1"/>
    <col min="1539" max="1539" width="92.140625" style="0" customWidth="1"/>
    <col min="1788" max="1788" width="12.421875" style="0" customWidth="1"/>
    <col min="1789" max="1789" width="46.421875" style="0" customWidth="1"/>
    <col min="1790" max="1790" width="8.7109375" style="0" customWidth="1"/>
    <col min="1791" max="1791" width="12.7109375" style="0" customWidth="1"/>
    <col min="1793" max="1793" width="12.7109375" style="0" customWidth="1"/>
    <col min="1794" max="1794" width="16.28125" style="0" bestFit="1" customWidth="1"/>
    <col min="1795" max="1795" width="92.140625" style="0" customWidth="1"/>
    <col min="2044" max="2044" width="12.421875" style="0" customWidth="1"/>
    <col min="2045" max="2045" width="46.421875" style="0" customWidth="1"/>
    <col min="2046" max="2046" width="8.7109375" style="0" customWidth="1"/>
    <col min="2047" max="2047" width="12.7109375" style="0" customWidth="1"/>
    <col min="2049" max="2049" width="12.7109375" style="0" customWidth="1"/>
    <col min="2050" max="2050" width="16.28125" style="0" bestFit="1" customWidth="1"/>
    <col min="2051" max="2051" width="92.140625" style="0" customWidth="1"/>
    <col min="2300" max="2300" width="12.421875" style="0" customWidth="1"/>
    <col min="2301" max="2301" width="46.421875" style="0" customWidth="1"/>
    <col min="2302" max="2302" width="8.7109375" style="0" customWidth="1"/>
    <col min="2303" max="2303" width="12.7109375" style="0" customWidth="1"/>
    <col min="2305" max="2305" width="12.7109375" style="0" customWidth="1"/>
    <col min="2306" max="2306" width="16.28125" style="0" bestFit="1" customWidth="1"/>
    <col min="2307" max="2307" width="92.140625" style="0" customWidth="1"/>
    <col min="2556" max="2556" width="12.421875" style="0" customWidth="1"/>
    <col min="2557" max="2557" width="46.421875" style="0" customWidth="1"/>
    <col min="2558" max="2558" width="8.7109375" style="0" customWidth="1"/>
    <col min="2559" max="2559" width="12.7109375" style="0" customWidth="1"/>
    <col min="2561" max="2561" width="12.7109375" style="0" customWidth="1"/>
    <col min="2562" max="2562" width="16.28125" style="0" bestFit="1" customWidth="1"/>
    <col min="2563" max="2563" width="92.140625" style="0" customWidth="1"/>
    <col min="2812" max="2812" width="12.421875" style="0" customWidth="1"/>
    <col min="2813" max="2813" width="46.421875" style="0" customWidth="1"/>
    <col min="2814" max="2814" width="8.7109375" style="0" customWidth="1"/>
    <col min="2815" max="2815" width="12.7109375" style="0" customWidth="1"/>
    <col min="2817" max="2817" width="12.7109375" style="0" customWidth="1"/>
    <col min="2818" max="2818" width="16.28125" style="0" bestFit="1" customWidth="1"/>
    <col min="2819" max="2819" width="92.140625" style="0" customWidth="1"/>
    <col min="3068" max="3068" width="12.421875" style="0" customWidth="1"/>
    <col min="3069" max="3069" width="46.421875" style="0" customWidth="1"/>
    <col min="3070" max="3070" width="8.7109375" style="0" customWidth="1"/>
    <col min="3071" max="3071" width="12.7109375" style="0" customWidth="1"/>
    <col min="3073" max="3073" width="12.7109375" style="0" customWidth="1"/>
    <col min="3074" max="3074" width="16.28125" style="0" bestFit="1" customWidth="1"/>
    <col min="3075" max="3075" width="92.140625" style="0" customWidth="1"/>
    <col min="3324" max="3324" width="12.421875" style="0" customWidth="1"/>
    <col min="3325" max="3325" width="46.421875" style="0" customWidth="1"/>
    <col min="3326" max="3326" width="8.7109375" style="0" customWidth="1"/>
    <col min="3327" max="3327" width="12.7109375" style="0" customWidth="1"/>
    <col min="3329" max="3329" width="12.7109375" style="0" customWidth="1"/>
    <col min="3330" max="3330" width="16.28125" style="0" bestFit="1" customWidth="1"/>
    <col min="3331" max="3331" width="92.140625" style="0" customWidth="1"/>
    <col min="3580" max="3580" width="12.421875" style="0" customWidth="1"/>
    <col min="3581" max="3581" width="46.421875" style="0" customWidth="1"/>
    <col min="3582" max="3582" width="8.7109375" style="0" customWidth="1"/>
    <col min="3583" max="3583" width="12.7109375" style="0" customWidth="1"/>
    <col min="3585" max="3585" width="12.7109375" style="0" customWidth="1"/>
    <col min="3586" max="3586" width="16.28125" style="0" bestFit="1" customWidth="1"/>
    <col min="3587" max="3587" width="92.140625" style="0" customWidth="1"/>
    <col min="3836" max="3836" width="12.421875" style="0" customWidth="1"/>
    <col min="3837" max="3837" width="46.421875" style="0" customWidth="1"/>
    <col min="3838" max="3838" width="8.7109375" style="0" customWidth="1"/>
    <col min="3839" max="3839" width="12.7109375" style="0" customWidth="1"/>
    <col min="3841" max="3841" width="12.7109375" style="0" customWidth="1"/>
    <col min="3842" max="3842" width="16.28125" style="0" bestFit="1" customWidth="1"/>
    <col min="3843" max="3843" width="92.140625" style="0" customWidth="1"/>
    <col min="4092" max="4092" width="12.421875" style="0" customWidth="1"/>
    <col min="4093" max="4093" width="46.421875" style="0" customWidth="1"/>
    <col min="4094" max="4094" width="8.7109375" style="0" customWidth="1"/>
    <col min="4095" max="4095" width="12.7109375" style="0" customWidth="1"/>
    <col min="4097" max="4097" width="12.7109375" style="0" customWidth="1"/>
    <col min="4098" max="4098" width="16.28125" style="0" bestFit="1" customWidth="1"/>
    <col min="4099" max="4099" width="92.140625" style="0" customWidth="1"/>
    <col min="4348" max="4348" width="12.421875" style="0" customWidth="1"/>
    <col min="4349" max="4349" width="46.421875" style="0" customWidth="1"/>
    <col min="4350" max="4350" width="8.7109375" style="0" customWidth="1"/>
    <col min="4351" max="4351" width="12.7109375" style="0" customWidth="1"/>
    <col min="4353" max="4353" width="12.7109375" style="0" customWidth="1"/>
    <col min="4354" max="4354" width="16.28125" style="0" bestFit="1" customWidth="1"/>
    <col min="4355" max="4355" width="92.140625" style="0" customWidth="1"/>
    <col min="4604" max="4604" width="12.421875" style="0" customWidth="1"/>
    <col min="4605" max="4605" width="46.421875" style="0" customWidth="1"/>
    <col min="4606" max="4606" width="8.7109375" style="0" customWidth="1"/>
    <col min="4607" max="4607" width="12.7109375" style="0" customWidth="1"/>
    <col min="4609" max="4609" width="12.7109375" style="0" customWidth="1"/>
    <col min="4610" max="4610" width="16.28125" style="0" bestFit="1" customWidth="1"/>
    <col min="4611" max="4611" width="92.140625" style="0" customWidth="1"/>
    <col min="4860" max="4860" width="12.421875" style="0" customWidth="1"/>
    <col min="4861" max="4861" width="46.421875" style="0" customWidth="1"/>
    <col min="4862" max="4862" width="8.7109375" style="0" customWidth="1"/>
    <col min="4863" max="4863" width="12.7109375" style="0" customWidth="1"/>
    <col min="4865" max="4865" width="12.7109375" style="0" customWidth="1"/>
    <col min="4866" max="4866" width="16.28125" style="0" bestFit="1" customWidth="1"/>
    <col min="4867" max="4867" width="92.140625" style="0" customWidth="1"/>
    <col min="5116" max="5116" width="12.421875" style="0" customWidth="1"/>
    <col min="5117" max="5117" width="46.421875" style="0" customWidth="1"/>
    <col min="5118" max="5118" width="8.7109375" style="0" customWidth="1"/>
    <col min="5119" max="5119" width="12.7109375" style="0" customWidth="1"/>
    <col min="5121" max="5121" width="12.7109375" style="0" customWidth="1"/>
    <col min="5122" max="5122" width="16.28125" style="0" bestFit="1" customWidth="1"/>
    <col min="5123" max="5123" width="92.140625" style="0" customWidth="1"/>
    <col min="5372" max="5372" width="12.421875" style="0" customWidth="1"/>
    <col min="5373" max="5373" width="46.421875" style="0" customWidth="1"/>
    <col min="5374" max="5374" width="8.7109375" style="0" customWidth="1"/>
    <col min="5375" max="5375" width="12.7109375" style="0" customWidth="1"/>
    <col min="5377" max="5377" width="12.7109375" style="0" customWidth="1"/>
    <col min="5378" max="5378" width="16.28125" style="0" bestFit="1" customWidth="1"/>
    <col min="5379" max="5379" width="92.140625" style="0" customWidth="1"/>
    <col min="5628" max="5628" width="12.421875" style="0" customWidth="1"/>
    <col min="5629" max="5629" width="46.421875" style="0" customWidth="1"/>
    <col min="5630" max="5630" width="8.7109375" style="0" customWidth="1"/>
    <col min="5631" max="5631" width="12.7109375" style="0" customWidth="1"/>
    <col min="5633" max="5633" width="12.7109375" style="0" customWidth="1"/>
    <col min="5634" max="5634" width="16.28125" style="0" bestFit="1" customWidth="1"/>
    <col min="5635" max="5635" width="92.140625" style="0" customWidth="1"/>
    <col min="5884" max="5884" width="12.421875" style="0" customWidth="1"/>
    <col min="5885" max="5885" width="46.421875" style="0" customWidth="1"/>
    <col min="5886" max="5886" width="8.7109375" style="0" customWidth="1"/>
    <col min="5887" max="5887" width="12.7109375" style="0" customWidth="1"/>
    <col min="5889" max="5889" width="12.7109375" style="0" customWidth="1"/>
    <col min="5890" max="5890" width="16.28125" style="0" bestFit="1" customWidth="1"/>
    <col min="5891" max="5891" width="92.140625" style="0" customWidth="1"/>
    <col min="6140" max="6140" width="12.421875" style="0" customWidth="1"/>
    <col min="6141" max="6141" width="46.421875" style="0" customWidth="1"/>
    <col min="6142" max="6142" width="8.7109375" style="0" customWidth="1"/>
    <col min="6143" max="6143" width="12.7109375" style="0" customWidth="1"/>
    <col min="6145" max="6145" width="12.7109375" style="0" customWidth="1"/>
    <col min="6146" max="6146" width="16.28125" style="0" bestFit="1" customWidth="1"/>
    <col min="6147" max="6147" width="92.140625" style="0" customWidth="1"/>
    <col min="6396" max="6396" width="12.421875" style="0" customWidth="1"/>
    <col min="6397" max="6397" width="46.421875" style="0" customWidth="1"/>
    <col min="6398" max="6398" width="8.7109375" style="0" customWidth="1"/>
    <col min="6399" max="6399" width="12.7109375" style="0" customWidth="1"/>
    <col min="6401" max="6401" width="12.7109375" style="0" customWidth="1"/>
    <col min="6402" max="6402" width="16.28125" style="0" bestFit="1" customWidth="1"/>
    <col min="6403" max="6403" width="92.140625" style="0" customWidth="1"/>
    <col min="6652" max="6652" width="12.421875" style="0" customWidth="1"/>
    <col min="6653" max="6653" width="46.421875" style="0" customWidth="1"/>
    <col min="6654" max="6654" width="8.7109375" style="0" customWidth="1"/>
    <col min="6655" max="6655" width="12.7109375" style="0" customWidth="1"/>
    <col min="6657" max="6657" width="12.7109375" style="0" customWidth="1"/>
    <col min="6658" max="6658" width="16.28125" style="0" bestFit="1" customWidth="1"/>
    <col min="6659" max="6659" width="92.140625" style="0" customWidth="1"/>
    <col min="6908" max="6908" width="12.421875" style="0" customWidth="1"/>
    <col min="6909" max="6909" width="46.421875" style="0" customWidth="1"/>
    <col min="6910" max="6910" width="8.7109375" style="0" customWidth="1"/>
    <col min="6911" max="6911" width="12.7109375" style="0" customWidth="1"/>
    <col min="6913" max="6913" width="12.7109375" style="0" customWidth="1"/>
    <col min="6914" max="6914" width="16.28125" style="0" bestFit="1" customWidth="1"/>
    <col min="6915" max="6915" width="92.140625" style="0" customWidth="1"/>
    <col min="7164" max="7164" width="12.421875" style="0" customWidth="1"/>
    <col min="7165" max="7165" width="46.421875" style="0" customWidth="1"/>
    <col min="7166" max="7166" width="8.7109375" style="0" customWidth="1"/>
    <col min="7167" max="7167" width="12.7109375" style="0" customWidth="1"/>
    <col min="7169" max="7169" width="12.7109375" style="0" customWidth="1"/>
    <col min="7170" max="7170" width="16.28125" style="0" bestFit="1" customWidth="1"/>
    <col min="7171" max="7171" width="92.140625" style="0" customWidth="1"/>
    <col min="7420" max="7420" width="12.421875" style="0" customWidth="1"/>
    <col min="7421" max="7421" width="46.421875" style="0" customWidth="1"/>
    <col min="7422" max="7422" width="8.7109375" style="0" customWidth="1"/>
    <col min="7423" max="7423" width="12.7109375" style="0" customWidth="1"/>
    <col min="7425" max="7425" width="12.7109375" style="0" customWidth="1"/>
    <col min="7426" max="7426" width="16.28125" style="0" bestFit="1" customWidth="1"/>
    <col min="7427" max="7427" width="92.140625" style="0" customWidth="1"/>
    <col min="7676" max="7676" width="12.421875" style="0" customWidth="1"/>
    <col min="7677" max="7677" width="46.421875" style="0" customWidth="1"/>
    <col min="7678" max="7678" width="8.7109375" style="0" customWidth="1"/>
    <col min="7679" max="7679" width="12.7109375" style="0" customWidth="1"/>
    <col min="7681" max="7681" width="12.7109375" style="0" customWidth="1"/>
    <col min="7682" max="7682" width="16.28125" style="0" bestFit="1" customWidth="1"/>
    <col min="7683" max="7683" width="92.140625" style="0" customWidth="1"/>
    <col min="7932" max="7932" width="12.421875" style="0" customWidth="1"/>
    <col min="7933" max="7933" width="46.421875" style="0" customWidth="1"/>
    <col min="7934" max="7934" width="8.7109375" style="0" customWidth="1"/>
    <col min="7935" max="7935" width="12.7109375" style="0" customWidth="1"/>
    <col min="7937" max="7937" width="12.7109375" style="0" customWidth="1"/>
    <col min="7938" max="7938" width="16.28125" style="0" bestFit="1" customWidth="1"/>
    <col min="7939" max="7939" width="92.140625" style="0" customWidth="1"/>
    <col min="8188" max="8188" width="12.421875" style="0" customWidth="1"/>
    <col min="8189" max="8189" width="46.421875" style="0" customWidth="1"/>
    <col min="8190" max="8190" width="8.7109375" style="0" customWidth="1"/>
    <col min="8191" max="8191" width="12.7109375" style="0" customWidth="1"/>
    <col min="8193" max="8193" width="12.7109375" style="0" customWidth="1"/>
    <col min="8194" max="8194" width="16.28125" style="0" bestFit="1" customWidth="1"/>
    <col min="8195" max="8195" width="92.140625" style="0" customWidth="1"/>
    <col min="8444" max="8444" width="12.421875" style="0" customWidth="1"/>
    <col min="8445" max="8445" width="46.421875" style="0" customWidth="1"/>
    <col min="8446" max="8446" width="8.7109375" style="0" customWidth="1"/>
    <col min="8447" max="8447" width="12.7109375" style="0" customWidth="1"/>
    <col min="8449" max="8449" width="12.7109375" style="0" customWidth="1"/>
    <col min="8450" max="8450" width="16.28125" style="0" bestFit="1" customWidth="1"/>
    <col min="8451" max="8451" width="92.140625" style="0" customWidth="1"/>
    <col min="8700" max="8700" width="12.421875" style="0" customWidth="1"/>
    <col min="8701" max="8701" width="46.421875" style="0" customWidth="1"/>
    <col min="8702" max="8702" width="8.7109375" style="0" customWidth="1"/>
    <col min="8703" max="8703" width="12.7109375" style="0" customWidth="1"/>
    <col min="8705" max="8705" width="12.7109375" style="0" customWidth="1"/>
    <col min="8706" max="8706" width="16.28125" style="0" bestFit="1" customWidth="1"/>
    <col min="8707" max="8707" width="92.140625" style="0" customWidth="1"/>
    <col min="8956" max="8956" width="12.421875" style="0" customWidth="1"/>
    <col min="8957" max="8957" width="46.421875" style="0" customWidth="1"/>
    <col min="8958" max="8958" width="8.7109375" style="0" customWidth="1"/>
    <col min="8959" max="8959" width="12.7109375" style="0" customWidth="1"/>
    <col min="8961" max="8961" width="12.7109375" style="0" customWidth="1"/>
    <col min="8962" max="8962" width="16.28125" style="0" bestFit="1" customWidth="1"/>
    <col min="8963" max="8963" width="92.140625" style="0" customWidth="1"/>
    <col min="9212" max="9212" width="12.421875" style="0" customWidth="1"/>
    <col min="9213" max="9213" width="46.421875" style="0" customWidth="1"/>
    <col min="9214" max="9214" width="8.7109375" style="0" customWidth="1"/>
    <col min="9215" max="9215" width="12.7109375" style="0" customWidth="1"/>
    <col min="9217" max="9217" width="12.7109375" style="0" customWidth="1"/>
    <col min="9218" max="9218" width="16.28125" style="0" bestFit="1" customWidth="1"/>
    <col min="9219" max="9219" width="92.140625" style="0" customWidth="1"/>
    <col min="9468" max="9468" width="12.421875" style="0" customWidth="1"/>
    <col min="9469" max="9469" width="46.421875" style="0" customWidth="1"/>
    <col min="9470" max="9470" width="8.7109375" style="0" customWidth="1"/>
    <col min="9471" max="9471" width="12.7109375" style="0" customWidth="1"/>
    <col min="9473" max="9473" width="12.7109375" style="0" customWidth="1"/>
    <col min="9474" max="9474" width="16.28125" style="0" bestFit="1" customWidth="1"/>
    <col min="9475" max="9475" width="92.140625" style="0" customWidth="1"/>
    <col min="9724" max="9724" width="12.421875" style="0" customWidth="1"/>
    <col min="9725" max="9725" width="46.421875" style="0" customWidth="1"/>
    <col min="9726" max="9726" width="8.7109375" style="0" customWidth="1"/>
    <col min="9727" max="9727" width="12.7109375" style="0" customWidth="1"/>
    <col min="9729" max="9729" width="12.7109375" style="0" customWidth="1"/>
    <col min="9730" max="9730" width="16.28125" style="0" bestFit="1" customWidth="1"/>
    <col min="9731" max="9731" width="92.140625" style="0" customWidth="1"/>
    <col min="9980" max="9980" width="12.421875" style="0" customWidth="1"/>
    <col min="9981" max="9981" width="46.421875" style="0" customWidth="1"/>
    <col min="9982" max="9982" width="8.7109375" style="0" customWidth="1"/>
    <col min="9983" max="9983" width="12.7109375" style="0" customWidth="1"/>
    <col min="9985" max="9985" width="12.7109375" style="0" customWidth="1"/>
    <col min="9986" max="9986" width="16.28125" style="0" bestFit="1" customWidth="1"/>
    <col min="9987" max="9987" width="92.140625" style="0" customWidth="1"/>
    <col min="10236" max="10236" width="12.421875" style="0" customWidth="1"/>
    <col min="10237" max="10237" width="46.421875" style="0" customWidth="1"/>
    <col min="10238" max="10238" width="8.7109375" style="0" customWidth="1"/>
    <col min="10239" max="10239" width="12.7109375" style="0" customWidth="1"/>
    <col min="10241" max="10241" width="12.7109375" style="0" customWidth="1"/>
    <col min="10242" max="10242" width="16.28125" style="0" bestFit="1" customWidth="1"/>
    <col min="10243" max="10243" width="92.140625" style="0" customWidth="1"/>
    <col min="10492" max="10492" width="12.421875" style="0" customWidth="1"/>
    <col min="10493" max="10493" width="46.421875" style="0" customWidth="1"/>
    <col min="10494" max="10494" width="8.7109375" style="0" customWidth="1"/>
    <col min="10495" max="10495" width="12.7109375" style="0" customWidth="1"/>
    <col min="10497" max="10497" width="12.7109375" style="0" customWidth="1"/>
    <col min="10498" max="10498" width="16.28125" style="0" bestFit="1" customWidth="1"/>
    <col min="10499" max="10499" width="92.140625" style="0" customWidth="1"/>
    <col min="10748" max="10748" width="12.421875" style="0" customWidth="1"/>
    <col min="10749" max="10749" width="46.421875" style="0" customWidth="1"/>
    <col min="10750" max="10750" width="8.7109375" style="0" customWidth="1"/>
    <col min="10751" max="10751" width="12.7109375" style="0" customWidth="1"/>
    <col min="10753" max="10753" width="12.7109375" style="0" customWidth="1"/>
    <col min="10754" max="10754" width="16.28125" style="0" bestFit="1" customWidth="1"/>
    <col min="10755" max="10755" width="92.140625" style="0" customWidth="1"/>
    <col min="11004" max="11004" width="12.421875" style="0" customWidth="1"/>
    <col min="11005" max="11005" width="46.421875" style="0" customWidth="1"/>
    <col min="11006" max="11006" width="8.7109375" style="0" customWidth="1"/>
    <col min="11007" max="11007" width="12.7109375" style="0" customWidth="1"/>
    <col min="11009" max="11009" width="12.7109375" style="0" customWidth="1"/>
    <col min="11010" max="11010" width="16.28125" style="0" bestFit="1" customWidth="1"/>
    <col min="11011" max="11011" width="92.140625" style="0" customWidth="1"/>
    <col min="11260" max="11260" width="12.421875" style="0" customWidth="1"/>
    <col min="11261" max="11261" width="46.421875" style="0" customWidth="1"/>
    <col min="11262" max="11262" width="8.7109375" style="0" customWidth="1"/>
    <col min="11263" max="11263" width="12.7109375" style="0" customWidth="1"/>
    <col min="11265" max="11265" width="12.7109375" style="0" customWidth="1"/>
    <col min="11266" max="11266" width="16.28125" style="0" bestFit="1" customWidth="1"/>
    <col min="11267" max="11267" width="92.140625" style="0" customWidth="1"/>
    <col min="11516" max="11516" width="12.421875" style="0" customWidth="1"/>
    <col min="11517" max="11517" width="46.421875" style="0" customWidth="1"/>
    <col min="11518" max="11518" width="8.7109375" style="0" customWidth="1"/>
    <col min="11519" max="11519" width="12.7109375" style="0" customWidth="1"/>
    <col min="11521" max="11521" width="12.7109375" style="0" customWidth="1"/>
    <col min="11522" max="11522" width="16.28125" style="0" bestFit="1" customWidth="1"/>
    <col min="11523" max="11523" width="92.140625" style="0" customWidth="1"/>
    <col min="11772" max="11772" width="12.421875" style="0" customWidth="1"/>
    <col min="11773" max="11773" width="46.421875" style="0" customWidth="1"/>
    <col min="11774" max="11774" width="8.7109375" style="0" customWidth="1"/>
    <col min="11775" max="11775" width="12.7109375" style="0" customWidth="1"/>
    <col min="11777" max="11777" width="12.7109375" style="0" customWidth="1"/>
    <col min="11778" max="11778" width="16.28125" style="0" bestFit="1" customWidth="1"/>
    <col min="11779" max="11779" width="92.140625" style="0" customWidth="1"/>
    <col min="12028" max="12028" width="12.421875" style="0" customWidth="1"/>
    <col min="12029" max="12029" width="46.421875" style="0" customWidth="1"/>
    <col min="12030" max="12030" width="8.7109375" style="0" customWidth="1"/>
    <col min="12031" max="12031" width="12.7109375" style="0" customWidth="1"/>
    <col min="12033" max="12033" width="12.7109375" style="0" customWidth="1"/>
    <col min="12034" max="12034" width="16.28125" style="0" bestFit="1" customWidth="1"/>
    <col min="12035" max="12035" width="92.140625" style="0" customWidth="1"/>
    <col min="12284" max="12284" width="12.421875" style="0" customWidth="1"/>
    <col min="12285" max="12285" width="46.421875" style="0" customWidth="1"/>
    <col min="12286" max="12286" width="8.7109375" style="0" customWidth="1"/>
    <col min="12287" max="12287" width="12.7109375" style="0" customWidth="1"/>
    <col min="12289" max="12289" width="12.7109375" style="0" customWidth="1"/>
    <col min="12290" max="12290" width="16.28125" style="0" bestFit="1" customWidth="1"/>
    <col min="12291" max="12291" width="92.140625" style="0" customWidth="1"/>
    <col min="12540" max="12540" width="12.421875" style="0" customWidth="1"/>
    <col min="12541" max="12541" width="46.421875" style="0" customWidth="1"/>
    <col min="12542" max="12542" width="8.7109375" style="0" customWidth="1"/>
    <col min="12543" max="12543" width="12.7109375" style="0" customWidth="1"/>
    <col min="12545" max="12545" width="12.7109375" style="0" customWidth="1"/>
    <col min="12546" max="12546" width="16.28125" style="0" bestFit="1" customWidth="1"/>
    <col min="12547" max="12547" width="92.140625" style="0" customWidth="1"/>
    <col min="12796" max="12796" width="12.421875" style="0" customWidth="1"/>
    <col min="12797" max="12797" width="46.421875" style="0" customWidth="1"/>
    <col min="12798" max="12798" width="8.7109375" style="0" customWidth="1"/>
    <col min="12799" max="12799" width="12.7109375" style="0" customWidth="1"/>
    <col min="12801" max="12801" width="12.7109375" style="0" customWidth="1"/>
    <col min="12802" max="12802" width="16.28125" style="0" bestFit="1" customWidth="1"/>
    <col min="12803" max="12803" width="92.140625" style="0" customWidth="1"/>
    <col min="13052" max="13052" width="12.421875" style="0" customWidth="1"/>
    <col min="13053" max="13053" width="46.421875" style="0" customWidth="1"/>
    <col min="13054" max="13054" width="8.7109375" style="0" customWidth="1"/>
    <col min="13055" max="13055" width="12.7109375" style="0" customWidth="1"/>
    <col min="13057" max="13057" width="12.7109375" style="0" customWidth="1"/>
    <col min="13058" max="13058" width="16.28125" style="0" bestFit="1" customWidth="1"/>
    <col min="13059" max="13059" width="92.140625" style="0" customWidth="1"/>
    <col min="13308" max="13308" width="12.421875" style="0" customWidth="1"/>
    <col min="13309" max="13309" width="46.421875" style="0" customWidth="1"/>
    <col min="13310" max="13310" width="8.7109375" style="0" customWidth="1"/>
    <col min="13311" max="13311" width="12.7109375" style="0" customWidth="1"/>
    <col min="13313" max="13313" width="12.7109375" style="0" customWidth="1"/>
    <col min="13314" max="13314" width="16.28125" style="0" bestFit="1" customWidth="1"/>
    <col min="13315" max="13315" width="92.140625" style="0" customWidth="1"/>
    <col min="13564" max="13564" width="12.421875" style="0" customWidth="1"/>
    <col min="13565" max="13565" width="46.421875" style="0" customWidth="1"/>
    <col min="13566" max="13566" width="8.7109375" style="0" customWidth="1"/>
    <col min="13567" max="13567" width="12.7109375" style="0" customWidth="1"/>
    <col min="13569" max="13569" width="12.7109375" style="0" customWidth="1"/>
    <col min="13570" max="13570" width="16.28125" style="0" bestFit="1" customWidth="1"/>
    <col min="13571" max="13571" width="92.140625" style="0" customWidth="1"/>
    <col min="13820" max="13820" width="12.421875" style="0" customWidth="1"/>
    <col min="13821" max="13821" width="46.421875" style="0" customWidth="1"/>
    <col min="13822" max="13822" width="8.7109375" style="0" customWidth="1"/>
    <col min="13823" max="13823" width="12.7109375" style="0" customWidth="1"/>
    <col min="13825" max="13825" width="12.7109375" style="0" customWidth="1"/>
    <col min="13826" max="13826" width="16.28125" style="0" bestFit="1" customWidth="1"/>
    <col min="13827" max="13827" width="92.140625" style="0" customWidth="1"/>
    <col min="14076" max="14076" width="12.421875" style="0" customWidth="1"/>
    <col min="14077" max="14077" width="46.421875" style="0" customWidth="1"/>
    <col min="14078" max="14078" width="8.7109375" style="0" customWidth="1"/>
    <col min="14079" max="14079" width="12.7109375" style="0" customWidth="1"/>
    <col min="14081" max="14081" width="12.7109375" style="0" customWidth="1"/>
    <col min="14082" max="14082" width="16.28125" style="0" bestFit="1" customWidth="1"/>
    <col min="14083" max="14083" width="92.140625" style="0" customWidth="1"/>
    <col min="14332" max="14332" width="12.421875" style="0" customWidth="1"/>
    <col min="14333" max="14333" width="46.421875" style="0" customWidth="1"/>
    <col min="14334" max="14334" width="8.7109375" style="0" customWidth="1"/>
    <col min="14335" max="14335" width="12.7109375" style="0" customWidth="1"/>
    <col min="14337" max="14337" width="12.7109375" style="0" customWidth="1"/>
    <col min="14338" max="14338" width="16.28125" style="0" bestFit="1" customWidth="1"/>
    <col min="14339" max="14339" width="92.140625" style="0" customWidth="1"/>
    <col min="14588" max="14588" width="12.421875" style="0" customWidth="1"/>
    <col min="14589" max="14589" width="46.421875" style="0" customWidth="1"/>
    <col min="14590" max="14590" width="8.7109375" style="0" customWidth="1"/>
    <col min="14591" max="14591" width="12.7109375" style="0" customWidth="1"/>
    <col min="14593" max="14593" width="12.7109375" style="0" customWidth="1"/>
    <col min="14594" max="14594" width="16.28125" style="0" bestFit="1" customWidth="1"/>
    <col min="14595" max="14595" width="92.140625" style="0" customWidth="1"/>
    <col min="14844" max="14844" width="12.421875" style="0" customWidth="1"/>
    <col min="14845" max="14845" width="46.421875" style="0" customWidth="1"/>
    <col min="14846" max="14846" width="8.7109375" style="0" customWidth="1"/>
    <col min="14847" max="14847" width="12.7109375" style="0" customWidth="1"/>
    <col min="14849" max="14849" width="12.7109375" style="0" customWidth="1"/>
    <col min="14850" max="14850" width="16.28125" style="0" bestFit="1" customWidth="1"/>
    <col min="14851" max="14851" width="92.140625" style="0" customWidth="1"/>
    <col min="15100" max="15100" width="12.421875" style="0" customWidth="1"/>
    <col min="15101" max="15101" width="46.421875" style="0" customWidth="1"/>
    <col min="15102" max="15102" width="8.7109375" style="0" customWidth="1"/>
    <col min="15103" max="15103" width="12.7109375" style="0" customWidth="1"/>
    <col min="15105" max="15105" width="12.7109375" style="0" customWidth="1"/>
    <col min="15106" max="15106" width="16.28125" style="0" bestFit="1" customWidth="1"/>
    <col min="15107" max="15107" width="92.140625" style="0" customWidth="1"/>
    <col min="15356" max="15356" width="12.421875" style="0" customWidth="1"/>
    <col min="15357" max="15357" width="46.421875" style="0" customWidth="1"/>
    <col min="15358" max="15358" width="8.7109375" style="0" customWidth="1"/>
    <col min="15359" max="15359" width="12.7109375" style="0" customWidth="1"/>
    <col min="15361" max="15361" width="12.7109375" style="0" customWidth="1"/>
    <col min="15362" max="15362" width="16.28125" style="0" bestFit="1" customWidth="1"/>
    <col min="15363" max="15363" width="92.140625" style="0" customWidth="1"/>
    <col min="15612" max="15612" width="12.421875" style="0" customWidth="1"/>
    <col min="15613" max="15613" width="46.421875" style="0" customWidth="1"/>
    <col min="15614" max="15614" width="8.7109375" style="0" customWidth="1"/>
    <col min="15615" max="15615" width="12.7109375" style="0" customWidth="1"/>
    <col min="15617" max="15617" width="12.7109375" style="0" customWidth="1"/>
    <col min="15618" max="15618" width="16.28125" style="0" bestFit="1" customWidth="1"/>
    <col min="15619" max="15619" width="92.140625" style="0" customWidth="1"/>
    <col min="15868" max="15868" width="12.421875" style="0" customWidth="1"/>
    <col min="15869" max="15869" width="46.421875" style="0" customWidth="1"/>
    <col min="15870" max="15870" width="8.7109375" style="0" customWidth="1"/>
    <col min="15871" max="15871" width="12.7109375" style="0" customWidth="1"/>
    <col min="15873" max="15873" width="12.7109375" style="0" customWidth="1"/>
    <col min="15874" max="15874" width="16.28125" style="0" bestFit="1" customWidth="1"/>
    <col min="15875" max="15875" width="92.140625" style="0" customWidth="1"/>
    <col min="16124" max="16124" width="12.421875" style="0" customWidth="1"/>
    <col min="16125" max="16125" width="46.421875" style="0" customWidth="1"/>
    <col min="16126" max="16126" width="8.7109375" style="0" customWidth="1"/>
    <col min="16127" max="16127" width="12.7109375" style="0" customWidth="1"/>
    <col min="16129" max="16129" width="12.7109375" style="0" customWidth="1"/>
    <col min="16130" max="16130" width="16.28125" style="0" bestFit="1" customWidth="1"/>
    <col min="16131" max="16131" width="92.140625" style="0" customWidth="1"/>
  </cols>
  <sheetData>
    <row r="1" spans="1:9" s="1" customFormat="1" ht="44.2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78</v>
      </c>
      <c r="F1" s="16" t="s">
        <v>56</v>
      </c>
      <c r="G1" s="16" t="s">
        <v>57</v>
      </c>
      <c r="H1" s="16" t="s">
        <v>71</v>
      </c>
      <c r="I1" s="16" t="s">
        <v>77</v>
      </c>
    </row>
    <row r="2" spans="1:9" ht="15">
      <c r="A2" s="2" t="s">
        <v>7</v>
      </c>
      <c r="B2" s="4" t="s">
        <v>70</v>
      </c>
      <c r="C2" s="5" t="s">
        <v>5</v>
      </c>
      <c r="D2" s="6">
        <v>8</v>
      </c>
      <c r="E2" s="7"/>
      <c r="F2" s="23">
        <f>D2*E2</f>
        <v>0</v>
      </c>
      <c r="G2" s="8">
        <v>108793</v>
      </c>
      <c r="H2" s="8">
        <f>G2/1.21</f>
        <v>89911.57024793388</v>
      </c>
      <c r="I2" s="29">
        <f>H2*D2</f>
        <v>719292.561983471</v>
      </c>
    </row>
    <row r="19" ht="15">
      <c r="I19" s="3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3928-E7A7-4E88-9A9B-3026CFA1C6A7}">
  <sheetPr>
    <pageSetUpPr fitToPage="1"/>
  </sheetPr>
  <dimension ref="A1:I19"/>
  <sheetViews>
    <sheetView workbookViewId="0" topLeftCell="A1">
      <selection activeCell="B22" sqref="B22"/>
    </sheetView>
  </sheetViews>
  <sheetFormatPr defaultColWidth="9.140625" defaultRowHeight="15"/>
  <cols>
    <col min="1" max="1" width="12.421875" style="0" customWidth="1"/>
    <col min="2" max="2" width="46.421875" style="0" customWidth="1"/>
    <col min="3" max="4" width="8.7109375" style="0" customWidth="1"/>
    <col min="5" max="5" width="17.140625" style="0" customWidth="1"/>
    <col min="6" max="6" width="19.57421875" style="0" customWidth="1"/>
    <col min="7" max="8" width="8.8515625" style="0" hidden="1" customWidth="1"/>
    <col min="9" max="9" width="17.421875" style="0" customWidth="1"/>
    <col min="15" max="15" width="11.57421875" style="0" bestFit="1" customWidth="1"/>
    <col min="252" max="252" width="12.421875" style="0" customWidth="1"/>
    <col min="253" max="253" width="46.421875" style="0" customWidth="1"/>
    <col min="254" max="254" width="8.7109375" style="0" customWidth="1"/>
    <col min="255" max="255" width="12.7109375" style="0" customWidth="1"/>
    <col min="257" max="257" width="12.7109375" style="0" customWidth="1"/>
    <col min="258" max="258" width="16.28125" style="0" bestFit="1" customWidth="1"/>
    <col min="259" max="259" width="92.140625" style="0" customWidth="1"/>
    <col min="508" max="508" width="12.421875" style="0" customWidth="1"/>
    <col min="509" max="509" width="46.421875" style="0" customWidth="1"/>
    <col min="510" max="510" width="8.7109375" style="0" customWidth="1"/>
    <col min="511" max="511" width="12.7109375" style="0" customWidth="1"/>
    <col min="513" max="513" width="12.7109375" style="0" customWidth="1"/>
    <col min="514" max="514" width="16.28125" style="0" bestFit="1" customWidth="1"/>
    <col min="515" max="515" width="92.140625" style="0" customWidth="1"/>
    <col min="764" max="764" width="12.421875" style="0" customWidth="1"/>
    <col min="765" max="765" width="46.421875" style="0" customWidth="1"/>
    <col min="766" max="766" width="8.7109375" style="0" customWidth="1"/>
    <col min="767" max="767" width="12.7109375" style="0" customWidth="1"/>
    <col min="769" max="769" width="12.7109375" style="0" customWidth="1"/>
    <col min="770" max="770" width="16.28125" style="0" bestFit="1" customWidth="1"/>
    <col min="771" max="771" width="92.140625" style="0" customWidth="1"/>
    <col min="1020" max="1020" width="12.421875" style="0" customWidth="1"/>
    <col min="1021" max="1021" width="46.421875" style="0" customWidth="1"/>
    <col min="1022" max="1022" width="8.7109375" style="0" customWidth="1"/>
    <col min="1023" max="1023" width="12.7109375" style="0" customWidth="1"/>
    <col min="1025" max="1025" width="12.7109375" style="0" customWidth="1"/>
    <col min="1026" max="1026" width="16.28125" style="0" bestFit="1" customWidth="1"/>
    <col min="1027" max="1027" width="92.140625" style="0" customWidth="1"/>
    <col min="1276" max="1276" width="12.421875" style="0" customWidth="1"/>
    <col min="1277" max="1277" width="46.421875" style="0" customWidth="1"/>
    <col min="1278" max="1278" width="8.7109375" style="0" customWidth="1"/>
    <col min="1279" max="1279" width="12.7109375" style="0" customWidth="1"/>
    <col min="1281" max="1281" width="12.7109375" style="0" customWidth="1"/>
    <col min="1282" max="1282" width="16.28125" style="0" bestFit="1" customWidth="1"/>
    <col min="1283" max="1283" width="92.140625" style="0" customWidth="1"/>
    <col min="1532" max="1532" width="12.421875" style="0" customWidth="1"/>
    <col min="1533" max="1533" width="46.421875" style="0" customWidth="1"/>
    <col min="1534" max="1534" width="8.7109375" style="0" customWidth="1"/>
    <col min="1535" max="1535" width="12.7109375" style="0" customWidth="1"/>
    <col min="1537" max="1537" width="12.7109375" style="0" customWidth="1"/>
    <col min="1538" max="1538" width="16.28125" style="0" bestFit="1" customWidth="1"/>
    <col min="1539" max="1539" width="92.140625" style="0" customWidth="1"/>
    <col min="1788" max="1788" width="12.421875" style="0" customWidth="1"/>
    <col min="1789" max="1789" width="46.421875" style="0" customWidth="1"/>
    <col min="1790" max="1790" width="8.7109375" style="0" customWidth="1"/>
    <col min="1791" max="1791" width="12.7109375" style="0" customWidth="1"/>
    <col min="1793" max="1793" width="12.7109375" style="0" customWidth="1"/>
    <col min="1794" max="1794" width="16.28125" style="0" bestFit="1" customWidth="1"/>
    <col min="1795" max="1795" width="92.140625" style="0" customWidth="1"/>
    <col min="2044" max="2044" width="12.421875" style="0" customWidth="1"/>
    <col min="2045" max="2045" width="46.421875" style="0" customWidth="1"/>
    <col min="2046" max="2046" width="8.7109375" style="0" customWidth="1"/>
    <col min="2047" max="2047" width="12.7109375" style="0" customWidth="1"/>
    <col min="2049" max="2049" width="12.7109375" style="0" customWidth="1"/>
    <col min="2050" max="2050" width="16.28125" style="0" bestFit="1" customWidth="1"/>
    <col min="2051" max="2051" width="92.140625" style="0" customWidth="1"/>
    <col min="2300" max="2300" width="12.421875" style="0" customWidth="1"/>
    <col min="2301" max="2301" width="46.421875" style="0" customWidth="1"/>
    <col min="2302" max="2302" width="8.7109375" style="0" customWidth="1"/>
    <col min="2303" max="2303" width="12.7109375" style="0" customWidth="1"/>
    <col min="2305" max="2305" width="12.7109375" style="0" customWidth="1"/>
    <col min="2306" max="2306" width="16.28125" style="0" bestFit="1" customWidth="1"/>
    <col min="2307" max="2307" width="92.140625" style="0" customWidth="1"/>
    <col min="2556" max="2556" width="12.421875" style="0" customWidth="1"/>
    <col min="2557" max="2557" width="46.421875" style="0" customWidth="1"/>
    <col min="2558" max="2558" width="8.7109375" style="0" customWidth="1"/>
    <col min="2559" max="2559" width="12.7109375" style="0" customWidth="1"/>
    <col min="2561" max="2561" width="12.7109375" style="0" customWidth="1"/>
    <col min="2562" max="2562" width="16.28125" style="0" bestFit="1" customWidth="1"/>
    <col min="2563" max="2563" width="92.140625" style="0" customWidth="1"/>
    <col min="2812" max="2812" width="12.421875" style="0" customWidth="1"/>
    <col min="2813" max="2813" width="46.421875" style="0" customWidth="1"/>
    <col min="2814" max="2814" width="8.7109375" style="0" customWidth="1"/>
    <col min="2815" max="2815" width="12.7109375" style="0" customWidth="1"/>
    <col min="2817" max="2817" width="12.7109375" style="0" customWidth="1"/>
    <col min="2818" max="2818" width="16.28125" style="0" bestFit="1" customWidth="1"/>
    <col min="2819" max="2819" width="92.140625" style="0" customWidth="1"/>
    <col min="3068" max="3068" width="12.421875" style="0" customWidth="1"/>
    <col min="3069" max="3069" width="46.421875" style="0" customWidth="1"/>
    <col min="3070" max="3070" width="8.7109375" style="0" customWidth="1"/>
    <col min="3071" max="3071" width="12.7109375" style="0" customWidth="1"/>
    <col min="3073" max="3073" width="12.7109375" style="0" customWidth="1"/>
    <col min="3074" max="3074" width="16.28125" style="0" bestFit="1" customWidth="1"/>
    <col min="3075" max="3075" width="92.140625" style="0" customWidth="1"/>
    <col min="3324" max="3324" width="12.421875" style="0" customWidth="1"/>
    <col min="3325" max="3325" width="46.421875" style="0" customWidth="1"/>
    <col min="3326" max="3326" width="8.7109375" style="0" customWidth="1"/>
    <col min="3327" max="3327" width="12.7109375" style="0" customWidth="1"/>
    <col min="3329" max="3329" width="12.7109375" style="0" customWidth="1"/>
    <col min="3330" max="3330" width="16.28125" style="0" bestFit="1" customWidth="1"/>
    <col min="3331" max="3331" width="92.140625" style="0" customWidth="1"/>
    <col min="3580" max="3580" width="12.421875" style="0" customWidth="1"/>
    <col min="3581" max="3581" width="46.421875" style="0" customWidth="1"/>
    <col min="3582" max="3582" width="8.7109375" style="0" customWidth="1"/>
    <col min="3583" max="3583" width="12.7109375" style="0" customWidth="1"/>
    <col min="3585" max="3585" width="12.7109375" style="0" customWidth="1"/>
    <col min="3586" max="3586" width="16.28125" style="0" bestFit="1" customWidth="1"/>
    <col min="3587" max="3587" width="92.140625" style="0" customWidth="1"/>
    <col min="3836" max="3836" width="12.421875" style="0" customWidth="1"/>
    <col min="3837" max="3837" width="46.421875" style="0" customWidth="1"/>
    <col min="3838" max="3838" width="8.7109375" style="0" customWidth="1"/>
    <col min="3839" max="3839" width="12.7109375" style="0" customWidth="1"/>
    <col min="3841" max="3841" width="12.7109375" style="0" customWidth="1"/>
    <col min="3842" max="3842" width="16.28125" style="0" bestFit="1" customWidth="1"/>
    <col min="3843" max="3843" width="92.140625" style="0" customWidth="1"/>
    <col min="4092" max="4092" width="12.421875" style="0" customWidth="1"/>
    <col min="4093" max="4093" width="46.421875" style="0" customWidth="1"/>
    <col min="4094" max="4094" width="8.7109375" style="0" customWidth="1"/>
    <col min="4095" max="4095" width="12.7109375" style="0" customWidth="1"/>
    <col min="4097" max="4097" width="12.7109375" style="0" customWidth="1"/>
    <col min="4098" max="4098" width="16.28125" style="0" bestFit="1" customWidth="1"/>
    <col min="4099" max="4099" width="92.140625" style="0" customWidth="1"/>
    <col min="4348" max="4348" width="12.421875" style="0" customWidth="1"/>
    <col min="4349" max="4349" width="46.421875" style="0" customWidth="1"/>
    <col min="4350" max="4350" width="8.7109375" style="0" customWidth="1"/>
    <col min="4351" max="4351" width="12.7109375" style="0" customWidth="1"/>
    <col min="4353" max="4353" width="12.7109375" style="0" customWidth="1"/>
    <col min="4354" max="4354" width="16.28125" style="0" bestFit="1" customWidth="1"/>
    <col min="4355" max="4355" width="92.140625" style="0" customWidth="1"/>
    <col min="4604" max="4604" width="12.421875" style="0" customWidth="1"/>
    <col min="4605" max="4605" width="46.421875" style="0" customWidth="1"/>
    <col min="4606" max="4606" width="8.7109375" style="0" customWidth="1"/>
    <col min="4607" max="4607" width="12.7109375" style="0" customWidth="1"/>
    <col min="4609" max="4609" width="12.7109375" style="0" customWidth="1"/>
    <col min="4610" max="4610" width="16.28125" style="0" bestFit="1" customWidth="1"/>
    <col min="4611" max="4611" width="92.140625" style="0" customWidth="1"/>
    <col min="4860" max="4860" width="12.421875" style="0" customWidth="1"/>
    <col min="4861" max="4861" width="46.421875" style="0" customWidth="1"/>
    <col min="4862" max="4862" width="8.7109375" style="0" customWidth="1"/>
    <col min="4863" max="4863" width="12.7109375" style="0" customWidth="1"/>
    <col min="4865" max="4865" width="12.7109375" style="0" customWidth="1"/>
    <col min="4866" max="4866" width="16.28125" style="0" bestFit="1" customWidth="1"/>
    <col min="4867" max="4867" width="92.140625" style="0" customWidth="1"/>
    <col min="5116" max="5116" width="12.421875" style="0" customWidth="1"/>
    <col min="5117" max="5117" width="46.421875" style="0" customWidth="1"/>
    <col min="5118" max="5118" width="8.7109375" style="0" customWidth="1"/>
    <col min="5119" max="5119" width="12.7109375" style="0" customWidth="1"/>
    <col min="5121" max="5121" width="12.7109375" style="0" customWidth="1"/>
    <col min="5122" max="5122" width="16.28125" style="0" bestFit="1" customWidth="1"/>
    <col min="5123" max="5123" width="92.140625" style="0" customWidth="1"/>
    <col min="5372" max="5372" width="12.421875" style="0" customWidth="1"/>
    <col min="5373" max="5373" width="46.421875" style="0" customWidth="1"/>
    <col min="5374" max="5374" width="8.7109375" style="0" customWidth="1"/>
    <col min="5375" max="5375" width="12.7109375" style="0" customWidth="1"/>
    <col min="5377" max="5377" width="12.7109375" style="0" customWidth="1"/>
    <col min="5378" max="5378" width="16.28125" style="0" bestFit="1" customWidth="1"/>
    <col min="5379" max="5379" width="92.140625" style="0" customWidth="1"/>
    <col min="5628" max="5628" width="12.421875" style="0" customWidth="1"/>
    <col min="5629" max="5629" width="46.421875" style="0" customWidth="1"/>
    <col min="5630" max="5630" width="8.7109375" style="0" customWidth="1"/>
    <col min="5631" max="5631" width="12.7109375" style="0" customWidth="1"/>
    <col min="5633" max="5633" width="12.7109375" style="0" customWidth="1"/>
    <col min="5634" max="5634" width="16.28125" style="0" bestFit="1" customWidth="1"/>
    <col min="5635" max="5635" width="92.140625" style="0" customWidth="1"/>
    <col min="5884" max="5884" width="12.421875" style="0" customWidth="1"/>
    <col min="5885" max="5885" width="46.421875" style="0" customWidth="1"/>
    <col min="5886" max="5886" width="8.7109375" style="0" customWidth="1"/>
    <col min="5887" max="5887" width="12.7109375" style="0" customWidth="1"/>
    <col min="5889" max="5889" width="12.7109375" style="0" customWidth="1"/>
    <col min="5890" max="5890" width="16.28125" style="0" bestFit="1" customWidth="1"/>
    <col min="5891" max="5891" width="92.140625" style="0" customWidth="1"/>
    <col min="6140" max="6140" width="12.421875" style="0" customWidth="1"/>
    <col min="6141" max="6141" width="46.421875" style="0" customWidth="1"/>
    <col min="6142" max="6142" width="8.7109375" style="0" customWidth="1"/>
    <col min="6143" max="6143" width="12.7109375" style="0" customWidth="1"/>
    <col min="6145" max="6145" width="12.7109375" style="0" customWidth="1"/>
    <col min="6146" max="6146" width="16.28125" style="0" bestFit="1" customWidth="1"/>
    <col min="6147" max="6147" width="92.140625" style="0" customWidth="1"/>
    <col min="6396" max="6396" width="12.421875" style="0" customWidth="1"/>
    <col min="6397" max="6397" width="46.421875" style="0" customWidth="1"/>
    <col min="6398" max="6398" width="8.7109375" style="0" customWidth="1"/>
    <col min="6399" max="6399" width="12.7109375" style="0" customWidth="1"/>
    <col min="6401" max="6401" width="12.7109375" style="0" customWidth="1"/>
    <col min="6402" max="6402" width="16.28125" style="0" bestFit="1" customWidth="1"/>
    <col min="6403" max="6403" width="92.140625" style="0" customWidth="1"/>
    <col min="6652" max="6652" width="12.421875" style="0" customWidth="1"/>
    <col min="6653" max="6653" width="46.421875" style="0" customWidth="1"/>
    <col min="6654" max="6654" width="8.7109375" style="0" customWidth="1"/>
    <col min="6655" max="6655" width="12.7109375" style="0" customWidth="1"/>
    <col min="6657" max="6657" width="12.7109375" style="0" customWidth="1"/>
    <col min="6658" max="6658" width="16.28125" style="0" bestFit="1" customWidth="1"/>
    <col min="6659" max="6659" width="92.140625" style="0" customWidth="1"/>
    <col min="6908" max="6908" width="12.421875" style="0" customWidth="1"/>
    <col min="6909" max="6909" width="46.421875" style="0" customWidth="1"/>
    <col min="6910" max="6910" width="8.7109375" style="0" customWidth="1"/>
    <col min="6911" max="6911" width="12.7109375" style="0" customWidth="1"/>
    <col min="6913" max="6913" width="12.7109375" style="0" customWidth="1"/>
    <col min="6914" max="6914" width="16.28125" style="0" bestFit="1" customWidth="1"/>
    <col min="6915" max="6915" width="92.140625" style="0" customWidth="1"/>
    <col min="7164" max="7164" width="12.421875" style="0" customWidth="1"/>
    <col min="7165" max="7165" width="46.421875" style="0" customWidth="1"/>
    <col min="7166" max="7166" width="8.7109375" style="0" customWidth="1"/>
    <col min="7167" max="7167" width="12.7109375" style="0" customWidth="1"/>
    <col min="7169" max="7169" width="12.7109375" style="0" customWidth="1"/>
    <col min="7170" max="7170" width="16.28125" style="0" bestFit="1" customWidth="1"/>
    <col min="7171" max="7171" width="92.140625" style="0" customWidth="1"/>
    <col min="7420" max="7420" width="12.421875" style="0" customWidth="1"/>
    <col min="7421" max="7421" width="46.421875" style="0" customWidth="1"/>
    <col min="7422" max="7422" width="8.7109375" style="0" customWidth="1"/>
    <col min="7423" max="7423" width="12.7109375" style="0" customWidth="1"/>
    <col min="7425" max="7425" width="12.7109375" style="0" customWidth="1"/>
    <col min="7426" max="7426" width="16.28125" style="0" bestFit="1" customWidth="1"/>
    <col min="7427" max="7427" width="92.140625" style="0" customWidth="1"/>
    <col min="7676" max="7676" width="12.421875" style="0" customWidth="1"/>
    <col min="7677" max="7677" width="46.421875" style="0" customWidth="1"/>
    <col min="7678" max="7678" width="8.7109375" style="0" customWidth="1"/>
    <col min="7679" max="7679" width="12.7109375" style="0" customWidth="1"/>
    <col min="7681" max="7681" width="12.7109375" style="0" customWidth="1"/>
    <col min="7682" max="7682" width="16.28125" style="0" bestFit="1" customWidth="1"/>
    <col min="7683" max="7683" width="92.140625" style="0" customWidth="1"/>
    <col min="7932" max="7932" width="12.421875" style="0" customWidth="1"/>
    <col min="7933" max="7933" width="46.421875" style="0" customWidth="1"/>
    <col min="7934" max="7934" width="8.7109375" style="0" customWidth="1"/>
    <col min="7935" max="7935" width="12.7109375" style="0" customWidth="1"/>
    <col min="7937" max="7937" width="12.7109375" style="0" customWidth="1"/>
    <col min="7938" max="7938" width="16.28125" style="0" bestFit="1" customWidth="1"/>
    <col min="7939" max="7939" width="92.140625" style="0" customWidth="1"/>
    <col min="8188" max="8188" width="12.421875" style="0" customWidth="1"/>
    <col min="8189" max="8189" width="46.421875" style="0" customWidth="1"/>
    <col min="8190" max="8190" width="8.7109375" style="0" customWidth="1"/>
    <col min="8191" max="8191" width="12.7109375" style="0" customWidth="1"/>
    <col min="8193" max="8193" width="12.7109375" style="0" customWidth="1"/>
    <col min="8194" max="8194" width="16.28125" style="0" bestFit="1" customWidth="1"/>
    <col min="8195" max="8195" width="92.140625" style="0" customWidth="1"/>
    <col min="8444" max="8444" width="12.421875" style="0" customWidth="1"/>
    <col min="8445" max="8445" width="46.421875" style="0" customWidth="1"/>
    <col min="8446" max="8446" width="8.7109375" style="0" customWidth="1"/>
    <col min="8447" max="8447" width="12.7109375" style="0" customWidth="1"/>
    <col min="8449" max="8449" width="12.7109375" style="0" customWidth="1"/>
    <col min="8450" max="8450" width="16.28125" style="0" bestFit="1" customWidth="1"/>
    <col min="8451" max="8451" width="92.140625" style="0" customWidth="1"/>
    <col min="8700" max="8700" width="12.421875" style="0" customWidth="1"/>
    <col min="8701" max="8701" width="46.421875" style="0" customWidth="1"/>
    <col min="8702" max="8702" width="8.7109375" style="0" customWidth="1"/>
    <col min="8703" max="8703" width="12.7109375" style="0" customWidth="1"/>
    <col min="8705" max="8705" width="12.7109375" style="0" customWidth="1"/>
    <col min="8706" max="8706" width="16.28125" style="0" bestFit="1" customWidth="1"/>
    <col min="8707" max="8707" width="92.140625" style="0" customWidth="1"/>
    <col min="8956" max="8956" width="12.421875" style="0" customWidth="1"/>
    <col min="8957" max="8957" width="46.421875" style="0" customWidth="1"/>
    <col min="8958" max="8958" width="8.7109375" style="0" customWidth="1"/>
    <col min="8959" max="8959" width="12.7109375" style="0" customWidth="1"/>
    <col min="8961" max="8961" width="12.7109375" style="0" customWidth="1"/>
    <col min="8962" max="8962" width="16.28125" style="0" bestFit="1" customWidth="1"/>
    <col min="8963" max="8963" width="92.140625" style="0" customWidth="1"/>
    <col min="9212" max="9212" width="12.421875" style="0" customWidth="1"/>
    <col min="9213" max="9213" width="46.421875" style="0" customWidth="1"/>
    <col min="9214" max="9214" width="8.7109375" style="0" customWidth="1"/>
    <col min="9215" max="9215" width="12.7109375" style="0" customWidth="1"/>
    <col min="9217" max="9217" width="12.7109375" style="0" customWidth="1"/>
    <col min="9218" max="9218" width="16.28125" style="0" bestFit="1" customWidth="1"/>
    <col min="9219" max="9219" width="92.140625" style="0" customWidth="1"/>
    <col min="9468" max="9468" width="12.421875" style="0" customWidth="1"/>
    <col min="9469" max="9469" width="46.421875" style="0" customWidth="1"/>
    <col min="9470" max="9470" width="8.7109375" style="0" customWidth="1"/>
    <col min="9471" max="9471" width="12.7109375" style="0" customWidth="1"/>
    <col min="9473" max="9473" width="12.7109375" style="0" customWidth="1"/>
    <col min="9474" max="9474" width="16.28125" style="0" bestFit="1" customWidth="1"/>
    <col min="9475" max="9475" width="92.140625" style="0" customWidth="1"/>
    <col min="9724" max="9724" width="12.421875" style="0" customWidth="1"/>
    <col min="9725" max="9725" width="46.421875" style="0" customWidth="1"/>
    <col min="9726" max="9726" width="8.7109375" style="0" customWidth="1"/>
    <col min="9727" max="9727" width="12.7109375" style="0" customWidth="1"/>
    <col min="9729" max="9729" width="12.7109375" style="0" customWidth="1"/>
    <col min="9730" max="9730" width="16.28125" style="0" bestFit="1" customWidth="1"/>
    <col min="9731" max="9731" width="92.140625" style="0" customWidth="1"/>
    <col min="9980" max="9980" width="12.421875" style="0" customWidth="1"/>
    <col min="9981" max="9981" width="46.421875" style="0" customWidth="1"/>
    <col min="9982" max="9982" width="8.7109375" style="0" customWidth="1"/>
    <col min="9983" max="9983" width="12.7109375" style="0" customWidth="1"/>
    <col min="9985" max="9985" width="12.7109375" style="0" customWidth="1"/>
    <col min="9986" max="9986" width="16.28125" style="0" bestFit="1" customWidth="1"/>
    <col min="9987" max="9987" width="92.140625" style="0" customWidth="1"/>
    <col min="10236" max="10236" width="12.421875" style="0" customWidth="1"/>
    <col min="10237" max="10237" width="46.421875" style="0" customWidth="1"/>
    <col min="10238" max="10238" width="8.7109375" style="0" customWidth="1"/>
    <col min="10239" max="10239" width="12.7109375" style="0" customWidth="1"/>
    <col min="10241" max="10241" width="12.7109375" style="0" customWidth="1"/>
    <col min="10242" max="10242" width="16.28125" style="0" bestFit="1" customWidth="1"/>
    <col min="10243" max="10243" width="92.140625" style="0" customWidth="1"/>
    <col min="10492" max="10492" width="12.421875" style="0" customWidth="1"/>
    <col min="10493" max="10493" width="46.421875" style="0" customWidth="1"/>
    <col min="10494" max="10494" width="8.7109375" style="0" customWidth="1"/>
    <col min="10495" max="10495" width="12.7109375" style="0" customWidth="1"/>
    <col min="10497" max="10497" width="12.7109375" style="0" customWidth="1"/>
    <col min="10498" max="10498" width="16.28125" style="0" bestFit="1" customWidth="1"/>
    <col min="10499" max="10499" width="92.140625" style="0" customWidth="1"/>
    <col min="10748" max="10748" width="12.421875" style="0" customWidth="1"/>
    <col min="10749" max="10749" width="46.421875" style="0" customWidth="1"/>
    <col min="10750" max="10750" width="8.7109375" style="0" customWidth="1"/>
    <col min="10751" max="10751" width="12.7109375" style="0" customWidth="1"/>
    <col min="10753" max="10753" width="12.7109375" style="0" customWidth="1"/>
    <col min="10754" max="10754" width="16.28125" style="0" bestFit="1" customWidth="1"/>
    <col min="10755" max="10755" width="92.140625" style="0" customWidth="1"/>
    <col min="11004" max="11004" width="12.421875" style="0" customWidth="1"/>
    <col min="11005" max="11005" width="46.421875" style="0" customWidth="1"/>
    <col min="11006" max="11006" width="8.7109375" style="0" customWidth="1"/>
    <col min="11007" max="11007" width="12.7109375" style="0" customWidth="1"/>
    <col min="11009" max="11009" width="12.7109375" style="0" customWidth="1"/>
    <col min="11010" max="11010" width="16.28125" style="0" bestFit="1" customWidth="1"/>
    <col min="11011" max="11011" width="92.140625" style="0" customWidth="1"/>
    <col min="11260" max="11260" width="12.421875" style="0" customWidth="1"/>
    <col min="11261" max="11261" width="46.421875" style="0" customWidth="1"/>
    <col min="11262" max="11262" width="8.7109375" style="0" customWidth="1"/>
    <col min="11263" max="11263" width="12.7109375" style="0" customWidth="1"/>
    <col min="11265" max="11265" width="12.7109375" style="0" customWidth="1"/>
    <col min="11266" max="11266" width="16.28125" style="0" bestFit="1" customWidth="1"/>
    <col min="11267" max="11267" width="92.140625" style="0" customWidth="1"/>
    <col min="11516" max="11516" width="12.421875" style="0" customWidth="1"/>
    <col min="11517" max="11517" width="46.421875" style="0" customWidth="1"/>
    <col min="11518" max="11518" width="8.7109375" style="0" customWidth="1"/>
    <col min="11519" max="11519" width="12.7109375" style="0" customWidth="1"/>
    <col min="11521" max="11521" width="12.7109375" style="0" customWidth="1"/>
    <col min="11522" max="11522" width="16.28125" style="0" bestFit="1" customWidth="1"/>
    <col min="11523" max="11523" width="92.140625" style="0" customWidth="1"/>
    <col min="11772" max="11772" width="12.421875" style="0" customWidth="1"/>
    <col min="11773" max="11773" width="46.421875" style="0" customWidth="1"/>
    <col min="11774" max="11774" width="8.7109375" style="0" customWidth="1"/>
    <col min="11775" max="11775" width="12.7109375" style="0" customWidth="1"/>
    <col min="11777" max="11777" width="12.7109375" style="0" customWidth="1"/>
    <col min="11778" max="11778" width="16.28125" style="0" bestFit="1" customWidth="1"/>
    <col min="11779" max="11779" width="92.140625" style="0" customWidth="1"/>
    <col min="12028" max="12028" width="12.421875" style="0" customWidth="1"/>
    <col min="12029" max="12029" width="46.421875" style="0" customWidth="1"/>
    <col min="12030" max="12030" width="8.7109375" style="0" customWidth="1"/>
    <col min="12031" max="12031" width="12.7109375" style="0" customWidth="1"/>
    <col min="12033" max="12033" width="12.7109375" style="0" customWidth="1"/>
    <col min="12034" max="12034" width="16.28125" style="0" bestFit="1" customWidth="1"/>
    <col min="12035" max="12035" width="92.140625" style="0" customWidth="1"/>
    <col min="12284" max="12284" width="12.421875" style="0" customWidth="1"/>
    <col min="12285" max="12285" width="46.421875" style="0" customWidth="1"/>
    <col min="12286" max="12286" width="8.7109375" style="0" customWidth="1"/>
    <col min="12287" max="12287" width="12.7109375" style="0" customWidth="1"/>
    <col min="12289" max="12289" width="12.7109375" style="0" customWidth="1"/>
    <col min="12290" max="12290" width="16.28125" style="0" bestFit="1" customWidth="1"/>
    <col min="12291" max="12291" width="92.140625" style="0" customWidth="1"/>
    <col min="12540" max="12540" width="12.421875" style="0" customWidth="1"/>
    <col min="12541" max="12541" width="46.421875" style="0" customWidth="1"/>
    <col min="12542" max="12542" width="8.7109375" style="0" customWidth="1"/>
    <col min="12543" max="12543" width="12.7109375" style="0" customWidth="1"/>
    <col min="12545" max="12545" width="12.7109375" style="0" customWidth="1"/>
    <col min="12546" max="12546" width="16.28125" style="0" bestFit="1" customWidth="1"/>
    <col min="12547" max="12547" width="92.140625" style="0" customWidth="1"/>
    <col min="12796" max="12796" width="12.421875" style="0" customWidth="1"/>
    <col min="12797" max="12797" width="46.421875" style="0" customWidth="1"/>
    <col min="12798" max="12798" width="8.7109375" style="0" customWidth="1"/>
    <col min="12799" max="12799" width="12.7109375" style="0" customWidth="1"/>
    <col min="12801" max="12801" width="12.7109375" style="0" customWidth="1"/>
    <col min="12802" max="12802" width="16.28125" style="0" bestFit="1" customWidth="1"/>
    <col min="12803" max="12803" width="92.140625" style="0" customWidth="1"/>
    <col min="13052" max="13052" width="12.421875" style="0" customWidth="1"/>
    <col min="13053" max="13053" width="46.421875" style="0" customWidth="1"/>
    <col min="13054" max="13054" width="8.7109375" style="0" customWidth="1"/>
    <col min="13055" max="13055" width="12.7109375" style="0" customWidth="1"/>
    <col min="13057" max="13057" width="12.7109375" style="0" customWidth="1"/>
    <col min="13058" max="13058" width="16.28125" style="0" bestFit="1" customWidth="1"/>
    <col min="13059" max="13059" width="92.140625" style="0" customWidth="1"/>
    <col min="13308" max="13308" width="12.421875" style="0" customWidth="1"/>
    <col min="13309" max="13309" width="46.421875" style="0" customWidth="1"/>
    <col min="13310" max="13310" width="8.7109375" style="0" customWidth="1"/>
    <col min="13311" max="13311" width="12.7109375" style="0" customWidth="1"/>
    <col min="13313" max="13313" width="12.7109375" style="0" customWidth="1"/>
    <col min="13314" max="13314" width="16.28125" style="0" bestFit="1" customWidth="1"/>
    <col min="13315" max="13315" width="92.140625" style="0" customWidth="1"/>
    <col min="13564" max="13564" width="12.421875" style="0" customWidth="1"/>
    <col min="13565" max="13565" width="46.421875" style="0" customWidth="1"/>
    <col min="13566" max="13566" width="8.7109375" style="0" customWidth="1"/>
    <col min="13567" max="13567" width="12.7109375" style="0" customWidth="1"/>
    <col min="13569" max="13569" width="12.7109375" style="0" customWidth="1"/>
    <col min="13570" max="13570" width="16.28125" style="0" bestFit="1" customWidth="1"/>
    <col min="13571" max="13571" width="92.140625" style="0" customWidth="1"/>
    <col min="13820" max="13820" width="12.421875" style="0" customWidth="1"/>
    <col min="13821" max="13821" width="46.421875" style="0" customWidth="1"/>
    <col min="13822" max="13822" width="8.7109375" style="0" customWidth="1"/>
    <col min="13823" max="13823" width="12.7109375" style="0" customWidth="1"/>
    <col min="13825" max="13825" width="12.7109375" style="0" customWidth="1"/>
    <col min="13826" max="13826" width="16.28125" style="0" bestFit="1" customWidth="1"/>
    <col min="13827" max="13827" width="92.140625" style="0" customWidth="1"/>
    <col min="14076" max="14076" width="12.421875" style="0" customWidth="1"/>
    <col min="14077" max="14077" width="46.421875" style="0" customWidth="1"/>
    <col min="14078" max="14078" width="8.7109375" style="0" customWidth="1"/>
    <col min="14079" max="14079" width="12.7109375" style="0" customWidth="1"/>
    <col min="14081" max="14081" width="12.7109375" style="0" customWidth="1"/>
    <col min="14082" max="14082" width="16.28125" style="0" bestFit="1" customWidth="1"/>
    <col min="14083" max="14083" width="92.140625" style="0" customWidth="1"/>
    <col min="14332" max="14332" width="12.421875" style="0" customWidth="1"/>
    <col min="14333" max="14333" width="46.421875" style="0" customWidth="1"/>
    <col min="14334" max="14334" width="8.7109375" style="0" customWidth="1"/>
    <col min="14335" max="14335" width="12.7109375" style="0" customWidth="1"/>
    <col min="14337" max="14337" width="12.7109375" style="0" customWidth="1"/>
    <col min="14338" max="14338" width="16.28125" style="0" bestFit="1" customWidth="1"/>
    <col min="14339" max="14339" width="92.140625" style="0" customWidth="1"/>
    <col min="14588" max="14588" width="12.421875" style="0" customWidth="1"/>
    <col min="14589" max="14589" width="46.421875" style="0" customWidth="1"/>
    <col min="14590" max="14590" width="8.7109375" style="0" customWidth="1"/>
    <col min="14591" max="14591" width="12.7109375" style="0" customWidth="1"/>
    <col min="14593" max="14593" width="12.7109375" style="0" customWidth="1"/>
    <col min="14594" max="14594" width="16.28125" style="0" bestFit="1" customWidth="1"/>
    <col min="14595" max="14595" width="92.140625" style="0" customWidth="1"/>
    <col min="14844" max="14844" width="12.421875" style="0" customWidth="1"/>
    <col min="14845" max="14845" width="46.421875" style="0" customWidth="1"/>
    <col min="14846" max="14846" width="8.7109375" style="0" customWidth="1"/>
    <col min="14847" max="14847" width="12.7109375" style="0" customWidth="1"/>
    <col min="14849" max="14849" width="12.7109375" style="0" customWidth="1"/>
    <col min="14850" max="14850" width="16.28125" style="0" bestFit="1" customWidth="1"/>
    <col min="14851" max="14851" width="92.140625" style="0" customWidth="1"/>
    <col min="15100" max="15100" width="12.421875" style="0" customWidth="1"/>
    <col min="15101" max="15101" width="46.421875" style="0" customWidth="1"/>
    <col min="15102" max="15102" width="8.7109375" style="0" customWidth="1"/>
    <col min="15103" max="15103" width="12.7109375" style="0" customWidth="1"/>
    <col min="15105" max="15105" width="12.7109375" style="0" customWidth="1"/>
    <col min="15106" max="15106" width="16.28125" style="0" bestFit="1" customWidth="1"/>
    <col min="15107" max="15107" width="92.140625" style="0" customWidth="1"/>
    <col min="15356" max="15356" width="12.421875" style="0" customWidth="1"/>
    <col min="15357" max="15357" width="46.421875" style="0" customWidth="1"/>
    <col min="15358" max="15358" width="8.7109375" style="0" customWidth="1"/>
    <col min="15359" max="15359" width="12.7109375" style="0" customWidth="1"/>
    <col min="15361" max="15361" width="12.7109375" style="0" customWidth="1"/>
    <col min="15362" max="15362" width="16.28125" style="0" bestFit="1" customWidth="1"/>
    <col min="15363" max="15363" width="92.140625" style="0" customWidth="1"/>
    <col min="15612" max="15612" width="12.421875" style="0" customWidth="1"/>
    <col min="15613" max="15613" width="46.421875" style="0" customWidth="1"/>
    <col min="15614" max="15614" width="8.7109375" style="0" customWidth="1"/>
    <col min="15615" max="15615" width="12.7109375" style="0" customWidth="1"/>
    <col min="15617" max="15617" width="12.7109375" style="0" customWidth="1"/>
    <col min="15618" max="15618" width="16.28125" style="0" bestFit="1" customWidth="1"/>
    <col min="15619" max="15619" width="92.140625" style="0" customWidth="1"/>
    <col min="15868" max="15868" width="12.421875" style="0" customWidth="1"/>
    <col min="15869" max="15869" width="46.421875" style="0" customWidth="1"/>
    <col min="15870" max="15870" width="8.7109375" style="0" customWidth="1"/>
    <col min="15871" max="15871" width="12.7109375" style="0" customWidth="1"/>
    <col min="15873" max="15873" width="12.7109375" style="0" customWidth="1"/>
    <col min="15874" max="15874" width="16.28125" style="0" bestFit="1" customWidth="1"/>
    <col min="15875" max="15875" width="92.140625" style="0" customWidth="1"/>
    <col min="16124" max="16124" width="12.421875" style="0" customWidth="1"/>
    <col min="16125" max="16125" width="46.421875" style="0" customWidth="1"/>
    <col min="16126" max="16126" width="8.7109375" style="0" customWidth="1"/>
    <col min="16127" max="16127" width="12.7109375" style="0" customWidth="1"/>
    <col min="16129" max="16129" width="12.7109375" style="0" customWidth="1"/>
    <col min="16130" max="16130" width="16.28125" style="0" bestFit="1" customWidth="1"/>
    <col min="16131" max="16131" width="92.140625" style="0" customWidth="1"/>
  </cols>
  <sheetData>
    <row r="1" spans="1:9" s="1" customFormat="1" ht="44.2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78</v>
      </c>
      <c r="F1" s="16" t="s">
        <v>56</v>
      </c>
      <c r="G1" s="16" t="s">
        <v>57</v>
      </c>
      <c r="H1" s="16" t="s">
        <v>71</v>
      </c>
      <c r="I1" s="16" t="s">
        <v>77</v>
      </c>
    </row>
    <row r="2" spans="1:9" ht="15">
      <c r="A2" s="2" t="s">
        <v>9</v>
      </c>
      <c r="B2" s="4" t="s">
        <v>60</v>
      </c>
      <c r="C2" s="10" t="s">
        <v>5</v>
      </c>
      <c r="D2" s="28">
        <v>9</v>
      </c>
      <c r="E2" s="11"/>
      <c r="F2" s="12">
        <f>D2*E2</f>
        <v>0</v>
      </c>
      <c r="G2" s="12">
        <v>10847</v>
      </c>
      <c r="H2" s="12">
        <f>G2/1.21</f>
        <v>8964.462809917355</v>
      </c>
      <c r="I2" s="31">
        <f>H2*D2</f>
        <v>80680.1652892562</v>
      </c>
    </row>
    <row r="3" spans="1:9" ht="15">
      <c r="A3" s="2" t="s">
        <v>10</v>
      </c>
      <c r="B3" s="4" t="s">
        <v>61</v>
      </c>
      <c r="C3" s="10" t="s">
        <v>5</v>
      </c>
      <c r="D3" s="28">
        <v>9</v>
      </c>
      <c r="E3" s="11"/>
      <c r="F3" s="12">
        <f aca="true" t="shared" si="0" ref="F3:F15">D3*E3</f>
        <v>0</v>
      </c>
      <c r="G3" s="12">
        <v>3398</v>
      </c>
      <c r="H3" s="12">
        <f aca="true" t="shared" si="1" ref="H3:H15">G3/1.21</f>
        <v>2808.2644628099174</v>
      </c>
      <c r="I3" s="31">
        <f aca="true" t="shared" si="2" ref="I3:I15">H3*D3</f>
        <v>25274.380165289258</v>
      </c>
    </row>
    <row r="4" spans="1:9" ht="15">
      <c r="A4" s="2" t="s">
        <v>11</v>
      </c>
      <c r="B4" s="4" t="s">
        <v>62</v>
      </c>
      <c r="C4" s="10" t="s">
        <v>5</v>
      </c>
      <c r="D4" s="28">
        <v>9</v>
      </c>
      <c r="E4" s="11"/>
      <c r="F4" s="12">
        <f t="shared" si="0"/>
        <v>0</v>
      </c>
      <c r="G4" s="12">
        <v>13025</v>
      </c>
      <c r="H4" s="12">
        <f t="shared" si="1"/>
        <v>10764.462809917355</v>
      </c>
      <c r="I4" s="31">
        <f t="shared" si="2"/>
        <v>96880.1652892562</v>
      </c>
    </row>
    <row r="5" spans="1:9" ht="15">
      <c r="A5" s="2" t="s">
        <v>12</v>
      </c>
      <c r="B5" s="4" t="s">
        <v>63</v>
      </c>
      <c r="C5" s="10" t="s">
        <v>5</v>
      </c>
      <c r="D5" s="28">
        <v>9</v>
      </c>
      <c r="E5" s="11"/>
      <c r="F5" s="12">
        <f t="shared" si="0"/>
        <v>0</v>
      </c>
      <c r="G5" s="12">
        <v>8669</v>
      </c>
      <c r="H5" s="12">
        <f t="shared" si="1"/>
        <v>7164.462809917356</v>
      </c>
      <c r="I5" s="31">
        <f t="shared" si="2"/>
        <v>64480.165289256205</v>
      </c>
    </row>
    <row r="6" spans="1:9" ht="15">
      <c r="A6" s="2" t="s">
        <v>13</v>
      </c>
      <c r="B6" s="4" t="s">
        <v>64</v>
      </c>
      <c r="C6" s="10" t="s">
        <v>5</v>
      </c>
      <c r="D6" s="28">
        <v>9</v>
      </c>
      <c r="E6" s="11"/>
      <c r="F6" s="12">
        <f t="shared" si="0"/>
        <v>0</v>
      </c>
      <c r="G6" s="12">
        <v>7231</v>
      </c>
      <c r="H6" s="12">
        <f t="shared" si="1"/>
        <v>5976.033057851239</v>
      </c>
      <c r="I6" s="31">
        <f t="shared" si="2"/>
        <v>53784.29752066115</v>
      </c>
    </row>
    <row r="7" spans="1:9" ht="15">
      <c r="A7" s="2" t="s">
        <v>14</v>
      </c>
      <c r="B7" s="4" t="s">
        <v>65</v>
      </c>
      <c r="C7" s="10" t="s">
        <v>5</v>
      </c>
      <c r="D7" s="28">
        <v>9</v>
      </c>
      <c r="E7" s="11"/>
      <c r="F7" s="12">
        <f t="shared" si="0"/>
        <v>0</v>
      </c>
      <c r="G7" s="12">
        <v>26261</v>
      </c>
      <c r="H7" s="12">
        <f t="shared" si="1"/>
        <v>21703.30578512397</v>
      </c>
      <c r="I7" s="31">
        <f t="shared" si="2"/>
        <v>195329.7520661157</v>
      </c>
    </row>
    <row r="8" spans="1:9" ht="15">
      <c r="A8" s="2" t="s">
        <v>15</v>
      </c>
      <c r="B8" s="4" t="s">
        <v>66</v>
      </c>
      <c r="C8" s="10" t="s">
        <v>5</v>
      </c>
      <c r="D8" s="28">
        <v>9</v>
      </c>
      <c r="E8" s="11"/>
      <c r="F8" s="12">
        <f t="shared" si="0"/>
        <v>0</v>
      </c>
      <c r="G8" s="12">
        <v>5489</v>
      </c>
      <c r="H8" s="12">
        <f t="shared" si="1"/>
        <v>4536.363636363637</v>
      </c>
      <c r="I8" s="31">
        <f t="shared" si="2"/>
        <v>40827.272727272735</v>
      </c>
    </row>
    <row r="9" spans="1:9" ht="15">
      <c r="A9" s="2" t="s">
        <v>16</v>
      </c>
      <c r="B9" s="4" t="s">
        <v>67</v>
      </c>
      <c r="C9" s="10" t="s">
        <v>5</v>
      </c>
      <c r="D9" s="28">
        <v>9</v>
      </c>
      <c r="E9" s="11"/>
      <c r="F9" s="12">
        <f t="shared" si="0"/>
        <v>0</v>
      </c>
      <c r="G9" s="12">
        <v>12663</v>
      </c>
      <c r="H9" s="12">
        <f t="shared" si="1"/>
        <v>10465.289256198348</v>
      </c>
      <c r="I9" s="31">
        <f t="shared" si="2"/>
        <v>94187.60330578513</v>
      </c>
    </row>
    <row r="10" spans="1:9" ht="15">
      <c r="A10" s="2" t="s">
        <v>17</v>
      </c>
      <c r="B10" s="4" t="s">
        <v>68</v>
      </c>
      <c r="C10" s="10" t="s">
        <v>5</v>
      </c>
      <c r="D10" s="28">
        <v>9</v>
      </c>
      <c r="E10" s="11"/>
      <c r="F10" s="12">
        <f t="shared" si="0"/>
        <v>0</v>
      </c>
      <c r="G10" s="12">
        <v>6907</v>
      </c>
      <c r="H10" s="12">
        <f t="shared" si="1"/>
        <v>5708.264462809918</v>
      </c>
      <c r="I10" s="31">
        <f t="shared" si="2"/>
        <v>51374.38016528926</v>
      </c>
    </row>
    <row r="11" spans="1:9" ht="15">
      <c r="A11" s="2" t="s">
        <v>18</v>
      </c>
      <c r="B11" s="4" t="s">
        <v>48</v>
      </c>
      <c r="C11" s="10" t="s">
        <v>5</v>
      </c>
      <c r="D11" s="28">
        <v>17</v>
      </c>
      <c r="E11" s="11"/>
      <c r="F11" s="12">
        <f t="shared" si="0"/>
        <v>0</v>
      </c>
      <c r="G11" s="12">
        <v>1129</v>
      </c>
      <c r="H11" s="12">
        <f t="shared" si="1"/>
        <v>933.0578512396695</v>
      </c>
      <c r="I11" s="31">
        <f t="shared" si="2"/>
        <v>15861.983471074382</v>
      </c>
    </row>
    <row r="12" spans="1:9" ht="15">
      <c r="A12" s="2" t="s">
        <v>19</v>
      </c>
      <c r="B12" s="4" t="s">
        <v>49</v>
      </c>
      <c r="C12" s="10" t="s">
        <v>5</v>
      </c>
      <c r="D12" s="28">
        <v>17</v>
      </c>
      <c r="E12" s="11"/>
      <c r="F12" s="12">
        <f t="shared" si="0"/>
        <v>0</v>
      </c>
      <c r="G12" s="12">
        <v>1529</v>
      </c>
      <c r="H12" s="12">
        <f t="shared" si="1"/>
        <v>1263.6363636363637</v>
      </c>
      <c r="I12" s="31">
        <f t="shared" si="2"/>
        <v>21481.818181818184</v>
      </c>
    </row>
    <row r="13" spans="1:9" ht="15">
      <c r="A13" s="2" t="s">
        <v>20</v>
      </c>
      <c r="B13" s="4" t="s">
        <v>50</v>
      </c>
      <c r="C13" s="10" t="s">
        <v>5</v>
      </c>
      <c r="D13" s="28">
        <v>17</v>
      </c>
      <c r="E13" s="11"/>
      <c r="F13" s="12">
        <f t="shared" si="0"/>
        <v>0</v>
      </c>
      <c r="G13" s="12">
        <v>1529</v>
      </c>
      <c r="H13" s="12">
        <f t="shared" si="1"/>
        <v>1263.6363636363637</v>
      </c>
      <c r="I13" s="31">
        <f t="shared" si="2"/>
        <v>21481.818181818184</v>
      </c>
    </row>
    <row r="14" spans="1:9" ht="15">
      <c r="A14" s="2" t="s">
        <v>21</v>
      </c>
      <c r="B14" s="4" t="s">
        <v>51</v>
      </c>
      <c r="C14" s="10" t="s">
        <v>5</v>
      </c>
      <c r="D14" s="28">
        <v>17</v>
      </c>
      <c r="E14" s="11"/>
      <c r="F14" s="12">
        <f t="shared" si="0"/>
        <v>0</v>
      </c>
      <c r="G14" s="12">
        <v>1259</v>
      </c>
      <c r="H14" s="12">
        <f t="shared" si="1"/>
        <v>1040.495867768595</v>
      </c>
      <c r="I14" s="31">
        <f t="shared" si="2"/>
        <v>17688.429752066113</v>
      </c>
    </row>
    <row r="15" spans="1:9" ht="15">
      <c r="A15" s="2" t="s">
        <v>22</v>
      </c>
      <c r="B15" s="4" t="s">
        <v>52</v>
      </c>
      <c r="C15" s="10" t="s">
        <v>5</v>
      </c>
      <c r="D15" s="28">
        <v>17</v>
      </c>
      <c r="E15" s="11"/>
      <c r="F15" s="12">
        <f t="shared" si="0"/>
        <v>0</v>
      </c>
      <c r="G15" s="12">
        <v>2430</v>
      </c>
      <c r="H15" s="12">
        <f t="shared" si="1"/>
        <v>2008.2644628099174</v>
      </c>
      <c r="I15" s="31">
        <f t="shared" si="2"/>
        <v>34140.49586776859</v>
      </c>
    </row>
    <row r="16" spans="1:9" ht="15">
      <c r="A16" s="25" t="s">
        <v>56</v>
      </c>
      <c r="B16" s="26"/>
      <c r="C16" s="26"/>
      <c r="D16" s="26"/>
      <c r="E16" s="27"/>
      <c r="F16" s="24">
        <f>SUM(F2:F15)</f>
        <v>0</v>
      </c>
      <c r="G16" s="13"/>
      <c r="H16" s="13"/>
      <c r="I16" s="32">
        <f>SUM(I2:I15)</f>
        <v>813472.7272727273</v>
      </c>
    </row>
    <row r="19" ht="15">
      <c r="I19" s="3"/>
    </row>
  </sheetData>
  <mergeCells count="1">
    <mergeCell ref="A16:E16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6F9B86137A164C991C8CA30D7C4E96" ma:contentTypeVersion="0" ma:contentTypeDescription="Vytvoří nový dokument" ma:contentTypeScope="" ma:versionID="1bf0e925b9f1d1b55da887908d64dd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3b0c0cd93dd2b4d7dcf680e894e1b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8AEB46-D2DC-45A7-BFF7-B653501EB4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D6AC8E-A5B4-4D26-BCE3-7E784D63DF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425847-185B-4115-A2D8-ED85352487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Baštová Jaroslava Bc.</dc:creator>
  <cp:keywords/>
  <dc:description/>
  <cp:lastModifiedBy>Kymrová Jana - Energy Benefit Centre a.s.</cp:lastModifiedBy>
  <cp:lastPrinted>2023-02-15T20:17:36Z</cp:lastPrinted>
  <dcterms:created xsi:type="dcterms:W3CDTF">2020-08-27T11:31:06Z</dcterms:created>
  <dcterms:modified xsi:type="dcterms:W3CDTF">2023-02-16T13:16:13Z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0x010100606F9B86137A164C991C8CA30D7C4E96</vt:lpwstr>
  </property>
</Properties>
</file>