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4240" windowHeight="13140" activeTab="0"/>
  </bookViews>
  <sheets>
    <sheet name="Krycí list" sheetId="10" r:id="rId1"/>
    <sheet name="Pokyny - Síta" sheetId="3" r:id="rId2"/>
    <sheet name="Síta" sheetId="1" r:id="rId3"/>
    <sheet name="Pokyny - Kontejnery" sheetId="9" r:id="rId4"/>
    <sheet name="Kontejnery" sheetId="8" r:id="rId5"/>
    <sheet name="Servis nástrojů" sheetId="12" r:id="rId6"/>
  </sheets>
  <definedNames>
    <definedName name="_xlnm.Print_Area" localSheetId="4">'Kontejnery'!$B$1:$P$174</definedName>
    <definedName name="_xlnm.Print_Area" localSheetId="0">'Krycí list'!$B$1:$I$116</definedName>
    <definedName name="_xlnm.Print_Area" localSheetId="3">'Pokyny - Kontejnery'!$B$1:$J$27</definedName>
    <definedName name="_xlnm.Print_Area" localSheetId="1">'Pokyny - Síta'!$B$1:$J$28</definedName>
    <definedName name="_xlnm.Print_Area" localSheetId="5">'Servis nástrojů'!$B$1:$I$52</definedName>
    <definedName name="_xlnm.Print_Area" localSheetId="2">'Síta'!$B$1:$Q$1058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<sst xmlns="http://schemas.openxmlformats.org/spreadsheetml/2006/main" count="4645" uniqueCount="1515">
  <si>
    <t xml:space="preserve">Oblastní nemocnice Náchod – I. etapa modernizace a dostavby </t>
  </si>
  <si>
    <t>Pol. č.</t>
  </si>
  <si>
    <t>Název VZ:</t>
  </si>
  <si>
    <t>Oběhové instrumentárium včetně kontejnerů pro Oblastní nemocnici Náchod</t>
  </si>
  <si>
    <t>Název položky a popis nástroje</t>
  </si>
  <si>
    <t>Počet ks / síto</t>
  </si>
  <si>
    <t>KRUHOVÁ MISKA, 0,3 LITRU, VÝŠKA cca 56 MM</t>
  </si>
  <si>
    <t>Označení</t>
  </si>
  <si>
    <t>ANO</t>
  </si>
  <si>
    <t>Požadovaný počet sít:</t>
  </si>
  <si>
    <t>KRUHOVÁ MISKA, 1,0 LITRU, VÝŠKA cca 73 MM</t>
  </si>
  <si>
    <t>ODMĚRKA, 0,25 LITRU</t>
  </si>
  <si>
    <t>SKALPEL, DRŽÁK ČEPELEK Č. 4 135MM</t>
  </si>
  <si>
    <t>SKALPEL, DRŽÁK ČEPELEK Č. 4L</t>
  </si>
  <si>
    <t>SVORKA NA ROUŠKY BACKHAUS, 135 MM</t>
  </si>
  <si>
    <t>PODÁVKY MAIER, 260 MM, ZAHN., SE ZÁMKEM</t>
  </si>
  <si>
    <t>HÁK LANGENBECK, 40X10 MM, 230 MM</t>
  </si>
  <si>
    <t>HÁK NA RÁNU ISRAEL, 5Z, TUPÝ</t>
  </si>
  <si>
    <t>HÁK NA RÁNU KOCHER, 2Z, POLOOSTRÝ</t>
  </si>
  <si>
    <t>HÁK NA RÁNU VOLKMANN, 6Z, POLOOSTRÝ</t>
  </si>
  <si>
    <t>NŮŽKY CHIRURGICKÉ, O/T, 145 MM, ROV.</t>
  </si>
  <si>
    <t>NŮŽKY CHIRURGICKÉ, O/T, 145 MM, ZAH.</t>
  </si>
  <si>
    <t>HÁK LANGENBECK, 55X20 MM, 220 MM</t>
  </si>
  <si>
    <t>PINSETA CHIR., 1X2 ZUBY, 160 MM</t>
  </si>
  <si>
    <t>PINSETA CHIR., 1X2 ZUBY, 200 MM</t>
  </si>
  <si>
    <t>SVORKA ART. KOCHER-OCHSNER, 240 MM ZAHN.</t>
  </si>
  <si>
    <t>SVORKA ART. KOCHER-OCHSNER, 240 MM</t>
  </si>
  <si>
    <t>Standard instrumentária č.1-JEHELEC MATHIEU, 200 MM AUTOFIX</t>
  </si>
  <si>
    <t>SVORKA ART. KOCHER-OCHSNER, 160 MM</t>
  </si>
  <si>
    <t>SVORKA NA ART. BIRKETT, ZAH., 185 MM</t>
  </si>
  <si>
    <t>NŮŽKY POTTS-SMITH, 190 MM, ZAHN.</t>
  </si>
  <si>
    <t>SVORKA LERICHE (PEAN), 150 MM, ZAH.</t>
  </si>
  <si>
    <t>PINSETA ANAT., STŘ., 200 MM</t>
  </si>
  <si>
    <t>KLEŠTĚ NA DRÁT 240MM</t>
  </si>
  <si>
    <t>KLEŠTĚ NA DRÁT, PLOCHÉ, 170 MM, DRÁŽKA</t>
  </si>
  <si>
    <t>KOSTNÍ PÁKA VERBRUGGE, 44 MM, 240 MM</t>
  </si>
  <si>
    <t>KLEŠTĚ KRAMPON, 150 MM, DO D=DR. 1,0 MM</t>
  </si>
  <si>
    <t>KLEŠTĚ KOSTNÍ AUTOFIX., VEL 1, 240 MM</t>
  </si>
  <si>
    <t>KOSTNÍ PÁKA, 25 MM, 265 MM</t>
  </si>
  <si>
    <t>BONE RONGEUR STRONG ZAHN. 240MM</t>
  </si>
  <si>
    <t>KLEŠTĚ VERBRUGGE, ČEL. 10/4 MM, 255 MM</t>
  </si>
  <si>
    <t>KOSTNÍ PÁKA HOHMANN, 34 MM, 285 MM</t>
  </si>
  <si>
    <t>KLEŠTĚ REPOZIČNÍ LANGENBECK, 205 MM</t>
  </si>
  <si>
    <t>HÁK KOCHER, 1 ZUBÝ, OSTRÝ, 220 MM</t>
  </si>
  <si>
    <t>HÁK VOLKMANN, 1 ZUBÝ, OSTRÝ, 220 MM</t>
  </si>
  <si>
    <t>PILNÍK/RAŠPLE, 20 MM, 220 MM</t>
  </si>
  <si>
    <t>KLEŠTĚ ÚCHOP. JEDNOZ. POZZI, ROV., 255MM</t>
  </si>
  <si>
    <t>RASPATORY CVD ROUND 17MM 400MM</t>
  </si>
  <si>
    <t>RASPATORY STR ROUND 14MM 200MM</t>
  </si>
  <si>
    <t>CURETTE W/TEETH 9MM 300MM</t>
  </si>
  <si>
    <t>CURETTE 8.5MM 300MM</t>
  </si>
  <si>
    <t>CURETTE 5.2MM 180MM</t>
  </si>
  <si>
    <t>KLADIVO 390GR.HEAD</t>
  </si>
  <si>
    <t>Standard instrumentária č.1-NŮŽKY NA LIGATURU, 180 MM</t>
  </si>
  <si>
    <t>BONE RONGEUR MEDIUM STRONG ZAHN. 180MM</t>
  </si>
  <si>
    <t>TLOUK 12MM, D: 12 MM, DÉLKA 200 MM</t>
  </si>
  <si>
    <t>OSTEOTOME W/HANDLE 8MM 240MM</t>
  </si>
  <si>
    <t>OSTEOTOME W/HANDLE 15MM 240MM</t>
  </si>
  <si>
    <t>OSTEOTOME W/HANDLE 25MM 240MM</t>
  </si>
  <si>
    <t>GOUGE W/HANDLE 6MM 240MM</t>
  </si>
  <si>
    <t>GOUGE W/HANDLE 10MM 240MM</t>
  </si>
  <si>
    <t>GOUGE W/HANDLE 20MM 240MM</t>
  </si>
  <si>
    <t>GOUGE W/HANDLE 30MM 240MM</t>
  </si>
  <si>
    <t>ŠÍDLO PERTHES, ČTYŘHR. 215 MM</t>
  </si>
  <si>
    <t>VLOŽKA SILIKONOVÁ VĚTŠÍ VEL.</t>
  </si>
  <si>
    <t>JEHLA REDON, OSTŘE ZAH., CHARR. 10</t>
  </si>
  <si>
    <t>NE</t>
  </si>
  <si>
    <t>1) Velké kostní + základní síto</t>
  </si>
  <si>
    <t>2) Malé kostní + základní síto</t>
  </si>
  <si>
    <t>SKALPEL, DRŽÁK ČEPELEK Č. 3</t>
  </si>
  <si>
    <t>HÁK KOCHER, 23X8 MM, 210 MM</t>
  </si>
  <si>
    <t>KRUHOVÁ MISKA, 1,0 LITR, VÝŠKA 73 MM</t>
  </si>
  <si>
    <t>KRUHOVÁ MISKA, 0,3 LITRU, VÝŠKA 56 MM</t>
  </si>
  <si>
    <t>HÁK, 2 ZUBY, TUPÝ</t>
  </si>
  <si>
    <t>HÁK NA RÁNU STRANDELL-STILLE</t>
  </si>
  <si>
    <t>HÁK NA RÁNU VOLKMANN, 4Z, OSTRÝ</t>
  </si>
  <si>
    <t>PINSETA ANAT., STŘ., 160 MM</t>
  </si>
  <si>
    <t>Standard instrumentária č.1-JEHELEC HEGAR-MAYO, 150 MM</t>
  </si>
  <si>
    <t>PINSETA ANAT., STŘ., 180 MM</t>
  </si>
  <si>
    <t>SVORKA ART. KOCHER-OCHSNER, 160 MM ZAHN.</t>
  </si>
  <si>
    <t>SVORKA HALSTED-MOSQUITO, 125 MM, ZAHN.</t>
  </si>
  <si>
    <t>NŮŽKY PREP. LEXER, ZAH., 165 MM</t>
  </si>
  <si>
    <t>NŮŽKY CHIRURGICKÉ, O/T, 130 MM, ROV.</t>
  </si>
  <si>
    <t>NŮŽKY CHIRURGICKÉ, O/T, 130 MM, ZAH.</t>
  </si>
  <si>
    <t>PÁKA KOSTÍ BUCK-GRAMCKO, 7,5MM,150MM</t>
  </si>
  <si>
    <t>BONE RONGEUR JEMNÝ ZAHN. 180MM</t>
  </si>
  <si>
    <t>OSTEOTOME W/HANDLE 6MM 240MM</t>
  </si>
  <si>
    <t>OSTEOTOME W/HANDLE 10MM 240MM</t>
  </si>
  <si>
    <t>STOESSEL F.DEN KNOCHENSPAN D8MM 200MM</t>
  </si>
  <si>
    <t>CURETTE 4.4MM 180MM</t>
  </si>
  <si>
    <t>RASPATORY CVD ROUND 6MM 200MM</t>
  </si>
  <si>
    <t>RAŠPLE NA KOST, JOSEPH,160MM,JEMNÁ</t>
  </si>
  <si>
    <t>GOUGE W/HANDLE 15MM 240MM</t>
  </si>
  <si>
    <t>RASPATORY CVD ROUND 3MM 200MM</t>
  </si>
  <si>
    <t>HÁK KOCHER, 1 ZUBÝ, OSTRÝ, 205 MM</t>
  </si>
  <si>
    <t>Akce:</t>
  </si>
  <si>
    <t>ORTO_101</t>
  </si>
  <si>
    <t>ORTO_102</t>
  </si>
  <si>
    <t>ORTO_103</t>
  </si>
  <si>
    <t>ORTO_104</t>
  </si>
  <si>
    <t>ORTO_105</t>
  </si>
  <si>
    <t>ORTO_106</t>
  </si>
  <si>
    <t>ORTO_107</t>
  </si>
  <si>
    <t>ORTO_108</t>
  </si>
  <si>
    <t>ORTO_109</t>
  </si>
  <si>
    <t>ORTO_110</t>
  </si>
  <si>
    <t>ORTO_111</t>
  </si>
  <si>
    <t>ORTO_112</t>
  </si>
  <si>
    <t>ORTO_113</t>
  </si>
  <si>
    <t>ORTO_114</t>
  </si>
  <si>
    <t>ORTO_115</t>
  </si>
  <si>
    <t>ORTO_116</t>
  </si>
  <si>
    <t>ORTO_117</t>
  </si>
  <si>
    <t>ORTO_118</t>
  </si>
  <si>
    <t>ORTO_119</t>
  </si>
  <si>
    <t>ORTO_120</t>
  </si>
  <si>
    <t>ORTO_121</t>
  </si>
  <si>
    <t>ORTO_122</t>
  </si>
  <si>
    <t>ORTO_123</t>
  </si>
  <si>
    <t>ORTO_124</t>
  </si>
  <si>
    <t>ORTO_125</t>
  </si>
  <si>
    <t>ORTO_126</t>
  </si>
  <si>
    <t>ORTO_127</t>
  </si>
  <si>
    <t>ORTO_128</t>
  </si>
  <si>
    <t>ORTO_129</t>
  </si>
  <si>
    <t>ORTO_130</t>
  </si>
  <si>
    <t>ORTO_131</t>
  </si>
  <si>
    <t>ORTO_132</t>
  </si>
  <si>
    <t>ORTO_133</t>
  </si>
  <si>
    <t>ORTO_134</t>
  </si>
  <si>
    <t>ORTO_135</t>
  </si>
  <si>
    <t>ORTO_136</t>
  </si>
  <si>
    <t>ORTO_137</t>
  </si>
  <si>
    <t>ORTO_138</t>
  </si>
  <si>
    <t>ORTO_139</t>
  </si>
  <si>
    <t>ORTO_140</t>
  </si>
  <si>
    <t>ORTO_141</t>
  </si>
  <si>
    <t>ORTO_142</t>
  </si>
  <si>
    <t>ORTO_143</t>
  </si>
  <si>
    <t>ORTO_144</t>
  </si>
  <si>
    <t>ORTO_145</t>
  </si>
  <si>
    <t>ORTO_146</t>
  </si>
  <si>
    <t>ORTO_147</t>
  </si>
  <si>
    <t>ORTO_148</t>
  </si>
  <si>
    <t>ORTO_149</t>
  </si>
  <si>
    <t>ORTO_150</t>
  </si>
  <si>
    <t>ORTO_151</t>
  </si>
  <si>
    <t>ORTO_152</t>
  </si>
  <si>
    <t>ORTO_153</t>
  </si>
  <si>
    <t>ORTO_154</t>
  </si>
  <si>
    <t>ORTO_155</t>
  </si>
  <si>
    <t>ORTO_156</t>
  </si>
  <si>
    <t>ORTO_157</t>
  </si>
  <si>
    <t>ORTO_158</t>
  </si>
  <si>
    <t>ORTO_201</t>
  </si>
  <si>
    <t>ORTO_202</t>
  </si>
  <si>
    <t>ORTO_203</t>
  </si>
  <si>
    <t>ORTO_204</t>
  </si>
  <si>
    <t>ORTO_205</t>
  </si>
  <si>
    <t>ORTO_206</t>
  </si>
  <si>
    <t>ORTO_207</t>
  </si>
  <si>
    <t>ORTO_208</t>
  </si>
  <si>
    <t>ORTO_209</t>
  </si>
  <si>
    <t>ORTO_210</t>
  </si>
  <si>
    <t>ORTO_211</t>
  </si>
  <si>
    <t>ORTO_212</t>
  </si>
  <si>
    <t>ORTO_213</t>
  </si>
  <si>
    <t>ORTO_214</t>
  </si>
  <si>
    <t>ORTO_215</t>
  </si>
  <si>
    <t>ORTO_216</t>
  </si>
  <si>
    <t>ORTO_217</t>
  </si>
  <si>
    <t>ORTO_218</t>
  </si>
  <si>
    <t>ORTO_219</t>
  </si>
  <si>
    <t>ORTO_220</t>
  </si>
  <si>
    <t>ORTO_221</t>
  </si>
  <si>
    <t>ORTO_222</t>
  </si>
  <si>
    <t>ORTO_223</t>
  </si>
  <si>
    <t>ORTO_224</t>
  </si>
  <si>
    <t>ORTO_225</t>
  </si>
  <si>
    <t>ORTO_226</t>
  </si>
  <si>
    <t>ORTO_227</t>
  </si>
  <si>
    <t>ORTO_228</t>
  </si>
  <si>
    <t>ORTO_229</t>
  </si>
  <si>
    <t>ORTO_230</t>
  </si>
  <si>
    <t>ORTO_231</t>
  </si>
  <si>
    <t>ORTO_232</t>
  </si>
  <si>
    <t>ORTO_233</t>
  </si>
  <si>
    <t>ORTO_234</t>
  </si>
  <si>
    <t>ORTO_235</t>
  </si>
  <si>
    <t>ORTO_236</t>
  </si>
  <si>
    <t>ORTO_237</t>
  </si>
  <si>
    <t>ORTO_238</t>
  </si>
  <si>
    <t>ORTO_239</t>
  </si>
  <si>
    <t>ORTO_240</t>
  </si>
  <si>
    <t>ORTO_241</t>
  </si>
  <si>
    <t>ORTO_242</t>
  </si>
  <si>
    <t>ORTO_243</t>
  </si>
  <si>
    <t>ORTO_244</t>
  </si>
  <si>
    <t>ORTO_245</t>
  </si>
  <si>
    <t>ORTO_246</t>
  </si>
  <si>
    <t>ORTO_247</t>
  </si>
  <si>
    <t>ORTO_248</t>
  </si>
  <si>
    <t>ORTO_249</t>
  </si>
  <si>
    <t>Bezpečnostní síto s víkem včetně silikonové podložky pro redonovy jehly,  cca 236x72x27 mm</t>
  </si>
  <si>
    <t>Požadavek na značení 2D kódem</t>
  </si>
  <si>
    <t>Bezpečnostní síto s víkem včetně silikonové podložky pro Redonovy jehly, cca 236x72x27 mm</t>
  </si>
  <si>
    <t>3) Plastika vazů základ</t>
  </si>
  <si>
    <t>SVORKA HALSTED-MOSQUITO, 1X2 Z, 125 MM</t>
  </si>
  <si>
    <t>HÁK VOLKMANN, 2 Z, OSTRÝ, 9X8 MM, 220 MM</t>
  </si>
  <si>
    <t>SVORKA HALSTED-MOSQUITO, 125 MM</t>
  </si>
  <si>
    <t>KLADIVO 380GR.HEAD</t>
  </si>
  <si>
    <t>SVORKA CAIRNS, 150 MM, ZAH.</t>
  </si>
  <si>
    <t>SVORKA PREP. A LIG. KANTROWITZ, 245MM</t>
  </si>
  <si>
    <t>SCHRÁNKA NA JEHLY, 50X30X6 MM, PERFOROV.</t>
  </si>
  <si>
    <t>ORTO_301</t>
  </si>
  <si>
    <t>ORTO_302</t>
  </si>
  <si>
    <t>ORTO_303</t>
  </si>
  <si>
    <t>ORTO_304</t>
  </si>
  <si>
    <t>ORTO_305</t>
  </si>
  <si>
    <t>ORTO_306</t>
  </si>
  <si>
    <t>ORTO_307</t>
  </si>
  <si>
    <t>ORTO_308</t>
  </si>
  <si>
    <t>ORTO_309</t>
  </si>
  <si>
    <t>ORTO_310</t>
  </si>
  <si>
    <t>ORTO_311</t>
  </si>
  <si>
    <t>ORTO_312</t>
  </si>
  <si>
    <t>ORTO_313</t>
  </si>
  <si>
    <t>ORTO_314</t>
  </si>
  <si>
    <t>ORTO_315</t>
  </si>
  <si>
    <t>ORTO_316</t>
  </si>
  <si>
    <t>ORTO_317</t>
  </si>
  <si>
    <t>ORTO_318</t>
  </si>
  <si>
    <t>ORTO_319</t>
  </si>
  <si>
    <t>ORTO_320</t>
  </si>
  <si>
    <t>ORTO_321</t>
  </si>
  <si>
    <t>ORTO_322</t>
  </si>
  <si>
    <t>ORTO_323</t>
  </si>
  <si>
    <t>ORTO_324</t>
  </si>
  <si>
    <t>ORTO_325</t>
  </si>
  <si>
    <t>ORTO_326</t>
  </si>
  <si>
    <t>ORTO_327</t>
  </si>
  <si>
    <t>ORTO_328</t>
  </si>
  <si>
    <t>ORTO_329</t>
  </si>
  <si>
    <t>ORTO_330</t>
  </si>
  <si>
    <t>ORTO_331</t>
  </si>
  <si>
    <t>4) ASK kolene</t>
  </si>
  <si>
    <t>SVORKA NA PAPÍROVÉ ROUŠKY, 140 MM</t>
  </si>
  <si>
    <t>SVORKA RANKIN (PEAN), 160 MM</t>
  </si>
  <si>
    <t>PODLOŽKA SILIKON. DO POL. SÍTA</t>
  </si>
  <si>
    <t>ORTO_401</t>
  </si>
  <si>
    <t>ORTO_402</t>
  </si>
  <si>
    <t>ORTO_403</t>
  </si>
  <si>
    <t>ORTO_404</t>
  </si>
  <si>
    <t>ORTO_405</t>
  </si>
  <si>
    <t>ORTO_406</t>
  </si>
  <si>
    <t>ORTO_407</t>
  </si>
  <si>
    <t>ORTO_408</t>
  </si>
  <si>
    <t>ORTO_409</t>
  </si>
  <si>
    <t>ORTO_410</t>
  </si>
  <si>
    <t>ORTO_411</t>
  </si>
  <si>
    <t>ORTO_412</t>
  </si>
  <si>
    <t>ORTO_413</t>
  </si>
  <si>
    <t>ORTO_414</t>
  </si>
  <si>
    <t>5) ASK ramene</t>
  </si>
  <si>
    <t>ORTO_501</t>
  </si>
  <si>
    <t>ORTO_502</t>
  </si>
  <si>
    <t>ORTO_503</t>
  </si>
  <si>
    <t>ORTO_504</t>
  </si>
  <si>
    <t>ORTO_505</t>
  </si>
  <si>
    <t>ORTO_506</t>
  </si>
  <si>
    <t>ORTO_507</t>
  </si>
  <si>
    <t>ORTO_508</t>
  </si>
  <si>
    <t>ORTO_509</t>
  </si>
  <si>
    <t>ORTO_510</t>
  </si>
  <si>
    <t>ORTO_511</t>
  </si>
  <si>
    <t>ORTO_512</t>
  </si>
  <si>
    <t>ORTO_513</t>
  </si>
  <si>
    <t>ORTO_514</t>
  </si>
  <si>
    <t>ORTO_515</t>
  </si>
  <si>
    <t>HÁK HOSEL, 80X30 MM, 250 MM</t>
  </si>
  <si>
    <t>KLADIVO 580GR.HEAD</t>
  </si>
  <si>
    <t>STOESSEL F.DEN KNOCHENSPAN D5MM 200MM</t>
  </si>
  <si>
    <t>ORTO_601</t>
  </si>
  <si>
    <t>ORTO_602</t>
  </si>
  <si>
    <t>ORTO_603</t>
  </si>
  <si>
    <t>Pokyny k vyplnění</t>
  </si>
  <si>
    <t>Standard instrumentária</t>
  </si>
  <si>
    <t>Nástroje musí být nové, nepoužité, nerepasované.</t>
  </si>
  <si>
    <t>Chirurgické resterilizovatelné (určeny k opakovanému použití) nástroje, odolné vůči dezinfekci a sterilizaci.</t>
  </si>
  <si>
    <t>Nástroje musí mít ergonomický tvar a opracované hladké a zaoblené hrany.</t>
  </si>
  <si>
    <t>K nástrojům, které jsou zdravotnickými prostředky, musí být vydáno a doloženo prohlášení o shodě, nástroje musí být opatřeny značkou CE a musí být v souladu se zákonem 268/2014 Sb.</t>
  </si>
  <si>
    <t>Nerezová ocel standardu X20Cr13 nebo X52Cr13 (pokud není uvedeno jinak, např. standard č.1).</t>
  </si>
  <si>
    <t>Standard instrumentária č.1</t>
  </si>
  <si>
    <t>Splňující standard instrumenária</t>
  </si>
  <si>
    <t>Nástroje vyrobené z medicínské nerezavějící oceli standard X20Cr13 nebo X52Cr13</t>
  </si>
  <si>
    <t>Nástroje s tvrdokovem mající vsazený plát karbidu wolframu</t>
  </si>
  <si>
    <t>V případě nůžek musí být na střižné hraně tvrdost min. 59 HRC</t>
  </si>
  <si>
    <t>Nástroje barevně odlišeny pozlacením na úchopové části nástroje (prstencové nůžky a jehelce mají pozlacené ouška, ostatní nástroje konec úchopové části)</t>
  </si>
  <si>
    <t>V případě nůžek na stehy musí být barevně odlišené (pozlacené pouze jedno ouško) a musejí mít vroubkování</t>
  </si>
  <si>
    <t>Požadavky na značení nástrojů:</t>
  </si>
  <si>
    <t>Účastník v nabídce uvede, jaké informace použitý čárový kód obsahuje.</t>
  </si>
  <si>
    <t>U každé položky jsou uvedeny rovněž požadavky na značení nástrojů (požadavek značení ANO/NE), a to značení 2D kódem gravírovaném laserem, dle standardu GS1 UDI, který musí obsahovat min.:
• informace o výrobci
• číslo položky
• sériové číslo</t>
  </si>
  <si>
    <t>1) Základní síto</t>
  </si>
  <si>
    <t>CHIR_101</t>
  </si>
  <si>
    <t>CHIR_102</t>
  </si>
  <si>
    <t>CHIR_103</t>
  </si>
  <si>
    <t>CHIR_104</t>
  </si>
  <si>
    <t>CHIR_105</t>
  </si>
  <si>
    <t>CHIR_106</t>
  </si>
  <si>
    <t>CHIR_107</t>
  </si>
  <si>
    <t>CHIR_108</t>
  </si>
  <si>
    <t>CHIR_109</t>
  </si>
  <si>
    <t>CHIR_110</t>
  </si>
  <si>
    <t>CHIR_111</t>
  </si>
  <si>
    <t>CHIR_112</t>
  </si>
  <si>
    <t>CHIR_113</t>
  </si>
  <si>
    <t>CHIR_114</t>
  </si>
  <si>
    <t>CHIR_115</t>
  </si>
  <si>
    <t>CHIR_116</t>
  </si>
  <si>
    <t>CHIR_117</t>
  </si>
  <si>
    <t>CHIR_118</t>
  </si>
  <si>
    <t>CHIR_119</t>
  </si>
  <si>
    <t>CHIR_120</t>
  </si>
  <si>
    <t>CHIR_121</t>
  </si>
  <si>
    <t>CHIR_122</t>
  </si>
  <si>
    <t>CHIR_123</t>
  </si>
  <si>
    <t>CHIR_124</t>
  </si>
  <si>
    <t>CHIR_125</t>
  </si>
  <si>
    <t>CHIR_126</t>
  </si>
  <si>
    <t>CHIR_127</t>
  </si>
  <si>
    <t>CHIR_128</t>
  </si>
  <si>
    <t>CHIR_129</t>
  </si>
  <si>
    <t>CHIR_130</t>
  </si>
  <si>
    <t>CHIR_131</t>
  </si>
  <si>
    <t>CHIR_132</t>
  </si>
  <si>
    <t>CHIR_133</t>
  </si>
  <si>
    <t>CHIR_134</t>
  </si>
  <si>
    <t>CHIR_135</t>
  </si>
  <si>
    <t>CHIR_136</t>
  </si>
  <si>
    <t>CHIR_137</t>
  </si>
  <si>
    <t>CHIR_138</t>
  </si>
  <si>
    <t>CHIR_139</t>
  </si>
  <si>
    <t>CHIR_140</t>
  </si>
  <si>
    <t>CHIR_141</t>
  </si>
  <si>
    <t>CHIR_142</t>
  </si>
  <si>
    <t>CHIR_143</t>
  </si>
  <si>
    <t>CHIR_144</t>
  </si>
  <si>
    <t>CHIR_145</t>
  </si>
  <si>
    <t>CHIR_146</t>
  </si>
  <si>
    <t>CHIR_147</t>
  </si>
  <si>
    <t>KRUHOVÁ MISKA, 1,0 LITR, VÝŠKA cca 73 MM</t>
  </si>
  <si>
    <t>HÁK NA RÁNU KOCHER, 5Z, POLOOSTRÝ</t>
  </si>
  <si>
    <t>HÁK LANGENBECK, 28X10 MM, 210 MM</t>
  </si>
  <si>
    <t>HÁK, 38X9 MM, 225 MM</t>
  </si>
  <si>
    <t>HÁK KOCHER, 75X40 MM, 230 MM</t>
  </si>
  <si>
    <t>HÁK NA RÁNU OLLIER, 4Z, TUPÝ</t>
  </si>
  <si>
    <t>HÁK KOCHER, 60X25 MM, 230 MM</t>
  </si>
  <si>
    <t>HÁK NA RÁNU ROUX, MALÝ</t>
  </si>
  <si>
    <t>HÁK NA RÁNU ROUX, STŘ.</t>
  </si>
  <si>
    <t>PINZETA CHIR. 1 X 2 ZUBY, 160 MM</t>
  </si>
  <si>
    <t>PINSETA CHIR., STŘ., 1X2 ZUBY, 200 MM</t>
  </si>
  <si>
    <t>PINSETA ATR. DE BAKEY, 2,8 MM, 200 MM</t>
  </si>
  <si>
    <t>PINSETA CHIR., 4X5 ZUBŮ, 145 MM</t>
  </si>
  <si>
    <t>KLEŠTĚ STŘEV. DUVAL-COLLIN, 195 MM</t>
  </si>
  <si>
    <t>KOSTNÍ KYRETA VOLKMANN, 6,8 MM, 175 MM</t>
  </si>
  <si>
    <t>JEHLA REDON, 3HRANNÁ, ZAHN. CHARR. 10</t>
  </si>
  <si>
    <t>JEHLA REDON, 3HRANNÁ, ZAHN. CHARR. 12</t>
  </si>
  <si>
    <t>JEHLA REDON, 3HRANNÁ, ZAHN. CHARR. 14</t>
  </si>
  <si>
    <t>SVORKA NA ART. FUCHSIG, ZAH., 190 MM</t>
  </si>
  <si>
    <t>SVORKA ART. ROCHESTER-PEAN, 225 MM ZAHN.</t>
  </si>
  <si>
    <t>SVORKA HEMOST.HEISS, TENKÁ, ZAH., 200MM</t>
  </si>
  <si>
    <t>SVORKA BABY-CRILE (PEAN), 140 MM, ZAHN.</t>
  </si>
  <si>
    <t>SVORKA PROVIDENCE-HOSPITAL, 140 MM</t>
  </si>
  <si>
    <t>NŮŽKY PREP. WERTHEIM, ZAH., 200MM</t>
  </si>
  <si>
    <t>Standard instrumentária č.1-NŮŽKY METZENBAUM, 200 MM, ZAHN.</t>
  </si>
  <si>
    <t>Standard instrumentária č.1-JEHELEC, JEMNÝ, 200 MM</t>
  </si>
  <si>
    <t>KLEŠTĚ ÚCHOP. JEDNOZ. SCHROEDER, 250MM</t>
  </si>
  <si>
    <t>SVORKA ART. ROCHESTER-PEAN, 240 MM ZAHN.</t>
  </si>
  <si>
    <t>2) Speciální síto</t>
  </si>
  <si>
    <t>HÁK BŘIŠNÍ FRITSCH, 64X85 MM, 235 MM</t>
  </si>
  <si>
    <t>HÁK NA RÁNU BRUNNER, LOPATKA 120 X 25 MM</t>
  </si>
  <si>
    <t>HÁK BŘIŠNÍ KELLY, 150X39 MM, 265 MM</t>
  </si>
  <si>
    <t>HÁK BŘIŠNÍ KELLY, 155X57 MM, 260 MM</t>
  </si>
  <si>
    <t>HÁK BŘIŠNÍ MIKULICZ, 180X50 MM, 260 MM</t>
  </si>
  <si>
    <t>HÁK NA RÁNU 250X30X60MM</t>
  </si>
  <si>
    <t>LOPATKA ŽALUDEČNÍ REVERDIN, 285 MM</t>
  </si>
  <si>
    <t>PINSETA CHIR., STŘ., 1X2 ZUBY, 300 MM</t>
  </si>
  <si>
    <t>PINSETA ATR. DE BAKEY, 2 MM, 300 MM</t>
  </si>
  <si>
    <t>PINSETA ANAT., STŘ., 305 MM</t>
  </si>
  <si>
    <t>SVORKA ART. BENGOLEA ZAH., 245 MM</t>
  </si>
  <si>
    <t>SVORKA OVERHOLT-GEISSENDOERFER, 280 MM</t>
  </si>
  <si>
    <t>SVORKA PREP. OVERHOLT, 220 MM, JEMNÁ</t>
  </si>
  <si>
    <t>SVORKA PREP. A LIGAT. ZENKER, 300 MM</t>
  </si>
  <si>
    <t>SVORKA LIGAT. KANTROWITZ, 275MM</t>
  </si>
  <si>
    <t>SVORKA CÉV. BENGOLEA, ZAHN., 1X2Z</t>
  </si>
  <si>
    <t>Standard instrumentária č.1-JEHELEC WERTHEIM, 240 MM, S TV.</t>
  </si>
  <si>
    <t>Standard instrumentária č.1-JEHELEC RYDER, 265 MM ZÚŽ. ČEL.</t>
  </si>
  <si>
    <t>Standard instrumentária č.1-JEHELEC CRILE-WOOD, 305 MM</t>
  </si>
  <si>
    <t>Standard instrumentária č.1-NŮŽKY NELSON-METZ., 285MM, ZAHN</t>
  </si>
  <si>
    <t>NŮŽKY PREP. WERTHEIM, ZAH., 230 MM</t>
  </si>
  <si>
    <t>Standard instrumentária č.1-NŮŽKY NA LIGATURU, 230 MM</t>
  </si>
  <si>
    <t>SVORKA STŘEVNÍ KOCHER, ZAH.,250MM</t>
  </si>
  <si>
    <t>KLEŠTĚ ALLIS, 7,0 MM, 200 MM</t>
  </si>
  <si>
    <t>KLEŠTĚ ÚCHOP. DVOJZ.SCHROEDER, ROV.</t>
  </si>
  <si>
    <t>KLEŠTĚ ALLIS, 2X3 ZUBY, 155 MM</t>
  </si>
  <si>
    <t>VÝVRTKA NA MYOMY DOYEN, 150 MM</t>
  </si>
  <si>
    <t>SVORKA ART. KOCHER-OCHSNER, 225 MM ZAHN.</t>
  </si>
  <si>
    <t>SVORKA ART. KOCHER-OCHSNER, 280 MM</t>
  </si>
  <si>
    <t>SVORKA CÉV. ATR. GLOVER,ZAHN.,245MM</t>
  </si>
  <si>
    <t>SVORKA CÉV. DE BAKEY, 48/265 MM</t>
  </si>
  <si>
    <t>CHIR_201</t>
  </si>
  <si>
    <t>CHIR_202</t>
  </si>
  <si>
    <t>CHIR_203</t>
  </si>
  <si>
    <t>CHIR_204</t>
  </si>
  <si>
    <t>CHIR_205</t>
  </si>
  <si>
    <t>CHIR_206</t>
  </si>
  <si>
    <t>CHIR_207</t>
  </si>
  <si>
    <t>CHIR_208</t>
  </si>
  <si>
    <t>CHIR_209</t>
  </si>
  <si>
    <t>CHIR_210</t>
  </si>
  <si>
    <t>CHIR_211</t>
  </si>
  <si>
    <t>CHIR_212</t>
  </si>
  <si>
    <t>CHIR_213</t>
  </si>
  <si>
    <t>CHIR_214</t>
  </si>
  <si>
    <t>CHIR_215</t>
  </si>
  <si>
    <t>CHIR_216</t>
  </si>
  <si>
    <t>CHIR_217</t>
  </si>
  <si>
    <t>CHIR_218</t>
  </si>
  <si>
    <t>CHIR_219</t>
  </si>
  <si>
    <t>CHIR_220</t>
  </si>
  <si>
    <t>CHIR_221</t>
  </si>
  <si>
    <t>CHIR_222</t>
  </si>
  <si>
    <t>CHIR_223</t>
  </si>
  <si>
    <t>CHIR_224</t>
  </si>
  <si>
    <t>CHIR_225</t>
  </si>
  <si>
    <t>CHIR_226</t>
  </si>
  <si>
    <t>CHIR_227</t>
  </si>
  <si>
    <t>CHIR_228</t>
  </si>
  <si>
    <t>CHIR_229</t>
  </si>
  <si>
    <t>CHIR_230</t>
  </si>
  <si>
    <t>CHIR_231</t>
  </si>
  <si>
    <t>CHIR_232</t>
  </si>
  <si>
    <t>3) Amputace</t>
  </si>
  <si>
    <t>CHIR_301</t>
  </si>
  <si>
    <t>CHIR_302</t>
  </si>
  <si>
    <t>KOSTNÍ KYRETA VOLKMANN, 10 MM, 175 MM</t>
  </si>
  <si>
    <t>RASPATORIUM COTTLE</t>
  </si>
  <si>
    <t>OSTEOTOM STILLE, 15 MM, 205 MM</t>
  </si>
  <si>
    <t>PILNÍK KOSTNÍ,PŮLKULATÝ,BAJONET.240MM</t>
  </si>
  <si>
    <t>KLADIVO BERGMANN, D=45 MM, 245 MM, 655 G</t>
  </si>
  <si>
    <t>KLEŠTĚ LEKSELL-STILLE, 240 M</t>
  </si>
  <si>
    <t>KLEŠTĚ NA KOST LISTON-KEY-HORSLEY 255 MM</t>
  </si>
  <si>
    <t>RUKOJEŤ GIGLI PRO PILU</t>
  </si>
  <si>
    <t>NŮŽ AMPUTAČNÍ, ČEPEL 220 MM</t>
  </si>
  <si>
    <t>SÍTO STERILIZ. NA 2 NOŽE</t>
  </si>
  <si>
    <t>PILA AMPUTAČNÍ CHARRIERE, 350 MM</t>
  </si>
  <si>
    <t>CHIR_303</t>
  </si>
  <si>
    <t>CHIR_304</t>
  </si>
  <si>
    <t>CHIR_305</t>
  </si>
  <si>
    <t>CHIR_306</t>
  </si>
  <si>
    <t>CHIR_307</t>
  </si>
  <si>
    <t>CHIR_308</t>
  </si>
  <si>
    <t>CHIR_309</t>
  </si>
  <si>
    <t>CHIR_310</t>
  </si>
  <si>
    <t>CHIR_311</t>
  </si>
  <si>
    <t>CHIR_312</t>
  </si>
  <si>
    <t>CHIR_313</t>
  </si>
  <si>
    <t>CHIR_314</t>
  </si>
  <si>
    <t>4) Dětské síto</t>
  </si>
  <si>
    <t>CHIR_401</t>
  </si>
  <si>
    <t>CHIR_402</t>
  </si>
  <si>
    <t>CHIR_403</t>
  </si>
  <si>
    <t>CHIR_404</t>
  </si>
  <si>
    <t>CHIR_405</t>
  </si>
  <si>
    <t>CHIR_406</t>
  </si>
  <si>
    <t>CHIR_407</t>
  </si>
  <si>
    <t>CHIR_408</t>
  </si>
  <si>
    <t>CHIR_409</t>
  </si>
  <si>
    <t>CHIR_410</t>
  </si>
  <si>
    <t>CHIR_411</t>
  </si>
  <si>
    <t>CHIR_412</t>
  </si>
  <si>
    <t>CHIR_413</t>
  </si>
  <si>
    <t>CHIR_414</t>
  </si>
  <si>
    <t>CHIR_415</t>
  </si>
  <si>
    <t>CHIR_416</t>
  </si>
  <si>
    <t>CHIR_417</t>
  </si>
  <si>
    <t>CHIR_418</t>
  </si>
  <si>
    <t>CHIR_419</t>
  </si>
  <si>
    <t>CHIR_420</t>
  </si>
  <si>
    <t>CHIR_421</t>
  </si>
  <si>
    <t>CHIR_422</t>
  </si>
  <si>
    <t>CHIR_423</t>
  </si>
  <si>
    <t>CHIR_424</t>
  </si>
  <si>
    <t>CHIR_425</t>
  </si>
  <si>
    <t>CHIR_426</t>
  </si>
  <si>
    <t>CHIR_427</t>
  </si>
  <si>
    <t>CHIR_428</t>
  </si>
  <si>
    <t>CHIR_429</t>
  </si>
  <si>
    <t>CHIR_430</t>
  </si>
  <si>
    <t>CHIR_431</t>
  </si>
  <si>
    <t>HÁK NA RÁNU CUSHING-KOCHER, 10X10 MM</t>
  </si>
  <si>
    <t>ROZVĚRAČ US-ARMY 26X15/43X15-23X15/40X15</t>
  </si>
  <si>
    <t>HÁK LANGENBECK, 30X10 MM, 230 MM</t>
  </si>
  <si>
    <t>PINSETA ATR. DE BAKEY, 2 MM, 150 MM</t>
  </si>
  <si>
    <t>SVORKA ART. ROCHESTER-PEAN, 200 MM</t>
  </si>
  <si>
    <t>SVORKA HEMOST., NISSEN, ZAH., 185 MM</t>
  </si>
  <si>
    <t>SVORKA MICRO-HALSTED, 125 MM, ZAHN.</t>
  </si>
  <si>
    <t>SVORKA HALSTED-MOSQ. 1X2 Z, 125 MM ZAHN.</t>
  </si>
  <si>
    <t>Standard instrumentária č.1-NŮŽKY METZ., T/T, 145 MM, ZAHN.</t>
  </si>
  <si>
    <t>NŮŽKY Standard instrumentária č.1, PREP. TOENNISADSON,175 MM</t>
  </si>
  <si>
    <t>NŮŽKY Standard instrumentária č.1 PREP., ZAHN., 115 MM</t>
  </si>
  <si>
    <t>KOSTNÍ KYRETA VOLKMANN, 5,2 MM, 175 MM</t>
  </si>
  <si>
    <t>5) Varixy</t>
  </si>
  <si>
    <t>PINSETA ATR. DE BAKEY, 2,8 MM, 150 MM</t>
  </si>
  <si>
    <t>CHIR_501</t>
  </si>
  <si>
    <t>CHIR_502</t>
  </si>
  <si>
    <t>CHIR_503</t>
  </si>
  <si>
    <t>CHIR_504</t>
  </si>
  <si>
    <t>CHIR_505</t>
  </si>
  <si>
    <t>CHIR_506</t>
  </si>
  <si>
    <t>CHIR_507</t>
  </si>
  <si>
    <t>CHIR_508</t>
  </si>
  <si>
    <t>CHIR_509</t>
  </si>
  <si>
    <t>CHIR_510</t>
  </si>
  <si>
    <t>CHIR_511</t>
  </si>
  <si>
    <t>CHIR_512</t>
  </si>
  <si>
    <t>CHIR_513</t>
  </si>
  <si>
    <t>CHIR_514</t>
  </si>
  <si>
    <t>CHIR_515</t>
  </si>
  <si>
    <t>CHIR_516</t>
  </si>
  <si>
    <t>CHIR_517</t>
  </si>
  <si>
    <t>CHIR_518</t>
  </si>
  <si>
    <t>CHIR_519</t>
  </si>
  <si>
    <t>CHIR_520</t>
  </si>
  <si>
    <t>CHIR_521</t>
  </si>
  <si>
    <t>CHIR_522</t>
  </si>
  <si>
    <t>CHIR_523</t>
  </si>
  <si>
    <t>KOSTNÍ KYRETA VOLKMAN, 145 MM</t>
  </si>
  <si>
    <t>KOSTNÍ KYRETA JANSEN, 160 MM</t>
  </si>
  <si>
    <t>PINZETA ANAT., 155 M, ČELISTI 1,5 MM</t>
  </si>
  <si>
    <t>SONDA ŽLÁBK.LOCKHART-MUMMERY,Č.2,45,ZAH.</t>
  </si>
  <si>
    <t>NŮŽKY Standard instrumentária č.1, RÝH. OSTŘÍ, ZAH., 175 MM</t>
  </si>
  <si>
    <t>SVORKA RANKIN (PEAN), 160 MM, ZAH.</t>
  </si>
  <si>
    <t>Standard instrumentária č.1-JEHELEC HEGAR-MAYO, 185 MM</t>
  </si>
  <si>
    <t>SVORKA HEMOST., HEISS, 200 MM</t>
  </si>
  <si>
    <t>Standard instrumentária č.1-JEHELEC BAUMGARTNER, 145 MM</t>
  </si>
  <si>
    <t>Standard instrumentária č.1-JEHELEC DE BAKEY, 165 MM, JEMNÝ</t>
  </si>
  <si>
    <t>HÁK VOLKMANN, 6 Z, TUPÝ, 8X29 MM, 220 MM</t>
  </si>
  <si>
    <t>HÁK LANGENBECK, 43X13 MM, 230 MM</t>
  </si>
  <si>
    <t>SVORKA KELLY, 140 MM</t>
  </si>
  <si>
    <t>UROL_101</t>
  </si>
  <si>
    <t>UROL_102</t>
  </si>
  <si>
    <t>UROL_103</t>
  </si>
  <si>
    <t>UROL_104</t>
  </si>
  <si>
    <t>UROL_105</t>
  </si>
  <si>
    <t>UROL_106</t>
  </si>
  <si>
    <t>UROL_107</t>
  </si>
  <si>
    <t>UROL_108</t>
  </si>
  <si>
    <t>UROL_109</t>
  </si>
  <si>
    <t>UROL_110</t>
  </si>
  <si>
    <t>UROL_111</t>
  </si>
  <si>
    <t>UROL_112</t>
  </si>
  <si>
    <t>UROL_113</t>
  </si>
  <si>
    <t>UROL_114</t>
  </si>
  <si>
    <t>UROL_115</t>
  </si>
  <si>
    <t>UROL_116</t>
  </si>
  <si>
    <t>UROL_117</t>
  </si>
  <si>
    <t>UROL_118</t>
  </si>
  <si>
    <t>UROL_119</t>
  </si>
  <si>
    <t>UROL_120</t>
  </si>
  <si>
    <t>UROL_121</t>
  </si>
  <si>
    <t>UROL_122</t>
  </si>
  <si>
    <t>UROL_123</t>
  </si>
  <si>
    <t>UROL_124</t>
  </si>
  <si>
    <t>UROL_125</t>
  </si>
  <si>
    <t>UROL_126</t>
  </si>
  <si>
    <t>UROL_127</t>
  </si>
  <si>
    <t>UROL_128</t>
  </si>
  <si>
    <t>UROL_129</t>
  </si>
  <si>
    <t>UROL_130</t>
  </si>
  <si>
    <t>UROL_131</t>
  </si>
  <si>
    <t>UROL_132</t>
  </si>
  <si>
    <t>UROL_133</t>
  </si>
  <si>
    <t>UROL_134</t>
  </si>
  <si>
    <t>UROL_135</t>
  </si>
  <si>
    <t>UROL_201</t>
  </si>
  <si>
    <t>UROL_202</t>
  </si>
  <si>
    <t>UROL_203</t>
  </si>
  <si>
    <t>UROL_204</t>
  </si>
  <si>
    <t>UROL_205</t>
  </si>
  <si>
    <t>UROL_206</t>
  </si>
  <si>
    <t>UROL_207</t>
  </si>
  <si>
    <t>UROL_208</t>
  </si>
  <si>
    <t>UROL_209</t>
  </si>
  <si>
    <t>UROL_210</t>
  </si>
  <si>
    <t>UROL_211</t>
  </si>
  <si>
    <t>UROL_212</t>
  </si>
  <si>
    <t>UROL_213</t>
  </si>
  <si>
    <t>UROL_214</t>
  </si>
  <si>
    <t>UROL_215</t>
  </si>
  <si>
    <t>UROL_216</t>
  </si>
  <si>
    <t>UROL_217</t>
  </si>
  <si>
    <t>UROL_218</t>
  </si>
  <si>
    <t>UROL_219</t>
  </si>
  <si>
    <t>UROL_220</t>
  </si>
  <si>
    <t>UROL_221</t>
  </si>
  <si>
    <t>UROL_222</t>
  </si>
  <si>
    <t>UROL_223</t>
  </si>
  <si>
    <t>UROL_224</t>
  </si>
  <si>
    <t>NÁSADKA SKALPELU Č. 3L</t>
  </si>
  <si>
    <t>PINSETA ATR. DE BAKEY, 1,5 MM, 200 MM</t>
  </si>
  <si>
    <t>PINZETA ANAT. BROPHY 200 MM</t>
  </si>
  <si>
    <t>PINSETA ATR. DE BAKEY, 2 MM, 240 MM</t>
  </si>
  <si>
    <t>NŮŽKY Standard č.1, LIGAT., 260MM</t>
  </si>
  <si>
    <t>Standard instrumentária č.1-NŮŽKY NELSON-METZ., 260 MM, ZAHN</t>
  </si>
  <si>
    <t>NŮŽKY Standard instrumentária č.1 PREP. NELSON-METZENBAUM</t>
  </si>
  <si>
    <t>SVORKA PREP., S-PROHNUTÁ, 220 MM</t>
  </si>
  <si>
    <t>SVORKA ART. CRAFORD MODIF.240 MM</t>
  </si>
  <si>
    <t>SVORKA HEMOST., CRAFORD, 245 MM</t>
  </si>
  <si>
    <t>ŽLÁBKOVÁ SONDA DOYEN, 145 MM</t>
  </si>
  <si>
    <t>Standard instrumentária č.1-JEHELEC DE BAKEY, 305 MM</t>
  </si>
  <si>
    <t>Standard instrumentária č.1-JEHELEC DE BAKEY, 210 MM, JEMNÝ</t>
  </si>
  <si>
    <t>NŮŽKY PREP. TC MAYO HR/TUP. ZAH. 230MM</t>
  </si>
  <si>
    <t>DISEKTOR SEMB, 240 MM, ZAHNUTÝ O 90°</t>
  </si>
  <si>
    <t>3) Jednotlivci</t>
  </si>
  <si>
    <t>6) Jednotlivci</t>
  </si>
  <si>
    <t>PINSETA ATR. DE'BAKEY, 2,8 MM, 300 MM</t>
  </si>
  <si>
    <t>NŮŽKY KARDIOVASK., POTTS-SMITH, 180 MM</t>
  </si>
  <si>
    <t>NŮŽKY DIETHRICH-HEGEMANN LOM., 45°</t>
  </si>
  <si>
    <t>NŮŽKY Standard instrumentária č.1, 220 MM, ZAHN. DOLŮ, 60°</t>
  </si>
  <si>
    <t>SVORKA ART. KOCHER-OCHSNER, 260 MM ZAHN.</t>
  </si>
  <si>
    <t>SVORKA PREP. OVERHOLT, 295 MM, JEMNÁ</t>
  </si>
  <si>
    <t>KLEŠTĚ ALLIS, 5X6 ZUBŮ, 255 MM</t>
  </si>
  <si>
    <t>SVORKA STŘEVNÍ DOYEN,ZAH.235MM</t>
  </si>
  <si>
    <t>KLEŠTĚ NA LEDVINOVÉ KAMENY RANDALL</t>
  </si>
  <si>
    <t>SVORKA CÉV. DE BAKEY, 75/280 MM</t>
  </si>
  <si>
    <t>SVORKA CÉV. DE BAKEY, 58/270 MM</t>
  </si>
  <si>
    <t>SVORKA ATR. DE BAKEY, 285MM, 60°</t>
  </si>
  <si>
    <t>SVORKA CÉV. DE BAKEY-GLOVER, 240 MM</t>
  </si>
  <si>
    <t>SVORKA NA LEDV. ATR. GUYON DĚT. 240MM</t>
  </si>
  <si>
    <t>SVORKA NA LEDV. ATR. GUYON DĚT.230MM</t>
  </si>
  <si>
    <t>ROZVĚRAČ NA RÁNU TUPÝ, 4 X 4 ZUBY</t>
  </si>
  <si>
    <t>ROZVĚRAČ RAN TRAVERS</t>
  </si>
  <si>
    <t>ROZVĚRAČ SAMOST. K FB814R</t>
  </si>
  <si>
    <t>LOPATKY DE'BAKEY 60X60MM</t>
  </si>
  <si>
    <t>LOPATKY DE'BAKEY50X80MM</t>
  </si>
  <si>
    <t>SVORKA BULLDOG,DE'BAKEY,65/125MM</t>
  </si>
  <si>
    <t>SVORKA BULLDOG,DE'BAKEY 65/115MM ZAHN.</t>
  </si>
  <si>
    <t>SVORKA NA ROUŠKY BACKHAUS, 90 MM</t>
  </si>
  <si>
    <t>SVORKA NA ROUŠKY BACKHAUS-KOCHER, 135 MM</t>
  </si>
  <si>
    <t>HÁK MIDDELDORPF, 15X15 MM, 220 MM</t>
  </si>
  <si>
    <t>BUŽIE URETRÁLNÍ DITTEL, ZAHN., CHARR 15</t>
  </si>
  <si>
    <t>BUŽIE URETRÁLNÍ DITTEL, ZAHN., CHARR 14</t>
  </si>
  <si>
    <t>UROL_301</t>
  </si>
  <si>
    <t>UROL_302</t>
  </si>
  <si>
    <t>UROL_303</t>
  </si>
  <si>
    <t>UROL_304</t>
  </si>
  <si>
    <t>UROL_305</t>
  </si>
  <si>
    <t>UROL_306</t>
  </si>
  <si>
    <t>UROL_307</t>
  </si>
  <si>
    <t>UROL_308</t>
  </si>
  <si>
    <t>UROL_309</t>
  </si>
  <si>
    <t>UROL_310</t>
  </si>
  <si>
    <t>UROL_311</t>
  </si>
  <si>
    <t>UROL_312</t>
  </si>
  <si>
    <t>UROL_313</t>
  </si>
  <si>
    <t>UROL_314</t>
  </si>
  <si>
    <t>UROL_315</t>
  </si>
  <si>
    <t>UROL_316</t>
  </si>
  <si>
    <t>UROL_317</t>
  </si>
  <si>
    <t>UROL_318</t>
  </si>
  <si>
    <t>UROL_319</t>
  </si>
  <si>
    <t>UROL_320</t>
  </si>
  <si>
    <t>UROL_321</t>
  </si>
  <si>
    <t>UROL_322</t>
  </si>
  <si>
    <t>UROL_323</t>
  </si>
  <si>
    <t>UROL_324</t>
  </si>
  <si>
    <t>UROL_325</t>
  </si>
  <si>
    <t>UROL_326</t>
  </si>
  <si>
    <t>UROL_327</t>
  </si>
  <si>
    <t>UROL_328</t>
  </si>
  <si>
    <t>UROL_329</t>
  </si>
  <si>
    <t>UROL_330</t>
  </si>
  <si>
    <t>UROL_331</t>
  </si>
  <si>
    <t>UROL_332</t>
  </si>
  <si>
    <t>4) PEK</t>
  </si>
  <si>
    <t>UROL_401</t>
  </si>
  <si>
    <t>UROL_402</t>
  </si>
  <si>
    <t>UROL_403</t>
  </si>
  <si>
    <t>UROL_404</t>
  </si>
  <si>
    <t>UROL_405</t>
  </si>
  <si>
    <t>UROL_406</t>
  </si>
  <si>
    <t>UROL_407</t>
  </si>
  <si>
    <t>UROL_408</t>
  </si>
  <si>
    <t>UROL_409</t>
  </si>
  <si>
    <t>UROL_410</t>
  </si>
  <si>
    <t>1) Sekční síto</t>
  </si>
  <si>
    <t>GYNE_101</t>
  </si>
  <si>
    <t>GYNE_102</t>
  </si>
  <si>
    <t>GYNE_103</t>
  </si>
  <si>
    <t>GYNE_104</t>
  </si>
  <si>
    <t>GYNE_105</t>
  </si>
  <si>
    <t>GYNE_106</t>
  </si>
  <si>
    <t>GYNE_107</t>
  </si>
  <si>
    <t>GYNE_108</t>
  </si>
  <si>
    <t>GYNE_109</t>
  </si>
  <si>
    <t>GYNE_110</t>
  </si>
  <si>
    <t>GYNE_111</t>
  </si>
  <si>
    <t>GYNE_112</t>
  </si>
  <si>
    <t>GYNE_113</t>
  </si>
  <si>
    <t>GYNE_114</t>
  </si>
  <si>
    <t>GYNE_115</t>
  </si>
  <si>
    <t>GYNE_116</t>
  </si>
  <si>
    <t>GYNE_117</t>
  </si>
  <si>
    <t>GYNE_118</t>
  </si>
  <si>
    <t>GYNE_119</t>
  </si>
  <si>
    <t>GYNE_120</t>
  </si>
  <si>
    <t>GYNE_121</t>
  </si>
  <si>
    <t>GYNE_122</t>
  </si>
  <si>
    <t>PINSETA CHIR., 2X3 ZUBY, 200 MM</t>
  </si>
  <si>
    <t>PINSETA CHIR., 1X2 ZUBY, 145 MM</t>
  </si>
  <si>
    <t>NŮŽKY Standard instrumentária č.1 PREP. LEXER ZAH. 165MM</t>
  </si>
  <si>
    <t>2) Vaginální hysterektomie</t>
  </si>
  <si>
    <t>GYNE_201</t>
  </si>
  <si>
    <t>GYNE_202</t>
  </si>
  <si>
    <t>GYNE_203</t>
  </si>
  <si>
    <t>GYNE_204</t>
  </si>
  <si>
    <t>GYNE_205</t>
  </si>
  <si>
    <t>GYNE_206</t>
  </si>
  <si>
    <t>GYNE_207</t>
  </si>
  <si>
    <t>GYNE_208</t>
  </si>
  <si>
    <t>GYNE_209</t>
  </si>
  <si>
    <t>ZRCADLO VAG. SCHERBAK, LOPATKA, VZOR 3</t>
  </si>
  <si>
    <t>ZRCADLO VAG. SCHERBAK, RUKOJEŤ</t>
  </si>
  <si>
    <t>ZRCADLO VAG. SCHERBAK, ZÁTĚŽ/ZÁVAŽÍ</t>
  </si>
  <si>
    <t>ZRCADLO VAG. KRISTELLER, 110X33MM</t>
  </si>
  <si>
    <t>ROZVĚRAČ VAG. KRISTELLER, 115X26MM</t>
  </si>
  <si>
    <t>DĚL. SONDA GALABINS, 295 MM, TVÁRNÁ</t>
  </si>
  <si>
    <t>SVORKA ART. KOCHER-OCHSNER, 200 MM</t>
  </si>
  <si>
    <t>3) Konizace</t>
  </si>
  <si>
    <t>GYNE_301</t>
  </si>
  <si>
    <t>GYNE_302</t>
  </si>
  <si>
    <t>GYNE_303</t>
  </si>
  <si>
    <t>GYNE_304</t>
  </si>
  <si>
    <t>GYNE_305</t>
  </si>
  <si>
    <t>GYNE_306</t>
  </si>
  <si>
    <t>GYNE_307</t>
  </si>
  <si>
    <t>GYNE_308</t>
  </si>
  <si>
    <t>GYNE_309</t>
  </si>
  <si>
    <t>GYNE_310</t>
  </si>
  <si>
    <t>GYNE_311</t>
  </si>
  <si>
    <t>GYNE_312</t>
  </si>
  <si>
    <t>GYNE_313</t>
  </si>
  <si>
    <t>GYNE_314</t>
  </si>
  <si>
    <t>GYNE_315</t>
  </si>
  <si>
    <t>GYNE_316</t>
  </si>
  <si>
    <t>GYNE_317</t>
  </si>
  <si>
    <t>KYRETA RECAMIER, 7,5 MM, OSTRÁ</t>
  </si>
  <si>
    <t>KYRETA RECAMIER, 10,5 MM, OSTRÁ</t>
  </si>
  <si>
    <t>4) Síto na malé výkony</t>
  </si>
  <si>
    <t>DĚLOŽNÍ DILATÁTOR HEGAR, 1,0 MM</t>
  </si>
  <si>
    <t>DĚLOŽNÍ DILATÁTOR HEGAR, 1,5 MM</t>
  </si>
  <si>
    <t>DĚLOŽNÍ DILATÁTOR HEGAR, 2,0 MM</t>
  </si>
  <si>
    <t>DĚLOŽNÍ DILATÁTOR HEGAR, 2,5 MM</t>
  </si>
  <si>
    <t>DĚLOŽNÍ DILATÁTOR HEGAR, 3,0 MM</t>
  </si>
  <si>
    <t>DĚLOŽNÍ DILATÁTOR HEGAR, 3,5 MM</t>
  </si>
  <si>
    <t>DĚLOŽNÍ DILATÁTOR HEGAR, 4,0 MM</t>
  </si>
  <si>
    <t>DĚLOŽNÍ DILATÁTOR HEGAR, 4,5 MM</t>
  </si>
  <si>
    <t>DĚLOŽNÍ DILATÁTOR HEGAR, 5,0 MM</t>
  </si>
  <si>
    <t>DĚLOŽNÍ DILATÁTOR HEGAR, 5,5 MM</t>
  </si>
  <si>
    <t>DĚLOŽNÍ DILATÁTOR HEGAR, 6,0 MM</t>
  </si>
  <si>
    <t>DĚLOŽNÍ DILATÁTOR HEGAR, 6,5 MM</t>
  </si>
  <si>
    <t>DĚLOŽNÍ DILATÁTOR HEGAR, 7,0 MM</t>
  </si>
  <si>
    <t>DĚLOŽNÍ DILATÁTOR HEGAR, 7,5 MM</t>
  </si>
  <si>
    <t>DĚLOŽNÍ DILATÁTOR HEGAR, 8,0 MM</t>
  </si>
  <si>
    <t>DĚLOŽNÍ DILATÁTOR HEGAR, 8,5 MM</t>
  </si>
  <si>
    <t>DĚLOŽNÍ DILATÁTOR HEGAR, 9,0 MM</t>
  </si>
  <si>
    <t>DĚLOŽNÍ DILATÁTOR HEGAR, 9,5 MM</t>
  </si>
  <si>
    <t>DĚLOŽNÍ DILATÁTOR HEGAR, 10,0 MM</t>
  </si>
  <si>
    <t>DĚLOŽNÍ DILATÁTOR HEGAR, 10,5 MM</t>
  </si>
  <si>
    <t>DĚLOŽNÍ DILATÁTOR HEGAR, 11,0 MM</t>
  </si>
  <si>
    <t>DĚLOŽNÍ DILATÁTOR HEGAR, 12,0 MM</t>
  </si>
  <si>
    <t>DĚLOŽNÍ DILATÁTOR HEGAR, 13,0 MM</t>
  </si>
  <si>
    <t>DĚLOŽNÍ DILATÁTOR HEGAR, 14,0 MM</t>
  </si>
  <si>
    <t>DĚLOŽNÍ DILATÁTOR HEGAR, 15,0 MM</t>
  </si>
  <si>
    <t>SÍTO PRO DILATÁTORY</t>
  </si>
  <si>
    <t>organizér pro nasetování dilatátorů na sítě:k umístění dilatátorů tak, aby se nepřekrývaly, nedocházelo tak k vzájemnému tření a poškození.
Pro dilatátory o velikosti od 1mm do 15 mm, rozměry cca 544x257x32</t>
  </si>
  <si>
    <t>KLEŠTĚ NA PLACENTU A OVÁRIUM, ZAHN.</t>
  </si>
  <si>
    <t>KYRETA RECAMIER, 14,0 MM, OSTRÁ</t>
  </si>
  <si>
    <t>ZRCAD. VAG. KRISTELLER, 110X27MM</t>
  </si>
  <si>
    <t>Organizér pro nasetování dilatátorů na sítě: k umístění dilatátorů tak, aby se nepřekrývaly, nedocházelo tak k vzájemnému tření a poškození. Pro dilatátory o velikosti od 1 mm do 15 mm, rozměry cca 544x257x32 mm</t>
  </si>
  <si>
    <t>5) Hysteroskopie</t>
  </si>
  <si>
    <t>6) Jednotlivosti</t>
  </si>
  <si>
    <t>KYRETA RECAMIER, 23,5 MM, OSTRÁ</t>
  </si>
  <si>
    <t>KYRETA RECAMIER, ŠÍŘE 34,5 MM, TUPÁ #1</t>
  </si>
  <si>
    <t>ZRCAD. VAG. KRISTELLER, 110X18MM</t>
  </si>
  <si>
    <t>ROZVĚRAČ VAG. KRISTELLER,115X14MM</t>
  </si>
  <si>
    <t>GYNE_401</t>
  </si>
  <si>
    <t>GYNE_402</t>
  </si>
  <si>
    <t>GYNE_403</t>
  </si>
  <si>
    <t>GYNE_404</t>
  </si>
  <si>
    <t>GYNE_405</t>
  </si>
  <si>
    <t>GYNE_406</t>
  </si>
  <si>
    <t>GYNE_407</t>
  </si>
  <si>
    <t>GYNE_408</t>
  </si>
  <si>
    <t>GYNE_409</t>
  </si>
  <si>
    <t>GYNE_410</t>
  </si>
  <si>
    <t>GYNE_411</t>
  </si>
  <si>
    <t>GYNE_412</t>
  </si>
  <si>
    <t>GYNE_413</t>
  </si>
  <si>
    <t>GYNE_414</t>
  </si>
  <si>
    <t>GYNE_415</t>
  </si>
  <si>
    <t>GYNE_416</t>
  </si>
  <si>
    <t>GYNE_417</t>
  </si>
  <si>
    <t>GYNE_418</t>
  </si>
  <si>
    <t>GYNE_419</t>
  </si>
  <si>
    <t>GYNE_420</t>
  </si>
  <si>
    <t>GYNE_421</t>
  </si>
  <si>
    <t>GYNE_422</t>
  </si>
  <si>
    <t>GYNE_423</t>
  </si>
  <si>
    <t>GYNE_424</t>
  </si>
  <si>
    <t>GYNE_425</t>
  </si>
  <si>
    <t>GYNE_426</t>
  </si>
  <si>
    <t>GYNE_427</t>
  </si>
  <si>
    <t>GYNE_428</t>
  </si>
  <si>
    <t>GYNE_429</t>
  </si>
  <si>
    <t>GYNE_430</t>
  </si>
  <si>
    <t>GYNE_431</t>
  </si>
  <si>
    <t>GYNE_432</t>
  </si>
  <si>
    <t>GYNE_433</t>
  </si>
  <si>
    <t>GYNE_434</t>
  </si>
  <si>
    <t>GYNE_435</t>
  </si>
  <si>
    <t>GYNE_436</t>
  </si>
  <si>
    <t>GYNE_437</t>
  </si>
  <si>
    <t>GYNE_438</t>
  </si>
  <si>
    <t>GYNE_439</t>
  </si>
  <si>
    <t>GYNE_440</t>
  </si>
  <si>
    <t>GYNE_501</t>
  </si>
  <si>
    <t>GYNE_502</t>
  </si>
  <si>
    <t>GYNE_503</t>
  </si>
  <si>
    <t>GYNE_504</t>
  </si>
  <si>
    <t>GYNE_505</t>
  </si>
  <si>
    <t>GYNE_506</t>
  </si>
  <si>
    <t>GYNE_507</t>
  </si>
  <si>
    <t>GYNE_508</t>
  </si>
  <si>
    <t>GYNE_509</t>
  </si>
  <si>
    <t>GYNE_510</t>
  </si>
  <si>
    <t>GYNE_511</t>
  </si>
  <si>
    <t>GYNE_512</t>
  </si>
  <si>
    <t>GYNE_513</t>
  </si>
  <si>
    <t>GYNE_514</t>
  </si>
  <si>
    <t>GYNE_515</t>
  </si>
  <si>
    <t>GYNE_516</t>
  </si>
  <si>
    <t>GYNE_517</t>
  </si>
  <si>
    <t>GYNE_518</t>
  </si>
  <si>
    <t>GYNE_519</t>
  </si>
  <si>
    <t>GYNE_520</t>
  </si>
  <si>
    <t>GYNE_521</t>
  </si>
  <si>
    <t>GYNE_522</t>
  </si>
  <si>
    <t>GYNE_523</t>
  </si>
  <si>
    <t>GYNE_524</t>
  </si>
  <si>
    <t>GYNE_525</t>
  </si>
  <si>
    <t>GYNE_526</t>
  </si>
  <si>
    <t>GYNE_527</t>
  </si>
  <si>
    <t>GYNE_528</t>
  </si>
  <si>
    <t>GYNE_529</t>
  </si>
  <si>
    <t>GYNE_530</t>
  </si>
  <si>
    <t>GYNE_531</t>
  </si>
  <si>
    <t>GYNE_532</t>
  </si>
  <si>
    <t>GYNE_601</t>
  </si>
  <si>
    <t>GYNE_602</t>
  </si>
  <si>
    <t>GYNE_603</t>
  </si>
  <si>
    <t>GYNE_604</t>
  </si>
  <si>
    <t>ORL_101</t>
  </si>
  <si>
    <t>1) AT síto</t>
  </si>
  <si>
    <t>ORL_102</t>
  </si>
  <si>
    <t>ORL_103</t>
  </si>
  <si>
    <t>ORL_104</t>
  </si>
  <si>
    <t>ORL_105</t>
  </si>
  <si>
    <t>ORL_106</t>
  </si>
  <si>
    <t>ORL_107</t>
  </si>
  <si>
    <t>ORL_108</t>
  </si>
  <si>
    <t>ORL_109</t>
  </si>
  <si>
    <t>ORL_110</t>
  </si>
  <si>
    <t>ORL_111</t>
  </si>
  <si>
    <t>ORL_112</t>
  </si>
  <si>
    <t>ORL_113</t>
  </si>
  <si>
    <t>ORL_114</t>
  </si>
  <si>
    <t>ORL_115</t>
  </si>
  <si>
    <t>KRUHOVÁ MISKA, 0,16 LITRU, VÝŠKA 41 MM</t>
  </si>
  <si>
    <t>RETRAKTOR MCIVOR, SAMOTNÝ RÁM</t>
  </si>
  <si>
    <t>RATRAKTOR MCIVOR, LOPATKA 25X75 MM</t>
  </si>
  <si>
    <t>RATRAKTOR MCIVOR, LOPATKA 25X55 MM</t>
  </si>
  <si>
    <t>RATRAKTOR MCIVOR, LOPATKA 25X62 MM</t>
  </si>
  <si>
    <t>KLEŠTĚ NA TAMPONÁDU HARTMANN, 200 MM</t>
  </si>
  <si>
    <t>KYRETA NOSOHLTANOVÁ BECKMANN, VEL. 4</t>
  </si>
  <si>
    <t>KYRETA NA VEGETACE NEGUS, 0</t>
  </si>
  <si>
    <t>KYRETA NEGUS, 1</t>
  </si>
  <si>
    <t>KYRETA NOSOHLTANOVÁ BECKMANN, VEL.1</t>
  </si>
  <si>
    <t>NŮŽKY PREPAR. MAYO, 165 MM, ZAHN.</t>
  </si>
  <si>
    <t>KYRETA NOSOHLTANOVÁ BECKMANN, VEL. 2</t>
  </si>
  <si>
    <t>SVORKA ART. ROCHESTER-PEAN, 160 MM ZAHN.</t>
  </si>
  <si>
    <t>KLEŠTĚ BRÜNINGS, 190 MM</t>
  </si>
  <si>
    <t>KANYLA ODSÁV. NOSNÍ D:5 MM, 175 MM</t>
  </si>
  <si>
    <t>2) MLS</t>
  </si>
  <si>
    <t>KRUHOVÁ MISKA, 0,06 LITRU, VÝŠKA 30 MM</t>
  </si>
  <si>
    <t>MIKROKLEŠTĚ ÚCHOP. LARYNG. LEVÉ</t>
  </si>
  <si>
    <t>MIKROKLEŠTĚ ÚCHOP. LARYNG. ROVNÉ</t>
  </si>
  <si>
    <t>MIKROKLEŠTĚ ÚCHOP. LARYNG., PRAVÉ</t>
  </si>
  <si>
    <t>MIKROKLEŠTĚ ÚCHOP. LARYNG. ZAHN. VZHŮRU</t>
  </si>
  <si>
    <t>MIKROKLEŠTĚ ÚCHOP. LARYNG., LEVÉ</t>
  </si>
  <si>
    <t>MIKRONŮŽKY LARYNG., PRAVÉ</t>
  </si>
  <si>
    <t>MIKRONŮŽKY LARYNG., ROV.</t>
  </si>
  <si>
    <t>MIKRONŮŽKY LARYNG., LEVÉ</t>
  </si>
  <si>
    <t>ODSÁVACÍ KANYLA S PŘERUŠ. 250 MM</t>
  </si>
  <si>
    <t>ORL_201</t>
  </si>
  <si>
    <t>ORL_202</t>
  </si>
  <si>
    <t>ORL_203</t>
  </si>
  <si>
    <t>ORL_204</t>
  </si>
  <si>
    <t>ORL_205</t>
  </si>
  <si>
    <t>ORL_206</t>
  </si>
  <si>
    <t>ORL_207</t>
  </si>
  <si>
    <t>ORL_208</t>
  </si>
  <si>
    <t>ORL_209</t>
  </si>
  <si>
    <t>ORL_210</t>
  </si>
  <si>
    <t>ORL_211</t>
  </si>
  <si>
    <t>KANYLA ODSÁV. A PREP. LANDOLT, OSTRÁ</t>
  </si>
  <si>
    <t>RASPATORIUM ODSÁV., BAJON., 5MM,200MM</t>
  </si>
  <si>
    <t>PINSETA CHIR. SEMKEN, 145 MM</t>
  </si>
  <si>
    <t>KLADIVO 234 GRAMŮ</t>
  </si>
  <si>
    <t>NŮŽKY OČNÍ, O/O, 110 MM, ZAHN.</t>
  </si>
  <si>
    <t>NŮŽKY CHIR. COOPER, T/T, 165 MM, ZAHN.</t>
  </si>
  <si>
    <t>KLEŠTĚ ŠTÍP.CASPAR,2MM,155MM,ROVNÉ</t>
  </si>
  <si>
    <t>KLEŠTĚ WEIL-BLAKESLEY, 140°, 3,6 MM</t>
  </si>
  <si>
    <t>Standard instrumentária č.1-JEHELEC DE BAKEY, 150 MM</t>
  </si>
  <si>
    <t>KLEŠTĚ WEIL-BLAKESLEY, 140°, 4,2 MM</t>
  </si>
  <si>
    <t>KLEŠTĚ ŠTÍP.CASPAR,3MM,155MM,ROVNÉ</t>
  </si>
  <si>
    <t>NŮŽKY NOSNÍ HEYMANN, 190 MM</t>
  </si>
  <si>
    <t>NŮŽKY NOSNÍ HEYMANN-KNIGHT, 175 MM</t>
  </si>
  <si>
    <t>ŠPÁCHTLE BRÜNINGS, 190 MM</t>
  </si>
  <si>
    <t>NOSNÍ ZRCÁTKO HARTMANN, 160 MM</t>
  </si>
  <si>
    <t>NOSNÍ ZRC. COTTLE, VEL. 2-38 MM, 135 MM</t>
  </si>
  <si>
    <t>NOSNÍ ZRC. COTTLE, VEL. 4-40 MM, 135 MM</t>
  </si>
  <si>
    <t>RASPATORIUM WULLSTEIN, ZAH., 3,2 MM</t>
  </si>
  <si>
    <t>RASPATORIUM LEMPERT, 3,0 MM, 190 MM</t>
  </si>
  <si>
    <t>PROTEKTOR ALÁRNÍ COTTLE</t>
  </si>
  <si>
    <t>RASPATORIUM MOLT, 180 MM</t>
  </si>
  <si>
    <t>KLEŠTĚ ETHM. TAKAHASHI, LOM., 120 MM</t>
  </si>
  <si>
    <t>KLEŠTĚ LOVE-GRUENWALD, 135 MM</t>
  </si>
  <si>
    <t>SVORKA COTTLE, 100 MM</t>
  </si>
  <si>
    <t>PINZETA LUCAE, BAJONETOVÁ, 140 MM</t>
  </si>
  <si>
    <t>DLÁTO NA SEPTUM KILLIAN-CLAUS, 170 MM</t>
  </si>
  <si>
    <t>DLÁTO NA SEPTUM KILLIAN, 6 MM, 170 MM</t>
  </si>
  <si>
    <t>DLÁTO PARTSCH, 3 MM, 170 MM</t>
  </si>
  <si>
    <t>DLÁTO PARTSCH, 3 MM, 140 MM</t>
  </si>
  <si>
    <t>DLÁTO, 140/4MM,</t>
  </si>
  <si>
    <t>DLÁTO, 140/6MM,</t>
  </si>
  <si>
    <t>3) RS</t>
  </si>
  <si>
    <t>ORL_301</t>
  </si>
  <si>
    <t>ORL_302</t>
  </si>
  <si>
    <t>ORL_303</t>
  </si>
  <si>
    <t>ORL_304</t>
  </si>
  <si>
    <t>ORL_305</t>
  </si>
  <si>
    <t>ORL_306</t>
  </si>
  <si>
    <t>ORL_307</t>
  </si>
  <si>
    <t>ORL_308</t>
  </si>
  <si>
    <t>ORL_309</t>
  </si>
  <si>
    <t>ORL_310</t>
  </si>
  <si>
    <t>ORL_311</t>
  </si>
  <si>
    <t>ORL_312</t>
  </si>
  <si>
    <t>ORL_313</t>
  </si>
  <si>
    <t>ORL_314</t>
  </si>
  <si>
    <t>ORL_315</t>
  </si>
  <si>
    <t>ORL_316</t>
  </si>
  <si>
    <t>ORL_317</t>
  </si>
  <si>
    <t>ORL_318</t>
  </si>
  <si>
    <t>ORL_319</t>
  </si>
  <si>
    <t>ORL_320</t>
  </si>
  <si>
    <t>ORL_321</t>
  </si>
  <si>
    <t>ORL_322</t>
  </si>
  <si>
    <t>ORL_323</t>
  </si>
  <si>
    <t>ORL_324</t>
  </si>
  <si>
    <t>ORL_325</t>
  </si>
  <si>
    <t>ORL_326</t>
  </si>
  <si>
    <t>ORL_327</t>
  </si>
  <si>
    <t>ORL_328</t>
  </si>
  <si>
    <t>ORL_329</t>
  </si>
  <si>
    <t>ORL_330</t>
  </si>
  <si>
    <t>ORL_331</t>
  </si>
  <si>
    <t>ORL_332</t>
  </si>
  <si>
    <t>ORL_333</t>
  </si>
  <si>
    <t>ORL_334</t>
  </si>
  <si>
    <t>ORL_335</t>
  </si>
  <si>
    <t>ORL_336</t>
  </si>
  <si>
    <t>ORL_337</t>
  </si>
  <si>
    <t>ORL_338</t>
  </si>
  <si>
    <t>ORL_339</t>
  </si>
  <si>
    <t>ORL_340</t>
  </si>
  <si>
    <t>MIKROHÁČEK LOM., 45°, 0,6MM</t>
  </si>
  <si>
    <t>MIKRO-JEHLA, SILNĚ ZAH.</t>
  </si>
  <si>
    <t>ZRCÁTKO UŠNÍ POLITZER, 3 MM</t>
  </si>
  <si>
    <t>ZRCÁTKO UŠNÍ POLITZER, 4 MM</t>
  </si>
  <si>
    <t>NŮŽKY JEMNÉ, ZAHN. NAPLOCHO, HH, 115MM</t>
  </si>
  <si>
    <t>KLEŠTĚ NA UŠNÍ POLYPY HARTMANN-WULLSTEIN</t>
  </si>
  <si>
    <t>MIKROKLEŠTĚ FIX., ROV.</t>
  </si>
  <si>
    <t>MYRINGOTOM AGNEW, 175 MM, ZAHN.</t>
  </si>
  <si>
    <t>PINZETA TROELTSCH, 120 MM, PŘEKŘÍŽENÁ</t>
  </si>
  <si>
    <t>ZRCÁTKO UŠNÍ TOYNBEE, 4MM</t>
  </si>
  <si>
    <t>ZRCÁTKO UŠNÍ TOYNBEE, 5,5MM</t>
  </si>
  <si>
    <t>ZRCÁTKO UŠNÍ TOYNBEE, 7MM</t>
  </si>
  <si>
    <t>ORL_401</t>
  </si>
  <si>
    <t>ORL_402</t>
  </si>
  <si>
    <t>ORL_403</t>
  </si>
  <si>
    <t>ORL_404</t>
  </si>
  <si>
    <t>ORL_405</t>
  </si>
  <si>
    <t>ORL_406</t>
  </si>
  <si>
    <t>ORL_407</t>
  </si>
  <si>
    <t>ORL_408</t>
  </si>
  <si>
    <t>ORL_409</t>
  </si>
  <si>
    <t>ORL_410</t>
  </si>
  <si>
    <t>ORL_411</t>
  </si>
  <si>
    <t>ORL_412</t>
  </si>
  <si>
    <t>ORL_413</t>
  </si>
  <si>
    <t>ELEVATORIUM FREER, 185 MM, OSTRÉ/TUPÉ</t>
  </si>
  <si>
    <t>PINSETA CHIR., STŘ., 1X2 ZUBY, 145 MM</t>
  </si>
  <si>
    <t>NŮŽKY MAYO SUPERCUT ZAHNUTÉ 165MM</t>
  </si>
  <si>
    <t>PINSETA ANAT., STŘ., 145 MM</t>
  </si>
  <si>
    <t>PINSETA CHIR., 2X3 ZUBY, 145 MM</t>
  </si>
  <si>
    <t>NŮŽKY MAYO SUPERCUT ROVNÉ 165MM</t>
  </si>
  <si>
    <t>NŮŽKY CHIR., STAND., O/T, 150 MM, ZAHN.</t>
  </si>
  <si>
    <t>HÁK DVOUZUBÝ, 165 MM, OSTRÝ</t>
  </si>
  <si>
    <t>HÁK 3Z, 165 MM, OSTRÝ</t>
  </si>
  <si>
    <t>HÁK NA RÁNU LANGENBECK-GREEN, 6X16 MM</t>
  </si>
  <si>
    <t>SONDA BOWMAN, D=1,5 + 1,6 MM, 130 MM</t>
  </si>
  <si>
    <t>HÁK NA RÁNU LANGENBECK-GREEN, 6X24 MM</t>
  </si>
  <si>
    <t>SONDA BOWMAN, D=0,7 + 0,8 MM, 130 MM</t>
  </si>
  <si>
    <t>HÁK LANGENBECK, 40X10 MM, 210 MM</t>
  </si>
  <si>
    <t>HÁK LANGENBECK, 28X16 MM, 210 MM</t>
  </si>
  <si>
    <t>KLEŠTĚ ŠTÍP.KOSTNÍ KAZANJIAN</t>
  </si>
  <si>
    <t>SONDA BOWMAN, D=0,9 + 1,1 MM, 130 MM</t>
  </si>
  <si>
    <t>SONDA STACKE, 100 MM, STŘÍBR.</t>
  </si>
  <si>
    <t>ORL_501</t>
  </si>
  <si>
    <t>ORL_502</t>
  </si>
  <si>
    <t>ORL_503</t>
  </si>
  <si>
    <t>ORL_504</t>
  </si>
  <si>
    <t>ORL_505</t>
  </si>
  <si>
    <t>ORL_506</t>
  </si>
  <si>
    <t>ORL_507</t>
  </si>
  <si>
    <t>ORL_508</t>
  </si>
  <si>
    <t>ORL_509</t>
  </si>
  <si>
    <t>ORL_510</t>
  </si>
  <si>
    <t>ORL_511</t>
  </si>
  <si>
    <t>ORL_512</t>
  </si>
  <si>
    <t>ORL_513</t>
  </si>
  <si>
    <t>ORL_514</t>
  </si>
  <si>
    <t>ORL_515</t>
  </si>
  <si>
    <t>ORL_516</t>
  </si>
  <si>
    <t>ORL_517</t>
  </si>
  <si>
    <t>ORL_518</t>
  </si>
  <si>
    <t>ORL_519</t>
  </si>
  <si>
    <t>ORL_520</t>
  </si>
  <si>
    <t>ORL_521</t>
  </si>
  <si>
    <t>ORL_522</t>
  </si>
  <si>
    <t>ORL_523</t>
  </si>
  <si>
    <t>ORL_524</t>
  </si>
  <si>
    <t>ORL_525</t>
  </si>
  <si>
    <t>ORL_526</t>
  </si>
  <si>
    <t>ORL_527</t>
  </si>
  <si>
    <t>6) TE</t>
  </si>
  <si>
    <t>SVORKA ART. ROCHESTER-PEAN, 160 MM</t>
  </si>
  <si>
    <t>SVORKA ART. ROCHESTER-PEAN, 200 MM ZAHN.</t>
  </si>
  <si>
    <t>LOPATKA NA JAZYK 78MM</t>
  </si>
  <si>
    <t>LOPATKA NA JAZYK, 87X38MM</t>
  </si>
  <si>
    <t>LOPATKA NA JAZYK 102MM</t>
  </si>
  <si>
    <t>ELEVATORIUM HORWARTH, 215 MM</t>
  </si>
  <si>
    <t>Standard instrumentária č.1-JEHELEC WERTHEIM, 200 MM, S TV.</t>
  </si>
  <si>
    <t>DISEKTOR NA MANDLE HURD, 10 MM, 215 MM</t>
  </si>
  <si>
    <t>NŮŽKY PREPAR. METZENBAUM, 180 MM, ZAHN.</t>
  </si>
  <si>
    <t>ORL_601</t>
  </si>
  <si>
    <t>ORL_602</t>
  </si>
  <si>
    <t>ORL_603</t>
  </si>
  <si>
    <t>ORL_604</t>
  </si>
  <si>
    <t>ORL_605</t>
  </si>
  <si>
    <t>ORL_606</t>
  </si>
  <si>
    <t>ORL_607</t>
  </si>
  <si>
    <t>ORL_608</t>
  </si>
  <si>
    <t>ORL_609</t>
  </si>
  <si>
    <t>ORL_610</t>
  </si>
  <si>
    <t>ORL_611</t>
  </si>
  <si>
    <t>ORL_612</t>
  </si>
  <si>
    <t>ORL_613</t>
  </si>
  <si>
    <t>ORL_614</t>
  </si>
  <si>
    <t>ORL_615</t>
  </si>
  <si>
    <t>ORL_616</t>
  </si>
  <si>
    <t>ORL_617</t>
  </si>
  <si>
    <t>ORL_618</t>
  </si>
  <si>
    <t>ORL_619</t>
  </si>
  <si>
    <t>PINSETA CHIR., 1X2 ZUBY, 105 MM</t>
  </si>
  <si>
    <t>Standard instrumentária č.1-JEHELEC DE BAKEY, 165 MM</t>
  </si>
  <si>
    <t>ORL_701</t>
  </si>
  <si>
    <t>ORL_702</t>
  </si>
  <si>
    <t>ORL_703</t>
  </si>
  <si>
    <t>ORL_704</t>
  </si>
  <si>
    <t>ORL_705</t>
  </si>
  <si>
    <t>ORL_706</t>
  </si>
  <si>
    <t>ORL_707</t>
  </si>
  <si>
    <t>ORL_708</t>
  </si>
  <si>
    <t>ORL_709</t>
  </si>
  <si>
    <t>ORL_710</t>
  </si>
  <si>
    <t>ORL_711</t>
  </si>
  <si>
    <t>ORL_801</t>
  </si>
  <si>
    <t>ORL_802</t>
  </si>
  <si>
    <t>ORL_803</t>
  </si>
  <si>
    <t>ORL_804</t>
  </si>
  <si>
    <t>ORL_805</t>
  </si>
  <si>
    <t>ORL_806</t>
  </si>
  <si>
    <t>ORL_807</t>
  </si>
  <si>
    <t>ORL_808</t>
  </si>
  <si>
    <t>ORL_809</t>
  </si>
  <si>
    <t>ORL_810</t>
  </si>
  <si>
    <t>ORL_811</t>
  </si>
  <si>
    <t>ORL_812</t>
  </si>
  <si>
    <t>SVORKA PERIT. MIKULICZ, 205MM</t>
  </si>
  <si>
    <t>NŮŽKY CHIR., STAND., O/O, 130 MM, ZAHN.</t>
  </si>
  <si>
    <t>SVORKA ART. PEAN, 130 MM</t>
  </si>
  <si>
    <t>ZRCÁTKO NOSNÍ THUDICHUM, VEL. 1</t>
  </si>
  <si>
    <t>ZRCÁTKO NOSNÍ KILLIAN, 145MM</t>
  </si>
  <si>
    <t>ORL_901</t>
  </si>
  <si>
    <t>ORL_902</t>
  </si>
  <si>
    <t>ORL_903</t>
  </si>
  <si>
    <t>ORL_904</t>
  </si>
  <si>
    <t>ORL_905</t>
  </si>
  <si>
    <t>ORL_906</t>
  </si>
  <si>
    <t>ORL_907</t>
  </si>
  <si>
    <t>ORL_908</t>
  </si>
  <si>
    <t>ORL_1001</t>
  </si>
  <si>
    <t>ORL_1002</t>
  </si>
  <si>
    <t>ROZVĚRAČ WEITLANER, 3X4 Z, OSTRÝ, 130 MM</t>
  </si>
  <si>
    <t>ROZVĚRAČ WEITLANER, 3X4Z, POLOOSTRÝ</t>
  </si>
  <si>
    <t>SVORKA NA PERITONEUM MIKULICZ, 180 MM</t>
  </si>
  <si>
    <t>HÁK KOCHER, 40X18 MM, 230 MM</t>
  </si>
  <si>
    <t>HÁK VOLKMANN, 4 Z, OSTRÝ, 9X19 MM 220 MM</t>
  </si>
  <si>
    <t>HÁK JEDNOZUBÝ, 165 MM, OSTRÝ</t>
  </si>
  <si>
    <t>HÁK JEDNOZUBÝ, 165 MM, TUPÝ</t>
  </si>
  <si>
    <t>LŽIČKA OSTRÁ HALLE, Č.1</t>
  </si>
  <si>
    <t>NŮŽKY PREP. METZENBAUM, ROV., 160 MM</t>
  </si>
  <si>
    <t>ORL_1003</t>
  </si>
  <si>
    <t>ORL_1004</t>
  </si>
  <si>
    <t>ORL_1005</t>
  </si>
  <si>
    <t>ORL_1006</t>
  </si>
  <si>
    <t>ORL_1007</t>
  </si>
  <si>
    <t>ORL_1008</t>
  </si>
  <si>
    <t>ORL_1009</t>
  </si>
  <si>
    <t>ORL_1010</t>
  </si>
  <si>
    <t>ORL_1011</t>
  </si>
  <si>
    <t>ORL_1012</t>
  </si>
  <si>
    <t>ORL_1013</t>
  </si>
  <si>
    <t>ORL_1014</t>
  </si>
  <si>
    <t>ORL_1015</t>
  </si>
  <si>
    <t>ORL_1016</t>
  </si>
  <si>
    <t>ORL_1017</t>
  </si>
  <si>
    <t>ORL_1018</t>
  </si>
  <si>
    <t>ORL_1019</t>
  </si>
  <si>
    <t>ORL_1020</t>
  </si>
  <si>
    <t>ORL_1021</t>
  </si>
  <si>
    <t>ORL_1022</t>
  </si>
  <si>
    <t>ORL_1023</t>
  </si>
  <si>
    <t>ORL_1024</t>
  </si>
  <si>
    <t>11) FESS</t>
  </si>
  <si>
    <t>KLEŠTĚ NA SEPTUM HEYMANN-KNIGHT</t>
  </si>
  <si>
    <t>DLÁTO NA SEPTUM FREER, 4 MM, 160 MM</t>
  </si>
  <si>
    <t>KLADIVO HÁJEK, D=27 MM, 220 MM, 210 G</t>
  </si>
  <si>
    <t>KLEŠTĚ ŠTÍP. NOSNÍ MYLES</t>
  </si>
  <si>
    <t>DLÁTO PARTSCH, 4 MM, 140 MM</t>
  </si>
  <si>
    <t>DLÁTO ŽLÁBKOVÉ PARTSCH, 6 MM, 170 MM</t>
  </si>
  <si>
    <t>RASPATORIUM ODSÁV., S MANDRÉNEM, 4 MM</t>
  </si>
  <si>
    <t>KANYLA ODSÁV. PLESTER, D=3,0 MM, 195 MM</t>
  </si>
  <si>
    <t>KANYLA ODSÁV. NOSNÍ GILLIES, 170 MM</t>
  </si>
  <si>
    <t>KANYLA ODSÁVACÍ FRAZIER X-SM 7FR 110MM</t>
  </si>
  <si>
    <t>SKALPEL SRPKOVITÝ POLITZER</t>
  </si>
  <si>
    <t>KLEŠTĚ WEIL-BLAKESLEY, 0°, 4,8 MM</t>
  </si>
  <si>
    <t>KLEŠTĚ WEIL-BLAKESLEY, 0°, 3,0 MM</t>
  </si>
  <si>
    <t>KLEŠTĚ WEIL-BLAKESLEY, 0°, 3,6 MM</t>
  </si>
  <si>
    <t>KLEŠTĚ ŠTÍP. NOSNÍ HENKE, VZ.1 110MM</t>
  </si>
  <si>
    <t>KLEŠTĚ WEIL-BLAKESLEY, 0°, 4,2 MM</t>
  </si>
  <si>
    <t>KLEŠTĚ WEIL-BLAKESLEY, 140°, 4,8 MM</t>
  </si>
  <si>
    <t>DLÁTO ŽLÁBKOVÉ PARTSCH, 5 MM, 140 MM</t>
  </si>
  <si>
    <t>ORL_1101</t>
  </si>
  <si>
    <t>ORL_1102</t>
  </si>
  <si>
    <t>ORL_1103</t>
  </si>
  <si>
    <t>ORL_1104</t>
  </si>
  <si>
    <t>ORL_1105</t>
  </si>
  <si>
    <t>ORL_1106</t>
  </si>
  <si>
    <t>ORL_1107</t>
  </si>
  <si>
    <t>ORL_1108</t>
  </si>
  <si>
    <t>ORL_1109</t>
  </si>
  <si>
    <t>ORL_1110</t>
  </si>
  <si>
    <t>ORL_1111</t>
  </si>
  <si>
    <t>ORL_1112</t>
  </si>
  <si>
    <t>ORL_1113</t>
  </si>
  <si>
    <t>ORL_1114</t>
  </si>
  <si>
    <t>ORL_1115</t>
  </si>
  <si>
    <t>ORL_1116</t>
  </si>
  <si>
    <t>ORL_1117</t>
  </si>
  <si>
    <t>ORL_1118</t>
  </si>
  <si>
    <t>ORL_1119</t>
  </si>
  <si>
    <t>ORL_1120</t>
  </si>
  <si>
    <t>ORL_1121</t>
  </si>
  <si>
    <t>ORL_1122</t>
  </si>
  <si>
    <t>ORL_1123</t>
  </si>
  <si>
    <t>ORL_1124</t>
  </si>
  <si>
    <t>ORL_1125</t>
  </si>
  <si>
    <t>ORL_1126</t>
  </si>
  <si>
    <t>ORL_1127</t>
  </si>
  <si>
    <t>ORL_1128</t>
  </si>
  <si>
    <t>ORL_1129</t>
  </si>
  <si>
    <t>ORL_1130</t>
  </si>
  <si>
    <t>ORL_1131</t>
  </si>
  <si>
    <t>ORL_1132</t>
  </si>
  <si>
    <t>ORL_1133</t>
  </si>
  <si>
    <t>Standard instrumentária č.1-JEHELEC BABY-CRILE-WOOD, 150 MM</t>
  </si>
  <si>
    <t>ORL_1201</t>
  </si>
  <si>
    <t>ORL_1202</t>
  </si>
  <si>
    <t>ORL_1203</t>
  </si>
  <si>
    <t>ORL_1204</t>
  </si>
  <si>
    <t>ORL_1205</t>
  </si>
  <si>
    <t>12) Lokální výkony - balíček, bez kontejneru</t>
  </si>
  <si>
    <t>13) Samostatně baleno - jednotlivosti</t>
  </si>
  <si>
    <t>JEHELEC ADSON, FENESTR., 175 MM</t>
  </si>
  <si>
    <t>Standard instrumentária č.1-JEHELEC KILNER, 135 MM</t>
  </si>
  <si>
    <t>Standard instrumentária č.1-JEHELEC HEGAR-MAYO, 205 MM</t>
  </si>
  <si>
    <t>Standard instrumentária č.1-JEHELEC DE BAKEY, 180 MM</t>
  </si>
  <si>
    <t>ZRCÁTKO UŠNÍ HARTMANN, DĚTSKÉ, D=3,2 MM</t>
  </si>
  <si>
    <t>ZRCÁTKO UŠNÍ HARTMANN, DĚTSKÉ, D=4,6 MM</t>
  </si>
  <si>
    <t>ZRCÁTKO UŠNÍ HARTMANN, DOSPĚL., D=3,5 MM</t>
  </si>
  <si>
    <t>ZRCÁTKO UŠNÍ HARTMANN, DOSPĚL., D=5,0 MM</t>
  </si>
  <si>
    <t>ZRCÁTKO UŠNÍ HARTMANN, DOSPĚL., D=6,5 MM</t>
  </si>
  <si>
    <t>ZRCÁTKO UŠNÍ ROSEN 3MM</t>
  </si>
  <si>
    <t>ZRCÁTKO UŠNÍ ROSEN 5MM</t>
  </si>
  <si>
    <t>ZRCÁTKO UŠNÍ ROSEN 7MM</t>
  </si>
  <si>
    <t>ART. SVORKA HEISS 195MM</t>
  </si>
  <si>
    <t>MIKROPINZETA,KROUŽKY NA HROTU 1.5X200 MM</t>
  </si>
  <si>
    <t>NŮŽKY NA ARTERIOTOMII DE BAKEY ZAH.175MM</t>
  </si>
  <si>
    <t>KLEŠTĚ ALLIS, 5X6 ZUBŮ, 155 MM</t>
  </si>
  <si>
    <t>SVORKA PREP. WILKSTROEM, 205 MM</t>
  </si>
  <si>
    <t>NŮŽ SRPOVITÝ PLESTER, LEHCE ZAHNUTÝ</t>
  </si>
  <si>
    <t>LŽIČKA OSTRÁ OBOUSTR.1,0, 1,2 MM</t>
  </si>
  <si>
    <t>LŽIČKA DVOJ., OSTRÁ</t>
  </si>
  <si>
    <t>LŽIČKA OSTRÁ OBOUSTR. 1,5, 1,8 MM</t>
  </si>
  <si>
    <t>NOSNÍ ZRCÁTKO WIENER, 140 MM, MALÉ</t>
  </si>
  <si>
    <t>ZRCÁTKO NOSNÍ KILLIAN, 36X7</t>
  </si>
  <si>
    <t>ZRCÁTKO NOSNÍ KILLIAN</t>
  </si>
  <si>
    <t>ZRCÁTKO NOSNÍ COTTLE</t>
  </si>
  <si>
    <t>PINZETA KOAG. BIPOL., IZOL, 160 MM, ROV.</t>
  </si>
  <si>
    <t>PINZETA KOAG. BIPOL., IZOL, 160 MM, LOM.</t>
  </si>
  <si>
    <t>LOPATKA OHEBNÁ, 250 X 25 MM</t>
  </si>
  <si>
    <t>NŮŽ NA LALOK, 2,4 X3 MM</t>
  </si>
  <si>
    <t>RASPATORIUM, Š. 1,8 MM, LEHCE ZAH.</t>
  </si>
  <si>
    <t>SKŘIPEC NA MANDLE BRÜNINGS, 290 MM</t>
  </si>
  <si>
    <t>ORL_1301</t>
  </si>
  <si>
    <t>ORL_1302</t>
  </si>
  <si>
    <t>ORL_1303</t>
  </si>
  <si>
    <t>ORL_1304</t>
  </si>
  <si>
    <t>ORL_1305</t>
  </si>
  <si>
    <t>ORL_1306</t>
  </si>
  <si>
    <t>ORL_1307</t>
  </si>
  <si>
    <t>ORL_1308</t>
  </si>
  <si>
    <t>ORL_1309</t>
  </si>
  <si>
    <t>ORL_1310</t>
  </si>
  <si>
    <t>ORL_1311</t>
  </si>
  <si>
    <t>ORL_1312</t>
  </si>
  <si>
    <t>ORL_1313</t>
  </si>
  <si>
    <t>ORL_1314</t>
  </si>
  <si>
    <t>ORL_1315</t>
  </si>
  <si>
    <t>ORL_1316</t>
  </si>
  <si>
    <t>ORL_1317</t>
  </si>
  <si>
    <t>ORL_1318</t>
  </si>
  <si>
    <t>ORL_1319</t>
  </si>
  <si>
    <t>ORL_1320</t>
  </si>
  <si>
    <t>ORL_1321</t>
  </si>
  <si>
    <t>ORL_1322</t>
  </si>
  <si>
    <t>ORL_1323</t>
  </si>
  <si>
    <t>ORL_1324</t>
  </si>
  <si>
    <t>ORL_1325</t>
  </si>
  <si>
    <t>ORL_1326</t>
  </si>
  <si>
    <t>ORL_1327</t>
  </si>
  <si>
    <t>ORL_1328</t>
  </si>
  <si>
    <t>ORL_1329</t>
  </si>
  <si>
    <t>ORL_1330</t>
  </si>
  <si>
    <t>ORL_1331</t>
  </si>
  <si>
    <t>ORL_1332</t>
  </si>
  <si>
    <t>ORL_1333</t>
  </si>
  <si>
    <t>ORL_1334</t>
  </si>
  <si>
    <t>ORL_1335</t>
  </si>
  <si>
    <t>ORL_1336</t>
  </si>
  <si>
    <t>ORL_1337</t>
  </si>
  <si>
    <t>ORL_1338</t>
  </si>
  <si>
    <t>ORL_1339</t>
  </si>
  <si>
    <t>ORL_1340</t>
  </si>
  <si>
    <t>ORL_1341</t>
  </si>
  <si>
    <t>ORL_1342</t>
  </si>
  <si>
    <t>ORL_1343</t>
  </si>
  <si>
    <t>ORL_1344</t>
  </si>
  <si>
    <t>ORL_1345</t>
  </si>
  <si>
    <t>ORL_1346</t>
  </si>
  <si>
    <t>7) Plastika boltců</t>
  </si>
  <si>
    <t>8) Pohotovostní set</t>
  </si>
  <si>
    <t>5) Uzlina</t>
  </si>
  <si>
    <t>4) Gromety</t>
  </si>
  <si>
    <t>9) Repozice NK</t>
  </si>
  <si>
    <t>10) Tracheo</t>
  </si>
  <si>
    <t>KONTEJNERY - ORTOPEDIE</t>
  </si>
  <si>
    <t>Požadovaný počet kontejnerů:</t>
  </si>
  <si>
    <t>ORTO_K01</t>
  </si>
  <si>
    <t>KONTEJNEROVÁ VANA 1/1, VÝŠKA cca 135 MM</t>
  </si>
  <si>
    <t>VÍKO KONT. 1/1,MODRÁ</t>
  </si>
  <si>
    <t>SÍTO DO KONTEJNERU 1/1, cca 540X253X56 MM</t>
  </si>
  <si>
    <t>ORTO_K02</t>
  </si>
  <si>
    <t>ORTO_K03</t>
  </si>
  <si>
    <t>Počet ks</t>
  </si>
  <si>
    <t>1 vana 1/1 výška 135</t>
  </si>
  <si>
    <t>1 vana 1/1 výška 187</t>
  </si>
  <si>
    <t>KONTEJNEROVÁ VANA 1/1, VÝŠKA  cca 187 MM</t>
  </si>
  <si>
    <t>ORTO_K04</t>
  </si>
  <si>
    <t>ORTO_K05</t>
  </si>
  <si>
    <t>ORTO_K06</t>
  </si>
  <si>
    <t>1 vana 1/1 výška 247</t>
  </si>
  <si>
    <t>KONTEJNEROVÁ VANA 1/1, VÝŠKA cca 247 MM</t>
  </si>
  <si>
    <t>ORTO_K07</t>
  </si>
  <si>
    <t>ORTO_K08</t>
  </si>
  <si>
    <t>ORTO_K09</t>
  </si>
  <si>
    <t>1 vana 1/2 výška 135</t>
  </si>
  <si>
    <t>KONTEJNEROVÁ VANA 1/2, VÝŠKA cca 135 MM</t>
  </si>
  <si>
    <t>VÍKO KONT. 1/2,MODRÁ</t>
  </si>
  <si>
    <t>SÍTO DO KONTEJNERU 1/2, cca 243X253X76 MM</t>
  </si>
  <si>
    <t>ORTO_K10</t>
  </si>
  <si>
    <t>ORTO_K11</t>
  </si>
  <si>
    <t>ORTO_K12</t>
  </si>
  <si>
    <t>KONTEJNERY - CHIRURGIE</t>
  </si>
  <si>
    <t>CHIR_K01</t>
  </si>
  <si>
    <t>CHIR_K02</t>
  </si>
  <si>
    <t>CHIR_K03</t>
  </si>
  <si>
    <t>CHIR_K04</t>
  </si>
  <si>
    <t>CHIR_K05</t>
  </si>
  <si>
    <t>CHIR_K06</t>
  </si>
  <si>
    <t>CHIR_K07</t>
  </si>
  <si>
    <t>CHIR_K08</t>
  </si>
  <si>
    <t>CHIR_K09</t>
  </si>
  <si>
    <t>1 vana 1/1 výška cca 135</t>
  </si>
  <si>
    <t>1 vana 1/2 výška cca 135</t>
  </si>
  <si>
    <t>VÍKO KONT.,1/1,MODRÁ</t>
  </si>
  <si>
    <t>SÍTO DO KONTEJNERU laparo nástroje1/1,  cca 540X253X166MM</t>
  </si>
  <si>
    <t>VÍKO KONTEJNEROVÉ 1/2,MODRÁ</t>
  </si>
  <si>
    <t>KONTEJNEROVÁ VANA 1/1, VÝŠKA cca 187 MM</t>
  </si>
  <si>
    <t>Laparo vana 1/1 výška cca 187</t>
  </si>
  <si>
    <t>SÍTO DO KONTEJNERU laparo nástroje 1/1, cca 540X253X166MM</t>
  </si>
  <si>
    <t>KONTEJNERY - UROLOGIE</t>
  </si>
  <si>
    <t>UROL_K01</t>
  </si>
  <si>
    <t>UROL_K02</t>
  </si>
  <si>
    <t>UROL_K03</t>
  </si>
  <si>
    <t>UROL_K04</t>
  </si>
  <si>
    <t>UROL_K05</t>
  </si>
  <si>
    <t>UROL_K06</t>
  </si>
  <si>
    <t>UROL_K07</t>
  </si>
  <si>
    <t>UROL_K08</t>
  </si>
  <si>
    <t>UROL_K09</t>
  </si>
  <si>
    <t>UROL_K10</t>
  </si>
  <si>
    <t>UROL_K11</t>
  </si>
  <si>
    <t>UROL_K12</t>
  </si>
  <si>
    <t>1 vana 3/4 výška 135</t>
  </si>
  <si>
    <t>1 vana 3/4 výška 187</t>
  </si>
  <si>
    <t>VÍKO KONT. ,1/1,MODRÁ</t>
  </si>
  <si>
    <t>VÍKO KONT. ,1/2,ČERVENÁ</t>
  </si>
  <si>
    <t>KONTEJNEROVÁ VANA 3/4,VÝŠKA cca 135 MM</t>
  </si>
  <si>
    <t>VÍKO KONT. ,3/4,ČERVENÁ</t>
  </si>
  <si>
    <t>SÍTO DO KONTEJNERU 3/4,cca 406X253X76 MM</t>
  </si>
  <si>
    <t>KONTEJNEROVÁ VANA 3/4, VÝŠKA cca 187 MM</t>
  </si>
  <si>
    <t>SÍTO DO KONTEJNERU 3/4,cca 406X253X166 MM</t>
  </si>
  <si>
    <t>VÍKO KONT., 3/4, ČERVENÁ</t>
  </si>
  <si>
    <t>VÍKO KONT., 1/2, ČERVENÁ</t>
  </si>
  <si>
    <t>VÍKO KONT., 1/1, MODRÁ</t>
  </si>
  <si>
    <t>KONTEJNERY - GYNEKOLOGIE</t>
  </si>
  <si>
    <t>GYNE_K01</t>
  </si>
  <si>
    <t>GYNE_K02</t>
  </si>
  <si>
    <t>GYNE_K03</t>
  </si>
  <si>
    <t>GYNE_K04</t>
  </si>
  <si>
    <t>GYNE_K05</t>
  </si>
  <si>
    <t>GYNE_K06</t>
  </si>
  <si>
    <t>KONTEJNERY - ORL</t>
  </si>
  <si>
    <t>ORL_K01</t>
  </si>
  <si>
    <t>ORL_K02</t>
  </si>
  <si>
    <t>ORL_K03</t>
  </si>
  <si>
    <t>ORL_K04</t>
  </si>
  <si>
    <t>ORL_K05</t>
  </si>
  <si>
    <t>ORL_K06</t>
  </si>
  <si>
    <t>ORL_K07</t>
  </si>
  <si>
    <t>ORL_K08</t>
  </si>
  <si>
    <t>ORL_K09</t>
  </si>
  <si>
    <t>1 vana 1/2 výška 90</t>
  </si>
  <si>
    <t>VÍKO PRIMELINE PRO,1/1,ZLATÉ</t>
  </si>
  <si>
    <t>SÍTO DO KONTEJNERU DIN, cca 485X253X76 MM</t>
  </si>
  <si>
    <t>KONTEJNEROVÁ VANA 3/4, cca VÝŠKA 135 MM</t>
  </si>
  <si>
    <t>VÍKO KONT. PRIMELINE PRO,3/4,ZLATÉ</t>
  </si>
  <si>
    <t>SÍTO DO KONTEJNERU 3/4, cca 406X253X76 MM</t>
  </si>
  <si>
    <t>KONTEJNEROVÁ VANA 1/2, VÝŠKA cca 90 MM</t>
  </si>
  <si>
    <t>VÍKO KONT. PRIMELINE PRO,1/2,ZLATÉ</t>
  </si>
  <si>
    <t>SÍTO DO KONTEJNERU 1/2, cca 243X253X56 MM</t>
  </si>
  <si>
    <t>SÍTA - ORTOPEDIE</t>
  </si>
  <si>
    <t>SÍTA - CHIRURGIE</t>
  </si>
  <si>
    <t>SÍTA - UROLOGIE</t>
  </si>
  <si>
    <t>SÍTA - GYNEKOLOGIE</t>
  </si>
  <si>
    <t>SÍTA - ORL</t>
  </si>
  <si>
    <t xml:space="preserve">Základní standard </t>
  </si>
  <si>
    <t>Sterilizační kontejnery na nástroje pro centrální sterilizaci, operační sály a související provozy včetně veškerého příslušenství, které je potřebné pro jejich bezproblémový provoz.</t>
  </si>
  <si>
    <t>Splnění požadavku dle ČSN EN 868-1/3.8 na primární obal, který vytváří mikrobiální bariéru.</t>
  </si>
  <si>
    <t>Základní materiál vany a víka kontejneru je eloxovaný hliník určený výhradně pro parní sterilizaci vč. jeho dalších úprav.</t>
  </si>
  <si>
    <t>Systém s opakovaně použitelnou bikrobiální bariérou (bez jakéhokoli spotřebního materiálu pro provoz kontejneru po celou dobu jeho životnosti - plomby, filtry nebo  PTFE filtrační systém s integrovaným filtrem ve víku sterilizačního kontejneru, životnost filtru min. 5000 sterilizačních cyklů</t>
  </si>
  <si>
    <t>Kontejner vhodný pro mytí v mycím automatu s chemickou a termickou dezinfekcí 93°C a parní sterilizací 134°C.</t>
  </si>
  <si>
    <t>Snadná optická kontrola, která jednoznačně stanoví, že nebylo otevřeno víko kontejneru a filtrační systém je plně funkční, a tedy i bezpečný.</t>
  </si>
  <si>
    <t>Možnost barevného odlišení kontejnerů – 5 různých barev.</t>
  </si>
  <si>
    <t>Integrovaná držadla s dorazem, který zabrání překlopení madla a usnadňuje manipulaci s kontejnerem. Dostatečně silná madla pro snadný úchop opatřená úpravou proti popálení personálu. Drátěná madla nejsou přípustná.</t>
  </si>
  <si>
    <t>Možnost použití protokolových štítků libovolného výrobce. Provozovatel nesmí být odkázán na konkrétního dodavatele štítků kdykoli v budoucnosti.</t>
  </si>
  <si>
    <t xml:space="preserve">Snadná a rychlá manipulace s kontejnerem, snadné zavírání bez nežádoucích mechanických elementů a otevírání kontejneru bez rizika kontaminace sterilního obsahu. </t>
  </si>
  <si>
    <t>Kontejner složený pouze ze dvou částí – vany a víka. Nejsou přípustné přítlačné rámy filtrů ani krycí víka, která zbytečně obsazují mycí prostor v dezinfektorech, zvyšují celkovou hmotnost kontejneru a navyšují nezbytné množství úkonů obsluhujícího personálu, které jsou pro manipulaci s kontejnery nutné.</t>
  </si>
  <si>
    <t>Snadná údržba – dekontaminace, mytí.</t>
  </si>
  <si>
    <t>Každý kontejner musí být opatřen katalogovými kódy kontejneru i jeho komponent včetně čísla výrobní šarže, pro snadnou identifikaci a případné dodatečné objednávky komponent. Současně musí být označen 2D kódem gravírovaném laserem, dle standardu GS1 UDI. Součástí každého kontejneru budou 2 štítky.</t>
  </si>
  <si>
    <t>Možnost širokého příslušenství – třídící elementy, dekontaminační svorky, napínací rámy, identifikátory pro označení sít, dekontaminační kontejnery pro suchou i mokrou dekontaminaci, mobiliář pro skladování a manipulaci, silikonové podložky, atd.</t>
  </si>
  <si>
    <t>Síta na nástroje s hladkým povrchem pro snadnou údržbu a důrazem na maximální ochranu uložených nástrojů. Zadavatel požaduje síta s minimální hmotností a otvory, které umožní bezproblémové mytí celého obsahu síta. Každé síto musí i dodatečně umožnit použití víka a stavebnicových elementů, které je snadno přizpůsobí pro speciální sady nástrojů – laparoskopické, mikronástroje, kardiochirurgické, atd. Každé síto musí mít široká drátěná madla designovaná pro stohování a upevnění víka. Každé síto musí disponovat možností volitelného použití nožek. Součástí každého síta bude silikonová podložka</t>
  </si>
  <si>
    <t>V případě požadavku na značení kontejnerové vany nebo víka postačuje označení pouze jedné z těchto položek (v příloze č. 4 - tabulce plnění minimálních požadavků - na listu "Kontejnery" účastník uvede do poznámek, u které z těchto dvou položek značení nabízí).</t>
  </si>
  <si>
    <t>Značení 2D kódem gravírovaném laserem dle standardu GS1 UDI musí obsahovat min.:
• informace o výrobci
• číslo položky
• sériové číslo</t>
  </si>
  <si>
    <t>Název firmy:</t>
  </si>
  <si>
    <t>IČO:</t>
  </si>
  <si>
    <t>DIČ:</t>
  </si>
  <si>
    <t>Datum:</t>
  </si>
  <si>
    <t>Upřesnění splnění požadavku</t>
  </si>
  <si>
    <t>Obchodní označení</t>
  </si>
  <si>
    <t>Katalogové číslo</t>
  </si>
  <si>
    <t>Požadavky na značení nástrojů / kontejnerů:</t>
  </si>
  <si>
    <t>Požadavky splněny?
ANO/NE</t>
  </si>
  <si>
    <t>Jedn. cena
bez DPH [CZK]</t>
  </si>
  <si>
    <t>DPH [%]</t>
  </si>
  <si>
    <t>Cena
bez DPH [CZK]
za 1 síto</t>
  </si>
  <si>
    <t>Cena
včetně DPH [CZK]
za 1 síto</t>
  </si>
  <si>
    <t>Cena celkem za 1 síto:</t>
  </si>
  <si>
    <t>Cena celkem za požadovaný počet sít:</t>
  </si>
  <si>
    <t>[CZK bez DPH]</t>
  </si>
  <si>
    <t>[CZK včetně DPH]</t>
  </si>
  <si>
    <t>V případě háků na rány je první rozměr pracovní části hloubkou a druhý rozměr šířkou, tolerance pracovní části nástrojů je ± 1 mm, tolerance délky nástroje je ± 5 mm. Šířka branží na proximálním a distálním konci bez tolerance odchylky.</t>
  </si>
  <si>
    <t>Cena
bez DPH [CZK]
za 1 kontejner</t>
  </si>
  <si>
    <t>Cena
včetně DPH [CZK]
za 1 kontejner</t>
  </si>
  <si>
    <t>Cena celkem za 1 kontejner:</t>
  </si>
  <si>
    <t>Cena celkem za požadovaný počet kontejnerů:</t>
  </si>
  <si>
    <t>CELKEM bez DPH</t>
  </si>
  <si>
    <t>CELKEM včetně DPH</t>
  </si>
  <si>
    <t>Název síta</t>
  </si>
  <si>
    <t>Požadovaný počet sít</t>
  </si>
  <si>
    <t>Cena za 1 síto</t>
  </si>
  <si>
    <t>[Kč bez DPH]</t>
  </si>
  <si>
    <t>[Kč včetně DPH]</t>
  </si>
  <si>
    <t>Cena celkem za požad. počet</t>
  </si>
  <si>
    <t>Název kontejneru</t>
  </si>
  <si>
    <t>Cena za 1 kontejner</t>
  </si>
  <si>
    <t>Požadovaný počet kont.</t>
  </si>
  <si>
    <t>← Datum</t>
  </si>
  <si>
    <t>Nabídková cena A + Tabulka plnění minimálních požadavků</t>
  </si>
  <si>
    <t>CENA CELKEM ZA DODÁVKU VŠECH SÍT:</t>
  </si>
  <si>
    <t>CENA CELKEM ZA DODÁVKU VŠECH KONTEJNERŮ:</t>
  </si>
  <si>
    <t>CENA CELKEM ZA DODÁVKU VŠECH SÍT - ORTOPEDIE:</t>
  </si>
  <si>
    <t>CENA CELKEM ZA DODÁVKU VŠECH SÍT - CHIRURGIE:</t>
  </si>
  <si>
    <t>CENA CELKEM ZA DODÁVKU VŠECH SÍT - UROLOGIE:</t>
  </si>
  <si>
    <t>CENA CELKEM ZA DODÁVKU VŠECH SÍT - GYNEKOLOGIE:</t>
  </si>
  <si>
    <t>CENA CELKEM ZA DODÁVKU VŠECH SÍT - ORL:</t>
  </si>
  <si>
    <t>CENA CELKEM ZA DODÁVKU VŠECH KONTEJNERŮ - ORTOPEDIE:</t>
  </si>
  <si>
    <t>CENA CELKEM ZA DODÁVKU VŠECH KONTEJNERŮ - CHIRURGIE:</t>
  </si>
  <si>
    <t>CENA CELKEM ZA DODÁVKU VŠECH KONTEJNERŮ - UROLOGIE:</t>
  </si>
  <si>
    <t>CENA CELKEM ZA DODÁVKU VŠECH KONTEJNERŮ - GYNEKOLOGIE:</t>
  </si>
  <si>
    <t>CENA CELKEM ZA DODÁVKU VŠECH KONTEJNERŮ - ORL:</t>
  </si>
  <si>
    <r>
      <t xml:space="preserve">Nabídková cena A - kompletní dodávky
</t>
    </r>
    <r>
      <rPr>
        <b/>
        <sz val="14"/>
        <color theme="0"/>
        <rFont val="Calibri"/>
        <family val="2"/>
        <scheme val="minor"/>
      </rPr>
      <t>(dodávka všech sít + dodávka všech kontejnerů)</t>
    </r>
  </si>
  <si>
    <t>kontrola povrchu nástroje se zaměřením na bodovou korozi</t>
  </si>
  <si>
    <t>kompletní oprava povrchových vad a nestálostí</t>
  </si>
  <si>
    <t>seřízení chodu nástroje</t>
  </si>
  <si>
    <t>leštění či pískování nástroje v závislosti na typu</t>
  </si>
  <si>
    <t>broušení střižných ploch a ostří</t>
  </si>
  <si>
    <t>pozlacení některých časti nástrojů dle typu</t>
  </si>
  <si>
    <t>výměna poškozených dílů</t>
  </si>
  <si>
    <t>kontrola funkce nástroje</t>
  </si>
  <si>
    <t>MJ</t>
  </si>
  <si>
    <t>Množství</t>
  </si>
  <si>
    <t>ks</t>
  </si>
  <si>
    <r>
      <t xml:space="preserve">Cena za servis 1 ks nástroje
</t>
    </r>
    <r>
      <rPr>
        <b/>
        <i/>
        <sz val="11"/>
        <color theme="0"/>
        <rFont val="Calibri Light"/>
        <family val="2"/>
        <scheme val="major"/>
      </rPr>
      <t>[Kč bez DPH]</t>
    </r>
  </si>
  <si>
    <t>Dat:</t>
  </si>
  <si>
    <r>
      <t xml:space="preserve">CENA CELKEM
</t>
    </r>
    <r>
      <rPr>
        <b/>
        <i/>
        <sz val="11"/>
        <color theme="0"/>
        <rFont val="Calibri Light"/>
        <family val="2"/>
        <scheme val="major"/>
      </rPr>
      <t>[Kč bez DPH]</t>
    </r>
  </si>
  <si>
    <t>POUZE PRO ÚČELY HODNOCENÍ</t>
  </si>
  <si>
    <t>PRO ÚČELY HODNOCENÍ</t>
  </si>
  <si>
    <t>NEGARANTOVANÝ PŘEDPOKLAD</t>
  </si>
  <si>
    <t>Celková nabídková cena B (pouze pro účely hodnocení)</t>
  </si>
  <si>
    <t>SOUČET NABÍDKOVÝCH CEN (A+B)</t>
  </si>
  <si>
    <t>Krycí list: Nabídková cena A+B</t>
  </si>
  <si>
    <t>Cena celkem</t>
  </si>
  <si>
    <t>popis laserem, obsahující katalog. číslo nástroje a strojově čitelný kód typu 2D Datamatrix (dle EN 9132)
kód obsahuje:    - standardní značení UDI (Unique Device Identification) v systému strojového značení GS1
                                - CE značku
                                - název výrobce</t>
  </si>
  <si>
    <t>Cena za celkový servis nástroje s tvrdokovem</t>
  </si>
  <si>
    <t>Cena za celkový servis nástroje s mechanicky pohyblivými částmi (šrouby, pružiny atd.)</t>
  </si>
  <si>
    <t>Cena za celkový servis nástroje bez mechanicky pohyblivých částí (šroubů, pružin atd.)</t>
  </si>
  <si>
    <t>hod</t>
  </si>
  <si>
    <r>
      <t xml:space="preserve">Jednotková cena
</t>
    </r>
    <r>
      <rPr>
        <b/>
        <i/>
        <sz val="11"/>
        <color theme="0"/>
        <rFont val="Calibri Light"/>
        <family val="2"/>
        <scheme val="major"/>
      </rPr>
      <t>[Kč bez DPH]</t>
    </r>
  </si>
  <si>
    <t>Cena celkem za dopravu a hodinu práce</t>
  </si>
  <si>
    <t>náklady na záslání nástrojů dodavatelem vybranou formou</t>
  </si>
  <si>
    <r>
      <t xml:space="preserve">2) Servisu nástroje s mechanicky pohyblivými částmi (šrouby, pružiny atd.)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</si>
  <si>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r>
      <t xml:space="preserve">1) Servis nástroje bez mechanicky pohyblivých částí (šroubů, pružin atd.)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</si>
  <si>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r>
      <t xml:space="preserve">3) Servis nástroje s tvrdokovem
</t>
    </r>
    <r>
      <rPr>
        <b/>
        <sz val="11"/>
        <color theme="0"/>
        <rFont val="Calibri Light"/>
        <family val="2"/>
        <scheme val="major"/>
      </rPr>
      <t>V ceně jsou zahrnuty práce a veškeré další náklady.</t>
    </r>
  </si>
  <si>
    <t>4) Cena za případné náklady na dopravu a hodinu servisní práce</t>
  </si>
  <si>
    <t>Cena za 1 hodinu servisní práce pracovníka. (Pokud bude práce fakturována výkonovým ceníkem, bude tento ceník přílohou smlouvy.)</t>
  </si>
  <si>
    <t>cest</t>
  </si>
  <si>
    <t>Paušální cena za dopravu a čas strávený na cestě do Náchoda a zpět v případě servisu nebo pozáruční opravy, kdy je nutný výjezd pracovníka.</t>
  </si>
  <si>
    <t>Nabídková cena B - cena za servisní práce v rámci komplexního servisu po dobu 10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</si>
</sst>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;[Red]&quot;-&quot;#,##0.00&quot; &quot;[$Kč-405]"/>
    <numFmt numFmtId="165" formatCode="[$-405]General"/>
    <numFmt numFmtId="166" formatCode="#,##0.00\ [$Kč-405];[Red]\-#,##0.00\ [$Kč-405]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 Light"/>
      <family val="2"/>
      <scheme val="major"/>
    </font>
    <font>
      <b/>
      <i/>
      <sz val="10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7030A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>
      <alignment/>
    </xf>
    <xf numFmtId="164" fontId="9" fillId="0" borderId="0" applyBorder="0" applyProtection="0">
      <alignment/>
    </xf>
    <xf numFmtId="165" fontId="10" fillId="0" borderId="0" applyBorder="0" applyProtection="0">
      <alignment/>
    </xf>
    <xf numFmtId="165" fontId="10" fillId="0" borderId="0" applyBorder="0" applyProtection="0">
      <alignment/>
    </xf>
    <xf numFmtId="165" fontId="11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165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5" fontId="10" fillId="0" borderId="0">
      <alignment/>
      <protection/>
    </xf>
    <xf numFmtId="0" fontId="13" fillId="0" borderId="0">
      <alignment horizontal="center"/>
      <protection/>
    </xf>
    <xf numFmtId="165" fontId="8" fillId="0" borderId="0">
      <alignment horizontal="center"/>
      <protection/>
    </xf>
    <xf numFmtId="0" fontId="13" fillId="0" borderId="0">
      <alignment horizontal="center" textRotation="90"/>
      <protection/>
    </xf>
    <xf numFmtId="165" fontId="8" fillId="0" borderId="0">
      <alignment horizontal="center" textRotation="90"/>
      <protection/>
    </xf>
    <xf numFmtId="165" fontId="11" fillId="0" borderId="0">
      <alignment/>
      <protection/>
    </xf>
    <xf numFmtId="0" fontId="11" fillId="0" borderId="0">
      <alignment/>
      <protection/>
    </xf>
    <xf numFmtId="165" fontId="7" fillId="0" borderId="0">
      <alignment/>
      <protection/>
    </xf>
    <xf numFmtId="165" fontId="10" fillId="0" borderId="0">
      <alignment/>
      <protection/>
    </xf>
    <xf numFmtId="0" fontId="14" fillId="0" borderId="0">
      <alignment/>
      <protection/>
    </xf>
    <xf numFmtId="165" fontId="9" fillId="0" borderId="0">
      <alignment/>
      <protection/>
    </xf>
    <xf numFmtId="164" fontId="14" fillId="0" borderId="0">
      <alignment/>
      <protection/>
    </xf>
    <xf numFmtId="164" fontId="9" fillId="0" borderId="0">
      <alignment/>
      <protection/>
    </xf>
    <xf numFmtId="0" fontId="15" fillId="0" borderId="0">
      <alignment horizontal="center" textRotation="90"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horizontal="center" textRotation="90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</cellStyleXfs>
  <cellXfs count="47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 wrapText="1"/>
    </xf>
    <xf numFmtId="0" fontId="23" fillId="4" borderId="16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3" fillId="4" borderId="24" xfId="0" applyFont="1" applyFill="1" applyBorder="1" applyAlignment="1">
      <alignment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left" vertical="center"/>
      <protection/>
    </xf>
    <xf numFmtId="14" fontId="3" fillId="2" borderId="22" xfId="0" applyNumberFormat="1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vertical="center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4" fontId="3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  <protection/>
    </xf>
    <xf numFmtId="4" fontId="3" fillId="7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 vertical="center" wrapText="1"/>
      <protection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4" fontId="3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23" fillId="3" borderId="1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right" vertical="center" wrapText="1"/>
    </xf>
    <xf numFmtId="0" fontId="26" fillId="3" borderId="20" xfId="0" applyFont="1" applyFill="1" applyBorder="1" applyAlignment="1">
      <alignment vertical="center"/>
    </xf>
    <xf numFmtId="0" fontId="30" fillId="3" borderId="15" xfId="0" applyFont="1" applyFill="1" applyBorder="1" applyAlignment="1">
      <alignment vertical="center"/>
    </xf>
    <xf numFmtId="0" fontId="31" fillId="3" borderId="15" xfId="0" applyFont="1" applyFill="1" applyBorder="1" applyAlignment="1">
      <alignment vertical="center"/>
    </xf>
    <xf numFmtId="0" fontId="24" fillId="2" borderId="29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/>
    </xf>
    <xf numFmtId="0" fontId="23" fillId="6" borderId="24" xfId="0" applyFont="1" applyFill="1" applyBorder="1" applyAlignment="1">
      <alignment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right" vertical="center"/>
    </xf>
    <xf numFmtId="0" fontId="24" fillId="2" borderId="3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0" fillId="5" borderId="15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0" fontId="30" fillId="2" borderId="0" xfId="0" applyFont="1" applyFill="1" applyBorder="1" applyAlignment="1" applyProtection="1">
      <alignment vertical="center"/>
      <protection/>
    </xf>
    <xf numFmtId="4" fontId="30" fillId="2" borderId="0" xfId="0" applyNumberFormat="1" applyFont="1" applyFill="1" applyBorder="1" applyAlignment="1" applyProtection="1">
      <alignment horizontal="right" vertical="center"/>
      <protection/>
    </xf>
    <xf numFmtId="4" fontId="26" fillId="2" borderId="0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4" fontId="3" fillId="2" borderId="22" xfId="0" applyNumberFormat="1" applyFont="1" applyFill="1" applyBorder="1" applyAlignment="1" applyProtection="1">
      <alignment horizontal="left" vertical="center"/>
      <protection/>
    </xf>
    <xf numFmtId="0" fontId="27" fillId="2" borderId="28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 applyProtection="1">
      <alignment vertical="center"/>
      <protection locked="0"/>
    </xf>
    <xf numFmtId="14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/>
    </xf>
    <xf numFmtId="14" fontId="3" fillId="0" borderId="22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32" fillId="4" borderId="32" xfId="0" applyFont="1" applyFill="1" applyBorder="1" applyAlignment="1" applyProtection="1">
      <alignment horizontal="center" vertical="center"/>
      <protection/>
    </xf>
    <xf numFmtId="0" fontId="32" fillId="4" borderId="33" xfId="0" applyFont="1" applyFill="1" applyBorder="1" applyAlignment="1" applyProtection="1">
      <alignment horizontal="center" vertical="center"/>
      <protection/>
    </xf>
    <xf numFmtId="4" fontId="0" fillId="2" borderId="34" xfId="0" applyNumberFormat="1" applyFont="1" applyFill="1" applyBorder="1" applyAlignment="1" applyProtection="1">
      <alignment vertical="center"/>
      <protection/>
    </xf>
    <xf numFmtId="4" fontId="0" fillId="8" borderId="35" xfId="0" applyNumberFormat="1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4" fontId="0" fillId="8" borderId="35" xfId="0" applyNumberFormat="1" applyFont="1" applyFill="1" applyBorder="1" applyAlignment="1" applyProtection="1">
      <alignment horizontal="right" vertical="center"/>
      <protection/>
    </xf>
    <xf numFmtId="4" fontId="0" fillId="2" borderId="3" xfId="0" applyNumberFormat="1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4" fontId="0" fillId="2" borderId="36" xfId="0" applyNumberFormat="1" applyFont="1" applyFill="1" applyBorder="1" applyAlignment="1" applyProtection="1">
      <alignment vertical="center"/>
      <protection/>
    </xf>
    <xf numFmtId="4" fontId="0" fillId="8" borderId="37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4" fontId="0" fillId="2" borderId="38" xfId="0" applyNumberFormat="1" applyFont="1" applyFill="1" applyBorder="1" applyAlignment="1" applyProtection="1">
      <alignment vertical="center"/>
      <protection/>
    </xf>
    <xf numFmtId="4" fontId="0" fillId="8" borderId="37" xfId="0" applyNumberFormat="1" applyFont="1" applyFill="1" applyBorder="1" applyAlignment="1" applyProtection="1">
      <alignment horizontal="right" vertical="center"/>
      <protection/>
    </xf>
    <xf numFmtId="4" fontId="22" fillId="9" borderId="11" xfId="0" applyNumberFormat="1" applyFont="1" applyFill="1" applyBorder="1" applyAlignment="1" applyProtection="1">
      <alignment vertical="center"/>
      <protection/>
    </xf>
    <xf numFmtId="4" fontId="22" fillId="9" borderId="13" xfId="0" applyNumberFormat="1" applyFont="1" applyFill="1" applyBorder="1" applyAlignment="1" applyProtection="1">
      <alignment vertical="center"/>
      <protection/>
    </xf>
    <xf numFmtId="0" fontId="23" fillId="2" borderId="27" xfId="0" applyFont="1" applyFill="1" applyBorder="1" applyAlignment="1" applyProtection="1">
      <alignment vertical="center"/>
      <protection/>
    </xf>
    <xf numFmtId="0" fontId="23" fillId="2" borderId="27" xfId="0" applyFont="1" applyFill="1" applyBorder="1" applyAlignment="1" applyProtection="1">
      <alignment horizontal="center" vertical="center"/>
      <protection/>
    </xf>
    <xf numFmtId="0" fontId="23" fillId="2" borderId="27" xfId="0" applyFont="1" applyFill="1" applyBorder="1" applyAlignment="1" applyProtection="1">
      <alignment horizontal="right" vertical="center"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vertical="center"/>
      <protection/>
    </xf>
    <xf numFmtId="4" fontId="35" fillId="3" borderId="11" xfId="0" applyNumberFormat="1" applyFont="1" applyFill="1" applyBorder="1" applyAlignment="1" applyProtection="1">
      <alignment horizontal="right" vertical="center"/>
      <protection/>
    </xf>
    <xf numFmtId="4" fontId="35" fillId="3" borderId="13" xfId="0" applyNumberFormat="1" applyFont="1" applyFill="1" applyBorder="1" applyAlignment="1" applyProtection="1">
      <alignment horizontal="right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0" fontId="32" fillId="6" borderId="32" xfId="0" applyFont="1" applyFill="1" applyBorder="1" applyAlignment="1" applyProtection="1">
      <alignment horizontal="center" vertical="center"/>
      <protection/>
    </xf>
    <xf numFmtId="0" fontId="32" fillId="6" borderId="33" xfId="0" applyFont="1" applyFill="1" applyBorder="1" applyAlignment="1" applyProtection="1">
      <alignment horizontal="center" vertical="center"/>
      <protection/>
    </xf>
    <xf numFmtId="4" fontId="35" fillId="5" borderId="11" xfId="0" applyNumberFormat="1" applyFont="1" applyFill="1" applyBorder="1" applyAlignment="1" applyProtection="1">
      <alignment horizontal="right" vertical="center"/>
      <protection/>
    </xf>
    <xf numFmtId="4" fontId="35" fillId="5" borderId="13" xfId="0" applyNumberFormat="1" applyFont="1" applyFill="1" applyBorder="1" applyAlignment="1" applyProtection="1">
      <alignment horizontal="right" vertical="center"/>
      <protection/>
    </xf>
    <xf numFmtId="4" fontId="35" fillId="10" borderId="11" xfId="0" applyNumberFormat="1" applyFont="1" applyFill="1" applyBorder="1" applyAlignment="1" applyProtection="1">
      <alignment horizontal="right" vertical="center"/>
      <protection/>
    </xf>
    <xf numFmtId="4" fontId="35" fillId="1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vertical="center" wrapText="1"/>
      <protection/>
    </xf>
    <xf numFmtId="0" fontId="3" fillId="2" borderId="22" xfId="0" applyFont="1" applyFill="1" applyBorder="1" applyAlignment="1" applyProtection="1">
      <alignment vertical="center"/>
      <protection/>
    </xf>
    <xf numFmtId="4" fontId="35" fillId="10" borderId="19" xfId="0" applyNumberFormat="1" applyFont="1" applyFill="1" applyBorder="1" applyAlignment="1" applyProtection="1">
      <alignment horizontal="right" vertical="center"/>
      <protection/>
    </xf>
    <xf numFmtId="4" fontId="35" fillId="10" borderId="17" xfId="0" applyNumberFormat="1" applyFont="1" applyFill="1" applyBorder="1" applyAlignment="1" applyProtection="1">
      <alignment horizontal="right" vertical="center"/>
      <protection/>
    </xf>
    <xf numFmtId="4" fontId="35" fillId="11" borderId="17" xfId="0" applyNumberFormat="1" applyFont="1" applyFill="1" applyBorder="1" applyAlignment="1" applyProtection="1">
      <alignment horizontal="right" vertical="center"/>
      <protection/>
    </xf>
    <xf numFmtId="4" fontId="35" fillId="11" borderId="19" xfId="0" applyNumberFormat="1" applyFont="1" applyFill="1" applyBorder="1" applyAlignment="1" applyProtection="1">
      <alignment horizontal="right" vertical="center"/>
      <protection/>
    </xf>
    <xf numFmtId="4" fontId="43" fillId="11" borderId="13" xfId="0" applyNumberFormat="1" applyFont="1" applyFill="1" applyBorder="1" applyAlignment="1" applyProtection="1">
      <alignment vertical="center" wrapText="1"/>
      <protection/>
    </xf>
    <xf numFmtId="4" fontId="3" fillId="7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3" fillId="7" borderId="39" xfId="0" applyNumberFormat="1" applyFont="1" applyFill="1" applyBorder="1" applyAlignment="1" applyProtection="1">
      <alignment horizontal="right" vertical="center" wrapText="1" indent="1"/>
      <protection locked="0"/>
    </xf>
    <xf numFmtId="4" fontId="30" fillId="11" borderId="19" xfId="0" applyNumberFormat="1" applyFont="1" applyFill="1" applyBorder="1" applyAlignment="1" applyProtection="1">
      <alignment horizontal="right" vertical="center" wrapText="1" indent="1"/>
      <protection/>
    </xf>
    <xf numFmtId="4" fontId="30" fillId="11" borderId="40" xfId="0" applyNumberFormat="1" applyFont="1" applyFill="1" applyBorder="1" applyAlignment="1" applyProtection="1">
      <alignment horizontal="right" vertical="center" wrapText="1" indent="1"/>
      <protection/>
    </xf>
    <xf numFmtId="0" fontId="4" fillId="3" borderId="22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 wrapText="1"/>
      <protection/>
    </xf>
    <xf numFmtId="0" fontId="39" fillId="11" borderId="1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2" fillId="2" borderId="0" xfId="0" applyFont="1" applyFill="1" applyAlignment="1" applyProtection="1">
      <alignment vertical="center"/>
      <protection/>
    </xf>
    <xf numFmtId="3" fontId="30" fillId="11" borderId="18" xfId="0" applyNumberFormat="1" applyFont="1" applyFill="1" applyBorder="1" applyAlignment="1" applyProtection="1">
      <alignment horizontal="right" vertical="center" indent="2"/>
      <protection/>
    </xf>
    <xf numFmtId="0" fontId="30" fillId="11" borderId="41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20" fillId="0" borderId="5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30" fillId="11" borderId="29" xfId="0" applyFont="1" applyFill="1" applyBorder="1" applyAlignment="1" applyProtection="1">
      <alignment horizontal="center" vertical="center"/>
      <protection/>
    </xf>
    <xf numFmtId="0" fontId="30" fillId="11" borderId="18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3" fontId="30" fillId="11" borderId="39" xfId="0" applyNumberFormat="1" applyFont="1" applyFill="1" applyBorder="1" applyAlignment="1" applyProtection="1">
      <alignment horizontal="right" vertical="center" indent="2"/>
      <protection/>
    </xf>
    <xf numFmtId="0" fontId="30" fillId="11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" fontId="24" fillId="7" borderId="42" xfId="0" applyNumberFormat="1" applyFont="1" applyFill="1" applyBorder="1" applyAlignment="1" applyProtection="1">
      <alignment horizontal="right" vertical="center" wrapText="1" indent="1"/>
      <protection locked="0"/>
    </xf>
    <xf numFmtId="4" fontId="24" fillId="7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1" fillId="11" borderId="5" xfId="0" applyFont="1" applyFill="1" applyBorder="1" applyAlignment="1" applyProtection="1">
      <alignment horizontal="center" vertical="center"/>
      <protection/>
    </xf>
    <xf numFmtId="0" fontId="41" fillId="11" borderId="7" xfId="0" applyFont="1" applyFill="1" applyBorder="1" applyAlignment="1" applyProtection="1">
      <alignment horizontal="center" vertical="center"/>
      <protection/>
    </xf>
    <xf numFmtId="0" fontId="36" fillId="10" borderId="17" xfId="0" applyFont="1" applyFill="1" applyBorder="1" applyAlignment="1" applyProtection="1">
      <alignment horizontal="left" vertical="center" wrapText="1"/>
      <protection/>
    </xf>
    <xf numFmtId="0" fontId="36" fillId="10" borderId="18" xfId="0" applyFont="1" applyFill="1" applyBorder="1" applyAlignment="1" applyProtection="1">
      <alignment horizontal="left" vertical="center" wrapText="1"/>
      <protection/>
    </xf>
    <xf numFmtId="0" fontId="36" fillId="10" borderId="43" xfId="0" applyFont="1" applyFill="1" applyBorder="1" applyAlignment="1" applyProtection="1">
      <alignment horizontal="left" vertical="center" wrapText="1"/>
      <protection/>
    </xf>
    <xf numFmtId="0" fontId="36" fillId="10" borderId="5" xfId="0" applyFont="1" applyFill="1" applyBorder="1" applyAlignment="1" applyProtection="1">
      <alignment horizontal="left" vertical="center" wrapText="1"/>
      <protection/>
    </xf>
    <xf numFmtId="0" fontId="36" fillId="10" borderId="6" xfId="0" applyFont="1" applyFill="1" applyBorder="1" applyAlignment="1" applyProtection="1">
      <alignment horizontal="left" vertical="center" wrapText="1"/>
      <protection/>
    </xf>
    <xf numFmtId="0" fontId="36" fillId="10" borderId="44" xfId="0" applyFont="1" applyFill="1" applyBorder="1" applyAlignment="1" applyProtection="1">
      <alignment horizontal="left" vertical="center" wrapText="1"/>
      <protection/>
    </xf>
    <xf numFmtId="0" fontId="36" fillId="11" borderId="17" xfId="0" applyFont="1" applyFill="1" applyBorder="1" applyAlignment="1" applyProtection="1">
      <alignment horizontal="left" vertical="center" wrapText="1"/>
      <protection/>
    </xf>
    <xf numFmtId="0" fontId="36" fillId="11" borderId="18" xfId="0" applyFont="1" applyFill="1" applyBorder="1" applyAlignment="1" applyProtection="1">
      <alignment horizontal="left" vertical="center" wrapText="1"/>
      <protection/>
    </xf>
    <xf numFmtId="0" fontId="36" fillId="11" borderId="43" xfId="0" applyFont="1" applyFill="1" applyBorder="1" applyAlignment="1" applyProtection="1">
      <alignment horizontal="left" vertical="center" wrapText="1"/>
      <protection/>
    </xf>
    <xf numFmtId="0" fontId="36" fillId="11" borderId="5" xfId="0" applyFont="1" applyFill="1" applyBorder="1" applyAlignment="1" applyProtection="1">
      <alignment horizontal="left" vertical="center" wrapText="1"/>
      <protection/>
    </xf>
    <xf numFmtId="0" fontId="36" fillId="11" borderId="6" xfId="0" applyFont="1" applyFill="1" applyBorder="1" applyAlignment="1" applyProtection="1">
      <alignment horizontal="left" vertical="center" wrapText="1"/>
      <protection/>
    </xf>
    <xf numFmtId="0" fontId="36" fillId="11" borderId="44" xfId="0" applyFont="1" applyFill="1" applyBorder="1" applyAlignment="1" applyProtection="1">
      <alignment horizontal="left" vertical="center" wrapText="1"/>
      <protection/>
    </xf>
    <xf numFmtId="0" fontId="41" fillId="10" borderId="5" xfId="0" applyFont="1" applyFill="1" applyBorder="1" applyAlignment="1" applyProtection="1">
      <alignment horizontal="center" vertical="center"/>
      <protection/>
    </xf>
    <xf numFmtId="0" fontId="41" fillId="10" borderId="7" xfId="0" applyFont="1" applyFill="1" applyBorder="1" applyAlignment="1" applyProtection="1">
      <alignment horizontal="center" vertical="center"/>
      <protection/>
    </xf>
    <xf numFmtId="0" fontId="32" fillId="2" borderId="34" xfId="0" applyFont="1" applyFill="1" applyBorder="1" applyAlignment="1" applyProtection="1">
      <alignment vertical="center"/>
      <protection/>
    </xf>
    <xf numFmtId="0" fontId="32" fillId="2" borderId="42" xfId="0" applyFont="1" applyFill="1" applyBorder="1" applyAlignment="1" applyProtection="1">
      <alignment vertical="center"/>
      <protection/>
    </xf>
    <xf numFmtId="0" fontId="32" fillId="2" borderId="41" xfId="0" applyFont="1" applyFill="1" applyBorder="1" applyAlignment="1" applyProtection="1">
      <alignment vertical="center"/>
      <protection/>
    </xf>
    <xf numFmtId="0" fontId="32" fillId="2" borderId="45" xfId="0" applyFont="1" applyFill="1" applyBorder="1" applyAlignment="1" applyProtection="1">
      <alignment vertical="center"/>
      <protection/>
    </xf>
    <xf numFmtId="0" fontId="32" fillId="2" borderId="46" xfId="0" applyFont="1" applyFill="1" applyBorder="1" applyAlignment="1" applyProtection="1">
      <alignment vertical="center"/>
      <protection/>
    </xf>
    <xf numFmtId="0" fontId="32" fillId="2" borderId="47" xfId="0" applyFont="1" applyFill="1" applyBorder="1" applyAlignment="1" applyProtection="1">
      <alignment vertical="center"/>
      <protection/>
    </xf>
    <xf numFmtId="0" fontId="32" fillId="2" borderId="3" xfId="0" applyFont="1" applyFill="1" applyBorder="1" applyAlignment="1" applyProtection="1">
      <alignment vertical="center"/>
      <protection/>
    </xf>
    <xf numFmtId="0" fontId="32" fillId="2" borderId="1" xfId="0" applyFont="1" applyFill="1" applyBorder="1" applyAlignment="1" applyProtection="1">
      <alignment vertical="center"/>
      <protection/>
    </xf>
    <xf numFmtId="0" fontId="32" fillId="2" borderId="48" xfId="0" applyFont="1" applyFill="1" applyBorder="1" applyAlignment="1" applyProtection="1">
      <alignment vertical="center"/>
      <protection/>
    </xf>
    <xf numFmtId="0" fontId="22" fillId="9" borderId="20" xfId="0" applyFont="1" applyFill="1" applyBorder="1" applyAlignment="1" applyProtection="1">
      <alignment horizontal="center" vertical="center"/>
      <protection/>
    </xf>
    <xf numFmtId="0" fontId="22" fillId="9" borderId="15" xfId="0" applyFont="1" applyFill="1" applyBorder="1" applyAlignment="1" applyProtection="1">
      <alignment horizontal="center" vertical="center"/>
      <protection/>
    </xf>
    <xf numFmtId="0" fontId="36" fillId="5" borderId="11" xfId="0" applyFont="1" applyFill="1" applyBorder="1" applyAlignment="1" applyProtection="1">
      <alignment horizontal="left" vertical="center"/>
      <protection/>
    </xf>
    <xf numFmtId="0" fontId="36" fillId="5" borderId="12" xfId="0" applyFont="1" applyFill="1" applyBorder="1" applyAlignment="1" applyProtection="1">
      <alignment horizontal="left" vertical="center"/>
      <protection/>
    </xf>
    <xf numFmtId="0" fontId="36" fillId="5" borderId="29" xfId="0" applyFont="1" applyFill="1" applyBorder="1" applyAlignment="1" applyProtection="1">
      <alignment horizontal="left" vertical="center"/>
      <protection/>
    </xf>
    <xf numFmtId="0" fontId="36" fillId="10" borderId="11" xfId="0" applyFont="1" applyFill="1" applyBorder="1" applyAlignment="1" applyProtection="1">
      <alignment horizontal="left" vertical="center" wrapText="1"/>
      <protection/>
    </xf>
    <xf numFmtId="0" fontId="36" fillId="10" borderId="12" xfId="0" applyFont="1" applyFill="1" applyBorder="1" applyAlignment="1" applyProtection="1">
      <alignment horizontal="left" vertical="center"/>
      <protection/>
    </xf>
    <xf numFmtId="0" fontId="36" fillId="10" borderId="29" xfId="0" applyFont="1" applyFill="1" applyBorder="1" applyAlignment="1" applyProtection="1">
      <alignment horizontal="left" vertical="center"/>
      <protection/>
    </xf>
    <xf numFmtId="0" fontId="37" fillId="5" borderId="49" xfId="0" applyFont="1" applyFill="1" applyBorder="1" applyAlignment="1" applyProtection="1">
      <alignment horizontal="center" vertical="center"/>
      <protection/>
    </xf>
    <xf numFmtId="0" fontId="37" fillId="5" borderId="27" xfId="0" applyFont="1" applyFill="1" applyBorder="1" applyAlignment="1" applyProtection="1">
      <alignment horizontal="center" vertical="center"/>
      <protection/>
    </xf>
    <xf numFmtId="0" fontId="37" fillId="5" borderId="50" xfId="0" applyFont="1" applyFill="1" applyBorder="1" applyAlignment="1" applyProtection="1">
      <alignment horizontal="center" vertical="center"/>
      <protection/>
    </xf>
    <xf numFmtId="0" fontId="32" fillId="6" borderId="49" xfId="0" applyFont="1" applyFill="1" applyBorder="1" applyAlignment="1" applyProtection="1">
      <alignment horizontal="center" vertical="center"/>
      <protection/>
    </xf>
    <xf numFmtId="0" fontId="32" fillId="6" borderId="27" xfId="0" applyFont="1" applyFill="1" applyBorder="1" applyAlignment="1" applyProtection="1">
      <alignment horizontal="center" vertical="center"/>
      <protection/>
    </xf>
    <xf numFmtId="0" fontId="32" fillId="6" borderId="24" xfId="0" applyFont="1" applyFill="1" applyBorder="1" applyAlignment="1" applyProtection="1">
      <alignment horizontal="center" vertical="center"/>
      <protection/>
    </xf>
    <xf numFmtId="0" fontId="32" fillId="6" borderId="25" xfId="0" applyFont="1" applyFill="1" applyBorder="1" applyAlignment="1" applyProtection="1">
      <alignment horizontal="center" vertical="center"/>
      <protection/>
    </xf>
    <xf numFmtId="0" fontId="32" fillId="6" borderId="17" xfId="0" applyFont="1" applyFill="1" applyBorder="1" applyAlignment="1" applyProtection="1">
      <alignment horizontal="center" vertical="center"/>
      <protection/>
    </xf>
    <xf numFmtId="0" fontId="32" fillId="6" borderId="19" xfId="0" applyFont="1" applyFill="1" applyBorder="1" applyAlignment="1" applyProtection="1">
      <alignment horizontal="center" vertical="center"/>
      <protection/>
    </xf>
    <xf numFmtId="0" fontId="32" fillId="6" borderId="27" xfId="0" applyFont="1" applyFill="1" applyBorder="1" applyAlignment="1" applyProtection="1">
      <alignment horizontal="center" vertical="center" wrapText="1"/>
      <protection/>
    </xf>
    <xf numFmtId="0" fontId="32" fillId="6" borderId="25" xfId="0" applyFont="1" applyFill="1" applyBorder="1" applyAlignment="1" applyProtection="1">
      <alignment horizontal="center" vertical="center" wrapText="1"/>
      <protection/>
    </xf>
    <xf numFmtId="0" fontId="32" fillId="2" borderId="36" xfId="0" applyFont="1" applyFill="1" applyBorder="1" applyAlignment="1" applyProtection="1">
      <alignment vertical="center"/>
      <protection/>
    </xf>
    <xf numFmtId="0" fontId="32" fillId="2" borderId="39" xfId="0" applyFont="1" applyFill="1" applyBorder="1" applyAlignment="1" applyProtection="1">
      <alignment vertical="center"/>
      <protection/>
    </xf>
    <xf numFmtId="0" fontId="32" fillId="2" borderId="51" xfId="0" applyFont="1" applyFill="1" applyBorder="1" applyAlignment="1" applyProtection="1">
      <alignment vertical="center"/>
      <protection/>
    </xf>
    <xf numFmtId="0" fontId="5" fillId="2" borderId="52" xfId="0" applyFont="1" applyFill="1" applyBorder="1" applyAlignment="1" applyProtection="1">
      <alignment vertical="center"/>
      <protection/>
    </xf>
    <xf numFmtId="0" fontId="36" fillId="3" borderId="11" xfId="0" applyFont="1" applyFill="1" applyBorder="1" applyAlignment="1" applyProtection="1">
      <alignment horizontal="left" vertical="center"/>
      <protection/>
    </xf>
    <xf numFmtId="0" fontId="36" fillId="3" borderId="12" xfId="0" applyFont="1" applyFill="1" applyBorder="1" applyAlignment="1" applyProtection="1">
      <alignment horizontal="left" vertical="center"/>
      <protection/>
    </xf>
    <xf numFmtId="0" fontId="36" fillId="3" borderId="29" xfId="0" applyFont="1" applyFill="1" applyBorder="1" applyAlignment="1" applyProtection="1">
      <alignment horizontal="left" vertical="center"/>
      <protection/>
    </xf>
    <xf numFmtId="0" fontId="3" fillId="7" borderId="31" xfId="0" applyFont="1" applyFill="1" applyBorder="1" applyAlignment="1" applyProtection="1">
      <alignment horizontal="left" vertical="center"/>
      <protection locked="0"/>
    </xf>
    <xf numFmtId="0" fontId="3" fillId="7" borderId="53" xfId="0" applyFont="1" applyFill="1" applyBorder="1" applyAlignment="1" applyProtection="1">
      <alignment horizontal="left" vertical="center"/>
      <protection locked="0"/>
    </xf>
    <xf numFmtId="0" fontId="32" fillId="4" borderId="49" xfId="0" applyFont="1" applyFill="1" applyBorder="1" applyAlignment="1" applyProtection="1">
      <alignment horizontal="center" vertical="center"/>
      <protection/>
    </xf>
    <xf numFmtId="0" fontId="32" fillId="4" borderId="27" xfId="0" applyFont="1" applyFill="1" applyBorder="1" applyAlignment="1" applyProtection="1">
      <alignment horizontal="center" vertical="center"/>
      <protection/>
    </xf>
    <xf numFmtId="0" fontId="32" fillId="4" borderId="24" xfId="0" applyFont="1" applyFill="1" applyBorder="1" applyAlignment="1" applyProtection="1">
      <alignment horizontal="center" vertical="center"/>
      <protection/>
    </xf>
    <xf numFmtId="0" fontId="32" fillId="4" borderId="25" xfId="0" applyFont="1" applyFill="1" applyBorder="1" applyAlignment="1" applyProtection="1">
      <alignment horizontal="center" vertical="center"/>
      <protection/>
    </xf>
    <xf numFmtId="0" fontId="32" fillId="4" borderId="17" xfId="0" applyFont="1" applyFill="1" applyBorder="1" applyAlignment="1" applyProtection="1">
      <alignment horizontal="center" vertical="center"/>
      <protection/>
    </xf>
    <xf numFmtId="0" fontId="32" fillId="4" borderId="19" xfId="0" applyFont="1" applyFill="1" applyBorder="1" applyAlignment="1" applyProtection="1">
      <alignment horizontal="center" vertical="center"/>
      <protection/>
    </xf>
    <xf numFmtId="0" fontId="32" fillId="4" borderId="27" xfId="0" applyFont="1" applyFill="1" applyBorder="1" applyAlignment="1" applyProtection="1">
      <alignment horizontal="center" vertical="center" wrapText="1"/>
      <protection/>
    </xf>
    <xf numFmtId="0" fontId="32" fillId="4" borderId="25" xfId="0" applyFont="1" applyFill="1" applyBorder="1" applyAlignment="1" applyProtection="1">
      <alignment horizontal="center" vertical="center" wrapText="1"/>
      <protection/>
    </xf>
    <xf numFmtId="0" fontId="32" fillId="2" borderId="5" xfId="0" applyFont="1" applyFill="1" applyBorder="1" applyAlignment="1" applyProtection="1">
      <alignment vertical="center"/>
      <protection/>
    </xf>
    <xf numFmtId="0" fontId="32" fillId="2" borderId="6" xfId="0" applyFont="1" applyFill="1" applyBorder="1" applyAlignment="1" applyProtection="1">
      <alignment vertical="center"/>
      <protection/>
    </xf>
    <xf numFmtId="0" fontId="37" fillId="3" borderId="49" xfId="0" applyFont="1" applyFill="1" applyBorder="1" applyAlignment="1" applyProtection="1">
      <alignment horizontal="center" vertical="center"/>
      <protection/>
    </xf>
    <xf numFmtId="0" fontId="37" fillId="3" borderId="27" xfId="0" applyFont="1" applyFill="1" applyBorder="1" applyAlignment="1" applyProtection="1">
      <alignment horizontal="center" vertical="center"/>
      <protection/>
    </xf>
    <xf numFmtId="0" fontId="37" fillId="3" borderId="5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vertical="center" wrapText="1"/>
      <protection/>
    </xf>
    <xf numFmtId="0" fontId="4" fillId="3" borderId="53" xfId="0" applyFont="1" applyFill="1" applyBorder="1" applyAlignment="1" applyProtection="1">
      <alignment vertical="center" wrapText="1"/>
      <protection/>
    </xf>
    <xf numFmtId="0" fontId="4" fillId="3" borderId="31" xfId="0" applyFont="1" applyFill="1" applyBorder="1" applyAlignment="1" applyProtection="1">
      <alignment vertical="center"/>
      <protection/>
    </xf>
    <xf numFmtId="0" fontId="4" fillId="3" borderId="53" xfId="0" applyFont="1" applyFill="1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vertical="center"/>
      <protection/>
    </xf>
    <xf numFmtId="0" fontId="3" fillId="7" borderId="22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53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7" borderId="55" xfId="0" applyFont="1" applyFill="1" applyBorder="1" applyAlignment="1" applyProtection="1">
      <alignment horizontal="left" vertical="center"/>
      <protection locked="0"/>
    </xf>
    <xf numFmtId="0" fontId="3" fillId="7" borderId="56" xfId="0" applyFont="1" applyFill="1" applyBorder="1" applyAlignment="1" applyProtection="1">
      <alignment horizontal="left" vertical="center"/>
      <protection locked="0"/>
    </xf>
    <xf numFmtId="0" fontId="3" fillId="7" borderId="57" xfId="0" applyFont="1" applyFill="1" applyBorder="1" applyAlignment="1" applyProtection="1">
      <alignment horizontal="left" vertical="center"/>
      <protection locked="0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26" fillId="3" borderId="20" xfId="0" applyFont="1" applyFill="1" applyBorder="1" applyAlignment="1">
      <alignment horizontal="left" vertical="center"/>
    </xf>
    <xf numFmtId="0" fontId="26" fillId="3" borderId="15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4" fontId="4" fillId="3" borderId="38" xfId="0" applyNumberFormat="1" applyFont="1" applyFill="1" applyBorder="1" applyAlignment="1">
      <alignment horizontal="center" vertical="center" wrapText="1"/>
    </xf>
    <xf numFmtId="4" fontId="4" fillId="3" borderId="61" xfId="0" applyNumberFormat="1" applyFont="1" applyFill="1" applyBorder="1" applyAlignment="1">
      <alignment horizontal="center" vertical="center" wrapText="1"/>
    </xf>
    <xf numFmtId="4" fontId="4" fillId="3" borderId="37" xfId="0" applyNumberFormat="1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50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33" fillId="9" borderId="49" xfId="0" applyFont="1" applyFill="1" applyBorder="1" applyAlignment="1">
      <alignment horizontal="center" vertical="center"/>
    </xf>
    <xf numFmtId="0" fontId="33" fillId="9" borderId="50" xfId="0" applyFont="1" applyFill="1" applyBorder="1" applyAlignment="1">
      <alignment horizontal="center" vertical="center"/>
    </xf>
    <xf numFmtId="4" fontId="34" fillId="9" borderId="24" xfId="0" applyNumberFormat="1" applyFont="1" applyFill="1" applyBorder="1" applyAlignment="1">
      <alignment horizontal="center" vertical="center"/>
    </xf>
    <xf numFmtId="0" fontId="34" fillId="9" borderId="26" xfId="0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horizontal="right" vertical="center"/>
    </xf>
    <xf numFmtId="0" fontId="20" fillId="2" borderId="25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right" vertical="center"/>
    </xf>
    <xf numFmtId="4" fontId="26" fillId="3" borderId="15" xfId="0" applyNumberFormat="1" applyFont="1" applyFill="1" applyBorder="1" applyAlignment="1">
      <alignment horizontal="right" vertical="center"/>
    </xf>
    <xf numFmtId="4" fontId="26" fillId="3" borderId="21" xfId="0" applyNumberFormat="1" applyFont="1" applyFill="1" applyBorder="1" applyAlignment="1">
      <alignment horizontal="right" vertical="center"/>
    </xf>
    <xf numFmtId="4" fontId="29" fillId="2" borderId="27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left" vertical="center"/>
      <protection/>
    </xf>
    <xf numFmtId="0" fontId="3" fillId="2" borderId="22" xfId="0" applyFont="1" applyFill="1" applyBorder="1" applyAlignment="1" applyProtection="1">
      <alignment horizontal="left" vertical="center" wrapText="1"/>
      <protection/>
    </xf>
    <xf numFmtId="0" fontId="24" fillId="2" borderId="44" xfId="0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24" fillId="2" borderId="30" xfId="0" applyFont="1" applyFill="1" applyBorder="1" applyAlignment="1">
      <alignment horizontal="right" vertical="center"/>
    </xf>
    <xf numFmtId="0" fontId="24" fillId="2" borderId="25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5" borderId="31" xfId="0" applyFont="1" applyFill="1" applyBorder="1" applyAlignment="1">
      <alignment vertical="center" wrapText="1"/>
    </xf>
    <xf numFmtId="0" fontId="4" fillId="5" borderId="53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left" vertical="center"/>
    </xf>
    <xf numFmtId="0" fontId="26" fillId="5" borderId="2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26" fillId="5" borderId="15" xfId="0" applyNumberFormat="1" applyFont="1" applyFill="1" applyBorder="1" applyAlignment="1">
      <alignment horizontal="right" vertical="center"/>
    </xf>
    <xf numFmtId="4" fontId="26" fillId="5" borderId="21" xfId="0" applyNumberFormat="1" applyFont="1" applyFill="1" applyBorder="1" applyAlignment="1">
      <alignment horizontal="right" vertical="center"/>
    </xf>
    <xf numFmtId="4" fontId="4" fillId="5" borderId="61" xfId="0" applyNumberFormat="1" applyFont="1" applyFill="1" applyBorder="1" applyAlignment="1">
      <alignment horizontal="center" vertical="center" wrapText="1"/>
    </xf>
    <xf numFmtId="4" fontId="4" fillId="5" borderId="37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6" fillId="5" borderId="20" xfId="0" applyFont="1" applyFill="1" applyBorder="1" applyAlignment="1">
      <alignment vertical="center"/>
    </xf>
    <xf numFmtId="0" fontId="26" fillId="5" borderId="15" xfId="0" applyFont="1" applyFill="1" applyBorder="1" applyAlignment="1">
      <alignment vertical="center"/>
    </xf>
    <xf numFmtId="4" fontId="4" fillId="5" borderId="60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 applyProtection="1">
      <alignment horizontal="center" vertical="center"/>
      <protection/>
    </xf>
    <xf numFmtId="0" fontId="4" fillId="5" borderId="54" xfId="0" applyFont="1" applyFill="1" applyBorder="1" applyAlignment="1" applyProtection="1">
      <alignment horizontal="center" vertical="center"/>
      <protection/>
    </xf>
    <xf numFmtId="4" fontId="23" fillId="2" borderId="0" xfId="0" applyNumberFormat="1" applyFont="1" applyFill="1" applyBorder="1" applyAlignment="1" applyProtection="1">
      <alignment horizontal="right" vertical="center"/>
      <protection/>
    </xf>
    <xf numFmtId="4" fontId="26" fillId="2" borderId="0" xfId="0" applyNumberFormat="1" applyFont="1" applyFill="1" applyBorder="1" applyAlignment="1" applyProtection="1">
      <alignment horizontal="right" vertical="center"/>
      <protection/>
    </xf>
    <xf numFmtId="4" fontId="29" fillId="2" borderId="0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52" xfId="0" applyFont="1" applyFill="1" applyBorder="1" applyAlignment="1">
      <alignment vertical="center"/>
    </xf>
    <xf numFmtId="0" fontId="3" fillId="2" borderId="31" xfId="0" applyFont="1" applyFill="1" applyBorder="1" applyAlignment="1" applyProtection="1">
      <alignment horizontal="left" vertical="center" wrapText="1"/>
      <protection/>
    </xf>
    <xf numFmtId="0" fontId="3" fillId="2" borderId="53" xfId="0" applyFont="1" applyFill="1" applyBorder="1" applyAlignment="1" applyProtection="1">
      <alignment horizontal="left" vertical="center" wrapText="1"/>
      <protection/>
    </xf>
    <xf numFmtId="0" fontId="3" fillId="2" borderId="54" xfId="0" applyFont="1" applyFill="1" applyBorder="1" applyAlignment="1" applyProtection="1">
      <alignment horizontal="left" vertical="center" wrapText="1"/>
      <protection/>
    </xf>
    <xf numFmtId="0" fontId="3" fillId="2" borderId="31" xfId="0" applyFont="1" applyFill="1" applyBorder="1" applyAlignment="1" applyProtection="1">
      <alignment horizontal="left" vertical="center"/>
      <protection/>
    </xf>
    <xf numFmtId="0" fontId="3" fillId="2" borderId="53" xfId="0" applyFont="1" applyFill="1" applyBorder="1" applyAlignment="1" applyProtection="1">
      <alignment horizontal="left" vertical="center"/>
      <protection/>
    </xf>
    <xf numFmtId="0" fontId="3" fillId="2" borderId="54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20" fillId="0" borderId="8" xfId="0" applyFont="1" applyFill="1" applyBorder="1" applyAlignment="1" applyProtection="1">
      <alignment vertical="center" wrapText="1"/>
      <protection/>
    </xf>
    <xf numFmtId="0" fontId="23" fillId="4" borderId="20" xfId="0" applyFont="1" applyFill="1" applyBorder="1" applyAlignment="1" applyProtection="1">
      <alignment horizontal="left" vertical="center"/>
      <protection/>
    </xf>
    <xf numFmtId="0" fontId="23" fillId="4" borderId="15" xfId="0" applyFont="1" applyFill="1" applyBorder="1" applyAlignment="1" applyProtection="1">
      <alignment horizontal="left" vertical="center"/>
      <protection/>
    </xf>
    <xf numFmtId="0" fontId="23" fillId="4" borderId="62" xfId="0" applyFont="1" applyFill="1" applyBorder="1" applyAlignment="1" applyProtection="1">
      <alignment horizontal="left" vertical="center"/>
      <protection/>
    </xf>
    <xf numFmtId="0" fontId="44" fillId="3" borderId="49" xfId="0" applyFont="1" applyFill="1" applyBorder="1" applyAlignment="1" applyProtection="1">
      <alignment horizontal="left" vertical="center" wrapText="1"/>
      <protection/>
    </xf>
    <xf numFmtId="0" fontId="44" fillId="3" borderId="27" xfId="0" applyFont="1" applyFill="1" applyBorder="1" applyAlignment="1" applyProtection="1">
      <alignment horizontal="left" vertical="center" wrapText="1"/>
      <protection/>
    </xf>
    <xf numFmtId="0" fontId="44" fillId="3" borderId="66" xfId="0" applyFont="1" applyFill="1" applyBorder="1" applyAlignment="1" applyProtection="1">
      <alignment horizontal="left" vertical="center" wrapText="1"/>
      <protection/>
    </xf>
    <xf numFmtId="0" fontId="44" fillId="3" borderId="24" xfId="0" applyFont="1" applyFill="1" applyBorder="1" applyAlignment="1" applyProtection="1">
      <alignment horizontal="left" vertical="center" wrapText="1"/>
      <protection/>
    </xf>
    <xf numFmtId="0" fontId="44" fillId="3" borderId="25" xfId="0" applyFont="1" applyFill="1" applyBorder="1" applyAlignment="1" applyProtection="1">
      <alignment horizontal="left" vertical="center" wrapText="1"/>
      <protection/>
    </xf>
    <xf numFmtId="0" fontId="44" fillId="3" borderId="67" xfId="0" applyFont="1" applyFill="1" applyBorder="1" applyAlignment="1" applyProtection="1">
      <alignment horizontal="left" vertical="center" wrapText="1"/>
      <protection/>
    </xf>
    <xf numFmtId="0" fontId="20" fillId="0" borderId="48" xfId="0" applyFont="1" applyFill="1" applyBorder="1" applyAlignment="1" applyProtection="1">
      <alignment vertical="center" wrapText="1"/>
      <protection/>
    </xf>
    <xf numFmtId="0" fontId="20" fillId="0" borderId="46" xfId="0" applyFont="1" applyFill="1" applyBorder="1" applyAlignment="1" applyProtection="1">
      <alignment vertical="center" wrapText="1"/>
      <protection/>
    </xf>
    <xf numFmtId="0" fontId="20" fillId="0" borderId="47" xfId="0" applyFont="1" applyFill="1" applyBorder="1" applyAlignment="1" applyProtection="1">
      <alignment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39" fillId="11" borderId="18" xfId="0" applyFont="1" applyFill="1" applyBorder="1" applyAlignment="1" applyProtection="1">
      <alignment horizontal="center" vertical="center" wrapText="1"/>
      <protection/>
    </xf>
    <xf numFmtId="0" fontId="23" fillId="4" borderId="20" xfId="0" applyFont="1" applyFill="1" applyBorder="1" applyAlignment="1" applyProtection="1">
      <alignment vertical="center" wrapText="1"/>
      <protection/>
    </xf>
    <xf numFmtId="0" fontId="23" fillId="4" borderId="15" xfId="0" applyFont="1" applyFill="1" applyBorder="1" applyAlignment="1" applyProtection="1">
      <alignment vertical="center"/>
      <protection/>
    </xf>
    <xf numFmtId="0" fontId="23" fillId="4" borderId="62" xfId="0" applyFont="1" applyFill="1" applyBorder="1" applyAlignment="1" applyProtection="1">
      <alignment vertical="center"/>
      <protection/>
    </xf>
    <xf numFmtId="0" fontId="20" fillId="0" borderId="43" xfId="0" applyFont="1" applyFill="1" applyBorder="1" applyAlignment="1" applyProtection="1">
      <alignment vertical="center" wrapText="1"/>
      <protection/>
    </xf>
    <xf numFmtId="0" fontId="20" fillId="0" borderId="68" xfId="0" applyFont="1" applyFill="1" applyBorder="1" applyAlignment="1" applyProtection="1">
      <alignment vertical="center" wrapText="1"/>
      <protection/>
    </xf>
    <xf numFmtId="0" fontId="20" fillId="0" borderId="69" xfId="0" applyFont="1" applyFill="1" applyBorder="1" applyAlignment="1" applyProtection="1">
      <alignment vertical="center" wrapText="1"/>
      <protection/>
    </xf>
    <xf numFmtId="0" fontId="23" fillId="4" borderId="24" xfId="0" applyFont="1" applyFill="1" applyBorder="1" applyAlignment="1" applyProtection="1">
      <alignment vertical="center" wrapText="1"/>
      <protection/>
    </xf>
    <xf numFmtId="0" fontId="23" fillId="4" borderId="25" xfId="0" applyFont="1" applyFill="1" applyBorder="1" applyAlignment="1" applyProtection="1">
      <alignment vertical="center"/>
      <protection/>
    </xf>
    <xf numFmtId="0" fontId="23" fillId="4" borderId="67" xfId="0" applyFont="1" applyFill="1" applyBorder="1" applyAlignment="1" applyProtection="1">
      <alignment vertical="center"/>
      <protection/>
    </xf>
    <xf numFmtId="0" fontId="5" fillId="2" borderId="52" xfId="0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vertical="center" wrapText="1"/>
      <protection/>
    </xf>
    <xf numFmtId="0" fontId="20" fillId="0" borderId="70" xfId="0" applyFont="1" applyFill="1" applyBorder="1" applyAlignment="1" applyProtection="1">
      <alignment vertical="center" wrapText="1"/>
      <protection/>
    </xf>
    <xf numFmtId="0" fontId="20" fillId="0" borderId="71" xfId="0" applyFont="1" applyFill="1" applyBorder="1" applyAlignment="1" applyProtection="1">
      <alignment vertical="center" wrapText="1"/>
      <protection/>
    </xf>
    <xf numFmtId="0" fontId="40" fillId="11" borderId="20" xfId="0" applyFont="1" applyFill="1" applyBorder="1" applyAlignment="1" applyProtection="1">
      <alignment horizontal="left" vertical="center"/>
      <protection/>
    </xf>
    <xf numFmtId="0" fontId="40" fillId="11" borderId="15" xfId="0" applyFont="1" applyFill="1" applyBorder="1" applyAlignment="1" applyProtection="1">
      <alignment horizontal="left" vertical="center"/>
      <protection/>
    </xf>
    <xf numFmtId="4" fontId="40" fillId="11" borderId="15" xfId="0" applyNumberFormat="1" applyFont="1" applyFill="1" applyBorder="1" applyAlignment="1" applyProtection="1">
      <alignment horizontal="right" vertical="center" wrapText="1" indent="1"/>
      <protection/>
    </xf>
    <xf numFmtId="4" fontId="40" fillId="11" borderId="21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72" xfId="0" applyFont="1" applyFill="1" applyBorder="1" applyAlignment="1" applyProtection="1">
      <alignment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Excel Built-in Normal" xfId="21"/>
    <cellStyle name="Normální 2" xfId="22"/>
    <cellStyle name="Heading" xfId="23"/>
    <cellStyle name="Heading1" xfId="24"/>
    <cellStyle name="Result" xfId="25"/>
    <cellStyle name="Result2" xfId="26"/>
    <cellStyle name="Excel Built-in Normal 2" xfId="27"/>
    <cellStyle name="Excel Built-in Normal 1" xfId="28"/>
    <cellStyle name="Normální 10 2" xfId="29"/>
    <cellStyle name="Normální 3" xfId="30"/>
    <cellStyle name="Normální 4" xfId="31"/>
    <cellStyle name="Excel Built-in Normal 4" xfId="32"/>
    <cellStyle name="Excel Built-in Normal 1 2" xfId="33"/>
    <cellStyle name="Excel Built-in Normal 2 2" xfId="34"/>
    <cellStyle name="Excel Built-in Normal 3" xfId="35"/>
    <cellStyle name="Heading 2" xfId="36"/>
    <cellStyle name="Heading 1" xfId="37"/>
    <cellStyle name="Heading1 2" xfId="38"/>
    <cellStyle name="Heading1 1" xfId="39"/>
    <cellStyle name="Normální 10 3" xfId="40"/>
    <cellStyle name="Normální 10 2 2" xfId="41"/>
    <cellStyle name="Normální 2 2" xfId="42"/>
    <cellStyle name="Normální 3 2" xfId="43"/>
    <cellStyle name="Result 2" xfId="44"/>
    <cellStyle name="Result 1" xfId="45"/>
    <cellStyle name="Result2 2" xfId="46"/>
    <cellStyle name="Result2 1" xfId="47"/>
    <cellStyle name="Heading1 2 2" xfId="48"/>
    <cellStyle name="Result2 2 2" xfId="49"/>
    <cellStyle name="Result2 1 2" xfId="50"/>
    <cellStyle name="Result 2 2" xfId="51"/>
    <cellStyle name="Result 1 2" xfId="52"/>
    <cellStyle name="Normální 3 3" xfId="53"/>
    <cellStyle name="Normální 2 3" xfId="54"/>
    <cellStyle name="Normální 10 2 3" xfId="55"/>
    <cellStyle name="Normální 10 4" xfId="56"/>
    <cellStyle name="Heading1 1 2" xfId="57"/>
    <cellStyle name="Heading 2 2" xfId="58"/>
    <cellStyle name="Heading 1 2" xfId="59"/>
    <cellStyle name="Excel Built-in Normal 4 2" xfId="60"/>
    <cellStyle name="Excel Built-in Normal 5" xfId="61"/>
    <cellStyle name="Excel Built-in Normal 1 3" xfId="62"/>
  </cellStyles>
  <dxfs count="409"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880F-14FA-4A1A-8427-2F013FF91181}">
  <sheetPr>
    <pageSetUpPr fitToPage="1"/>
  </sheetPr>
  <dimension ref="B1:J116"/>
  <sheetViews>
    <sheetView tabSelected="1" zoomScaleSheetLayoutView="100" workbookViewId="0" topLeftCell="A1">
      <selection activeCell="D2" sqref="D2:I2"/>
    </sheetView>
  </sheetViews>
  <sheetFormatPr defaultColWidth="8.7109375" defaultRowHeight="15"/>
  <cols>
    <col min="1" max="1" width="2.7109375" style="141" customWidth="1"/>
    <col min="2" max="2" width="5.00390625" style="143" customWidth="1"/>
    <col min="3" max="3" width="8.57421875" style="180" customWidth="1"/>
    <col min="4" max="4" width="17.421875" style="143" customWidth="1"/>
    <col min="5" max="6" width="15.00390625" style="143" customWidth="1"/>
    <col min="7" max="7" width="12.7109375" style="143" customWidth="1"/>
    <col min="8" max="9" width="15.00390625" style="143" customWidth="1"/>
    <col min="10" max="10" width="11.7109375" style="156" customWidth="1"/>
    <col min="11" max="16384" width="8.7109375" style="143" customWidth="1"/>
  </cols>
  <sheetData>
    <row r="1" spans="2:10" ht="45" customHeight="1">
      <c r="B1" s="262" t="s">
        <v>1497</v>
      </c>
      <c r="C1" s="262"/>
      <c r="D1" s="262"/>
      <c r="E1" s="262"/>
      <c r="F1" s="262"/>
      <c r="G1" s="262"/>
      <c r="H1" s="262"/>
      <c r="I1" s="262"/>
      <c r="J1" s="142"/>
    </row>
    <row r="2" spans="2:10" ht="45" customHeight="1">
      <c r="B2" s="281" t="s">
        <v>2</v>
      </c>
      <c r="C2" s="282"/>
      <c r="D2" s="287" t="s">
        <v>3</v>
      </c>
      <c r="E2" s="288"/>
      <c r="F2" s="288"/>
      <c r="G2" s="288"/>
      <c r="H2" s="288"/>
      <c r="I2" s="289"/>
      <c r="J2" s="144"/>
    </row>
    <row r="3" spans="2:10" ht="15">
      <c r="B3" s="283" t="s">
        <v>95</v>
      </c>
      <c r="C3" s="284"/>
      <c r="D3" s="290" t="s">
        <v>0</v>
      </c>
      <c r="E3" s="291"/>
      <c r="F3" s="291"/>
      <c r="G3" s="291"/>
      <c r="H3" s="291"/>
      <c r="I3" s="292"/>
      <c r="J3" s="113"/>
    </row>
    <row r="4" spans="2:10" ht="15">
      <c r="B4" s="285" t="s">
        <v>1430</v>
      </c>
      <c r="C4" s="285"/>
      <c r="D4" s="266"/>
      <c r="E4" s="267"/>
      <c r="F4" s="137" t="s">
        <v>1431</v>
      </c>
      <c r="G4" s="286" t="s">
        <v>1432</v>
      </c>
      <c r="H4" s="286"/>
      <c r="I4" s="138"/>
      <c r="J4" s="145" t="s">
        <v>1463</v>
      </c>
    </row>
    <row r="5" spans="2:10" ht="18" customHeight="1" thickBot="1">
      <c r="B5" s="141"/>
      <c r="C5" s="146"/>
      <c r="D5" s="141"/>
      <c r="E5" s="141"/>
      <c r="F5" s="141"/>
      <c r="G5" s="141"/>
      <c r="H5" s="141"/>
      <c r="I5" s="141"/>
      <c r="J5" s="147"/>
    </row>
    <row r="6" spans="2:10" ht="24" customHeight="1" thickBot="1">
      <c r="B6" s="278" t="s">
        <v>1407</v>
      </c>
      <c r="C6" s="279"/>
      <c r="D6" s="279"/>
      <c r="E6" s="279"/>
      <c r="F6" s="279"/>
      <c r="G6" s="279"/>
      <c r="H6" s="279"/>
      <c r="I6" s="280"/>
      <c r="J6" s="147"/>
    </row>
    <row r="7" spans="2:10" ht="18.75" customHeight="1">
      <c r="B7" s="268" t="s">
        <v>1454</v>
      </c>
      <c r="C7" s="269"/>
      <c r="D7" s="269"/>
      <c r="E7" s="272" t="s">
        <v>1456</v>
      </c>
      <c r="F7" s="273"/>
      <c r="G7" s="274" t="s">
        <v>1455</v>
      </c>
      <c r="H7" s="272" t="s">
        <v>1459</v>
      </c>
      <c r="I7" s="273"/>
      <c r="J7" s="148"/>
    </row>
    <row r="8" spans="2:10" ht="18.75" customHeight="1" thickBot="1">
      <c r="B8" s="270"/>
      <c r="C8" s="271"/>
      <c r="D8" s="271"/>
      <c r="E8" s="149" t="s">
        <v>1457</v>
      </c>
      <c r="F8" s="150" t="s">
        <v>1458</v>
      </c>
      <c r="G8" s="275"/>
      <c r="H8" s="149" t="s">
        <v>1457</v>
      </c>
      <c r="I8" s="150" t="s">
        <v>1458</v>
      </c>
      <c r="J8" s="148"/>
    </row>
    <row r="9" spans="2:10" ht="17.25" customHeight="1">
      <c r="B9" s="231" t="str">
        <f>Síta!B70</f>
        <v>1) Velké kostní + základní síto</v>
      </c>
      <c r="C9" s="232"/>
      <c r="D9" s="233"/>
      <c r="E9" s="151">
        <f>Síta!M69</f>
        <v>0</v>
      </c>
      <c r="F9" s="152">
        <f>Síta!P69</f>
        <v>0</v>
      </c>
      <c r="G9" s="153">
        <f>Síta!G70</f>
        <v>3</v>
      </c>
      <c r="H9" s="151">
        <f>Síta!M70</f>
        <v>0</v>
      </c>
      <c r="I9" s="154">
        <f>Síta!P70</f>
        <v>0</v>
      </c>
      <c r="J9" s="147"/>
    </row>
    <row r="10" spans="2:9" ht="17.25" customHeight="1">
      <c r="B10" s="237" t="str">
        <f>Síta!B126</f>
        <v>2) Malé kostní + základní síto</v>
      </c>
      <c r="C10" s="238"/>
      <c r="D10" s="239"/>
      <c r="E10" s="155">
        <f>Síta!M125</f>
        <v>0</v>
      </c>
      <c r="F10" s="152">
        <f>Síta!P125</f>
        <v>0</v>
      </c>
      <c r="G10" s="153">
        <f>Síta!G126</f>
        <v>3</v>
      </c>
      <c r="H10" s="151">
        <f>Síta!M126</f>
        <v>0</v>
      </c>
      <c r="I10" s="154">
        <f>Síta!P126</f>
        <v>0</v>
      </c>
    </row>
    <row r="11" spans="2:9" ht="17.25" customHeight="1">
      <c r="B11" s="237" t="str">
        <f>Síta!B164</f>
        <v>3) Plastika vazů základ</v>
      </c>
      <c r="C11" s="238"/>
      <c r="D11" s="239"/>
      <c r="E11" s="155">
        <f>Síta!M163</f>
        <v>0</v>
      </c>
      <c r="F11" s="152">
        <f>Síta!P163</f>
        <v>0</v>
      </c>
      <c r="G11" s="153">
        <f>Síta!G164</f>
        <v>1</v>
      </c>
      <c r="H11" s="151">
        <f>Síta!M164</f>
        <v>0</v>
      </c>
      <c r="I11" s="154">
        <f>Síta!P164</f>
        <v>0</v>
      </c>
    </row>
    <row r="12" spans="2:9" ht="17.25" customHeight="1">
      <c r="B12" s="237" t="str">
        <f>Síta!B185</f>
        <v>4) ASK kolene</v>
      </c>
      <c r="C12" s="238"/>
      <c r="D12" s="239"/>
      <c r="E12" s="155">
        <f>Síta!M184</f>
        <v>0</v>
      </c>
      <c r="F12" s="152">
        <f>Síta!P184</f>
        <v>0</v>
      </c>
      <c r="G12" s="153">
        <f>Síta!G185</f>
        <v>2</v>
      </c>
      <c r="H12" s="151">
        <f>Síta!M185</f>
        <v>0</v>
      </c>
      <c r="I12" s="154">
        <f>Síta!P185</f>
        <v>0</v>
      </c>
    </row>
    <row r="13" spans="2:9" ht="17.25" customHeight="1">
      <c r="B13" s="237" t="str">
        <f>Síta!B207</f>
        <v>5) ASK ramene</v>
      </c>
      <c r="C13" s="238"/>
      <c r="D13" s="239"/>
      <c r="E13" s="155">
        <f>Síta!M206</f>
        <v>0</v>
      </c>
      <c r="F13" s="152">
        <f>Síta!P206</f>
        <v>0</v>
      </c>
      <c r="G13" s="153">
        <f>Síta!G207</f>
        <v>1</v>
      </c>
      <c r="H13" s="151">
        <f>Síta!M207</f>
        <v>0</v>
      </c>
      <c r="I13" s="154">
        <f>Síta!P207</f>
        <v>0</v>
      </c>
    </row>
    <row r="14" spans="2:9" ht="17.25" customHeight="1" thickBot="1">
      <c r="B14" s="259" t="str">
        <f>Síta!B217</f>
        <v>6) Jednotlivci</v>
      </c>
      <c r="C14" s="260"/>
      <c r="D14" s="261"/>
      <c r="E14" s="157">
        <f>Síta!M216</f>
        <v>0</v>
      </c>
      <c r="F14" s="158">
        <f>Síta!P216</f>
        <v>0</v>
      </c>
      <c r="G14" s="159">
        <f>Síta!G217</f>
        <v>1</v>
      </c>
      <c r="H14" s="160">
        <f>Síta!M217</f>
        <v>0</v>
      </c>
      <c r="I14" s="161">
        <f>Síta!P217</f>
        <v>0</v>
      </c>
    </row>
    <row r="15" spans="2:9" ht="20.25" customHeight="1" thickBot="1">
      <c r="B15" s="240" t="s">
        <v>1467</v>
      </c>
      <c r="C15" s="241"/>
      <c r="D15" s="241"/>
      <c r="E15" s="241"/>
      <c r="F15" s="241"/>
      <c r="G15" s="241"/>
      <c r="H15" s="162">
        <f>SUM(H9:H14)</f>
        <v>0</v>
      </c>
      <c r="I15" s="163">
        <f>SUM(I9:I14)</f>
        <v>0</v>
      </c>
    </row>
    <row r="16" spans="2:9" ht="15" customHeight="1" thickBot="1">
      <c r="B16" s="164"/>
      <c r="C16" s="165"/>
      <c r="D16" s="166"/>
      <c r="E16" s="166"/>
      <c r="F16" s="166"/>
      <c r="G16" s="167"/>
      <c r="H16" s="166"/>
      <c r="I16" s="167"/>
    </row>
    <row r="17" spans="2:9" ht="24" customHeight="1" thickBot="1">
      <c r="B17" s="278" t="s">
        <v>1408</v>
      </c>
      <c r="C17" s="279"/>
      <c r="D17" s="279"/>
      <c r="E17" s="279"/>
      <c r="F17" s="279"/>
      <c r="G17" s="279"/>
      <c r="H17" s="279"/>
      <c r="I17" s="280"/>
    </row>
    <row r="18" spans="2:10" ht="18.75" customHeight="1">
      <c r="B18" s="268" t="s">
        <v>1454</v>
      </c>
      <c r="C18" s="269"/>
      <c r="D18" s="269"/>
      <c r="E18" s="272" t="s">
        <v>1456</v>
      </c>
      <c r="F18" s="273"/>
      <c r="G18" s="274" t="s">
        <v>1455</v>
      </c>
      <c r="H18" s="272" t="s">
        <v>1459</v>
      </c>
      <c r="I18" s="273"/>
      <c r="J18" s="168"/>
    </row>
    <row r="19" spans="2:10" ht="18.75" customHeight="1" thickBot="1">
      <c r="B19" s="270"/>
      <c r="C19" s="271"/>
      <c r="D19" s="271"/>
      <c r="E19" s="149" t="s">
        <v>1457</v>
      </c>
      <c r="F19" s="150" t="s">
        <v>1458</v>
      </c>
      <c r="G19" s="275"/>
      <c r="H19" s="149" t="s">
        <v>1457</v>
      </c>
      <c r="I19" s="150" t="s">
        <v>1458</v>
      </c>
      <c r="J19" s="168"/>
    </row>
    <row r="20" spans="2:9" ht="17.25" customHeight="1">
      <c r="B20" s="237" t="str">
        <f>Síta!B273</f>
        <v>1) Základní síto</v>
      </c>
      <c r="C20" s="238"/>
      <c r="D20" s="238"/>
      <c r="E20" s="151">
        <f>Síta!M272</f>
        <v>0</v>
      </c>
      <c r="F20" s="152">
        <f>Síta!P272</f>
        <v>0</v>
      </c>
      <c r="G20" s="153">
        <f>Síta!G273</f>
        <v>12</v>
      </c>
      <c r="H20" s="151">
        <f>Síta!M273</f>
        <v>0</v>
      </c>
      <c r="I20" s="154">
        <f>Síta!P273</f>
        <v>0</v>
      </c>
    </row>
    <row r="21" spans="2:9" ht="17.25" customHeight="1">
      <c r="B21" s="237" t="str">
        <f>Síta!B312</f>
        <v>2) Speciální síto</v>
      </c>
      <c r="C21" s="238"/>
      <c r="D21" s="238"/>
      <c r="E21" s="155">
        <f>Síta!M311</f>
        <v>0</v>
      </c>
      <c r="F21" s="152">
        <f>Síta!P311</f>
        <v>0</v>
      </c>
      <c r="G21" s="153">
        <f>Síta!G312</f>
        <v>6</v>
      </c>
      <c r="H21" s="151">
        <f>Síta!M312</f>
        <v>0</v>
      </c>
      <c r="I21" s="154">
        <f>Síta!P312</f>
        <v>0</v>
      </c>
    </row>
    <row r="22" spans="2:9" ht="17.25" customHeight="1">
      <c r="B22" s="237" t="str">
        <f>Síta!B333</f>
        <v>3) Amputace</v>
      </c>
      <c r="C22" s="238"/>
      <c r="D22" s="238"/>
      <c r="E22" s="155">
        <f>Síta!M332</f>
        <v>0</v>
      </c>
      <c r="F22" s="152">
        <f>Síta!P332</f>
        <v>0</v>
      </c>
      <c r="G22" s="153">
        <f>Síta!G333</f>
        <v>2</v>
      </c>
      <c r="H22" s="151">
        <f>Síta!M333</f>
        <v>0</v>
      </c>
      <c r="I22" s="154">
        <f>Síta!P333</f>
        <v>0</v>
      </c>
    </row>
    <row r="23" spans="2:9" ht="17.25" customHeight="1">
      <c r="B23" s="237" t="str">
        <f>Síta!B371</f>
        <v>4) Dětské síto</v>
      </c>
      <c r="C23" s="238"/>
      <c r="D23" s="238"/>
      <c r="E23" s="155">
        <f>Síta!M370</f>
        <v>0</v>
      </c>
      <c r="F23" s="152">
        <f>Síta!P370</f>
        <v>0</v>
      </c>
      <c r="G23" s="153">
        <f>Síta!G371</f>
        <v>2</v>
      </c>
      <c r="H23" s="151">
        <f>Síta!M371</f>
        <v>0</v>
      </c>
      <c r="I23" s="154">
        <f>Síta!P371</f>
        <v>0</v>
      </c>
    </row>
    <row r="24" spans="2:9" ht="17.25" customHeight="1" thickBot="1">
      <c r="B24" s="276" t="str">
        <f>Síta!B401</f>
        <v>5) Varixy</v>
      </c>
      <c r="C24" s="277"/>
      <c r="D24" s="277"/>
      <c r="E24" s="157">
        <f>Síta!M400</f>
        <v>0</v>
      </c>
      <c r="F24" s="158">
        <f>Síta!P400</f>
        <v>0</v>
      </c>
      <c r="G24" s="159">
        <f>Síta!G401</f>
        <v>4</v>
      </c>
      <c r="H24" s="160">
        <f>Síta!M401</f>
        <v>0</v>
      </c>
      <c r="I24" s="161">
        <f>Síta!P401</f>
        <v>0</v>
      </c>
    </row>
    <row r="25" spans="2:9" ht="20.25" customHeight="1" thickBot="1">
      <c r="B25" s="240" t="s">
        <v>1468</v>
      </c>
      <c r="C25" s="241"/>
      <c r="D25" s="241"/>
      <c r="E25" s="241"/>
      <c r="F25" s="241"/>
      <c r="G25" s="241"/>
      <c r="H25" s="162">
        <f>SUM(H20:H24)</f>
        <v>0</v>
      </c>
      <c r="I25" s="163">
        <f>SUM(I20:I24)</f>
        <v>0</v>
      </c>
    </row>
    <row r="26" spans="2:9" ht="15" customHeight="1" thickBot="1">
      <c r="B26" s="164"/>
      <c r="C26" s="165"/>
      <c r="D26" s="166"/>
      <c r="E26" s="166"/>
      <c r="F26" s="166"/>
      <c r="G26" s="167"/>
      <c r="H26" s="166"/>
      <c r="I26" s="167"/>
    </row>
    <row r="27" spans="2:9" ht="24" customHeight="1" thickBot="1">
      <c r="B27" s="278" t="s">
        <v>1409</v>
      </c>
      <c r="C27" s="279"/>
      <c r="D27" s="279"/>
      <c r="E27" s="279"/>
      <c r="F27" s="279"/>
      <c r="G27" s="279"/>
      <c r="H27" s="279"/>
      <c r="I27" s="280"/>
    </row>
    <row r="28" spans="2:10" ht="18.75" customHeight="1">
      <c r="B28" s="268" t="s">
        <v>1454</v>
      </c>
      <c r="C28" s="269"/>
      <c r="D28" s="269"/>
      <c r="E28" s="272" t="s">
        <v>1456</v>
      </c>
      <c r="F28" s="273"/>
      <c r="G28" s="274" t="s">
        <v>1455</v>
      </c>
      <c r="H28" s="272" t="s">
        <v>1459</v>
      </c>
      <c r="I28" s="273"/>
      <c r="J28" s="168"/>
    </row>
    <row r="29" spans="2:10" ht="18.75" customHeight="1" thickBot="1">
      <c r="B29" s="270"/>
      <c r="C29" s="271"/>
      <c r="D29" s="271"/>
      <c r="E29" s="149" t="s">
        <v>1457</v>
      </c>
      <c r="F29" s="150" t="s">
        <v>1458</v>
      </c>
      <c r="G29" s="275"/>
      <c r="H29" s="149" t="s">
        <v>1457</v>
      </c>
      <c r="I29" s="150" t="s">
        <v>1458</v>
      </c>
      <c r="J29" s="168"/>
    </row>
    <row r="30" spans="2:9" ht="17.25" customHeight="1">
      <c r="B30" s="237" t="str">
        <f>Síta!B445</f>
        <v>1) Základní síto</v>
      </c>
      <c r="C30" s="238"/>
      <c r="D30" s="238"/>
      <c r="E30" s="151">
        <f>Síta!M444</f>
        <v>0</v>
      </c>
      <c r="F30" s="152">
        <f>Síta!P444</f>
        <v>0</v>
      </c>
      <c r="G30" s="153">
        <f>Síta!G445</f>
        <v>2</v>
      </c>
      <c r="H30" s="151">
        <f>Síta!M445</f>
        <v>0</v>
      </c>
      <c r="I30" s="154">
        <f>Síta!P445</f>
        <v>0</v>
      </c>
    </row>
    <row r="31" spans="2:9" ht="17.25" customHeight="1">
      <c r="B31" s="237" t="str">
        <f>Síta!B476</f>
        <v>2) Speciální síto</v>
      </c>
      <c r="C31" s="238"/>
      <c r="D31" s="238"/>
      <c r="E31" s="155">
        <f>Síta!M475</f>
        <v>0</v>
      </c>
      <c r="F31" s="152">
        <f>Síta!P475</f>
        <v>0</v>
      </c>
      <c r="G31" s="153">
        <f>Síta!G476</f>
        <v>2</v>
      </c>
      <c r="H31" s="151">
        <f>Síta!M476</f>
        <v>0</v>
      </c>
      <c r="I31" s="154">
        <f>Síta!P476</f>
        <v>0</v>
      </c>
    </row>
    <row r="32" spans="2:9" ht="17.25" customHeight="1">
      <c r="B32" s="237" t="str">
        <f>Síta!B515</f>
        <v>3) Jednotlivci</v>
      </c>
      <c r="C32" s="238"/>
      <c r="D32" s="238"/>
      <c r="E32" s="155">
        <f>Síta!M514</f>
        <v>0</v>
      </c>
      <c r="F32" s="152">
        <f>Síta!P514</f>
        <v>0</v>
      </c>
      <c r="G32" s="153">
        <f>Síta!G515</f>
        <v>2</v>
      </c>
      <c r="H32" s="151">
        <f>Síta!M515</f>
        <v>0</v>
      </c>
      <c r="I32" s="154">
        <f>Síta!P515</f>
        <v>0</v>
      </c>
    </row>
    <row r="33" spans="2:9" ht="17.25" customHeight="1" thickBot="1">
      <c r="B33" s="276" t="str">
        <f>Síta!B532</f>
        <v>4) PEK</v>
      </c>
      <c r="C33" s="277"/>
      <c r="D33" s="277"/>
      <c r="E33" s="157">
        <f>Síta!M531</f>
        <v>0</v>
      </c>
      <c r="F33" s="158">
        <f>Síta!P531</f>
        <v>0</v>
      </c>
      <c r="G33" s="159">
        <f>Síta!G532</f>
        <v>1</v>
      </c>
      <c r="H33" s="160">
        <f>Síta!M532</f>
        <v>0</v>
      </c>
      <c r="I33" s="161">
        <f>Síta!P532</f>
        <v>0</v>
      </c>
    </row>
    <row r="34" spans="2:9" ht="20.25" customHeight="1" thickBot="1">
      <c r="B34" s="240" t="s">
        <v>1469</v>
      </c>
      <c r="C34" s="241"/>
      <c r="D34" s="241"/>
      <c r="E34" s="241"/>
      <c r="F34" s="241"/>
      <c r="G34" s="241"/>
      <c r="H34" s="162">
        <f>SUM(H30:H33)</f>
        <v>0</v>
      </c>
      <c r="I34" s="163">
        <f>SUM(I30:I33)</f>
        <v>0</v>
      </c>
    </row>
    <row r="35" spans="2:9" ht="15" customHeight="1" thickBot="1">
      <c r="B35" s="164"/>
      <c r="C35" s="165"/>
      <c r="D35" s="166"/>
      <c r="E35" s="166"/>
      <c r="F35" s="166"/>
      <c r="G35" s="167"/>
      <c r="H35" s="166"/>
      <c r="I35" s="167"/>
    </row>
    <row r="36" spans="2:9" ht="24" customHeight="1" thickBot="1">
      <c r="B36" s="278" t="s">
        <v>1410</v>
      </c>
      <c r="C36" s="279"/>
      <c r="D36" s="279"/>
      <c r="E36" s="279"/>
      <c r="F36" s="279"/>
      <c r="G36" s="279"/>
      <c r="H36" s="279"/>
      <c r="I36" s="280"/>
    </row>
    <row r="37" spans="2:10" ht="18.75" customHeight="1">
      <c r="B37" s="268" t="s">
        <v>1454</v>
      </c>
      <c r="C37" s="269"/>
      <c r="D37" s="269"/>
      <c r="E37" s="272" t="s">
        <v>1456</v>
      </c>
      <c r="F37" s="273"/>
      <c r="G37" s="274" t="s">
        <v>1455</v>
      </c>
      <c r="H37" s="272" t="s">
        <v>1459</v>
      </c>
      <c r="I37" s="273"/>
      <c r="J37" s="168"/>
    </row>
    <row r="38" spans="2:10" ht="18.75" customHeight="1" thickBot="1">
      <c r="B38" s="270"/>
      <c r="C38" s="271"/>
      <c r="D38" s="271"/>
      <c r="E38" s="149" t="s">
        <v>1457</v>
      </c>
      <c r="F38" s="150" t="s">
        <v>1458</v>
      </c>
      <c r="G38" s="275"/>
      <c r="H38" s="149" t="s">
        <v>1457</v>
      </c>
      <c r="I38" s="150" t="s">
        <v>1458</v>
      </c>
      <c r="J38" s="168"/>
    </row>
    <row r="39" spans="2:9" ht="17.25" customHeight="1">
      <c r="B39" s="237" t="str">
        <f>Síta!B563</f>
        <v>1) Sekční síto</v>
      </c>
      <c r="C39" s="238"/>
      <c r="D39" s="238"/>
      <c r="E39" s="151">
        <f>Síta!M562</f>
        <v>0</v>
      </c>
      <c r="F39" s="152">
        <f>Síta!P562</f>
        <v>0</v>
      </c>
      <c r="G39" s="153">
        <f>Síta!G563</f>
        <v>4</v>
      </c>
      <c r="H39" s="151">
        <f>Síta!M563</f>
        <v>0</v>
      </c>
      <c r="I39" s="154">
        <f>Síta!P563</f>
        <v>0</v>
      </c>
    </row>
    <row r="40" spans="2:9" ht="17.25" customHeight="1">
      <c r="B40" s="237" t="str">
        <f>Síta!B579</f>
        <v>2) Vaginální hysterektomie</v>
      </c>
      <c r="C40" s="238"/>
      <c r="D40" s="238"/>
      <c r="E40" s="155">
        <f>Síta!M578</f>
        <v>0</v>
      </c>
      <c r="F40" s="152">
        <f>Síta!P578</f>
        <v>0</v>
      </c>
      <c r="G40" s="153">
        <f>Síta!G579</f>
        <v>3</v>
      </c>
      <c r="H40" s="151">
        <f>Síta!M579</f>
        <v>0</v>
      </c>
      <c r="I40" s="154">
        <f>Síta!P579</f>
        <v>0</v>
      </c>
    </row>
    <row r="41" spans="2:9" ht="17.25" customHeight="1">
      <c r="B41" s="237" t="str">
        <f>Síta!B603</f>
        <v>3) Konizace</v>
      </c>
      <c r="C41" s="238"/>
      <c r="D41" s="238"/>
      <c r="E41" s="155">
        <f>Síta!M602</f>
        <v>0</v>
      </c>
      <c r="F41" s="152">
        <f>Síta!P602</f>
        <v>0</v>
      </c>
      <c r="G41" s="153">
        <f>Síta!G603</f>
        <v>2</v>
      </c>
      <c r="H41" s="151">
        <f>Síta!M603</f>
        <v>0</v>
      </c>
      <c r="I41" s="154">
        <f>Síta!P603</f>
        <v>0</v>
      </c>
    </row>
    <row r="42" spans="2:9" ht="17.25" customHeight="1">
      <c r="B42" s="237" t="str">
        <f>Síta!B650</f>
        <v>4) Síto na malé výkony</v>
      </c>
      <c r="C42" s="238"/>
      <c r="D42" s="238"/>
      <c r="E42" s="155">
        <f>Síta!M649</f>
        <v>0</v>
      </c>
      <c r="F42" s="152">
        <f>Síta!P649</f>
        <v>0</v>
      </c>
      <c r="G42" s="153">
        <f>Síta!G650</f>
        <v>8</v>
      </c>
      <c r="H42" s="151">
        <f>Síta!M650</f>
        <v>0</v>
      </c>
      <c r="I42" s="154">
        <f>Síta!P650</f>
        <v>0</v>
      </c>
    </row>
    <row r="43" spans="2:9" ht="17.25" customHeight="1">
      <c r="B43" s="237" t="str">
        <f>Síta!B689</f>
        <v>5) Hysteroskopie</v>
      </c>
      <c r="C43" s="238"/>
      <c r="D43" s="238"/>
      <c r="E43" s="155">
        <f>Síta!M688</f>
        <v>0</v>
      </c>
      <c r="F43" s="152">
        <f>Síta!P688</f>
        <v>0</v>
      </c>
      <c r="G43" s="153">
        <f>Síta!G689</f>
        <v>2</v>
      </c>
      <c r="H43" s="151">
        <f>Síta!M689</f>
        <v>0</v>
      </c>
      <c r="I43" s="154">
        <f>Síta!P689</f>
        <v>0</v>
      </c>
    </row>
    <row r="44" spans="2:9" ht="17.25" customHeight="1" thickBot="1">
      <c r="B44" s="276" t="str">
        <f>Síta!B700</f>
        <v>6) Jednotlivosti</v>
      </c>
      <c r="C44" s="277"/>
      <c r="D44" s="277"/>
      <c r="E44" s="157">
        <f>Síta!M699</f>
        <v>0</v>
      </c>
      <c r="F44" s="158">
        <f>Síta!P699</f>
        <v>0</v>
      </c>
      <c r="G44" s="159">
        <f>Síta!G700</f>
        <v>1</v>
      </c>
      <c r="H44" s="160">
        <f>Síta!M700</f>
        <v>0</v>
      </c>
      <c r="I44" s="161">
        <f>Síta!P700</f>
        <v>0</v>
      </c>
    </row>
    <row r="45" spans="2:9" ht="20.25" customHeight="1" thickBot="1">
      <c r="B45" s="240" t="s">
        <v>1470</v>
      </c>
      <c r="C45" s="241"/>
      <c r="D45" s="241"/>
      <c r="E45" s="241"/>
      <c r="F45" s="241"/>
      <c r="G45" s="241"/>
      <c r="H45" s="162">
        <f>SUM(H39:H44)</f>
        <v>0</v>
      </c>
      <c r="I45" s="163">
        <f>SUM(I39:I44)</f>
        <v>0</v>
      </c>
    </row>
    <row r="46" spans="2:9" ht="15" customHeight="1" thickBot="1">
      <c r="B46" s="164"/>
      <c r="C46" s="165"/>
      <c r="D46" s="166"/>
      <c r="E46" s="166"/>
      <c r="F46" s="166"/>
      <c r="G46" s="167"/>
      <c r="H46" s="166"/>
      <c r="I46" s="167"/>
    </row>
    <row r="47" spans="2:9" ht="24" customHeight="1" thickBot="1">
      <c r="B47" s="278" t="s">
        <v>1411</v>
      </c>
      <c r="C47" s="279"/>
      <c r="D47" s="279"/>
      <c r="E47" s="279"/>
      <c r="F47" s="279"/>
      <c r="G47" s="279"/>
      <c r="H47" s="279"/>
      <c r="I47" s="280"/>
    </row>
    <row r="48" spans="2:10" ht="18.75" customHeight="1">
      <c r="B48" s="268" t="s">
        <v>1454</v>
      </c>
      <c r="C48" s="269"/>
      <c r="D48" s="269"/>
      <c r="E48" s="272" t="s">
        <v>1456</v>
      </c>
      <c r="F48" s="273"/>
      <c r="G48" s="274" t="s">
        <v>1455</v>
      </c>
      <c r="H48" s="272" t="s">
        <v>1459</v>
      </c>
      <c r="I48" s="273"/>
      <c r="J48" s="168"/>
    </row>
    <row r="49" spans="2:10" ht="18.75" customHeight="1" thickBot="1">
      <c r="B49" s="270"/>
      <c r="C49" s="271"/>
      <c r="D49" s="271"/>
      <c r="E49" s="149" t="s">
        <v>1457</v>
      </c>
      <c r="F49" s="150" t="s">
        <v>1458</v>
      </c>
      <c r="G49" s="275"/>
      <c r="H49" s="149" t="s">
        <v>1457</v>
      </c>
      <c r="I49" s="150" t="s">
        <v>1458</v>
      </c>
      <c r="J49" s="168"/>
    </row>
    <row r="50" spans="2:9" ht="17.25" customHeight="1">
      <c r="B50" s="237" t="str">
        <f>Síta!B724</f>
        <v>1) AT síto</v>
      </c>
      <c r="C50" s="238"/>
      <c r="D50" s="238"/>
      <c r="E50" s="151">
        <f>Síta!M723</f>
        <v>0</v>
      </c>
      <c r="F50" s="152">
        <f>Síta!P723</f>
        <v>0</v>
      </c>
      <c r="G50" s="153">
        <f>Síta!G724</f>
        <v>3</v>
      </c>
      <c r="H50" s="151">
        <f>Síta!M724</f>
        <v>0</v>
      </c>
      <c r="I50" s="154">
        <f>Síta!P724</f>
        <v>0</v>
      </c>
    </row>
    <row r="51" spans="2:9" ht="17.25" customHeight="1">
      <c r="B51" s="237" t="str">
        <f>Síta!B742</f>
        <v>2) MLS</v>
      </c>
      <c r="C51" s="238"/>
      <c r="D51" s="238"/>
      <c r="E51" s="155">
        <f>Síta!M741</f>
        <v>0</v>
      </c>
      <c r="F51" s="152">
        <f>Síta!P741</f>
        <v>0</v>
      </c>
      <c r="G51" s="153">
        <f>Síta!G742</f>
        <v>2</v>
      </c>
      <c r="H51" s="151">
        <f>Síta!M742</f>
        <v>0</v>
      </c>
      <c r="I51" s="154">
        <f>Síta!P742</f>
        <v>0</v>
      </c>
    </row>
    <row r="52" spans="2:9" ht="17.25" customHeight="1">
      <c r="B52" s="237" t="str">
        <f>Síta!B789</f>
        <v>3) RS</v>
      </c>
      <c r="C52" s="238"/>
      <c r="D52" s="238"/>
      <c r="E52" s="155">
        <f>Síta!M788</f>
        <v>0</v>
      </c>
      <c r="F52" s="152">
        <f>Síta!P788</f>
        <v>0</v>
      </c>
      <c r="G52" s="153">
        <f>Síta!G789</f>
        <v>2</v>
      </c>
      <c r="H52" s="151">
        <f>Síta!M789</f>
        <v>0</v>
      </c>
      <c r="I52" s="154">
        <f>Síta!P789</f>
        <v>0</v>
      </c>
    </row>
    <row r="53" spans="2:9" ht="17.25" customHeight="1">
      <c r="B53" s="237" t="str">
        <f>Síta!B809</f>
        <v>4) Gromety</v>
      </c>
      <c r="C53" s="238"/>
      <c r="D53" s="238"/>
      <c r="E53" s="155">
        <f>Síta!M808</f>
        <v>0</v>
      </c>
      <c r="F53" s="152">
        <f>Síta!P808</f>
        <v>0</v>
      </c>
      <c r="G53" s="153">
        <f>Síta!G809</f>
        <v>2</v>
      </c>
      <c r="H53" s="151">
        <f>Síta!M809</f>
        <v>0</v>
      </c>
      <c r="I53" s="154">
        <f>Síta!P809</f>
        <v>0</v>
      </c>
    </row>
    <row r="54" spans="2:9" ht="17.25" customHeight="1">
      <c r="B54" s="237" t="str">
        <f>Síta!B843</f>
        <v>5) Uzlina</v>
      </c>
      <c r="C54" s="238"/>
      <c r="D54" s="238"/>
      <c r="E54" s="155">
        <f>Síta!M842</f>
        <v>0</v>
      </c>
      <c r="F54" s="152">
        <f>Síta!P842</f>
        <v>0</v>
      </c>
      <c r="G54" s="153">
        <f>Síta!G843</f>
        <v>2</v>
      </c>
      <c r="H54" s="151">
        <f>Síta!M843</f>
        <v>0</v>
      </c>
      <c r="I54" s="154">
        <f>Síta!P843</f>
        <v>0</v>
      </c>
    </row>
    <row r="55" spans="2:9" ht="17.25" customHeight="1">
      <c r="B55" s="237" t="str">
        <f>Síta!B869</f>
        <v>6) TE</v>
      </c>
      <c r="C55" s="238"/>
      <c r="D55" s="238"/>
      <c r="E55" s="155">
        <f>Síta!M868</f>
        <v>0</v>
      </c>
      <c r="F55" s="152">
        <f>Síta!P868</f>
        <v>0</v>
      </c>
      <c r="G55" s="153">
        <f>Síta!G869</f>
        <v>2</v>
      </c>
      <c r="H55" s="151">
        <f>Síta!M869</f>
        <v>0</v>
      </c>
      <c r="I55" s="154">
        <f>Síta!P869</f>
        <v>0</v>
      </c>
    </row>
    <row r="56" spans="2:9" ht="17.25" customHeight="1">
      <c r="B56" s="237" t="str">
        <f>Síta!B887</f>
        <v>7) Plastika boltců</v>
      </c>
      <c r="C56" s="238"/>
      <c r="D56" s="238"/>
      <c r="E56" s="155">
        <f>Síta!M886</f>
        <v>0</v>
      </c>
      <c r="F56" s="152">
        <f>Síta!P886</f>
        <v>0</v>
      </c>
      <c r="G56" s="153">
        <f>Síta!G887</f>
        <v>1</v>
      </c>
      <c r="H56" s="151">
        <f>Síta!M887</f>
        <v>0</v>
      </c>
      <c r="I56" s="154">
        <f>Síta!P887</f>
        <v>0</v>
      </c>
    </row>
    <row r="57" spans="2:9" ht="17.25" customHeight="1">
      <c r="B57" s="237" t="str">
        <f>Síta!B906</f>
        <v>8) Pohotovostní set</v>
      </c>
      <c r="C57" s="238"/>
      <c r="D57" s="238"/>
      <c r="E57" s="155">
        <f>Síta!M905</f>
        <v>0</v>
      </c>
      <c r="F57" s="152">
        <f>Síta!P905</f>
        <v>0</v>
      </c>
      <c r="G57" s="153">
        <f>Síta!G906</f>
        <v>1</v>
      </c>
      <c r="H57" s="151">
        <f>Síta!M906</f>
        <v>0</v>
      </c>
      <c r="I57" s="154">
        <f>Síta!P906</f>
        <v>0</v>
      </c>
    </row>
    <row r="58" spans="2:9" ht="17.25" customHeight="1">
      <c r="B58" s="237" t="str">
        <f>Síta!B921</f>
        <v>9) Repozice NK</v>
      </c>
      <c r="C58" s="238"/>
      <c r="D58" s="238"/>
      <c r="E58" s="155">
        <f>Síta!M920</f>
        <v>0</v>
      </c>
      <c r="F58" s="152">
        <f>Síta!P920</f>
        <v>0</v>
      </c>
      <c r="G58" s="153">
        <f>Síta!G921</f>
        <v>1</v>
      </c>
      <c r="H58" s="151">
        <f>Síta!M921</f>
        <v>0</v>
      </c>
      <c r="I58" s="154">
        <f>Síta!P921</f>
        <v>0</v>
      </c>
    </row>
    <row r="59" spans="2:9" ht="17.25" customHeight="1">
      <c r="B59" s="237" t="str">
        <f>Síta!B952</f>
        <v>10) Tracheo</v>
      </c>
      <c r="C59" s="238"/>
      <c r="D59" s="238"/>
      <c r="E59" s="155">
        <f>Síta!M951</f>
        <v>0</v>
      </c>
      <c r="F59" s="152">
        <f>Síta!P951</f>
        <v>0</v>
      </c>
      <c r="G59" s="153">
        <f>Síta!G952</f>
        <v>1</v>
      </c>
      <c r="H59" s="151">
        <f>Síta!M952</f>
        <v>0</v>
      </c>
      <c r="I59" s="154">
        <f>Síta!P952</f>
        <v>0</v>
      </c>
    </row>
    <row r="60" spans="2:9" ht="17.25" customHeight="1">
      <c r="B60" s="237" t="str">
        <f>Síta!B992</f>
        <v>11) FESS</v>
      </c>
      <c r="C60" s="238"/>
      <c r="D60" s="238"/>
      <c r="E60" s="155">
        <f>Síta!M991</f>
        <v>0</v>
      </c>
      <c r="F60" s="152">
        <f>Síta!P991</f>
        <v>0</v>
      </c>
      <c r="G60" s="153">
        <f>Síta!G992</f>
        <v>1</v>
      </c>
      <c r="H60" s="151">
        <f>Síta!M992</f>
        <v>0</v>
      </c>
      <c r="I60" s="154">
        <f>Síta!P992</f>
        <v>0</v>
      </c>
    </row>
    <row r="61" spans="2:9" ht="17.25" customHeight="1">
      <c r="B61" s="237" t="str">
        <f>Síta!B1004</f>
        <v>12) Lokální výkony - balíček, bez kontejneru</v>
      </c>
      <c r="C61" s="238"/>
      <c r="D61" s="238"/>
      <c r="E61" s="155">
        <f>Síta!M1003</f>
        <v>0</v>
      </c>
      <c r="F61" s="152">
        <f>Síta!P1003</f>
        <v>0</v>
      </c>
      <c r="G61" s="153">
        <f>Síta!G1004</f>
        <v>4</v>
      </c>
      <c r="H61" s="151">
        <f>Síta!M1004</f>
        <v>0</v>
      </c>
      <c r="I61" s="154">
        <f>Síta!P1004</f>
        <v>0</v>
      </c>
    </row>
    <row r="62" spans="2:9" ht="17.25" customHeight="1" thickBot="1">
      <c r="B62" s="276" t="str">
        <f>Síta!B1057</f>
        <v>13) Samostatně baleno - jednotlivosti</v>
      </c>
      <c r="C62" s="277"/>
      <c r="D62" s="277"/>
      <c r="E62" s="157">
        <f>Síta!M1056</f>
        <v>0</v>
      </c>
      <c r="F62" s="158">
        <f>Síta!P1056</f>
        <v>0</v>
      </c>
      <c r="G62" s="159">
        <f>Síta!G1057</f>
        <v>1</v>
      </c>
      <c r="H62" s="160">
        <f>Síta!M1057</f>
        <v>0</v>
      </c>
      <c r="I62" s="161">
        <f>Síta!P1057</f>
        <v>0</v>
      </c>
    </row>
    <row r="63" spans="2:9" ht="20.25" customHeight="1" thickBot="1">
      <c r="B63" s="240" t="s">
        <v>1471</v>
      </c>
      <c r="C63" s="241"/>
      <c r="D63" s="241"/>
      <c r="E63" s="241"/>
      <c r="F63" s="241"/>
      <c r="G63" s="241"/>
      <c r="H63" s="162">
        <f>SUM(H50:H62)</f>
        <v>0</v>
      </c>
      <c r="I63" s="163">
        <f>SUM(I50:I62)</f>
        <v>0</v>
      </c>
    </row>
    <row r="64" spans="2:9" ht="15" customHeight="1" thickBot="1">
      <c r="B64" s="164"/>
      <c r="C64" s="165"/>
      <c r="D64" s="166"/>
      <c r="E64" s="166"/>
      <c r="F64" s="166"/>
      <c r="G64" s="167"/>
      <c r="H64" s="166"/>
      <c r="I64" s="167"/>
    </row>
    <row r="65" spans="2:9" ht="30" customHeight="1" thickBot="1">
      <c r="B65" s="263" t="s">
        <v>1465</v>
      </c>
      <c r="C65" s="264"/>
      <c r="D65" s="264"/>
      <c r="E65" s="264"/>
      <c r="F65" s="264"/>
      <c r="G65" s="265"/>
      <c r="H65" s="169">
        <f>H15+H25+H34+H45+H63</f>
        <v>0</v>
      </c>
      <c r="I65" s="170">
        <f>I15+I25+I34+I45+I63</f>
        <v>0</v>
      </c>
    </row>
    <row r="66" spans="3:9" ht="30.75" customHeight="1" thickBot="1">
      <c r="C66" s="171"/>
      <c r="D66" s="172"/>
      <c r="E66" s="172"/>
      <c r="F66" s="172"/>
      <c r="G66" s="173"/>
      <c r="H66" s="172"/>
      <c r="I66" s="173"/>
    </row>
    <row r="67" spans="2:10" ht="24" customHeight="1" thickBot="1">
      <c r="B67" s="248" t="s">
        <v>1311</v>
      </c>
      <c r="C67" s="249"/>
      <c r="D67" s="249"/>
      <c r="E67" s="249"/>
      <c r="F67" s="249"/>
      <c r="G67" s="249"/>
      <c r="H67" s="249"/>
      <c r="I67" s="250"/>
      <c r="J67" s="147"/>
    </row>
    <row r="68" spans="2:10" ht="18.75" customHeight="1">
      <c r="B68" s="251" t="s">
        <v>1460</v>
      </c>
      <c r="C68" s="252"/>
      <c r="D68" s="252"/>
      <c r="E68" s="255" t="s">
        <v>1461</v>
      </c>
      <c r="F68" s="256"/>
      <c r="G68" s="257" t="s">
        <v>1462</v>
      </c>
      <c r="H68" s="255" t="s">
        <v>1459</v>
      </c>
      <c r="I68" s="256"/>
      <c r="J68" s="148"/>
    </row>
    <row r="69" spans="2:10" ht="18.75" customHeight="1" thickBot="1">
      <c r="B69" s="253"/>
      <c r="C69" s="254"/>
      <c r="D69" s="254"/>
      <c r="E69" s="174" t="s">
        <v>1457</v>
      </c>
      <c r="F69" s="175" t="s">
        <v>1458</v>
      </c>
      <c r="G69" s="258"/>
      <c r="H69" s="174" t="s">
        <v>1457</v>
      </c>
      <c r="I69" s="175" t="s">
        <v>1458</v>
      </c>
      <c r="J69" s="148"/>
    </row>
    <row r="70" spans="2:10" ht="17.25" customHeight="1">
      <c r="B70" s="231" t="str">
        <f>Kontejnery!B8</f>
        <v>1 vana 1/1 výška 135</v>
      </c>
      <c r="C70" s="232"/>
      <c r="D70" s="233"/>
      <c r="E70" s="151">
        <f>Kontejnery!L14</f>
        <v>0</v>
      </c>
      <c r="F70" s="152">
        <f>Kontejnery!O14</f>
        <v>0</v>
      </c>
      <c r="G70" s="153">
        <f>Kontejnery!F8</f>
        <v>21</v>
      </c>
      <c r="H70" s="151">
        <f>Kontejnery!L15</f>
        <v>0</v>
      </c>
      <c r="I70" s="154">
        <f>Kontejnery!O15</f>
        <v>0</v>
      </c>
      <c r="J70" s="147"/>
    </row>
    <row r="71" spans="2:9" ht="17.25" customHeight="1">
      <c r="B71" s="234" t="str">
        <f>Kontejnery!B18</f>
        <v>1 vana 1/1 výška 187</v>
      </c>
      <c r="C71" s="235"/>
      <c r="D71" s="236"/>
      <c r="E71" s="151">
        <f>Kontejnery!L24</f>
        <v>0</v>
      </c>
      <c r="F71" s="152">
        <f>Kontejnery!O24</f>
        <v>0</v>
      </c>
      <c r="G71" s="153">
        <f>Kontejnery!F18</f>
        <v>17</v>
      </c>
      <c r="H71" s="151">
        <f>Kontejnery!L25</f>
        <v>0</v>
      </c>
      <c r="I71" s="154">
        <f>Kontejnery!O25</f>
        <v>0</v>
      </c>
    </row>
    <row r="72" spans="2:9" ht="17.25" customHeight="1">
      <c r="B72" s="237" t="str">
        <f>Kontejnery!B28</f>
        <v>1 vana 1/1 výška 247</v>
      </c>
      <c r="C72" s="238"/>
      <c r="D72" s="239"/>
      <c r="E72" s="151">
        <f>Kontejnery!L34</f>
        <v>0</v>
      </c>
      <c r="F72" s="152">
        <f>Kontejnery!O34</f>
        <v>0</v>
      </c>
      <c r="G72" s="153">
        <f>Kontejnery!F28</f>
        <v>7</v>
      </c>
      <c r="H72" s="151">
        <f>Kontejnery!L35</f>
        <v>0</v>
      </c>
      <c r="I72" s="154">
        <f>Kontejnery!O35</f>
        <v>0</v>
      </c>
    </row>
    <row r="73" spans="2:9" ht="17.25" customHeight="1" thickBot="1">
      <c r="B73" s="259" t="str">
        <f>Kontejnery!B38</f>
        <v>1 vana 1/2 výška 135</v>
      </c>
      <c r="C73" s="260"/>
      <c r="D73" s="261"/>
      <c r="E73" s="151">
        <f>Kontejnery!L34</f>
        <v>0</v>
      </c>
      <c r="F73" s="152">
        <f>Kontejnery!O34</f>
        <v>0</v>
      </c>
      <c r="G73" s="153">
        <f>Kontejnery!F38</f>
        <v>14</v>
      </c>
      <c r="H73" s="151">
        <f>Kontejnery!L45</f>
        <v>0</v>
      </c>
      <c r="I73" s="154">
        <f>Kontejnery!O45</f>
        <v>0</v>
      </c>
    </row>
    <row r="74" spans="2:9" ht="20.25" customHeight="1" thickBot="1">
      <c r="B74" s="240" t="s">
        <v>1472</v>
      </c>
      <c r="C74" s="241"/>
      <c r="D74" s="241"/>
      <c r="E74" s="241"/>
      <c r="F74" s="241"/>
      <c r="G74" s="241"/>
      <c r="H74" s="162">
        <f>SUM(H70:H73)</f>
        <v>0</v>
      </c>
      <c r="I74" s="163">
        <f>SUM(I70:I73)</f>
        <v>0</v>
      </c>
    </row>
    <row r="75" spans="2:9" ht="15" customHeight="1" thickBot="1">
      <c r="B75" s="164"/>
      <c r="C75" s="165"/>
      <c r="D75" s="166"/>
      <c r="E75" s="166"/>
      <c r="F75" s="166"/>
      <c r="G75" s="167"/>
      <c r="H75" s="166"/>
      <c r="I75" s="167"/>
    </row>
    <row r="76" spans="2:10" ht="24" customHeight="1" thickBot="1">
      <c r="B76" s="248" t="s">
        <v>1338</v>
      </c>
      <c r="C76" s="249"/>
      <c r="D76" s="249"/>
      <c r="E76" s="249"/>
      <c r="F76" s="249"/>
      <c r="G76" s="249"/>
      <c r="H76" s="249"/>
      <c r="I76" s="250"/>
      <c r="J76" s="147"/>
    </row>
    <row r="77" spans="2:10" ht="18.75" customHeight="1">
      <c r="B77" s="251" t="s">
        <v>1460</v>
      </c>
      <c r="C77" s="252"/>
      <c r="D77" s="252"/>
      <c r="E77" s="255" t="s">
        <v>1461</v>
      </c>
      <c r="F77" s="256"/>
      <c r="G77" s="257" t="s">
        <v>1462</v>
      </c>
      <c r="H77" s="255" t="s">
        <v>1459</v>
      </c>
      <c r="I77" s="256"/>
      <c r="J77" s="148"/>
    </row>
    <row r="78" spans="2:10" ht="18.75" customHeight="1" thickBot="1">
      <c r="B78" s="253"/>
      <c r="C78" s="254"/>
      <c r="D78" s="254"/>
      <c r="E78" s="174" t="s">
        <v>1457</v>
      </c>
      <c r="F78" s="175" t="s">
        <v>1458</v>
      </c>
      <c r="G78" s="258"/>
      <c r="H78" s="174" t="s">
        <v>1457</v>
      </c>
      <c r="I78" s="175" t="s">
        <v>1458</v>
      </c>
      <c r="J78" s="148"/>
    </row>
    <row r="79" spans="2:10" ht="17.25" customHeight="1">
      <c r="B79" s="231" t="str">
        <f>Kontejnery!B50</f>
        <v>Laparo vana 1/1 výška cca 187</v>
      </c>
      <c r="C79" s="232"/>
      <c r="D79" s="233"/>
      <c r="E79" s="151">
        <f>Kontejnery!L56</f>
        <v>0</v>
      </c>
      <c r="F79" s="152">
        <f>Kontejnery!O56</f>
        <v>0</v>
      </c>
      <c r="G79" s="153">
        <f>Kontejnery!F50</f>
        <v>5</v>
      </c>
      <c r="H79" s="151">
        <f>Kontejnery!L57</f>
        <v>0</v>
      </c>
      <c r="I79" s="154">
        <f>Kontejnery!O57</f>
        <v>0</v>
      </c>
      <c r="J79" s="147"/>
    </row>
    <row r="80" spans="2:9" ht="17.25" customHeight="1">
      <c r="B80" s="234" t="str">
        <f>Kontejnery!B60</f>
        <v>1 vana 1/1 výška cca 135</v>
      </c>
      <c r="C80" s="235"/>
      <c r="D80" s="236"/>
      <c r="E80" s="151">
        <f>Kontejnery!L66</f>
        <v>0</v>
      </c>
      <c r="F80" s="152">
        <f>Kontejnery!O66</f>
        <v>0</v>
      </c>
      <c r="G80" s="153">
        <f>Kontejnery!F60</f>
        <v>20</v>
      </c>
      <c r="H80" s="151">
        <f>Kontejnery!L67</f>
        <v>0</v>
      </c>
      <c r="I80" s="154">
        <f>Kontejnery!O67</f>
        <v>0</v>
      </c>
    </row>
    <row r="81" spans="2:9" ht="17.25" customHeight="1" thickBot="1">
      <c r="B81" s="237" t="str">
        <f>Kontejnery!B70</f>
        <v>1 vana 1/2 výška cca 135</v>
      </c>
      <c r="C81" s="238"/>
      <c r="D81" s="239"/>
      <c r="E81" s="151">
        <f>Kontejnery!L76</f>
        <v>0</v>
      </c>
      <c r="F81" s="152">
        <f>Kontejnery!O76</f>
        <v>0</v>
      </c>
      <c r="G81" s="153">
        <f>Kontejnery!F70</f>
        <v>6</v>
      </c>
      <c r="H81" s="151">
        <f>Kontejnery!L77</f>
        <v>0</v>
      </c>
      <c r="I81" s="154">
        <f>Kontejnery!O77</f>
        <v>0</v>
      </c>
    </row>
    <row r="82" spans="2:9" ht="20.25" customHeight="1" thickBot="1">
      <c r="B82" s="240" t="s">
        <v>1473</v>
      </c>
      <c r="C82" s="241"/>
      <c r="D82" s="241"/>
      <c r="E82" s="241"/>
      <c r="F82" s="241"/>
      <c r="G82" s="241"/>
      <c r="H82" s="162">
        <f>SUM(H79:H81)</f>
        <v>0</v>
      </c>
      <c r="I82" s="163">
        <f>SUM(I79:I81)</f>
        <v>0</v>
      </c>
    </row>
    <row r="83" spans="2:9" ht="15" customHeight="1" thickBot="1">
      <c r="B83" s="164"/>
      <c r="C83" s="165"/>
      <c r="D83" s="166"/>
      <c r="E83" s="166"/>
      <c r="F83" s="166"/>
      <c r="G83" s="167"/>
      <c r="H83" s="166"/>
      <c r="I83" s="167"/>
    </row>
    <row r="84" spans="2:10" ht="24" customHeight="1" thickBot="1">
      <c r="B84" s="248" t="s">
        <v>1356</v>
      </c>
      <c r="C84" s="249"/>
      <c r="D84" s="249"/>
      <c r="E84" s="249"/>
      <c r="F84" s="249"/>
      <c r="G84" s="249"/>
      <c r="H84" s="249"/>
      <c r="I84" s="250"/>
      <c r="J84" s="147"/>
    </row>
    <row r="85" spans="2:10" ht="18.75" customHeight="1">
      <c r="B85" s="251" t="s">
        <v>1460</v>
      </c>
      <c r="C85" s="252"/>
      <c r="D85" s="252"/>
      <c r="E85" s="255" t="s">
        <v>1461</v>
      </c>
      <c r="F85" s="256"/>
      <c r="G85" s="257" t="s">
        <v>1462</v>
      </c>
      <c r="H85" s="255" t="s">
        <v>1459</v>
      </c>
      <c r="I85" s="256"/>
      <c r="J85" s="148"/>
    </row>
    <row r="86" spans="2:10" ht="18.75" customHeight="1" thickBot="1">
      <c r="B86" s="253"/>
      <c r="C86" s="254"/>
      <c r="D86" s="254"/>
      <c r="E86" s="174" t="s">
        <v>1457</v>
      </c>
      <c r="F86" s="175" t="s">
        <v>1458</v>
      </c>
      <c r="G86" s="258"/>
      <c r="H86" s="174" t="s">
        <v>1457</v>
      </c>
      <c r="I86" s="175" t="s">
        <v>1458</v>
      </c>
      <c r="J86" s="148"/>
    </row>
    <row r="87" spans="2:10" ht="17.25" customHeight="1">
      <c r="B87" s="231" t="str">
        <f>Kontejnery!B82</f>
        <v>1 vana 1/1 výška 135</v>
      </c>
      <c r="C87" s="232"/>
      <c r="D87" s="233"/>
      <c r="E87" s="151">
        <f>Kontejnery!L88</f>
        <v>0</v>
      </c>
      <c r="F87" s="152">
        <f>Kontejnery!O88</f>
        <v>0</v>
      </c>
      <c r="G87" s="153">
        <f>Kontejnery!F82</f>
        <v>6</v>
      </c>
      <c r="H87" s="151">
        <f>Kontejnery!L89</f>
        <v>0</v>
      </c>
      <c r="I87" s="154">
        <f>Kontejnery!O89</f>
        <v>0</v>
      </c>
      <c r="J87" s="147"/>
    </row>
    <row r="88" spans="2:9" ht="17.25" customHeight="1">
      <c r="B88" s="234" t="str">
        <f>Kontejnery!B92</f>
        <v>1 vana 1/2 výška 135</v>
      </c>
      <c r="C88" s="235"/>
      <c r="D88" s="236"/>
      <c r="E88" s="151">
        <f>Kontejnery!L98</f>
        <v>0</v>
      </c>
      <c r="F88" s="152">
        <f>Kontejnery!O98</f>
        <v>0</v>
      </c>
      <c r="G88" s="153">
        <f>Kontejnery!F92</f>
        <v>1</v>
      </c>
      <c r="H88" s="151">
        <f>Kontejnery!L99</f>
        <v>0</v>
      </c>
      <c r="I88" s="154">
        <f>Kontejnery!O99</f>
        <v>0</v>
      </c>
    </row>
    <row r="89" spans="2:9" ht="17.25" customHeight="1">
      <c r="B89" s="237" t="str">
        <f>Kontejnery!B102</f>
        <v>1 vana 3/4 výška 135</v>
      </c>
      <c r="C89" s="238"/>
      <c r="D89" s="239"/>
      <c r="E89" s="151">
        <f>Kontejnery!L108</f>
        <v>0</v>
      </c>
      <c r="F89" s="152">
        <f>Kontejnery!O108</f>
        <v>0</v>
      </c>
      <c r="G89" s="153">
        <f>Kontejnery!F102</f>
        <v>9</v>
      </c>
      <c r="H89" s="151">
        <f>Kontejnery!L109</f>
        <v>0</v>
      </c>
      <c r="I89" s="154">
        <f>Kontejnery!O109</f>
        <v>0</v>
      </c>
    </row>
    <row r="90" spans="2:9" ht="17.25" customHeight="1" thickBot="1">
      <c r="B90" s="259" t="str">
        <f>Kontejnery!B112</f>
        <v>1 vana 3/4 výška 187</v>
      </c>
      <c r="C90" s="260"/>
      <c r="D90" s="261"/>
      <c r="E90" s="151">
        <f>Kontejnery!L118</f>
        <v>0</v>
      </c>
      <c r="F90" s="152">
        <f>Kontejnery!O118</f>
        <v>0</v>
      </c>
      <c r="G90" s="153">
        <f>Kontejnery!F112</f>
        <v>1</v>
      </c>
      <c r="H90" s="151">
        <f>Kontejnery!L119</f>
        <v>0</v>
      </c>
      <c r="I90" s="154">
        <f>Kontejnery!O119</f>
        <v>0</v>
      </c>
    </row>
    <row r="91" spans="2:9" ht="20.25" customHeight="1" thickBot="1">
      <c r="B91" s="240" t="s">
        <v>1474</v>
      </c>
      <c r="C91" s="241"/>
      <c r="D91" s="241"/>
      <c r="E91" s="241"/>
      <c r="F91" s="241"/>
      <c r="G91" s="241"/>
      <c r="H91" s="162">
        <f>SUM(H87:H90)</f>
        <v>0</v>
      </c>
      <c r="I91" s="163">
        <f>SUM(I87:I90)</f>
        <v>0</v>
      </c>
    </row>
    <row r="92" spans="2:9" ht="15" customHeight="1" thickBot="1">
      <c r="B92" s="164"/>
      <c r="C92" s="165"/>
      <c r="D92" s="166"/>
      <c r="E92" s="166"/>
      <c r="F92" s="166"/>
      <c r="G92" s="167"/>
      <c r="H92" s="166"/>
      <c r="I92" s="167"/>
    </row>
    <row r="93" spans="2:10" ht="24" customHeight="1" thickBot="1">
      <c r="B93" s="248" t="s">
        <v>1381</v>
      </c>
      <c r="C93" s="249"/>
      <c r="D93" s="249"/>
      <c r="E93" s="249"/>
      <c r="F93" s="249"/>
      <c r="G93" s="249"/>
      <c r="H93" s="249"/>
      <c r="I93" s="250"/>
      <c r="J93" s="147"/>
    </row>
    <row r="94" spans="2:10" ht="18.75" customHeight="1">
      <c r="B94" s="251" t="s">
        <v>1460</v>
      </c>
      <c r="C94" s="252"/>
      <c r="D94" s="252"/>
      <c r="E94" s="255" t="s">
        <v>1461</v>
      </c>
      <c r="F94" s="256"/>
      <c r="G94" s="257" t="s">
        <v>1462</v>
      </c>
      <c r="H94" s="255" t="s">
        <v>1459</v>
      </c>
      <c r="I94" s="256"/>
      <c r="J94" s="148"/>
    </row>
    <row r="95" spans="2:10" ht="18.75" customHeight="1" thickBot="1">
      <c r="B95" s="253"/>
      <c r="C95" s="254"/>
      <c r="D95" s="254"/>
      <c r="E95" s="174" t="s">
        <v>1457</v>
      </c>
      <c r="F95" s="175" t="s">
        <v>1458</v>
      </c>
      <c r="G95" s="258"/>
      <c r="H95" s="174" t="s">
        <v>1457</v>
      </c>
      <c r="I95" s="175" t="s">
        <v>1458</v>
      </c>
      <c r="J95" s="148"/>
    </row>
    <row r="96" spans="2:10" ht="17.25" customHeight="1">
      <c r="B96" s="231" t="str">
        <f>Kontejnery!B124</f>
        <v>1 vana 3/4 výška 135</v>
      </c>
      <c r="C96" s="232"/>
      <c r="D96" s="233"/>
      <c r="E96" s="151">
        <f>Kontejnery!L130</f>
        <v>0</v>
      </c>
      <c r="F96" s="152">
        <f>Kontejnery!O130</f>
        <v>0</v>
      </c>
      <c r="G96" s="153">
        <f>Kontejnery!F124</f>
        <v>13</v>
      </c>
      <c r="H96" s="151">
        <f>Kontejnery!L131</f>
        <v>0</v>
      </c>
      <c r="I96" s="154">
        <f>Kontejnery!O131</f>
        <v>0</v>
      </c>
      <c r="J96" s="147"/>
    </row>
    <row r="97" spans="2:9" ht="17.25" customHeight="1" thickBot="1">
      <c r="B97" s="237" t="str">
        <f>Kontejnery!B134</f>
        <v>1 vana 1/1 výška 187</v>
      </c>
      <c r="C97" s="238"/>
      <c r="D97" s="239"/>
      <c r="E97" s="151">
        <f>Kontejnery!L140</f>
        <v>0</v>
      </c>
      <c r="F97" s="152">
        <f>Kontejnery!O140</f>
        <v>0</v>
      </c>
      <c r="G97" s="153">
        <f>Kontejnery!F134</f>
        <v>7</v>
      </c>
      <c r="H97" s="151">
        <f>Kontejnery!L141</f>
        <v>0</v>
      </c>
      <c r="I97" s="154">
        <f>Kontejnery!O141</f>
        <v>0</v>
      </c>
    </row>
    <row r="98" spans="2:9" ht="20.25" customHeight="1" thickBot="1">
      <c r="B98" s="240" t="s">
        <v>1475</v>
      </c>
      <c r="C98" s="241"/>
      <c r="D98" s="241"/>
      <c r="E98" s="241"/>
      <c r="F98" s="241"/>
      <c r="G98" s="241"/>
      <c r="H98" s="162">
        <f>SUM(H96:H97)</f>
        <v>0</v>
      </c>
      <c r="I98" s="163">
        <f>SUM(I96:I97)</f>
        <v>0</v>
      </c>
    </row>
    <row r="99" spans="2:9" ht="15" customHeight="1" thickBot="1">
      <c r="B99" s="164"/>
      <c r="C99" s="165"/>
      <c r="D99" s="166"/>
      <c r="E99" s="166"/>
      <c r="F99" s="166"/>
      <c r="G99" s="167"/>
      <c r="H99" s="166"/>
      <c r="I99" s="167"/>
    </row>
    <row r="100" spans="2:10" ht="24" customHeight="1" thickBot="1">
      <c r="B100" s="248" t="s">
        <v>1388</v>
      </c>
      <c r="C100" s="249"/>
      <c r="D100" s="249"/>
      <c r="E100" s="249"/>
      <c r="F100" s="249"/>
      <c r="G100" s="249"/>
      <c r="H100" s="249"/>
      <c r="I100" s="250"/>
      <c r="J100" s="147"/>
    </row>
    <row r="101" spans="2:10" ht="18.75" customHeight="1">
      <c r="B101" s="251" t="s">
        <v>1460</v>
      </c>
      <c r="C101" s="252"/>
      <c r="D101" s="252"/>
      <c r="E101" s="255" t="s">
        <v>1461</v>
      </c>
      <c r="F101" s="256"/>
      <c r="G101" s="257" t="s">
        <v>1462</v>
      </c>
      <c r="H101" s="255" t="s">
        <v>1459</v>
      </c>
      <c r="I101" s="256"/>
      <c r="J101" s="148"/>
    </row>
    <row r="102" spans="2:10" ht="18.75" customHeight="1" thickBot="1">
      <c r="B102" s="253"/>
      <c r="C102" s="254"/>
      <c r="D102" s="254"/>
      <c r="E102" s="174" t="s">
        <v>1457</v>
      </c>
      <c r="F102" s="175" t="s">
        <v>1458</v>
      </c>
      <c r="G102" s="258"/>
      <c r="H102" s="174" t="s">
        <v>1457</v>
      </c>
      <c r="I102" s="175" t="s">
        <v>1458</v>
      </c>
      <c r="J102" s="148"/>
    </row>
    <row r="103" spans="2:10" ht="17.25" customHeight="1">
      <c r="B103" s="231" t="str">
        <f>Kontejnery!B146</f>
        <v>1 vana 1/2 výška 90</v>
      </c>
      <c r="C103" s="232"/>
      <c r="D103" s="233"/>
      <c r="E103" s="151">
        <f>Kontejnery!L152</f>
        <v>0</v>
      </c>
      <c r="F103" s="152">
        <f>Kontejnery!O152</f>
        <v>0</v>
      </c>
      <c r="G103" s="153">
        <f>Kontejnery!F146</f>
        <v>8</v>
      </c>
      <c r="H103" s="151">
        <f>Kontejnery!L153</f>
        <v>0</v>
      </c>
      <c r="I103" s="154">
        <f>Kontejnery!O153</f>
        <v>0</v>
      </c>
      <c r="J103" s="147"/>
    </row>
    <row r="104" spans="2:9" ht="17.25" customHeight="1">
      <c r="B104" s="234" t="str">
        <f>Kontejnery!B156</f>
        <v>1 vana 1/1 výška 135</v>
      </c>
      <c r="C104" s="235"/>
      <c r="D104" s="236"/>
      <c r="E104" s="151">
        <f>Kontejnery!L162</f>
        <v>0</v>
      </c>
      <c r="F104" s="152">
        <f>Kontejnery!O162</f>
        <v>0</v>
      </c>
      <c r="G104" s="153">
        <f>Kontejnery!F156</f>
        <v>2</v>
      </c>
      <c r="H104" s="151">
        <f>Kontejnery!L163</f>
        <v>0</v>
      </c>
      <c r="I104" s="154">
        <f>Kontejnery!O163</f>
        <v>0</v>
      </c>
    </row>
    <row r="105" spans="2:9" ht="17.25" customHeight="1" thickBot="1">
      <c r="B105" s="237" t="str">
        <f>Kontejnery!B166</f>
        <v>1 vana 3/4 výška 135</v>
      </c>
      <c r="C105" s="238"/>
      <c r="D105" s="239"/>
      <c r="E105" s="151">
        <f>Kontejnery!L172</f>
        <v>0</v>
      </c>
      <c r="F105" s="152">
        <f>Kontejnery!O172</f>
        <v>0</v>
      </c>
      <c r="G105" s="153">
        <f>Kontejnery!F166</f>
        <v>8</v>
      </c>
      <c r="H105" s="151">
        <f>Kontejnery!L173</f>
        <v>0</v>
      </c>
      <c r="I105" s="154">
        <f>Kontejnery!O173</f>
        <v>0</v>
      </c>
    </row>
    <row r="106" spans="2:9" ht="20.25" customHeight="1" thickBot="1">
      <c r="B106" s="240" t="s">
        <v>1476</v>
      </c>
      <c r="C106" s="241"/>
      <c r="D106" s="241"/>
      <c r="E106" s="241"/>
      <c r="F106" s="241"/>
      <c r="G106" s="241"/>
      <c r="H106" s="162">
        <f>SUM(H103:H105)</f>
        <v>0</v>
      </c>
      <c r="I106" s="163">
        <f>SUM(I103:I105)</f>
        <v>0</v>
      </c>
    </row>
    <row r="107" spans="2:9" ht="15" customHeight="1" thickBot="1">
      <c r="B107" s="164"/>
      <c r="C107" s="165"/>
      <c r="D107" s="166"/>
      <c r="E107" s="166"/>
      <c r="F107" s="166"/>
      <c r="G107" s="167"/>
      <c r="H107" s="166"/>
      <c r="I107" s="167"/>
    </row>
    <row r="108" spans="2:9" ht="30" customHeight="1" thickBot="1">
      <c r="B108" s="242" t="s">
        <v>1466</v>
      </c>
      <c r="C108" s="243"/>
      <c r="D108" s="243"/>
      <c r="E108" s="243"/>
      <c r="F108" s="243"/>
      <c r="G108" s="244"/>
      <c r="H108" s="176">
        <f>H74+H82+H91+H98+H106</f>
        <v>0</v>
      </c>
      <c r="I108" s="177">
        <f>I74+I82+I91+I98+I106</f>
        <v>0</v>
      </c>
    </row>
    <row r="109" spans="2:9" ht="30" customHeight="1" thickBot="1">
      <c r="B109" s="164"/>
      <c r="C109" s="165"/>
      <c r="D109" s="166"/>
      <c r="E109" s="166"/>
      <c r="F109" s="166"/>
      <c r="G109" s="167"/>
      <c r="H109" s="166"/>
      <c r="I109" s="167"/>
    </row>
    <row r="110" spans="2:9" ht="49.5" customHeight="1" thickBot="1">
      <c r="B110" s="245" t="s">
        <v>1477</v>
      </c>
      <c r="C110" s="246"/>
      <c r="D110" s="246"/>
      <c r="E110" s="246"/>
      <c r="F110" s="246"/>
      <c r="G110" s="247"/>
      <c r="H110" s="178">
        <f>H65+H108</f>
        <v>0</v>
      </c>
      <c r="I110" s="179">
        <f>I65+I108</f>
        <v>0</v>
      </c>
    </row>
    <row r="111" spans="2:9" ht="15" customHeight="1" thickBot="1">
      <c r="B111" s="164"/>
      <c r="C111" s="165"/>
      <c r="D111" s="166"/>
      <c r="E111" s="166"/>
      <c r="F111" s="166"/>
      <c r="G111" s="167"/>
      <c r="H111" s="166"/>
      <c r="I111" s="167"/>
    </row>
    <row r="112" spans="2:9" ht="49.5" customHeight="1">
      <c r="B112" s="217" t="s">
        <v>1514</v>
      </c>
      <c r="C112" s="218"/>
      <c r="D112" s="218"/>
      <c r="E112" s="218"/>
      <c r="F112" s="218"/>
      <c r="G112" s="219"/>
      <c r="H112" s="184">
        <f>'Servis nástrojů'!H52</f>
        <v>0</v>
      </c>
      <c r="I112" s="183">
        <f>H112*1.21</f>
        <v>0</v>
      </c>
    </row>
    <row r="113" spans="2:9" ht="15.75" thickBot="1">
      <c r="B113" s="220"/>
      <c r="C113" s="221"/>
      <c r="D113" s="221"/>
      <c r="E113" s="221"/>
      <c r="F113" s="221"/>
      <c r="G113" s="222"/>
      <c r="H113" s="215" t="s">
        <v>1492</v>
      </c>
      <c r="I113" s="216"/>
    </row>
    <row r="114" spans="2:9" ht="15" customHeight="1" thickBot="1">
      <c r="B114" s="164"/>
      <c r="C114" s="165"/>
      <c r="D114" s="166"/>
      <c r="E114" s="166"/>
      <c r="F114" s="166"/>
      <c r="G114" s="167"/>
      <c r="H114" s="166"/>
      <c r="I114" s="167"/>
    </row>
    <row r="115" spans="2:9" ht="33.75" customHeight="1">
      <c r="B115" s="223" t="s">
        <v>1496</v>
      </c>
      <c r="C115" s="224"/>
      <c r="D115" s="224"/>
      <c r="E115" s="224"/>
      <c r="F115" s="224"/>
      <c r="G115" s="225"/>
      <c r="H115" s="185">
        <f>H110+H112</f>
        <v>0</v>
      </c>
      <c r="I115" s="186">
        <f>I110+I112</f>
        <v>0</v>
      </c>
    </row>
    <row r="116" spans="2:9" ht="15.75" thickBot="1">
      <c r="B116" s="226"/>
      <c r="C116" s="227"/>
      <c r="D116" s="227"/>
      <c r="E116" s="227"/>
      <c r="F116" s="227"/>
      <c r="G116" s="228"/>
      <c r="H116" s="229" t="s">
        <v>1492</v>
      </c>
      <c r="I116" s="230"/>
    </row>
  </sheetData>
  <sheetProtection algorithmName="SHA-512" hashValue="WvHu+Chky8a4hKdC5+bBg2Cfvd9dIRJfo7e5V4OTe2d3DpQd2Gl6IsBVhB6H23QTbVjqGvuQdZu38VxnAHd4NQ==" saltValue="RphacQzrER5rTA1aAB/Ltg==" spinCount="100000" sheet="1" formatColumns="0" formatRows="0"/>
  <mergeCells count="125">
    <mergeCell ref="B27:I27"/>
    <mergeCell ref="B30:D30"/>
    <mergeCell ref="B23:D23"/>
    <mergeCell ref="B6:I6"/>
    <mergeCell ref="B9:D9"/>
    <mergeCell ref="B10:D10"/>
    <mergeCell ref="B11:D11"/>
    <mergeCell ref="B12:D12"/>
    <mergeCell ref="B13:D13"/>
    <mergeCell ref="B14:D14"/>
    <mergeCell ref="B24:D24"/>
    <mergeCell ref="B2:C2"/>
    <mergeCell ref="B3:C3"/>
    <mergeCell ref="B4:C4"/>
    <mergeCell ref="G4:H4"/>
    <mergeCell ref="D2:I2"/>
    <mergeCell ref="B17:I17"/>
    <mergeCell ref="B20:D20"/>
    <mergeCell ref="B21:D21"/>
    <mergeCell ref="B22:D22"/>
    <mergeCell ref="D3:I3"/>
    <mergeCell ref="B31:D31"/>
    <mergeCell ref="B32:D32"/>
    <mergeCell ref="B28:D29"/>
    <mergeCell ref="E28:F28"/>
    <mergeCell ref="G28:G29"/>
    <mergeCell ref="H28:I28"/>
    <mergeCell ref="B33:D33"/>
    <mergeCell ref="B36:I36"/>
    <mergeCell ref="B39:D39"/>
    <mergeCell ref="B40:D40"/>
    <mergeCell ref="B41:D41"/>
    <mergeCell ref="B37:D38"/>
    <mergeCell ref="E37:F37"/>
    <mergeCell ref="G37:G38"/>
    <mergeCell ref="H37:I37"/>
    <mergeCell ref="B42:D42"/>
    <mergeCell ref="B43:D43"/>
    <mergeCell ref="B44:D44"/>
    <mergeCell ref="B51:D51"/>
    <mergeCell ref="B52:D52"/>
    <mergeCell ref="B53:D53"/>
    <mergeCell ref="B54:D54"/>
    <mergeCell ref="B55:D55"/>
    <mergeCell ref="B56:D56"/>
    <mergeCell ref="B74:G74"/>
    <mergeCell ref="B47:I47"/>
    <mergeCell ref="B50:D50"/>
    <mergeCell ref="B48:D49"/>
    <mergeCell ref="E48:F48"/>
    <mergeCell ref="G48:G49"/>
    <mergeCell ref="H48:I48"/>
    <mergeCell ref="B58:D58"/>
    <mergeCell ref="B59:D59"/>
    <mergeCell ref="B60:D60"/>
    <mergeCell ref="B72:D72"/>
    <mergeCell ref="B73:D73"/>
    <mergeCell ref="B70:D70"/>
    <mergeCell ref="B71:D71"/>
    <mergeCell ref="B1:I1"/>
    <mergeCell ref="B65:G65"/>
    <mergeCell ref="B67:I67"/>
    <mergeCell ref="B68:D69"/>
    <mergeCell ref="E68:F68"/>
    <mergeCell ref="G68:G69"/>
    <mergeCell ref="H68:I68"/>
    <mergeCell ref="B25:G25"/>
    <mergeCell ref="B34:G34"/>
    <mergeCell ref="B45:G45"/>
    <mergeCell ref="B63:G63"/>
    <mergeCell ref="D4:E4"/>
    <mergeCell ref="B7:D8"/>
    <mergeCell ref="E7:F7"/>
    <mergeCell ref="G7:G8"/>
    <mergeCell ref="H7:I7"/>
    <mergeCell ref="B18:D19"/>
    <mergeCell ref="E18:F18"/>
    <mergeCell ref="G18:G19"/>
    <mergeCell ref="H18:I18"/>
    <mergeCell ref="B15:G15"/>
    <mergeCell ref="B57:D57"/>
    <mergeCell ref="B61:D61"/>
    <mergeCell ref="B62:D62"/>
    <mergeCell ref="B84:I84"/>
    <mergeCell ref="B85:D86"/>
    <mergeCell ref="E85:F85"/>
    <mergeCell ref="G85:G86"/>
    <mergeCell ref="H85:I85"/>
    <mergeCell ref="B87:D87"/>
    <mergeCell ref="B76:I76"/>
    <mergeCell ref="B77:D78"/>
    <mergeCell ref="E77:F77"/>
    <mergeCell ref="G77:G78"/>
    <mergeCell ref="H77:I77"/>
    <mergeCell ref="B82:G82"/>
    <mergeCell ref="B79:D79"/>
    <mergeCell ref="B80:D80"/>
    <mergeCell ref="B81:D81"/>
    <mergeCell ref="B96:D96"/>
    <mergeCell ref="B97:D97"/>
    <mergeCell ref="B98:G98"/>
    <mergeCell ref="B100:I100"/>
    <mergeCell ref="B101:D102"/>
    <mergeCell ref="E101:F101"/>
    <mergeCell ref="G101:G102"/>
    <mergeCell ref="H101:I101"/>
    <mergeCell ref="B88:D88"/>
    <mergeCell ref="B89:D89"/>
    <mergeCell ref="B90:D90"/>
    <mergeCell ref="B91:G91"/>
    <mergeCell ref="B93:I93"/>
    <mergeCell ref="B94:D95"/>
    <mergeCell ref="E94:F94"/>
    <mergeCell ref="G94:G95"/>
    <mergeCell ref="H94:I94"/>
    <mergeCell ref="H113:I113"/>
    <mergeCell ref="B112:G113"/>
    <mergeCell ref="B115:G116"/>
    <mergeCell ref="H116:I116"/>
    <mergeCell ref="B103:D103"/>
    <mergeCell ref="B104:D104"/>
    <mergeCell ref="B105:D105"/>
    <mergeCell ref="B106:G106"/>
    <mergeCell ref="B108:G108"/>
    <mergeCell ref="B110:G110"/>
  </mergeCells>
  <conditionalFormatting sqref="I117:I1048576">
    <cfRule type="containsText" priority="211" dxfId="0" operator="containsText" text="NE">
      <formula>NOT(ISERROR(SEARCH("NE",I117)))</formula>
    </cfRule>
  </conditionalFormatting>
  <conditionalFormatting sqref="I5">
    <cfRule type="containsText" priority="207" dxfId="0" operator="containsText" text="NE">
      <formula>NOT(ISERROR(SEARCH("NE",I5)))</formula>
    </cfRule>
  </conditionalFormatting>
  <conditionalFormatting sqref="I6 I9 I16">
    <cfRule type="containsText" priority="206" dxfId="0" operator="containsText" text="NE">
      <formula>NOT(ISERROR(SEARCH("NE",I6)))</formula>
    </cfRule>
  </conditionalFormatting>
  <conditionalFormatting sqref="I66">
    <cfRule type="containsText" priority="205" dxfId="0" operator="containsText" text="NE">
      <formula>NOT(ISERROR(SEARCH("NE",I66)))</formula>
    </cfRule>
  </conditionalFormatting>
  <conditionalFormatting sqref="I17">
    <cfRule type="containsText" priority="204" dxfId="0" operator="containsText" text="NE">
      <formula>NOT(ISERROR(SEARCH("NE",I17)))</formula>
    </cfRule>
  </conditionalFormatting>
  <conditionalFormatting sqref="G35">
    <cfRule type="containsText" priority="153" dxfId="0" operator="containsText" text="NE">
      <formula>NOT(ISERROR(SEARCH("NE",G35)))</formula>
    </cfRule>
  </conditionalFormatting>
  <conditionalFormatting sqref="I26">
    <cfRule type="containsText" priority="202" dxfId="0" operator="containsText" text="NE">
      <formula>NOT(ISERROR(SEARCH("NE",I26)))</formula>
    </cfRule>
  </conditionalFormatting>
  <conditionalFormatting sqref="I27">
    <cfRule type="containsText" priority="201" dxfId="0" operator="containsText" text="NE">
      <formula>NOT(ISERROR(SEARCH("NE",I27)))</formula>
    </cfRule>
  </conditionalFormatting>
  <conditionalFormatting sqref="I36">
    <cfRule type="containsText" priority="199" dxfId="0" operator="containsText" text="NE">
      <formula>NOT(ISERROR(SEARCH("NE",I36)))</formula>
    </cfRule>
  </conditionalFormatting>
  <conditionalFormatting sqref="I47">
    <cfRule type="containsText" priority="195" dxfId="0" operator="containsText" text="NE">
      <formula>NOT(ISERROR(SEARCH("NE",I47)))</formula>
    </cfRule>
  </conditionalFormatting>
  <conditionalFormatting sqref="G27">
    <cfRule type="containsText" priority="179" dxfId="0" operator="containsText" text="NE">
      <formula>NOT(ISERROR(SEARCH("NE",G27)))</formula>
    </cfRule>
  </conditionalFormatting>
  <conditionalFormatting sqref="G26">
    <cfRule type="containsText" priority="180" dxfId="0" operator="containsText" text="NE">
      <formula>NOT(ISERROR(SEARCH("NE",G26)))</formula>
    </cfRule>
  </conditionalFormatting>
  <conditionalFormatting sqref="F4">
    <cfRule type="containsText" priority="187" dxfId="0" operator="containsText" text="NE">
      <formula>NOT(ISERROR(SEARCH("NE",F4)))</formula>
    </cfRule>
  </conditionalFormatting>
  <conditionalFormatting sqref="G117:G1048576">
    <cfRule type="containsText" priority="186" dxfId="0" operator="containsText" text="NE">
      <formula>NOT(ISERROR(SEARCH("NE",G117)))</formula>
    </cfRule>
  </conditionalFormatting>
  <conditionalFormatting sqref="G5">
    <cfRule type="containsText" priority="185" dxfId="0" operator="containsText" text="NE">
      <formula>NOT(ISERROR(SEARCH("NE",G5)))</formula>
    </cfRule>
  </conditionalFormatting>
  <conditionalFormatting sqref="G6 G9 G16">
    <cfRule type="containsText" priority="184" dxfId="0" operator="containsText" text="NE">
      <formula>NOT(ISERROR(SEARCH("NE",G6)))</formula>
    </cfRule>
  </conditionalFormatting>
  <conditionalFormatting sqref="G66">
    <cfRule type="containsText" priority="183" dxfId="0" operator="containsText" text="NE">
      <formula>NOT(ISERROR(SEARCH("NE",G66)))</formula>
    </cfRule>
  </conditionalFormatting>
  <conditionalFormatting sqref="G17">
    <cfRule type="containsText" priority="182" dxfId="0" operator="containsText" text="NE">
      <formula>NOT(ISERROR(SEARCH("NE",G17)))</formula>
    </cfRule>
  </conditionalFormatting>
  <conditionalFormatting sqref="G33">
    <cfRule type="containsText" priority="131" dxfId="0" operator="containsText" text="NE">
      <formula>NOT(ISERROR(SEARCH("NE",G33)))</formula>
    </cfRule>
  </conditionalFormatting>
  <conditionalFormatting sqref="G36">
    <cfRule type="containsText" priority="177" dxfId="0" operator="containsText" text="NE">
      <formula>NOT(ISERROR(SEARCH("NE",G36)))</formula>
    </cfRule>
  </conditionalFormatting>
  <conditionalFormatting sqref="I22">
    <cfRule type="containsText" priority="144" dxfId="0" operator="containsText" text="NE">
      <formula>NOT(ISERROR(SEARCH("NE",I22)))</formula>
    </cfRule>
  </conditionalFormatting>
  <conditionalFormatting sqref="G21">
    <cfRule type="containsText" priority="145" dxfId="0" operator="containsText" text="NE">
      <formula>NOT(ISERROR(SEARCH("NE",G21)))</formula>
    </cfRule>
  </conditionalFormatting>
  <conditionalFormatting sqref="G47">
    <cfRule type="containsText" priority="173" dxfId="0" operator="containsText" text="NE">
      <formula>NOT(ISERROR(SEARCH("NE",G47)))</formula>
    </cfRule>
  </conditionalFormatting>
  <conditionalFormatting sqref="G13">
    <cfRule type="containsText" priority="157" dxfId="0" operator="containsText" text="NE">
      <formula>NOT(ISERROR(SEARCH("NE",G13)))</formula>
    </cfRule>
  </conditionalFormatting>
  <conditionalFormatting sqref="I13">
    <cfRule type="containsText" priority="158" dxfId="0" operator="containsText" text="NE">
      <formula>NOT(ISERROR(SEARCH("NE",I13)))</formula>
    </cfRule>
  </conditionalFormatting>
  <conditionalFormatting sqref="G12">
    <cfRule type="containsText" priority="159" dxfId="0" operator="containsText" text="NE">
      <formula>NOT(ISERROR(SEARCH("NE",G12)))</formula>
    </cfRule>
  </conditionalFormatting>
  <conditionalFormatting sqref="I21">
    <cfRule type="containsText" priority="146" dxfId="0" operator="containsText" text="NE">
      <formula>NOT(ISERROR(SEARCH("NE",I21)))</formula>
    </cfRule>
  </conditionalFormatting>
  <conditionalFormatting sqref="G20">
    <cfRule type="containsText" priority="147" dxfId="0" operator="containsText" text="NE">
      <formula>NOT(ISERROR(SEARCH("NE",G20)))</formula>
    </cfRule>
  </conditionalFormatting>
  <conditionalFormatting sqref="I20">
    <cfRule type="containsText" priority="148" dxfId="0" operator="containsText" text="NE">
      <formula>NOT(ISERROR(SEARCH("NE",I20)))</formula>
    </cfRule>
  </conditionalFormatting>
  <conditionalFormatting sqref="I10">
    <cfRule type="containsText" priority="164" dxfId="0" operator="containsText" text="NE">
      <formula>NOT(ISERROR(SEARCH("NE",I10)))</formula>
    </cfRule>
  </conditionalFormatting>
  <conditionalFormatting sqref="G10">
    <cfRule type="containsText" priority="163" dxfId="0" operator="containsText" text="NE">
      <formula>NOT(ISERROR(SEARCH("NE",G10)))</formula>
    </cfRule>
  </conditionalFormatting>
  <conditionalFormatting sqref="I11">
    <cfRule type="containsText" priority="162" dxfId="0" operator="containsText" text="NE">
      <formula>NOT(ISERROR(SEARCH("NE",I11)))</formula>
    </cfRule>
  </conditionalFormatting>
  <conditionalFormatting sqref="G11">
    <cfRule type="containsText" priority="161" dxfId="0" operator="containsText" text="NE">
      <formula>NOT(ISERROR(SEARCH("NE",G11)))</formula>
    </cfRule>
  </conditionalFormatting>
  <conditionalFormatting sqref="I12">
    <cfRule type="containsText" priority="160" dxfId="0" operator="containsText" text="NE">
      <formula>NOT(ISERROR(SEARCH("NE",I12)))</formula>
    </cfRule>
  </conditionalFormatting>
  <conditionalFormatting sqref="G14">
    <cfRule type="containsText" priority="155" dxfId="0" operator="containsText" text="NE">
      <formula>NOT(ISERROR(SEARCH("NE",G14)))</formula>
    </cfRule>
  </conditionalFormatting>
  <conditionalFormatting sqref="I14">
    <cfRule type="containsText" priority="156" dxfId="0" operator="containsText" text="NE">
      <formula>NOT(ISERROR(SEARCH("NE",I14)))</formula>
    </cfRule>
  </conditionalFormatting>
  <conditionalFormatting sqref="I35">
    <cfRule type="containsText" priority="154" dxfId="0" operator="containsText" text="NE">
      <formula>NOT(ISERROR(SEARCH("NE",I35)))</formula>
    </cfRule>
  </conditionalFormatting>
  <conditionalFormatting sqref="I46">
    <cfRule type="containsText" priority="152" dxfId="0" operator="containsText" text="NE">
      <formula>NOT(ISERROR(SEARCH("NE",I46)))</formula>
    </cfRule>
  </conditionalFormatting>
  <conditionalFormatting sqref="G46">
    <cfRule type="containsText" priority="151" dxfId="0" operator="containsText" text="NE">
      <formula>NOT(ISERROR(SEARCH("NE",G46)))</formula>
    </cfRule>
  </conditionalFormatting>
  <conditionalFormatting sqref="I62">
    <cfRule type="containsText" priority="94" dxfId="0" operator="containsText" text="NE">
      <formula>NOT(ISERROR(SEARCH("NE",I62)))</formula>
    </cfRule>
  </conditionalFormatting>
  <conditionalFormatting sqref="G62">
    <cfRule type="containsText" priority="93" dxfId="0" operator="containsText" text="NE">
      <formula>NOT(ISERROR(SEARCH("NE",G62)))</formula>
    </cfRule>
  </conditionalFormatting>
  <conditionalFormatting sqref="G22">
    <cfRule type="containsText" priority="143" dxfId="0" operator="containsText" text="NE">
      <formula>NOT(ISERROR(SEARCH("NE",G22)))</formula>
    </cfRule>
  </conditionalFormatting>
  <conditionalFormatting sqref="I23">
    <cfRule type="containsText" priority="142" dxfId="0" operator="containsText" text="NE">
      <formula>NOT(ISERROR(SEARCH("NE",I23)))</formula>
    </cfRule>
  </conditionalFormatting>
  <conditionalFormatting sqref="G23">
    <cfRule type="containsText" priority="141" dxfId="0" operator="containsText" text="NE">
      <formula>NOT(ISERROR(SEARCH("NE",G23)))</formula>
    </cfRule>
  </conditionalFormatting>
  <conditionalFormatting sqref="G24">
    <cfRule type="containsText" priority="139" dxfId="0" operator="containsText" text="NE">
      <formula>NOT(ISERROR(SEARCH("NE",G24)))</formula>
    </cfRule>
  </conditionalFormatting>
  <conditionalFormatting sqref="I24">
    <cfRule type="containsText" priority="140" dxfId="0" operator="containsText" text="NE">
      <formula>NOT(ISERROR(SEARCH("NE",I24)))</formula>
    </cfRule>
  </conditionalFormatting>
  <conditionalFormatting sqref="I30">
    <cfRule type="containsText" priority="138" dxfId="0" operator="containsText" text="NE">
      <formula>NOT(ISERROR(SEARCH("NE",I30)))</formula>
    </cfRule>
  </conditionalFormatting>
  <conditionalFormatting sqref="G30">
    <cfRule type="containsText" priority="137" dxfId="0" operator="containsText" text="NE">
      <formula>NOT(ISERROR(SEARCH("NE",G30)))</formula>
    </cfRule>
  </conditionalFormatting>
  <conditionalFormatting sqref="I31">
    <cfRule type="containsText" priority="136" dxfId="0" operator="containsText" text="NE">
      <formula>NOT(ISERROR(SEARCH("NE",I31)))</formula>
    </cfRule>
  </conditionalFormatting>
  <conditionalFormatting sqref="G31">
    <cfRule type="containsText" priority="135" dxfId="0" operator="containsText" text="NE">
      <formula>NOT(ISERROR(SEARCH("NE",G31)))</formula>
    </cfRule>
  </conditionalFormatting>
  <conditionalFormatting sqref="I32">
    <cfRule type="containsText" priority="134" dxfId="0" operator="containsText" text="NE">
      <formula>NOT(ISERROR(SEARCH("NE",I32)))</formula>
    </cfRule>
  </conditionalFormatting>
  <conditionalFormatting sqref="G32">
    <cfRule type="containsText" priority="133" dxfId="0" operator="containsText" text="NE">
      <formula>NOT(ISERROR(SEARCH("NE",G32)))</formula>
    </cfRule>
  </conditionalFormatting>
  <conditionalFormatting sqref="I33">
    <cfRule type="containsText" priority="132" dxfId="0" operator="containsText" text="NE">
      <formula>NOT(ISERROR(SEARCH("NE",I33)))</formula>
    </cfRule>
  </conditionalFormatting>
  <conditionalFormatting sqref="I39">
    <cfRule type="containsText" priority="130" dxfId="0" operator="containsText" text="NE">
      <formula>NOT(ISERROR(SEARCH("NE",I39)))</formula>
    </cfRule>
  </conditionalFormatting>
  <conditionalFormatting sqref="G39">
    <cfRule type="containsText" priority="129" dxfId="0" operator="containsText" text="NE">
      <formula>NOT(ISERROR(SEARCH("NE",G39)))</formula>
    </cfRule>
  </conditionalFormatting>
  <conditionalFormatting sqref="I40">
    <cfRule type="containsText" priority="128" dxfId="0" operator="containsText" text="NE">
      <formula>NOT(ISERROR(SEARCH("NE",I40)))</formula>
    </cfRule>
  </conditionalFormatting>
  <conditionalFormatting sqref="G40">
    <cfRule type="containsText" priority="127" dxfId="0" operator="containsText" text="NE">
      <formula>NOT(ISERROR(SEARCH("NE",G40)))</formula>
    </cfRule>
  </conditionalFormatting>
  <conditionalFormatting sqref="I41">
    <cfRule type="containsText" priority="126" dxfId="0" operator="containsText" text="NE">
      <formula>NOT(ISERROR(SEARCH("NE",I41)))</formula>
    </cfRule>
  </conditionalFormatting>
  <conditionalFormatting sqref="G41">
    <cfRule type="containsText" priority="125" dxfId="0" operator="containsText" text="NE">
      <formula>NOT(ISERROR(SEARCH("NE",G41)))</formula>
    </cfRule>
  </conditionalFormatting>
  <conditionalFormatting sqref="I42">
    <cfRule type="containsText" priority="124" dxfId="0" operator="containsText" text="NE">
      <formula>NOT(ISERROR(SEARCH("NE",I42)))</formula>
    </cfRule>
  </conditionalFormatting>
  <conditionalFormatting sqref="G42">
    <cfRule type="containsText" priority="123" dxfId="0" operator="containsText" text="NE">
      <formula>NOT(ISERROR(SEARCH("NE",G42)))</formula>
    </cfRule>
  </conditionalFormatting>
  <conditionalFormatting sqref="I43">
    <cfRule type="containsText" priority="122" dxfId="0" operator="containsText" text="NE">
      <formula>NOT(ISERROR(SEARCH("NE",I43)))</formula>
    </cfRule>
  </conditionalFormatting>
  <conditionalFormatting sqref="G43">
    <cfRule type="containsText" priority="121" dxfId="0" operator="containsText" text="NE">
      <formula>NOT(ISERROR(SEARCH("NE",G43)))</formula>
    </cfRule>
  </conditionalFormatting>
  <conditionalFormatting sqref="G44">
    <cfRule type="containsText" priority="119" dxfId="0" operator="containsText" text="NE">
      <formula>NOT(ISERROR(SEARCH("NE",G44)))</formula>
    </cfRule>
  </conditionalFormatting>
  <conditionalFormatting sqref="I44">
    <cfRule type="containsText" priority="120" dxfId="0" operator="containsText" text="NE">
      <formula>NOT(ISERROR(SEARCH("NE",I44)))</formula>
    </cfRule>
  </conditionalFormatting>
  <conditionalFormatting sqref="I50">
    <cfRule type="containsText" priority="118" dxfId="0" operator="containsText" text="NE">
      <formula>NOT(ISERROR(SEARCH("NE",I50)))</formula>
    </cfRule>
  </conditionalFormatting>
  <conditionalFormatting sqref="G50">
    <cfRule type="containsText" priority="117" dxfId="0" operator="containsText" text="NE">
      <formula>NOT(ISERROR(SEARCH("NE",G50)))</formula>
    </cfRule>
  </conditionalFormatting>
  <conditionalFormatting sqref="I51">
    <cfRule type="containsText" priority="116" dxfId="0" operator="containsText" text="NE">
      <formula>NOT(ISERROR(SEARCH("NE",I51)))</formula>
    </cfRule>
  </conditionalFormatting>
  <conditionalFormatting sqref="G51">
    <cfRule type="containsText" priority="115" dxfId="0" operator="containsText" text="NE">
      <formula>NOT(ISERROR(SEARCH("NE",G51)))</formula>
    </cfRule>
  </conditionalFormatting>
  <conditionalFormatting sqref="I52">
    <cfRule type="containsText" priority="114" dxfId="0" operator="containsText" text="NE">
      <formula>NOT(ISERROR(SEARCH("NE",I52)))</formula>
    </cfRule>
  </conditionalFormatting>
  <conditionalFormatting sqref="G52">
    <cfRule type="containsText" priority="113" dxfId="0" operator="containsText" text="NE">
      <formula>NOT(ISERROR(SEARCH("NE",G52)))</formula>
    </cfRule>
  </conditionalFormatting>
  <conditionalFormatting sqref="I53">
    <cfRule type="containsText" priority="112" dxfId="0" operator="containsText" text="NE">
      <formula>NOT(ISERROR(SEARCH("NE",I53)))</formula>
    </cfRule>
  </conditionalFormatting>
  <conditionalFormatting sqref="G53">
    <cfRule type="containsText" priority="111" dxfId="0" operator="containsText" text="NE">
      <formula>NOT(ISERROR(SEARCH("NE",G53)))</formula>
    </cfRule>
  </conditionalFormatting>
  <conditionalFormatting sqref="I54">
    <cfRule type="containsText" priority="110" dxfId="0" operator="containsText" text="NE">
      <formula>NOT(ISERROR(SEARCH("NE",I54)))</formula>
    </cfRule>
  </conditionalFormatting>
  <conditionalFormatting sqref="G54">
    <cfRule type="containsText" priority="109" dxfId="0" operator="containsText" text="NE">
      <formula>NOT(ISERROR(SEARCH("NE",G54)))</formula>
    </cfRule>
  </conditionalFormatting>
  <conditionalFormatting sqref="I55">
    <cfRule type="containsText" priority="108" dxfId="0" operator="containsText" text="NE">
      <formula>NOT(ISERROR(SEARCH("NE",I55)))</formula>
    </cfRule>
  </conditionalFormatting>
  <conditionalFormatting sqref="G55">
    <cfRule type="containsText" priority="107" dxfId="0" operator="containsText" text="NE">
      <formula>NOT(ISERROR(SEARCH("NE",G55)))</formula>
    </cfRule>
  </conditionalFormatting>
  <conditionalFormatting sqref="I56">
    <cfRule type="containsText" priority="106" dxfId="0" operator="containsText" text="NE">
      <formula>NOT(ISERROR(SEARCH("NE",I56)))</formula>
    </cfRule>
  </conditionalFormatting>
  <conditionalFormatting sqref="G56">
    <cfRule type="containsText" priority="105" dxfId="0" operator="containsText" text="NE">
      <formula>NOT(ISERROR(SEARCH("NE",G56)))</formula>
    </cfRule>
  </conditionalFormatting>
  <conditionalFormatting sqref="I57">
    <cfRule type="containsText" priority="104" dxfId="0" operator="containsText" text="NE">
      <formula>NOT(ISERROR(SEARCH("NE",I57)))</formula>
    </cfRule>
  </conditionalFormatting>
  <conditionalFormatting sqref="G57">
    <cfRule type="containsText" priority="103" dxfId="0" operator="containsText" text="NE">
      <formula>NOT(ISERROR(SEARCH("NE",G57)))</formula>
    </cfRule>
  </conditionalFormatting>
  <conditionalFormatting sqref="I58">
    <cfRule type="containsText" priority="102" dxfId="0" operator="containsText" text="NE">
      <formula>NOT(ISERROR(SEARCH("NE",I58)))</formula>
    </cfRule>
  </conditionalFormatting>
  <conditionalFormatting sqref="G58">
    <cfRule type="containsText" priority="101" dxfId="0" operator="containsText" text="NE">
      <formula>NOT(ISERROR(SEARCH("NE",G58)))</formula>
    </cfRule>
  </conditionalFormatting>
  <conditionalFormatting sqref="I59">
    <cfRule type="containsText" priority="100" dxfId="0" operator="containsText" text="NE">
      <formula>NOT(ISERROR(SEARCH("NE",I59)))</formula>
    </cfRule>
  </conditionalFormatting>
  <conditionalFormatting sqref="G59">
    <cfRule type="containsText" priority="99" dxfId="0" operator="containsText" text="NE">
      <formula>NOT(ISERROR(SEARCH("NE",G59)))</formula>
    </cfRule>
  </conditionalFormatting>
  <conditionalFormatting sqref="I60">
    <cfRule type="containsText" priority="98" dxfId="0" operator="containsText" text="NE">
      <formula>NOT(ISERROR(SEARCH("NE",I60)))</formula>
    </cfRule>
  </conditionalFormatting>
  <conditionalFormatting sqref="G60">
    <cfRule type="containsText" priority="97" dxfId="0" operator="containsText" text="NE">
      <formula>NOT(ISERROR(SEARCH("NE",G60)))</formula>
    </cfRule>
  </conditionalFormatting>
  <conditionalFormatting sqref="I61">
    <cfRule type="containsText" priority="96" dxfId="0" operator="containsText" text="NE">
      <formula>NOT(ISERROR(SEARCH("NE",I61)))</formula>
    </cfRule>
  </conditionalFormatting>
  <conditionalFormatting sqref="G61">
    <cfRule type="containsText" priority="95" dxfId="0" operator="containsText" text="NE">
      <formula>NOT(ISERROR(SEARCH("NE",G61)))</formula>
    </cfRule>
  </conditionalFormatting>
  <conditionalFormatting sqref="I64">
    <cfRule type="containsText" priority="92" dxfId="0" operator="containsText" text="NE">
      <formula>NOT(ISERROR(SEARCH("NE",I64)))</formula>
    </cfRule>
  </conditionalFormatting>
  <conditionalFormatting sqref="G64">
    <cfRule type="containsText" priority="91" dxfId="0" operator="containsText" text="NE">
      <formula>NOT(ISERROR(SEARCH("NE",G64)))</formula>
    </cfRule>
  </conditionalFormatting>
  <conditionalFormatting sqref="I67 I70 I75">
    <cfRule type="containsText" priority="90" dxfId="0" operator="containsText" text="NE">
      <formula>NOT(ISERROR(SEARCH("NE",I67)))</formula>
    </cfRule>
  </conditionalFormatting>
  <conditionalFormatting sqref="G81">
    <cfRule type="containsText" priority="49" dxfId="0" operator="containsText" text="NE">
      <formula>NOT(ISERROR(SEARCH("NE",G81)))</formula>
    </cfRule>
  </conditionalFormatting>
  <conditionalFormatting sqref="G67 G70 G75">
    <cfRule type="containsText" priority="88" dxfId="0" operator="containsText" text="NE">
      <formula>NOT(ISERROR(SEARCH("NE",G67)))</formula>
    </cfRule>
  </conditionalFormatting>
  <conditionalFormatting sqref="G83">
    <cfRule type="containsText" priority="45" dxfId="0" operator="containsText" text="NE">
      <formula>NOT(ISERROR(SEARCH("NE",G83)))</formula>
    </cfRule>
  </conditionalFormatting>
  <conditionalFormatting sqref="G73">
    <cfRule type="containsText" priority="64" dxfId="0" operator="containsText" text="NE">
      <formula>NOT(ISERROR(SEARCH("NE",G73)))</formula>
    </cfRule>
  </conditionalFormatting>
  <conditionalFormatting sqref="G72">
    <cfRule type="containsText" priority="65" dxfId="0" operator="containsText" text="NE">
      <formula>NOT(ISERROR(SEARCH("NE",G72)))</formula>
    </cfRule>
  </conditionalFormatting>
  <conditionalFormatting sqref="G71">
    <cfRule type="containsText" priority="66" dxfId="0" operator="containsText" text="NE">
      <formula>NOT(ISERROR(SEARCH("NE",G71)))</formula>
    </cfRule>
  </conditionalFormatting>
  <conditionalFormatting sqref="I76 I79">
    <cfRule type="containsText" priority="60" dxfId="0" operator="containsText" text="NE">
      <formula>NOT(ISERROR(SEARCH("NE",I76)))</formula>
    </cfRule>
  </conditionalFormatting>
  <conditionalFormatting sqref="G107">
    <cfRule type="containsText" priority="43" dxfId="0" operator="containsText" text="NE">
      <formula>NOT(ISERROR(SEARCH("NE",G107)))</formula>
    </cfRule>
  </conditionalFormatting>
  <conditionalFormatting sqref="I84 I87 I92">
    <cfRule type="containsText" priority="42" dxfId="0" operator="containsText" text="NE">
      <formula>NOT(ISERROR(SEARCH("NE",I84)))</formula>
    </cfRule>
  </conditionalFormatting>
  <conditionalFormatting sqref="G88">
    <cfRule type="containsText" priority="33" dxfId="0" operator="containsText" text="NE">
      <formula>NOT(ISERROR(SEARCH("NE",G88)))</formula>
    </cfRule>
  </conditionalFormatting>
  <conditionalFormatting sqref="I107">
    <cfRule type="containsText" priority="44" dxfId="0" operator="containsText" text="NE">
      <formula>NOT(ISERROR(SEARCH("NE",I107)))</formula>
    </cfRule>
  </conditionalFormatting>
  <conditionalFormatting sqref="G80">
    <cfRule type="containsText" priority="51" dxfId="0" operator="containsText" text="NE">
      <formula>NOT(ISERROR(SEARCH("NE",G80)))</formula>
    </cfRule>
  </conditionalFormatting>
  <conditionalFormatting sqref="I73">
    <cfRule type="containsText" priority="61" dxfId="0" operator="containsText" text="NE">
      <formula>NOT(ISERROR(SEARCH("NE",I73)))</formula>
    </cfRule>
  </conditionalFormatting>
  <conditionalFormatting sqref="I83">
    <cfRule type="containsText" priority="46" dxfId="0" operator="containsText" text="NE">
      <formula>NOT(ISERROR(SEARCH("NE",I83)))</formula>
    </cfRule>
  </conditionalFormatting>
  <conditionalFormatting sqref="G76 G79">
    <cfRule type="containsText" priority="59" dxfId="0" operator="containsText" text="NE">
      <formula>NOT(ISERROR(SEARCH("NE",G76)))</formula>
    </cfRule>
  </conditionalFormatting>
  <conditionalFormatting sqref="I88">
    <cfRule type="containsText" priority="34" dxfId="0" operator="containsText" text="NE">
      <formula>NOT(ISERROR(SEARCH("NE",I88)))</formula>
    </cfRule>
  </conditionalFormatting>
  <conditionalFormatting sqref="G84 G87 G92">
    <cfRule type="containsText" priority="41" dxfId="0" operator="containsText" text="NE">
      <formula>NOT(ISERROR(SEARCH("NE",G84)))</formula>
    </cfRule>
  </conditionalFormatting>
  <conditionalFormatting sqref="I71">
    <cfRule type="containsText" priority="63" dxfId="0" operator="containsText" text="NE">
      <formula>NOT(ISERROR(SEARCH("NE",I71)))</formula>
    </cfRule>
  </conditionalFormatting>
  <conditionalFormatting sqref="I72">
    <cfRule type="containsText" priority="62" dxfId="0" operator="containsText" text="NE">
      <formula>NOT(ISERROR(SEARCH("NE",I72)))</formula>
    </cfRule>
  </conditionalFormatting>
  <conditionalFormatting sqref="G90">
    <cfRule type="containsText" priority="29" dxfId="0" operator="containsText" text="NE">
      <formula>NOT(ISERROR(SEARCH("NE",G90)))</formula>
    </cfRule>
  </conditionalFormatting>
  <conditionalFormatting sqref="G93 G96">
    <cfRule type="containsText" priority="27" dxfId="0" operator="containsText" text="NE">
      <formula>NOT(ISERROR(SEARCH("NE",G93)))</formula>
    </cfRule>
  </conditionalFormatting>
  <conditionalFormatting sqref="I93 I96">
    <cfRule type="containsText" priority="28" dxfId="0" operator="containsText" text="NE">
      <formula>NOT(ISERROR(SEARCH("NE",I93)))</formula>
    </cfRule>
  </conditionalFormatting>
  <conditionalFormatting sqref="I89">
    <cfRule type="containsText" priority="32" dxfId="0" operator="containsText" text="NE">
      <formula>NOT(ISERROR(SEARCH("NE",I89)))</formula>
    </cfRule>
  </conditionalFormatting>
  <conditionalFormatting sqref="G89">
    <cfRule type="containsText" priority="31" dxfId="0" operator="containsText" text="NE">
      <formula>NOT(ISERROR(SEARCH("NE",G89)))</formula>
    </cfRule>
  </conditionalFormatting>
  <conditionalFormatting sqref="I80">
    <cfRule type="containsText" priority="52" dxfId="0" operator="containsText" text="NE">
      <formula>NOT(ISERROR(SEARCH("NE",I80)))</formula>
    </cfRule>
  </conditionalFormatting>
  <conditionalFormatting sqref="I81">
    <cfRule type="containsText" priority="50" dxfId="0" operator="containsText" text="NE">
      <formula>NOT(ISERROR(SEARCH("NE",I81)))</formula>
    </cfRule>
  </conditionalFormatting>
  <conditionalFormatting sqref="I90">
    <cfRule type="containsText" priority="30" dxfId="0" operator="containsText" text="NE">
      <formula>NOT(ISERROR(SEARCH("NE",I90)))</formula>
    </cfRule>
  </conditionalFormatting>
  <conditionalFormatting sqref="I99">
    <cfRule type="containsText" priority="22" dxfId="0" operator="containsText" text="NE">
      <formula>NOT(ISERROR(SEARCH("NE",I99)))</formula>
    </cfRule>
  </conditionalFormatting>
  <conditionalFormatting sqref="G97">
    <cfRule type="containsText" priority="19" dxfId="0" operator="containsText" text="NE">
      <formula>NOT(ISERROR(SEARCH("NE",G97)))</formula>
    </cfRule>
  </conditionalFormatting>
  <conditionalFormatting sqref="G99">
    <cfRule type="containsText" priority="21" dxfId="0" operator="containsText" text="NE">
      <formula>NOT(ISERROR(SEARCH("NE",G99)))</formula>
    </cfRule>
  </conditionalFormatting>
  <conditionalFormatting sqref="I97">
    <cfRule type="containsText" priority="20" dxfId="0" operator="containsText" text="NE">
      <formula>NOT(ISERROR(SEARCH("NE",I97)))</formula>
    </cfRule>
  </conditionalFormatting>
  <conditionalFormatting sqref="I100 I103">
    <cfRule type="containsText" priority="16" dxfId="0" operator="containsText" text="NE">
      <formula>NOT(ISERROR(SEARCH("NE",I100)))</formula>
    </cfRule>
  </conditionalFormatting>
  <conditionalFormatting sqref="G100 G103">
    <cfRule type="containsText" priority="15" dxfId="0" operator="containsText" text="NE">
      <formula>NOT(ISERROR(SEARCH("NE",G100)))</formula>
    </cfRule>
  </conditionalFormatting>
  <conditionalFormatting sqref="I104">
    <cfRule type="containsText" priority="10" dxfId="0" operator="containsText" text="NE">
      <formula>NOT(ISERROR(SEARCH("NE",I104)))</formula>
    </cfRule>
  </conditionalFormatting>
  <conditionalFormatting sqref="G104">
    <cfRule type="containsText" priority="9" dxfId="0" operator="containsText" text="NE">
      <formula>NOT(ISERROR(SEARCH("NE",G104)))</formula>
    </cfRule>
  </conditionalFormatting>
  <conditionalFormatting sqref="I105">
    <cfRule type="containsText" priority="8" dxfId="0" operator="containsText" text="NE">
      <formula>NOT(ISERROR(SEARCH("NE",I105)))</formula>
    </cfRule>
  </conditionalFormatting>
  <conditionalFormatting sqref="G105">
    <cfRule type="containsText" priority="7" dxfId="0" operator="containsText" text="NE">
      <formula>NOT(ISERROR(SEARCH("NE",G105)))</formula>
    </cfRule>
  </conditionalFormatting>
  <conditionalFormatting sqref="G109">
    <cfRule type="containsText" priority="5" dxfId="0" operator="containsText" text="NE">
      <formula>NOT(ISERROR(SEARCH("NE",G109)))</formula>
    </cfRule>
  </conditionalFormatting>
  <conditionalFormatting sqref="I109">
    <cfRule type="containsText" priority="6" dxfId="0" operator="containsText" text="NE">
      <formula>NOT(ISERROR(SEARCH("NE",I109)))</formula>
    </cfRule>
  </conditionalFormatting>
  <conditionalFormatting sqref="G111">
    <cfRule type="containsText" priority="3" dxfId="0" operator="containsText" text="NE">
      <formula>NOT(ISERROR(SEARCH("NE",G111)))</formula>
    </cfRule>
  </conditionalFormatting>
  <conditionalFormatting sqref="I111">
    <cfRule type="containsText" priority="4" dxfId="0" operator="containsText" text="NE">
      <formula>NOT(ISERROR(SEARCH("NE",I111)))</formula>
    </cfRule>
  </conditionalFormatting>
  <conditionalFormatting sqref="G114">
    <cfRule type="containsText" priority="1" dxfId="0" operator="containsText" text="NE">
      <formula>NOT(ISERROR(SEARCH("NE",G114)))</formula>
    </cfRule>
  </conditionalFormatting>
  <conditionalFormatting sqref="I114">
    <cfRule type="containsText" priority="2" dxfId="0" operator="containsText" text="NE">
      <formula>NOT(ISERROR(SEARCH("NE",I114)))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portrait" paperSize="9" scale="91" r:id="rId1"/>
  <headerFooter>
    <oddHeader>&amp;LPříloha č. 4: Nabídková cena A + Tabulka plnění minimálních požadavků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59BE-889B-4767-B2B9-917142E9EFD2}">
  <sheetPr>
    <tabColor theme="4" tint="-0.4999699890613556"/>
    <pageSetUpPr fitToPage="1"/>
  </sheetPr>
  <dimension ref="B1:K29"/>
  <sheetViews>
    <sheetView zoomScaleSheetLayoutView="100" workbookViewId="0" topLeftCell="A1">
      <selection activeCell="D9" sqref="D9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8.57421875" style="24" customWidth="1"/>
    <col min="4" max="4" width="51.421875" style="1" customWidth="1"/>
    <col min="5" max="5" width="30.28125" style="1" customWidth="1"/>
    <col min="6" max="6" width="1.57421875" style="3" customWidth="1"/>
    <col min="7" max="7" width="13.28125" style="1" customWidth="1"/>
    <col min="8" max="8" width="25.421875" style="1" customWidth="1"/>
    <col min="9" max="9" width="11.421875" style="1" customWidth="1"/>
    <col min="10" max="10" width="19.7109375" style="1" customWidth="1"/>
    <col min="11" max="16384" width="8.7109375" style="1" customWidth="1"/>
  </cols>
  <sheetData>
    <row r="1" spans="2:11" ht="45" customHeight="1">
      <c r="B1" s="300" t="s">
        <v>1464</v>
      </c>
      <c r="C1" s="300"/>
      <c r="D1" s="300"/>
      <c r="E1" s="300"/>
      <c r="F1" s="300"/>
      <c r="G1" s="300"/>
      <c r="H1" s="300"/>
      <c r="I1" s="300"/>
      <c r="J1" s="300"/>
      <c r="K1" s="2"/>
    </row>
    <row r="2" spans="2:11" ht="25.5" customHeight="1">
      <c r="B2" s="314" t="s">
        <v>2</v>
      </c>
      <c r="C2" s="315"/>
      <c r="D2" s="304" t="s">
        <v>3</v>
      </c>
      <c r="E2" s="305"/>
      <c r="F2" s="305"/>
      <c r="G2" s="305"/>
      <c r="H2" s="305"/>
      <c r="I2" s="305"/>
      <c r="J2" s="306"/>
      <c r="K2" s="2"/>
    </row>
    <row r="3" spans="2:11" ht="15">
      <c r="B3" s="316" t="s">
        <v>95</v>
      </c>
      <c r="C3" s="317"/>
      <c r="D3" s="307" t="s">
        <v>0</v>
      </c>
      <c r="E3" s="308"/>
      <c r="F3" s="308"/>
      <c r="G3" s="308"/>
      <c r="H3" s="308"/>
      <c r="I3" s="308"/>
      <c r="J3" s="309"/>
      <c r="K3" s="2"/>
    </row>
    <row r="4" spans="2:11" ht="15">
      <c r="B4" s="301" t="s">
        <v>1430</v>
      </c>
      <c r="C4" s="301"/>
      <c r="D4" s="139">
        <f>'Krycí list'!D4</f>
        <v>0</v>
      </c>
      <c r="E4" s="302" t="str">
        <f>'Krycí list'!F4</f>
        <v>IČO:</v>
      </c>
      <c r="F4" s="303"/>
      <c r="G4" s="302" t="str">
        <f>'Krycí list'!G4</f>
        <v>DIČ:</v>
      </c>
      <c r="H4" s="303"/>
      <c r="I4" s="61" t="s">
        <v>1433</v>
      </c>
      <c r="J4" s="140">
        <f>'Krycí list'!I4</f>
        <v>0</v>
      </c>
      <c r="K4" s="2"/>
    </row>
    <row r="5" spans="2:11" ht="18" customHeight="1">
      <c r="B5" s="2"/>
      <c r="C5" s="6"/>
      <c r="D5" s="2"/>
      <c r="E5" s="2"/>
      <c r="F5" s="4"/>
      <c r="G5" s="2"/>
      <c r="H5" s="2"/>
      <c r="I5" s="2"/>
      <c r="J5" s="2"/>
      <c r="K5" s="2"/>
    </row>
    <row r="6" spans="2:11" ht="30.75" customHeight="1" thickBot="1">
      <c r="B6" s="2"/>
      <c r="C6" s="6"/>
      <c r="D6" s="2"/>
      <c r="E6" s="2"/>
      <c r="F6" s="4"/>
      <c r="G6" s="296" t="s">
        <v>1438</v>
      </c>
      <c r="H6" s="298" t="s">
        <v>1434</v>
      </c>
      <c r="I6" s="298"/>
      <c r="J6" s="298"/>
      <c r="K6" s="2"/>
    </row>
    <row r="7" spans="2:11" ht="24" customHeight="1" thickBot="1">
      <c r="B7" s="318" t="s">
        <v>285</v>
      </c>
      <c r="C7" s="319"/>
      <c r="D7" s="319"/>
      <c r="E7" s="320"/>
      <c r="F7" s="4"/>
      <c r="G7" s="297"/>
      <c r="H7" s="299"/>
      <c r="I7" s="299"/>
      <c r="J7" s="299"/>
      <c r="K7" s="2"/>
    </row>
    <row r="8" spans="2:11" ht="46.5" customHeight="1" thickBot="1">
      <c r="B8" s="111">
        <v>1</v>
      </c>
      <c r="C8" s="323" t="s">
        <v>1447</v>
      </c>
      <c r="D8" s="323"/>
      <c r="E8" s="324"/>
      <c r="F8" s="46"/>
      <c r="G8" s="62"/>
      <c r="H8" s="293"/>
      <c r="I8" s="294"/>
      <c r="J8" s="295"/>
      <c r="K8" s="2"/>
    </row>
    <row r="9" spans="3:11" ht="30.75" customHeight="1" thickBot="1">
      <c r="C9" s="23"/>
      <c r="D9" s="15"/>
      <c r="E9" s="50"/>
      <c r="F9" s="4"/>
      <c r="G9" s="296" t="s">
        <v>1438</v>
      </c>
      <c r="H9" s="298" t="s">
        <v>1434</v>
      </c>
      <c r="I9" s="298"/>
      <c r="J9" s="298"/>
      <c r="K9" s="2"/>
    </row>
    <row r="10" spans="2:11" ht="24" customHeight="1" thickBot="1">
      <c r="B10" s="318" t="s">
        <v>286</v>
      </c>
      <c r="C10" s="319"/>
      <c r="D10" s="319"/>
      <c r="E10" s="320"/>
      <c r="F10" s="4"/>
      <c r="G10" s="297"/>
      <c r="H10" s="299"/>
      <c r="I10" s="299"/>
      <c r="J10" s="299"/>
      <c r="K10" s="2"/>
    </row>
    <row r="11" spans="2:11" ht="18" customHeight="1">
      <c r="B11" s="47">
        <v>1</v>
      </c>
      <c r="C11" s="321" t="s">
        <v>287</v>
      </c>
      <c r="D11" s="321"/>
      <c r="E11" s="322"/>
      <c r="F11" s="46"/>
      <c r="G11" s="62"/>
      <c r="H11" s="293"/>
      <c r="I11" s="294"/>
      <c r="J11" s="295"/>
      <c r="K11" s="2"/>
    </row>
    <row r="12" spans="2:11" ht="18.75" customHeight="1">
      <c r="B12" s="48">
        <v>2</v>
      </c>
      <c r="C12" s="310" t="s">
        <v>288</v>
      </c>
      <c r="D12" s="310"/>
      <c r="E12" s="311"/>
      <c r="F12" s="46"/>
      <c r="G12" s="62"/>
      <c r="H12" s="293"/>
      <c r="I12" s="294"/>
      <c r="J12" s="295"/>
      <c r="K12" s="2"/>
    </row>
    <row r="13" spans="2:11" ht="18.75" customHeight="1">
      <c r="B13" s="48">
        <v>3</v>
      </c>
      <c r="C13" s="310" t="s">
        <v>291</v>
      </c>
      <c r="D13" s="310"/>
      <c r="E13" s="311"/>
      <c r="F13" s="46"/>
      <c r="G13" s="62"/>
      <c r="H13" s="293"/>
      <c r="I13" s="294"/>
      <c r="J13" s="295"/>
      <c r="K13" s="2"/>
    </row>
    <row r="14" spans="2:11" ht="18.75" customHeight="1">
      <c r="B14" s="48">
        <v>4</v>
      </c>
      <c r="C14" s="310" t="s">
        <v>289</v>
      </c>
      <c r="D14" s="310"/>
      <c r="E14" s="311"/>
      <c r="F14" s="46"/>
      <c r="G14" s="62"/>
      <c r="H14" s="293"/>
      <c r="I14" s="294"/>
      <c r="J14" s="295"/>
      <c r="K14" s="2"/>
    </row>
    <row r="15" spans="2:11" ht="33" customHeight="1" thickBot="1">
      <c r="B15" s="49">
        <v>5</v>
      </c>
      <c r="C15" s="312" t="s">
        <v>290</v>
      </c>
      <c r="D15" s="312"/>
      <c r="E15" s="313"/>
      <c r="F15" s="46"/>
      <c r="G15" s="62"/>
      <c r="H15" s="293"/>
      <c r="I15" s="294"/>
      <c r="J15" s="295"/>
      <c r="K15" s="2"/>
    </row>
    <row r="16" spans="3:11" ht="30.75" customHeight="1" thickBot="1">
      <c r="C16" s="23"/>
      <c r="D16" s="15"/>
      <c r="E16" s="50"/>
      <c r="F16" s="4"/>
      <c r="G16" s="296" t="s">
        <v>1438</v>
      </c>
      <c r="H16" s="298" t="s">
        <v>1434</v>
      </c>
      <c r="I16" s="298"/>
      <c r="J16" s="298"/>
      <c r="K16" s="2"/>
    </row>
    <row r="17" spans="2:11" ht="24" customHeight="1" thickBot="1">
      <c r="B17" s="318" t="s">
        <v>292</v>
      </c>
      <c r="C17" s="319"/>
      <c r="D17" s="319"/>
      <c r="E17" s="320"/>
      <c r="F17" s="4"/>
      <c r="G17" s="297"/>
      <c r="H17" s="299"/>
      <c r="I17" s="299"/>
      <c r="J17" s="299"/>
      <c r="K17" s="2"/>
    </row>
    <row r="18" spans="2:11" ht="18" customHeight="1">
      <c r="B18" s="47">
        <v>1</v>
      </c>
      <c r="C18" s="321" t="s">
        <v>293</v>
      </c>
      <c r="D18" s="321"/>
      <c r="E18" s="322"/>
      <c r="F18" s="46"/>
      <c r="G18" s="62"/>
      <c r="H18" s="293"/>
      <c r="I18" s="294"/>
      <c r="J18" s="295"/>
      <c r="K18" s="2"/>
    </row>
    <row r="19" spans="2:11" ht="18.75" customHeight="1">
      <c r="B19" s="48">
        <v>2</v>
      </c>
      <c r="C19" s="310" t="s">
        <v>294</v>
      </c>
      <c r="D19" s="310"/>
      <c r="E19" s="311"/>
      <c r="F19" s="46"/>
      <c r="G19" s="62"/>
      <c r="H19" s="293"/>
      <c r="I19" s="294"/>
      <c r="J19" s="295"/>
      <c r="K19" s="2"/>
    </row>
    <row r="20" spans="2:11" ht="18.75" customHeight="1">
      <c r="B20" s="48">
        <v>3</v>
      </c>
      <c r="C20" s="310" t="s">
        <v>295</v>
      </c>
      <c r="D20" s="310"/>
      <c r="E20" s="311"/>
      <c r="F20" s="46"/>
      <c r="G20" s="62"/>
      <c r="H20" s="293"/>
      <c r="I20" s="294"/>
      <c r="J20" s="295"/>
      <c r="K20" s="2"/>
    </row>
    <row r="21" spans="2:11" ht="18.75" customHeight="1">
      <c r="B21" s="48">
        <v>4</v>
      </c>
      <c r="C21" s="310" t="s">
        <v>296</v>
      </c>
      <c r="D21" s="310"/>
      <c r="E21" s="311"/>
      <c r="F21" s="46"/>
      <c r="G21" s="62"/>
      <c r="H21" s="293"/>
      <c r="I21" s="294"/>
      <c r="J21" s="295"/>
      <c r="K21" s="2"/>
    </row>
    <row r="22" spans="2:11" ht="33" customHeight="1">
      <c r="B22" s="48">
        <v>5</v>
      </c>
      <c r="C22" s="310" t="s">
        <v>297</v>
      </c>
      <c r="D22" s="310"/>
      <c r="E22" s="311"/>
      <c r="F22" s="46"/>
      <c r="G22" s="62"/>
      <c r="H22" s="293"/>
      <c r="I22" s="294"/>
      <c r="J22" s="295"/>
      <c r="K22" s="2"/>
    </row>
    <row r="23" spans="2:11" ht="18.75" customHeight="1" thickBot="1">
      <c r="B23" s="49">
        <v>6</v>
      </c>
      <c r="C23" s="312" t="s">
        <v>298</v>
      </c>
      <c r="D23" s="312"/>
      <c r="E23" s="313"/>
      <c r="F23" s="46"/>
      <c r="G23" s="62"/>
      <c r="H23" s="293"/>
      <c r="I23" s="294"/>
      <c r="J23" s="295"/>
      <c r="K23" s="2"/>
    </row>
    <row r="24" spans="3:11" ht="30.75" customHeight="1" thickBot="1">
      <c r="C24" s="23"/>
      <c r="D24" s="15"/>
      <c r="E24" s="50"/>
      <c r="F24" s="4"/>
      <c r="G24" s="296" t="s">
        <v>1438</v>
      </c>
      <c r="H24" s="298" t="s">
        <v>1434</v>
      </c>
      <c r="I24" s="298"/>
      <c r="J24" s="298"/>
      <c r="K24" s="2"/>
    </row>
    <row r="25" spans="2:11" ht="24" customHeight="1" thickBot="1">
      <c r="B25" s="318" t="s">
        <v>299</v>
      </c>
      <c r="C25" s="319"/>
      <c r="D25" s="319"/>
      <c r="E25" s="320"/>
      <c r="F25" s="4"/>
      <c r="G25" s="297"/>
      <c r="H25" s="299"/>
      <c r="I25" s="299"/>
      <c r="J25" s="299"/>
      <c r="K25" s="2"/>
    </row>
    <row r="26" spans="2:11" ht="78" customHeight="1">
      <c r="B26" s="47">
        <v>1</v>
      </c>
      <c r="C26" s="321" t="s">
        <v>301</v>
      </c>
      <c r="D26" s="321"/>
      <c r="E26" s="322"/>
      <c r="F26" s="46"/>
      <c r="G26" s="62"/>
      <c r="H26" s="293"/>
      <c r="I26" s="294"/>
      <c r="J26" s="295"/>
      <c r="K26" s="2"/>
    </row>
    <row r="27" spans="2:11" ht="18.75" customHeight="1">
      <c r="B27" s="48">
        <v>2</v>
      </c>
      <c r="C27" s="310" t="s">
        <v>300</v>
      </c>
      <c r="D27" s="310"/>
      <c r="E27" s="311"/>
      <c r="F27" s="46"/>
      <c r="G27" s="62"/>
      <c r="H27" s="293"/>
      <c r="I27" s="294"/>
      <c r="J27" s="295"/>
      <c r="K27" s="2"/>
    </row>
    <row r="28" spans="2:11" ht="49.5" customHeight="1" thickBot="1">
      <c r="B28" s="49">
        <v>3</v>
      </c>
      <c r="C28" s="312" t="s">
        <v>1428</v>
      </c>
      <c r="D28" s="312"/>
      <c r="E28" s="313"/>
      <c r="F28" s="46"/>
      <c r="G28" s="62"/>
      <c r="H28" s="293"/>
      <c r="I28" s="294"/>
      <c r="J28" s="295"/>
      <c r="K28" s="2"/>
    </row>
    <row r="29" spans="2:11" ht="30" customHeight="1">
      <c r="B29" s="2"/>
      <c r="C29" s="6"/>
      <c r="D29" s="2"/>
      <c r="E29" s="2"/>
      <c r="G29" s="2"/>
      <c r="H29" s="2"/>
      <c r="I29" s="2"/>
      <c r="J29" s="2"/>
      <c r="K29" s="2"/>
    </row>
  </sheetData>
  <sheetProtection algorithmName="SHA-512" hashValue="6GO4n5k+jz39/XD3Rhyd4UHaahbl0QQ1L5pcpw/oJRb9BpCvoqkOYgUq6DXLkVS1fwtt/wfFps2HgXwbSAvvOg==" saltValue="6uVJXK/PNFgvYsau9hi1XQ==" spinCount="100000" sheet="1" formatColumns="0" formatRows="0"/>
  <protectedRanges>
    <protectedRange sqref="F8" name="Oblast1"/>
    <protectedRange sqref="F11:I15 G8:I8" name="Oblast1_1"/>
    <protectedRange sqref="F18:I23" name="Oblast1_2"/>
    <protectedRange sqref="F26:I28" name="Oblast1_3"/>
  </protectedRanges>
  <mergeCells count="50">
    <mergeCell ref="G6:G7"/>
    <mergeCell ref="H6:J7"/>
    <mergeCell ref="H8:J8"/>
    <mergeCell ref="B7:E7"/>
    <mergeCell ref="C15:E15"/>
    <mergeCell ref="B10:E10"/>
    <mergeCell ref="C11:E11"/>
    <mergeCell ref="C8:E8"/>
    <mergeCell ref="H13:J13"/>
    <mergeCell ref="H14:J14"/>
    <mergeCell ref="H15:J15"/>
    <mergeCell ref="H11:J11"/>
    <mergeCell ref="C27:E27"/>
    <mergeCell ref="C28:E28"/>
    <mergeCell ref="B2:C2"/>
    <mergeCell ref="B3:C3"/>
    <mergeCell ref="B17:E17"/>
    <mergeCell ref="C23:E23"/>
    <mergeCell ref="B25:E25"/>
    <mergeCell ref="C26:E26"/>
    <mergeCell ref="C18:E18"/>
    <mergeCell ref="C19:E19"/>
    <mergeCell ref="C20:E20"/>
    <mergeCell ref="C21:E21"/>
    <mergeCell ref="C22:E22"/>
    <mergeCell ref="C12:E12"/>
    <mergeCell ref="C13:E13"/>
    <mergeCell ref="C14:E14"/>
    <mergeCell ref="B1:J1"/>
    <mergeCell ref="B4:C4"/>
    <mergeCell ref="E4:F4"/>
    <mergeCell ref="G4:H4"/>
    <mergeCell ref="D2:J2"/>
    <mergeCell ref="D3:J3"/>
    <mergeCell ref="H27:J27"/>
    <mergeCell ref="H28:J28"/>
    <mergeCell ref="G9:G10"/>
    <mergeCell ref="H9:J10"/>
    <mergeCell ref="G16:G17"/>
    <mergeCell ref="H16:J17"/>
    <mergeCell ref="G24:G25"/>
    <mergeCell ref="H24:J25"/>
    <mergeCell ref="H22:J22"/>
    <mergeCell ref="H23:J23"/>
    <mergeCell ref="H26:J26"/>
    <mergeCell ref="H18:J18"/>
    <mergeCell ref="H19:J19"/>
    <mergeCell ref="H20:J20"/>
    <mergeCell ref="H21:J21"/>
    <mergeCell ref="H12:J12"/>
  </mergeCells>
  <conditionalFormatting sqref="E29:E1048576 E1 E6 E4">
    <cfRule type="containsText" priority="45" dxfId="0" operator="containsText" text="NE">
      <formula>NOT(ISERROR(SEARCH("NE",E1)))</formula>
    </cfRule>
  </conditionalFormatting>
  <conditionalFormatting sqref="E9">
    <cfRule type="containsText" priority="23" dxfId="0" operator="containsText" text="NE">
      <formula>NOT(ISERROR(SEARCH("NE",E9)))</formula>
    </cfRule>
  </conditionalFormatting>
  <conditionalFormatting sqref="E16">
    <cfRule type="containsText" priority="22" dxfId="0" operator="containsText" text="NE">
      <formula>NOT(ISERROR(SEARCH("NE",E16)))</formula>
    </cfRule>
  </conditionalFormatting>
  <conditionalFormatting sqref="E24">
    <cfRule type="containsText" priority="21" dxfId="0" operator="containsText" text="NE">
      <formula>NOT(ISERROR(SEARCH("NE",E24)))</formula>
    </cfRule>
  </conditionalFormatting>
  <conditionalFormatting sqref="E5">
    <cfRule type="containsText" priority="1" dxfId="0" operator="containsText" text="NE">
      <formula>NOT(ISERROR(SEARCH("NE",E5)))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83" r:id="rId1"/>
  <headerFooter>
    <oddHeader>&amp;LPříloha č. 4: Nabídková cena A + Tabulka plnění minimálních požadavků</oddHeader>
    <oddFooter>&amp;C&amp;P/&amp;N</oddFooter>
  </headerFooter>
  <rowBreaks count="1" manualBreakCount="1">
    <brk id="15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699890613556"/>
    <pageSetUpPr fitToPage="1"/>
  </sheetPr>
  <dimension ref="B1:R1059"/>
  <sheetViews>
    <sheetView zoomScaleSheetLayoutView="100" workbookViewId="0" topLeftCell="A953">
      <selection activeCell="S995" sqref="S995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10.7109375" style="24" customWidth="1"/>
    <col min="4" max="4" width="19.57421875" style="66" customWidth="1"/>
    <col min="5" max="5" width="12.7109375" style="66" customWidth="1"/>
    <col min="6" max="6" width="8.57421875" style="1" customWidth="1"/>
    <col min="7" max="7" width="12.7109375" style="1" customWidth="1"/>
    <col min="8" max="8" width="1.57421875" style="3" customWidth="1"/>
    <col min="9" max="9" width="12.28125" style="1" customWidth="1"/>
    <col min="10" max="10" width="20.00390625" style="1" customWidth="1"/>
    <col min="11" max="11" width="12.57421875" style="1" customWidth="1"/>
    <col min="12" max="12" width="1.57421875" style="2" customWidth="1"/>
    <col min="13" max="13" width="12.28125" style="79" customWidth="1"/>
    <col min="14" max="14" width="12.28125" style="78" customWidth="1"/>
    <col min="15" max="15" width="1.57421875" style="2" customWidth="1"/>
    <col min="16" max="16" width="6.421875" style="79" customWidth="1"/>
    <col min="17" max="17" width="12.28125" style="78" customWidth="1"/>
    <col min="18" max="18" width="8.7109375" style="1" customWidth="1"/>
    <col min="19" max="19" width="52.7109375" style="1" bestFit="1" customWidth="1"/>
    <col min="20" max="16384" width="8.7109375" style="1" customWidth="1"/>
  </cols>
  <sheetData>
    <row r="1" spans="2:18" ht="45" customHeight="1">
      <c r="B1" s="368" t="s">
        <v>1464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2"/>
    </row>
    <row r="2" spans="2:18" ht="25.5" customHeight="1">
      <c r="B2" s="314" t="s">
        <v>2</v>
      </c>
      <c r="C2" s="315"/>
      <c r="D2" s="369" t="s">
        <v>3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2"/>
    </row>
    <row r="3" spans="2:18" ht="15">
      <c r="B3" s="316" t="s">
        <v>95</v>
      </c>
      <c r="C3" s="317"/>
      <c r="D3" s="370" t="s">
        <v>0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2"/>
    </row>
    <row r="4" spans="2:18" ht="15">
      <c r="B4" s="301" t="s">
        <v>1430</v>
      </c>
      <c r="C4" s="316"/>
      <c r="D4" s="364">
        <f>'Krycí list'!D4</f>
        <v>0</v>
      </c>
      <c r="E4" s="364"/>
      <c r="F4" s="364"/>
      <c r="G4" s="364"/>
      <c r="H4" s="364"/>
      <c r="I4" s="364"/>
      <c r="J4" s="363" t="str">
        <f>'Krycí list'!F4</f>
        <v>IČO:</v>
      </c>
      <c r="K4" s="363"/>
      <c r="L4" s="363" t="str">
        <f>'Pokyny - Síta'!G4</f>
        <v>DIČ:</v>
      </c>
      <c r="M4" s="363"/>
      <c r="N4" s="363"/>
      <c r="O4" s="362" t="s">
        <v>1433</v>
      </c>
      <c r="P4" s="362"/>
      <c r="Q4" s="84">
        <f>'Krycí list'!I4</f>
        <v>0</v>
      </c>
      <c r="R4" s="2"/>
    </row>
    <row r="5" spans="2:18" ht="18" customHeight="1" thickBot="1">
      <c r="B5" s="2"/>
      <c r="C5" s="6"/>
      <c r="D5" s="63"/>
      <c r="E5" s="63"/>
      <c r="F5" s="2"/>
      <c r="G5" s="2"/>
      <c r="H5" s="4"/>
      <c r="I5" s="2"/>
      <c r="J5" s="2"/>
      <c r="K5" s="2"/>
      <c r="M5" s="78"/>
      <c r="P5" s="78"/>
      <c r="R5" s="2"/>
    </row>
    <row r="6" spans="2:18" ht="19.5" customHeight="1">
      <c r="B6" s="329" t="s">
        <v>1407</v>
      </c>
      <c r="C6" s="330"/>
      <c r="D6" s="330"/>
      <c r="E6" s="330"/>
      <c r="F6" s="330"/>
      <c r="G6" s="330"/>
      <c r="H6" s="330"/>
      <c r="I6" s="330"/>
      <c r="J6" s="330"/>
      <c r="K6" s="331"/>
      <c r="M6" s="335" t="s">
        <v>1452</v>
      </c>
      <c r="N6" s="336"/>
      <c r="P6" s="335" t="s">
        <v>1453</v>
      </c>
      <c r="Q6" s="336"/>
      <c r="R6" s="2"/>
    </row>
    <row r="7" spans="2:18" ht="26.25" customHeight="1" thickBot="1">
      <c r="B7" s="332"/>
      <c r="C7" s="333"/>
      <c r="D7" s="333"/>
      <c r="E7" s="333"/>
      <c r="F7" s="333"/>
      <c r="G7" s="333"/>
      <c r="H7" s="333"/>
      <c r="I7" s="333"/>
      <c r="J7" s="333"/>
      <c r="K7" s="334"/>
      <c r="L7" s="134"/>
      <c r="M7" s="337">
        <f>M70+M126+M164+M185+M207+M217</f>
        <v>0</v>
      </c>
      <c r="N7" s="338"/>
      <c r="O7" s="133"/>
      <c r="P7" s="337">
        <f>P70+P126+P164+P185+P207+P217</f>
        <v>0</v>
      </c>
      <c r="Q7" s="338"/>
      <c r="R7" s="2"/>
    </row>
    <row r="8" spans="2:18" ht="22.5" customHeight="1" thickBot="1">
      <c r="B8" s="67" t="s">
        <v>67</v>
      </c>
      <c r="C8" s="68"/>
      <c r="D8" s="69"/>
      <c r="E8" s="371" t="s">
        <v>9</v>
      </c>
      <c r="F8" s="372"/>
      <c r="G8" s="70">
        <v>3</v>
      </c>
      <c r="H8" s="4"/>
      <c r="I8" s="353" t="s">
        <v>1438</v>
      </c>
      <c r="J8" s="355" t="s">
        <v>1435</v>
      </c>
      <c r="K8" s="357" t="s">
        <v>1436</v>
      </c>
      <c r="L8" s="81"/>
      <c r="M8" s="325" t="s">
        <v>1439</v>
      </c>
      <c r="N8" s="327" t="s">
        <v>1441</v>
      </c>
      <c r="O8" s="81"/>
      <c r="P8" s="325" t="s">
        <v>1440</v>
      </c>
      <c r="Q8" s="327" t="s">
        <v>1442</v>
      </c>
      <c r="R8" s="2"/>
    </row>
    <row r="9" spans="2:18" ht="4.5" customHeight="1" thickBot="1">
      <c r="B9" s="14"/>
      <c r="C9" s="23"/>
      <c r="D9" s="65"/>
      <c r="E9" s="347"/>
      <c r="F9" s="347"/>
      <c r="G9" s="16"/>
      <c r="H9" s="4"/>
      <c r="I9" s="354"/>
      <c r="J9" s="356"/>
      <c r="K9" s="358"/>
      <c r="L9" s="81"/>
      <c r="M9" s="326"/>
      <c r="N9" s="328"/>
      <c r="O9" s="81"/>
      <c r="P9" s="326"/>
      <c r="Q9" s="328"/>
      <c r="R9" s="2"/>
    </row>
    <row r="10" spans="2:18" ht="47.25" customHeight="1" thickBot="1">
      <c r="B10" s="17" t="s">
        <v>1</v>
      </c>
      <c r="C10" s="21" t="s">
        <v>7</v>
      </c>
      <c r="D10" s="348" t="s">
        <v>4</v>
      </c>
      <c r="E10" s="349"/>
      <c r="F10" s="18" t="s">
        <v>5</v>
      </c>
      <c r="G10" s="19" t="s">
        <v>204</v>
      </c>
      <c r="H10" s="4"/>
      <c r="I10" s="354"/>
      <c r="J10" s="356"/>
      <c r="K10" s="358"/>
      <c r="L10" s="81"/>
      <c r="M10" s="326"/>
      <c r="N10" s="328"/>
      <c r="O10" s="81"/>
      <c r="P10" s="326"/>
      <c r="Q10" s="328"/>
      <c r="R10" s="2"/>
    </row>
    <row r="11" spans="2:18" ht="27.75" customHeight="1">
      <c r="B11" s="25">
        <v>1</v>
      </c>
      <c r="C11" s="26" t="s">
        <v>96</v>
      </c>
      <c r="D11" s="350" t="s">
        <v>6</v>
      </c>
      <c r="E11" s="350" t="s">
        <v>6</v>
      </c>
      <c r="F11" s="26">
        <v>1</v>
      </c>
      <c r="G11" s="27" t="s">
        <v>8</v>
      </c>
      <c r="H11" s="4"/>
      <c r="I11" s="97"/>
      <c r="J11" s="98"/>
      <c r="K11" s="99"/>
      <c r="L11" s="82"/>
      <c r="M11" s="100"/>
      <c r="N11" s="101">
        <f aca="true" t="shared" si="0" ref="N11:N42">F11*M11</f>
        <v>0</v>
      </c>
      <c r="O11" s="82"/>
      <c r="P11" s="100">
        <v>21</v>
      </c>
      <c r="Q11" s="101">
        <f>N11*((100+P11)/100)</f>
        <v>0</v>
      </c>
      <c r="R11" s="2"/>
    </row>
    <row r="12" spans="2:18" ht="27.75" customHeight="1">
      <c r="B12" s="8">
        <v>2</v>
      </c>
      <c r="C12" s="5" t="s">
        <v>97</v>
      </c>
      <c r="D12" s="360" t="s">
        <v>10</v>
      </c>
      <c r="E12" s="360" t="s">
        <v>10</v>
      </c>
      <c r="F12" s="5">
        <v>1</v>
      </c>
      <c r="G12" s="9" t="s">
        <v>8</v>
      </c>
      <c r="H12" s="4"/>
      <c r="I12" s="87"/>
      <c r="J12" s="88"/>
      <c r="K12" s="89"/>
      <c r="L12" s="82"/>
      <c r="M12" s="93"/>
      <c r="N12" s="94">
        <f t="shared" si="0"/>
        <v>0</v>
      </c>
      <c r="O12" s="82"/>
      <c r="P12" s="93">
        <v>21</v>
      </c>
      <c r="Q12" s="94">
        <f>N12*((100+P12)/100)</f>
        <v>0</v>
      </c>
      <c r="R12" s="2"/>
    </row>
    <row r="13" spans="2:18" ht="27.75" customHeight="1">
      <c r="B13" s="8">
        <v>3</v>
      </c>
      <c r="C13" s="5" t="s">
        <v>98</v>
      </c>
      <c r="D13" s="360" t="s">
        <v>11</v>
      </c>
      <c r="E13" s="360" t="s">
        <v>11</v>
      </c>
      <c r="F13" s="5">
        <v>1</v>
      </c>
      <c r="G13" s="9" t="s">
        <v>8</v>
      </c>
      <c r="H13" s="4"/>
      <c r="I13" s="87"/>
      <c r="J13" s="88"/>
      <c r="K13" s="89"/>
      <c r="L13" s="82"/>
      <c r="M13" s="93"/>
      <c r="N13" s="94">
        <f t="shared" si="0"/>
        <v>0</v>
      </c>
      <c r="O13" s="82"/>
      <c r="P13" s="93">
        <v>21</v>
      </c>
      <c r="Q13" s="94">
        <f aca="true" t="shared" si="1" ref="Q13:Q68">N13*((100+P13)/100)</f>
        <v>0</v>
      </c>
      <c r="R13" s="2"/>
    </row>
    <row r="14" spans="2:18" ht="27.75" customHeight="1">
      <c r="B14" s="8">
        <v>4</v>
      </c>
      <c r="C14" s="5" t="s">
        <v>99</v>
      </c>
      <c r="D14" s="360" t="s">
        <v>12</v>
      </c>
      <c r="E14" s="360" t="s">
        <v>12</v>
      </c>
      <c r="F14" s="5">
        <v>2</v>
      </c>
      <c r="G14" s="9" t="s">
        <v>8</v>
      </c>
      <c r="H14" s="4"/>
      <c r="I14" s="87"/>
      <c r="J14" s="88"/>
      <c r="K14" s="89"/>
      <c r="L14" s="82"/>
      <c r="M14" s="93"/>
      <c r="N14" s="94">
        <f t="shared" si="0"/>
        <v>0</v>
      </c>
      <c r="O14" s="82"/>
      <c r="P14" s="93">
        <v>21</v>
      </c>
      <c r="Q14" s="94">
        <f t="shared" si="1"/>
        <v>0</v>
      </c>
      <c r="R14" s="2"/>
    </row>
    <row r="15" spans="2:18" ht="27.75" customHeight="1">
      <c r="B15" s="8">
        <v>5</v>
      </c>
      <c r="C15" s="5" t="s">
        <v>100</v>
      </c>
      <c r="D15" s="360" t="s">
        <v>13</v>
      </c>
      <c r="E15" s="360" t="s">
        <v>13</v>
      </c>
      <c r="F15" s="5">
        <v>1</v>
      </c>
      <c r="G15" s="9" t="s">
        <v>8</v>
      </c>
      <c r="H15" s="4"/>
      <c r="I15" s="87"/>
      <c r="J15" s="88"/>
      <c r="K15" s="89"/>
      <c r="L15" s="82"/>
      <c r="M15" s="93"/>
      <c r="N15" s="94">
        <f t="shared" si="0"/>
        <v>0</v>
      </c>
      <c r="O15" s="82"/>
      <c r="P15" s="93">
        <v>21</v>
      </c>
      <c r="Q15" s="94">
        <f t="shared" si="1"/>
        <v>0</v>
      </c>
      <c r="R15" s="2"/>
    </row>
    <row r="16" spans="2:18" ht="27.75" customHeight="1">
      <c r="B16" s="8">
        <v>6</v>
      </c>
      <c r="C16" s="5" t="s">
        <v>101</v>
      </c>
      <c r="D16" s="360" t="s">
        <v>14</v>
      </c>
      <c r="E16" s="360" t="s">
        <v>14</v>
      </c>
      <c r="F16" s="5">
        <v>2</v>
      </c>
      <c r="G16" s="9" t="s">
        <v>8</v>
      </c>
      <c r="H16" s="4"/>
      <c r="I16" s="87"/>
      <c r="J16" s="88"/>
      <c r="K16" s="89"/>
      <c r="L16" s="82"/>
      <c r="M16" s="93"/>
      <c r="N16" s="94">
        <f t="shared" si="0"/>
        <v>0</v>
      </c>
      <c r="O16" s="82"/>
      <c r="P16" s="93">
        <v>21</v>
      </c>
      <c r="Q16" s="94">
        <f t="shared" si="1"/>
        <v>0</v>
      </c>
      <c r="R16" s="2"/>
    </row>
    <row r="17" spans="2:18" ht="27.75" customHeight="1">
      <c r="B17" s="8">
        <v>7</v>
      </c>
      <c r="C17" s="5" t="s">
        <v>102</v>
      </c>
      <c r="D17" s="360" t="s">
        <v>15</v>
      </c>
      <c r="E17" s="360" t="s">
        <v>15</v>
      </c>
      <c r="F17" s="5">
        <v>1</v>
      </c>
      <c r="G17" s="9" t="s">
        <v>8</v>
      </c>
      <c r="H17" s="4"/>
      <c r="I17" s="87"/>
      <c r="J17" s="88"/>
      <c r="K17" s="89"/>
      <c r="L17" s="82"/>
      <c r="M17" s="93"/>
      <c r="N17" s="94">
        <f t="shared" si="0"/>
        <v>0</v>
      </c>
      <c r="O17" s="82"/>
      <c r="P17" s="93">
        <v>21</v>
      </c>
      <c r="Q17" s="94">
        <f t="shared" si="1"/>
        <v>0</v>
      </c>
      <c r="R17" s="2"/>
    </row>
    <row r="18" spans="2:18" ht="27.75" customHeight="1">
      <c r="B18" s="8">
        <v>8</v>
      </c>
      <c r="C18" s="5" t="s">
        <v>103</v>
      </c>
      <c r="D18" s="360" t="s">
        <v>16</v>
      </c>
      <c r="E18" s="360" t="s">
        <v>16</v>
      </c>
      <c r="F18" s="5">
        <v>2</v>
      </c>
      <c r="G18" s="9" t="s">
        <v>8</v>
      </c>
      <c r="H18" s="4"/>
      <c r="I18" s="87"/>
      <c r="J18" s="88"/>
      <c r="K18" s="89"/>
      <c r="L18" s="82"/>
      <c r="M18" s="93"/>
      <c r="N18" s="94">
        <f t="shared" si="0"/>
        <v>0</v>
      </c>
      <c r="O18" s="82"/>
      <c r="P18" s="93">
        <v>21</v>
      </c>
      <c r="Q18" s="94">
        <f t="shared" si="1"/>
        <v>0</v>
      </c>
      <c r="R18" s="2"/>
    </row>
    <row r="19" spans="2:18" ht="27.75" customHeight="1">
      <c r="B19" s="8">
        <v>9</v>
      </c>
      <c r="C19" s="5" t="s">
        <v>104</v>
      </c>
      <c r="D19" s="360" t="s">
        <v>17</v>
      </c>
      <c r="E19" s="360" t="s">
        <v>17</v>
      </c>
      <c r="F19" s="5">
        <v>2</v>
      </c>
      <c r="G19" s="9" t="s">
        <v>8</v>
      </c>
      <c r="H19" s="4"/>
      <c r="I19" s="87"/>
      <c r="J19" s="88"/>
      <c r="K19" s="89"/>
      <c r="L19" s="82"/>
      <c r="M19" s="93"/>
      <c r="N19" s="94">
        <f t="shared" si="0"/>
        <v>0</v>
      </c>
      <c r="O19" s="82"/>
      <c r="P19" s="93">
        <v>21</v>
      </c>
      <c r="Q19" s="94">
        <f t="shared" si="1"/>
        <v>0</v>
      </c>
      <c r="R19" s="2"/>
    </row>
    <row r="20" spans="2:18" ht="27.75" customHeight="1">
      <c r="B20" s="8">
        <v>10</v>
      </c>
      <c r="C20" s="5" t="s">
        <v>105</v>
      </c>
      <c r="D20" s="360" t="s">
        <v>18</v>
      </c>
      <c r="E20" s="360" t="s">
        <v>18</v>
      </c>
      <c r="F20" s="5">
        <v>2</v>
      </c>
      <c r="G20" s="9" t="s">
        <v>8</v>
      </c>
      <c r="H20" s="4"/>
      <c r="I20" s="87"/>
      <c r="J20" s="88"/>
      <c r="K20" s="89"/>
      <c r="L20" s="82"/>
      <c r="M20" s="93"/>
      <c r="N20" s="94">
        <f t="shared" si="0"/>
        <v>0</v>
      </c>
      <c r="O20" s="82"/>
      <c r="P20" s="93">
        <v>21</v>
      </c>
      <c r="Q20" s="94">
        <f t="shared" si="1"/>
        <v>0</v>
      </c>
      <c r="R20" s="2"/>
    </row>
    <row r="21" spans="2:18" ht="27.75" customHeight="1">
      <c r="B21" s="8">
        <v>11</v>
      </c>
      <c r="C21" s="5" t="s">
        <v>106</v>
      </c>
      <c r="D21" s="360" t="s">
        <v>19</v>
      </c>
      <c r="E21" s="360" t="s">
        <v>19</v>
      </c>
      <c r="F21" s="5">
        <v>2</v>
      </c>
      <c r="G21" s="9" t="s">
        <v>8</v>
      </c>
      <c r="H21" s="4"/>
      <c r="I21" s="87"/>
      <c r="J21" s="88"/>
      <c r="K21" s="89"/>
      <c r="L21" s="82"/>
      <c r="M21" s="93"/>
      <c r="N21" s="94">
        <f t="shared" si="0"/>
        <v>0</v>
      </c>
      <c r="O21" s="82"/>
      <c r="P21" s="93">
        <v>21</v>
      </c>
      <c r="Q21" s="94">
        <f t="shared" si="1"/>
        <v>0</v>
      </c>
      <c r="R21" s="2"/>
    </row>
    <row r="22" spans="2:18" ht="27.75" customHeight="1">
      <c r="B22" s="8">
        <v>12</v>
      </c>
      <c r="C22" s="5" t="s">
        <v>107</v>
      </c>
      <c r="D22" s="360" t="s">
        <v>20</v>
      </c>
      <c r="E22" s="360" t="s">
        <v>20</v>
      </c>
      <c r="F22" s="5">
        <v>1</v>
      </c>
      <c r="G22" s="9" t="s">
        <v>8</v>
      </c>
      <c r="H22" s="4"/>
      <c r="I22" s="87"/>
      <c r="J22" s="88"/>
      <c r="K22" s="89"/>
      <c r="L22" s="82"/>
      <c r="M22" s="93"/>
      <c r="N22" s="94">
        <f t="shared" si="0"/>
        <v>0</v>
      </c>
      <c r="O22" s="82"/>
      <c r="P22" s="93">
        <v>21</v>
      </c>
      <c r="Q22" s="94">
        <f t="shared" si="1"/>
        <v>0</v>
      </c>
      <c r="R22" s="2"/>
    </row>
    <row r="23" spans="2:18" ht="27.75" customHeight="1">
      <c r="B23" s="8">
        <v>13</v>
      </c>
      <c r="C23" s="5" t="s">
        <v>108</v>
      </c>
      <c r="D23" s="360" t="s">
        <v>21</v>
      </c>
      <c r="E23" s="360" t="s">
        <v>21</v>
      </c>
      <c r="F23" s="5">
        <v>1</v>
      </c>
      <c r="G23" s="9" t="s">
        <v>8</v>
      </c>
      <c r="H23" s="4"/>
      <c r="I23" s="87"/>
      <c r="J23" s="88"/>
      <c r="K23" s="89"/>
      <c r="L23" s="82"/>
      <c r="M23" s="93"/>
      <c r="N23" s="94">
        <f t="shared" si="0"/>
        <v>0</v>
      </c>
      <c r="O23" s="82"/>
      <c r="P23" s="93">
        <v>21</v>
      </c>
      <c r="Q23" s="94">
        <f t="shared" si="1"/>
        <v>0</v>
      </c>
      <c r="R23" s="2"/>
    </row>
    <row r="24" spans="2:18" ht="27.75" customHeight="1">
      <c r="B24" s="8">
        <v>14</v>
      </c>
      <c r="C24" s="5" t="s">
        <v>109</v>
      </c>
      <c r="D24" s="360" t="s">
        <v>22</v>
      </c>
      <c r="E24" s="360" t="s">
        <v>22</v>
      </c>
      <c r="F24" s="5">
        <v>1</v>
      </c>
      <c r="G24" s="9" t="s">
        <v>8</v>
      </c>
      <c r="H24" s="4"/>
      <c r="I24" s="87"/>
      <c r="J24" s="88"/>
      <c r="K24" s="89"/>
      <c r="L24" s="82"/>
      <c r="M24" s="93"/>
      <c r="N24" s="94">
        <f t="shared" si="0"/>
        <v>0</v>
      </c>
      <c r="O24" s="82"/>
      <c r="P24" s="93">
        <v>21</v>
      </c>
      <c r="Q24" s="94">
        <f t="shared" si="1"/>
        <v>0</v>
      </c>
      <c r="R24" s="2"/>
    </row>
    <row r="25" spans="2:18" ht="27.75" customHeight="1">
      <c r="B25" s="8">
        <v>15</v>
      </c>
      <c r="C25" s="5" t="s">
        <v>110</v>
      </c>
      <c r="D25" s="360" t="s">
        <v>23</v>
      </c>
      <c r="E25" s="360" t="s">
        <v>23</v>
      </c>
      <c r="F25" s="5">
        <v>2</v>
      </c>
      <c r="G25" s="9" t="s">
        <v>8</v>
      </c>
      <c r="H25" s="4"/>
      <c r="I25" s="87"/>
      <c r="J25" s="88"/>
      <c r="K25" s="89"/>
      <c r="L25" s="82"/>
      <c r="M25" s="93"/>
      <c r="N25" s="94">
        <f t="shared" si="0"/>
        <v>0</v>
      </c>
      <c r="O25" s="82"/>
      <c r="P25" s="93">
        <v>21</v>
      </c>
      <c r="Q25" s="94">
        <f t="shared" si="1"/>
        <v>0</v>
      </c>
      <c r="R25" s="2"/>
    </row>
    <row r="26" spans="2:18" ht="27.75" customHeight="1">
      <c r="B26" s="8">
        <v>16</v>
      </c>
      <c r="C26" s="5" t="s">
        <v>111</v>
      </c>
      <c r="D26" s="360" t="s">
        <v>24</v>
      </c>
      <c r="E26" s="360" t="s">
        <v>24</v>
      </c>
      <c r="F26" s="5">
        <v>2</v>
      </c>
      <c r="G26" s="9" t="s">
        <v>8</v>
      </c>
      <c r="H26" s="4"/>
      <c r="I26" s="87"/>
      <c r="J26" s="88"/>
      <c r="K26" s="89"/>
      <c r="L26" s="82"/>
      <c r="M26" s="93"/>
      <c r="N26" s="94">
        <f t="shared" si="0"/>
        <v>0</v>
      </c>
      <c r="O26" s="82"/>
      <c r="P26" s="93">
        <v>21</v>
      </c>
      <c r="Q26" s="94">
        <f t="shared" si="1"/>
        <v>0</v>
      </c>
      <c r="R26" s="2"/>
    </row>
    <row r="27" spans="2:18" ht="27.75" customHeight="1">
      <c r="B27" s="8">
        <v>17</v>
      </c>
      <c r="C27" s="5" t="s">
        <v>112</v>
      </c>
      <c r="D27" s="360" t="s">
        <v>25</v>
      </c>
      <c r="E27" s="360" t="s">
        <v>25</v>
      </c>
      <c r="F27" s="5">
        <v>2</v>
      </c>
      <c r="G27" s="9" t="s">
        <v>8</v>
      </c>
      <c r="H27" s="4"/>
      <c r="I27" s="87"/>
      <c r="J27" s="88"/>
      <c r="K27" s="89"/>
      <c r="L27" s="82"/>
      <c r="M27" s="93"/>
      <c r="N27" s="94">
        <f t="shared" si="0"/>
        <v>0</v>
      </c>
      <c r="O27" s="82"/>
      <c r="P27" s="93">
        <v>21</v>
      </c>
      <c r="Q27" s="94">
        <f t="shared" si="1"/>
        <v>0</v>
      </c>
      <c r="R27" s="2"/>
    </row>
    <row r="28" spans="2:18" ht="27.75" customHeight="1">
      <c r="B28" s="8">
        <v>18</v>
      </c>
      <c r="C28" s="5" t="s">
        <v>113</v>
      </c>
      <c r="D28" s="360" t="s">
        <v>26</v>
      </c>
      <c r="E28" s="360" t="s">
        <v>26</v>
      </c>
      <c r="F28" s="5">
        <v>1</v>
      </c>
      <c r="G28" s="9" t="s">
        <v>8</v>
      </c>
      <c r="H28" s="4"/>
      <c r="I28" s="87"/>
      <c r="J28" s="88"/>
      <c r="K28" s="89"/>
      <c r="L28" s="82"/>
      <c r="M28" s="93"/>
      <c r="N28" s="94">
        <f t="shared" si="0"/>
        <v>0</v>
      </c>
      <c r="O28" s="82"/>
      <c r="P28" s="93">
        <v>21</v>
      </c>
      <c r="Q28" s="94">
        <f t="shared" si="1"/>
        <v>0</v>
      </c>
      <c r="R28" s="2"/>
    </row>
    <row r="29" spans="2:18" ht="27.75" customHeight="1">
      <c r="B29" s="8">
        <v>19</v>
      </c>
      <c r="C29" s="5" t="s">
        <v>114</v>
      </c>
      <c r="D29" s="360" t="s">
        <v>27</v>
      </c>
      <c r="E29" s="360" t="s">
        <v>27</v>
      </c>
      <c r="F29" s="5">
        <v>2</v>
      </c>
      <c r="G29" s="9" t="s">
        <v>8</v>
      </c>
      <c r="H29" s="4"/>
      <c r="I29" s="87"/>
      <c r="J29" s="88"/>
      <c r="K29" s="89"/>
      <c r="L29" s="82"/>
      <c r="M29" s="93"/>
      <c r="N29" s="94">
        <f t="shared" si="0"/>
        <v>0</v>
      </c>
      <c r="O29" s="82"/>
      <c r="P29" s="93">
        <v>21</v>
      </c>
      <c r="Q29" s="94">
        <f t="shared" si="1"/>
        <v>0</v>
      </c>
      <c r="R29" s="2"/>
    </row>
    <row r="30" spans="2:18" ht="27.75" customHeight="1">
      <c r="B30" s="8">
        <v>20</v>
      </c>
      <c r="C30" s="5" t="s">
        <v>115</v>
      </c>
      <c r="D30" s="360" t="s">
        <v>28</v>
      </c>
      <c r="E30" s="360" t="s">
        <v>28</v>
      </c>
      <c r="F30" s="5">
        <v>2</v>
      </c>
      <c r="G30" s="9" t="s">
        <v>8</v>
      </c>
      <c r="H30" s="4"/>
      <c r="I30" s="87"/>
      <c r="J30" s="88"/>
      <c r="K30" s="89"/>
      <c r="L30" s="82"/>
      <c r="M30" s="93"/>
      <c r="N30" s="94">
        <f t="shared" si="0"/>
        <v>0</v>
      </c>
      <c r="O30" s="82"/>
      <c r="P30" s="93">
        <v>21</v>
      </c>
      <c r="Q30" s="94">
        <f t="shared" si="1"/>
        <v>0</v>
      </c>
      <c r="R30" s="2"/>
    </row>
    <row r="31" spans="2:18" ht="27.75" customHeight="1">
      <c r="B31" s="8">
        <v>21</v>
      </c>
      <c r="C31" s="5" t="s">
        <v>116</v>
      </c>
      <c r="D31" s="360" t="s">
        <v>29</v>
      </c>
      <c r="E31" s="360" t="s">
        <v>29</v>
      </c>
      <c r="F31" s="5">
        <v>2</v>
      </c>
      <c r="G31" s="9" t="s">
        <v>8</v>
      </c>
      <c r="H31" s="4"/>
      <c r="I31" s="87"/>
      <c r="J31" s="88"/>
      <c r="K31" s="89"/>
      <c r="L31" s="82"/>
      <c r="M31" s="93"/>
      <c r="N31" s="94">
        <f t="shared" si="0"/>
        <v>0</v>
      </c>
      <c r="O31" s="82"/>
      <c r="P31" s="93">
        <v>21</v>
      </c>
      <c r="Q31" s="94">
        <f t="shared" si="1"/>
        <v>0</v>
      </c>
      <c r="R31" s="2"/>
    </row>
    <row r="32" spans="2:18" ht="27.75" customHeight="1">
      <c r="B32" s="8">
        <v>22</v>
      </c>
      <c r="C32" s="5" t="s">
        <v>117</v>
      </c>
      <c r="D32" s="360" t="s">
        <v>30</v>
      </c>
      <c r="E32" s="360" t="s">
        <v>30</v>
      </c>
      <c r="F32" s="5">
        <v>1</v>
      </c>
      <c r="G32" s="9" t="s">
        <v>8</v>
      </c>
      <c r="H32" s="4"/>
      <c r="I32" s="87"/>
      <c r="J32" s="88"/>
      <c r="K32" s="89"/>
      <c r="L32" s="82"/>
      <c r="M32" s="93"/>
      <c r="N32" s="94">
        <f t="shared" si="0"/>
        <v>0</v>
      </c>
      <c r="O32" s="82"/>
      <c r="P32" s="93">
        <v>21</v>
      </c>
      <c r="Q32" s="94">
        <f t="shared" si="1"/>
        <v>0</v>
      </c>
      <c r="R32" s="2"/>
    </row>
    <row r="33" spans="2:18" ht="27.75" customHeight="1">
      <c r="B33" s="8">
        <v>23</v>
      </c>
      <c r="C33" s="5" t="s">
        <v>118</v>
      </c>
      <c r="D33" s="360" t="s">
        <v>31</v>
      </c>
      <c r="E33" s="360" t="s">
        <v>31</v>
      </c>
      <c r="F33" s="5">
        <v>2</v>
      </c>
      <c r="G33" s="9" t="s">
        <v>8</v>
      </c>
      <c r="H33" s="4"/>
      <c r="I33" s="87"/>
      <c r="J33" s="88"/>
      <c r="K33" s="89"/>
      <c r="L33" s="82"/>
      <c r="M33" s="93"/>
      <c r="N33" s="94">
        <f t="shared" si="0"/>
        <v>0</v>
      </c>
      <c r="O33" s="82"/>
      <c r="P33" s="93">
        <v>21</v>
      </c>
      <c r="Q33" s="94">
        <f t="shared" si="1"/>
        <v>0</v>
      </c>
      <c r="R33" s="2"/>
    </row>
    <row r="34" spans="2:18" ht="27.75" customHeight="1">
      <c r="B34" s="8">
        <v>24</v>
      </c>
      <c r="C34" s="5" t="s">
        <v>119</v>
      </c>
      <c r="D34" s="360" t="s">
        <v>32</v>
      </c>
      <c r="E34" s="360" t="s">
        <v>32</v>
      </c>
      <c r="F34" s="5">
        <v>2</v>
      </c>
      <c r="G34" s="9" t="s">
        <v>8</v>
      </c>
      <c r="H34" s="4"/>
      <c r="I34" s="87"/>
      <c r="J34" s="88"/>
      <c r="K34" s="89"/>
      <c r="L34" s="82"/>
      <c r="M34" s="93"/>
      <c r="N34" s="94">
        <f t="shared" si="0"/>
        <v>0</v>
      </c>
      <c r="O34" s="82"/>
      <c r="P34" s="93">
        <v>21</v>
      </c>
      <c r="Q34" s="94">
        <f t="shared" si="1"/>
        <v>0</v>
      </c>
      <c r="R34" s="2"/>
    </row>
    <row r="35" spans="2:18" ht="27.75" customHeight="1">
      <c r="B35" s="8">
        <v>25</v>
      </c>
      <c r="C35" s="5" t="s">
        <v>120</v>
      </c>
      <c r="D35" s="360" t="s">
        <v>33</v>
      </c>
      <c r="E35" s="360" t="s">
        <v>33</v>
      </c>
      <c r="F35" s="5">
        <v>1</v>
      </c>
      <c r="G35" s="9" t="s">
        <v>8</v>
      </c>
      <c r="H35" s="4"/>
      <c r="I35" s="87"/>
      <c r="J35" s="88"/>
      <c r="K35" s="89"/>
      <c r="L35" s="82"/>
      <c r="M35" s="93"/>
      <c r="N35" s="94">
        <f t="shared" si="0"/>
        <v>0</v>
      </c>
      <c r="O35" s="82"/>
      <c r="P35" s="93">
        <v>21</v>
      </c>
      <c r="Q35" s="94">
        <f t="shared" si="1"/>
        <v>0</v>
      </c>
      <c r="R35" s="2"/>
    </row>
    <row r="36" spans="2:18" ht="27.75" customHeight="1">
      <c r="B36" s="8">
        <v>26</v>
      </c>
      <c r="C36" s="5" t="s">
        <v>121</v>
      </c>
      <c r="D36" s="360" t="s">
        <v>34</v>
      </c>
      <c r="E36" s="360" t="s">
        <v>34</v>
      </c>
      <c r="F36" s="5">
        <v>1</v>
      </c>
      <c r="G36" s="9" t="s">
        <v>8</v>
      </c>
      <c r="H36" s="4"/>
      <c r="I36" s="87"/>
      <c r="J36" s="88"/>
      <c r="K36" s="89"/>
      <c r="L36" s="82"/>
      <c r="M36" s="93"/>
      <c r="N36" s="94">
        <f t="shared" si="0"/>
        <v>0</v>
      </c>
      <c r="O36" s="82"/>
      <c r="P36" s="93">
        <v>21</v>
      </c>
      <c r="Q36" s="94">
        <f t="shared" si="1"/>
        <v>0</v>
      </c>
      <c r="R36" s="2"/>
    </row>
    <row r="37" spans="2:18" ht="27.75" customHeight="1">
      <c r="B37" s="8">
        <v>27</v>
      </c>
      <c r="C37" s="5" t="s">
        <v>122</v>
      </c>
      <c r="D37" s="360" t="s">
        <v>35</v>
      </c>
      <c r="E37" s="360" t="s">
        <v>35</v>
      </c>
      <c r="F37" s="5">
        <v>2</v>
      </c>
      <c r="G37" s="9" t="s">
        <v>8</v>
      </c>
      <c r="H37" s="4"/>
      <c r="I37" s="87"/>
      <c r="J37" s="88"/>
      <c r="K37" s="89"/>
      <c r="L37" s="82"/>
      <c r="M37" s="93"/>
      <c r="N37" s="94">
        <f t="shared" si="0"/>
        <v>0</v>
      </c>
      <c r="O37" s="82"/>
      <c r="P37" s="93">
        <v>21</v>
      </c>
      <c r="Q37" s="94">
        <f t="shared" si="1"/>
        <v>0</v>
      </c>
      <c r="R37" s="2"/>
    </row>
    <row r="38" spans="2:18" ht="27.75" customHeight="1">
      <c r="B38" s="8">
        <v>28</v>
      </c>
      <c r="C38" s="5" t="s">
        <v>123</v>
      </c>
      <c r="D38" s="360" t="s">
        <v>36</v>
      </c>
      <c r="E38" s="360" t="s">
        <v>36</v>
      </c>
      <c r="F38" s="5">
        <v>1</v>
      </c>
      <c r="G38" s="9" t="s">
        <v>8</v>
      </c>
      <c r="H38" s="4"/>
      <c r="I38" s="87"/>
      <c r="J38" s="88"/>
      <c r="K38" s="89"/>
      <c r="L38" s="82"/>
      <c r="M38" s="93"/>
      <c r="N38" s="94">
        <f t="shared" si="0"/>
        <v>0</v>
      </c>
      <c r="O38" s="82"/>
      <c r="P38" s="93">
        <v>21</v>
      </c>
      <c r="Q38" s="94">
        <f t="shared" si="1"/>
        <v>0</v>
      </c>
      <c r="R38" s="2"/>
    </row>
    <row r="39" spans="2:18" ht="27.75" customHeight="1">
      <c r="B39" s="8">
        <v>29</v>
      </c>
      <c r="C39" s="5" t="s">
        <v>124</v>
      </c>
      <c r="D39" s="360" t="s">
        <v>37</v>
      </c>
      <c r="E39" s="360" t="s">
        <v>37</v>
      </c>
      <c r="F39" s="5">
        <v>1</v>
      </c>
      <c r="G39" s="9" t="s">
        <v>8</v>
      </c>
      <c r="H39" s="4"/>
      <c r="I39" s="87"/>
      <c r="J39" s="88"/>
      <c r="K39" s="89"/>
      <c r="L39" s="82"/>
      <c r="M39" s="93"/>
      <c r="N39" s="94">
        <f t="shared" si="0"/>
        <v>0</v>
      </c>
      <c r="O39" s="82"/>
      <c r="P39" s="93">
        <v>21</v>
      </c>
      <c r="Q39" s="94">
        <f t="shared" si="1"/>
        <v>0</v>
      </c>
      <c r="R39" s="2"/>
    </row>
    <row r="40" spans="2:18" ht="27.75" customHeight="1">
      <c r="B40" s="8">
        <v>30</v>
      </c>
      <c r="C40" s="5" t="s">
        <v>125</v>
      </c>
      <c r="D40" s="360" t="s">
        <v>38</v>
      </c>
      <c r="E40" s="360" t="s">
        <v>38</v>
      </c>
      <c r="F40" s="5">
        <v>2</v>
      </c>
      <c r="G40" s="9" t="s">
        <v>8</v>
      </c>
      <c r="H40" s="4"/>
      <c r="I40" s="87"/>
      <c r="J40" s="88"/>
      <c r="K40" s="89"/>
      <c r="L40" s="82"/>
      <c r="M40" s="93"/>
      <c r="N40" s="94">
        <f t="shared" si="0"/>
        <v>0</v>
      </c>
      <c r="O40" s="82"/>
      <c r="P40" s="93">
        <v>21</v>
      </c>
      <c r="Q40" s="94">
        <f t="shared" si="1"/>
        <v>0</v>
      </c>
      <c r="R40" s="2"/>
    </row>
    <row r="41" spans="2:18" ht="27.75" customHeight="1">
      <c r="B41" s="8">
        <v>31</v>
      </c>
      <c r="C41" s="5" t="s">
        <v>126</v>
      </c>
      <c r="D41" s="360" t="s">
        <v>39</v>
      </c>
      <c r="E41" s="360" t="s">
        <v>39</v>
      </c>
      <c r="F41" s="5">
        <v>1</v>
      </c>
      <c r="G41" s="9" t="s">
        <v>8</v>
      </c>
      <c r="H41" s="4"/>
      <c r="I41" s="87"/>
      <c r="J41" s="88"/>
      <c r="K41" s="89"/>
      <c r="L41" s="82"/>
      <c r="M41" s="93"/>
      <c r="N41" s="94">
        <f t="shared" si="0"/>
        <v>0</v>
      </c>
      <c r="O41" s="82"/>
      <c r="P41" s="93">
        <v>21</v>
      </c>
      <c r="Q41" s="94">
        <f t="shared" si="1"/>
        <v>0</v>
      </c>
      <c r="R41" s="2"/>
    </row>
    <row r="42" spans="2:18" ht="27.75" customHeight="1">
      <c r="B42" s="8">
        <v>32</v>
      </c>
      <c r="C42" s="5" t="s">
        <v>127</v>
      </c>
      <c r="D42" s="360" t="s">
        <v>40</v>
      </c>
      <c r="E42" s="360" t="s">
        <v>40</v>
      </c>
      <c r="F42" s="5">
        <v>2</v>
      </c>
      <c r="G42" s="9" t="s">
        <v>8</v>
      </c>
      <c r="H42" s="4"/>
      <c r="I42" s="87"/>
      <c r="J42" s="88"/>
      <c r="K42" s="89"/>
      <c r="L42" s="82"/>
      <c r="M42" s="93"/>
      <c r="N42" s="94">
        <f t="shared" si="0"/>
        <v>0</v>
      </c>
      <c r="O42" s="82"/>
      <c r="P42" s="93">
        <v>21</v>
      </c>
      <c r="Q42" s="94">
        <f t="shared" si="1"/>
        <v>0</v>
      </c>
      <c r="R42" s="2"/>
    </row>
    <row r="43" spans="2:18" ht="27.75" customHeight="1">
      <c r="B43" s="8">
        <v>33</v>
      </c>
      <c r="C43" s="5" t="s">
        <v>128</v>
      </c>
      <c r="D43" s="360" t="s">
        <v>41</v>
      </c>
      <c r="E43" s="360" t="s">
        <v>41</v>
      </c>
      <c r="F43" s="5">
        <v>1</v>
      </c>
      <c r="G43" s="9" t="s">
        <v>8</v>
      </c>
      <c r="H43" s="4"/>
      <c r="I43" s="87"/>
      <c r="J43" s="88"/>
      <c r="K43" s="89"/>
      <c r="L43" s="82"/>
      <c r="M43" s="93"/>
      <c r="N43" s="94">
        <f aca="true" t="shared" si="2" ref="N43:N68">F43*M43</f>
        <v>0</v>
      </c>
      <c r="O43" s="82"/>
      <c r="P43" s="93">
        <v>21</v>
      </c>
      <c r="Q43" s="94">
        <f t="shared" si="1"/>
        <v>0</v>
      </c>
      <c r="R43" s="2"/>
    </row>
    <row r="44" spans="2:18" ht="27.75" customHeight="1">
      <c r="B44" s="8">
        <v>34</v>
      </c>
      <c r="C44" s="5" t="s">
        <v>129</v>
      </c>
      <c r="D44" s="360" t="s">
        <v>42</v>
      </c>
      <c r="E44" s="360" t="s">
        <v>42</v>
      </c>
      <c r="F44" s="5">
        <v>1</v>
      </c>
      <c r="G44" s="9" t="s">
        <v>8</v>
      </c>
      <c r="H44" s="4"/>
      <c r="I44" s="87"/>
      <c r="J44" s="88"/>
      <c r="K44" s="89"/>
      <c r="L44" s="82"/>
      <c r="M44" s="93"/>
      <c r="N44" s="94">
        <f t="shared" si="2"/>
        <v>0</v>
      </c>
      <c r="O44" s="82"/>
      <c r="P44" s="93">
        <v>21</v>
      </c>
      <c r="Q44" s="94">
        <f t="shared" si="1"/>
        <v>0</v>
      </c>
      <c r="R44" s="2"/>
    </row>
    <row r="45" spans="2:18" ht="27.75" customHeight="1">
      <c r="B45" s="8">
        <v>35</v>
      </c>
      <c r="C45" s="5" t="s">
        <v>130</v>
      </c>
      <c r="D45" s="360" t="s">
        <v>43</v>
      </c>
      <c r="E45" s="360" t="s">
        <v>43</v>
      </c>
      <c r="F45" s="5">
        <v>1</v>
      </c>
      <c r="G45" s="9" t="s">
        <v>8</v>
      </c>
      <c r="H45" s="4"/>
      <c r="I45" s="87"/>
      <c r="J45" s="88"/>
      <c r="K45" s="89"/>
      <c r="L45" s="82"/>
      <c r="M45" s="93"/>
      <c r="N45" s="94">
        <f t="shared" si="2"/>
        <v>0</v>
      </c>
      <c r="O45" s="82"/>
      <c r="P45" s="93">
        <v>21</v>
      </c>
      <c r="Q45" s="94">
        <f t="shared" si="1"/>
        <v>0</v>
      </c>
      <c r="R45" s="2"/>
    </row>
    <row r="46" spans="2:18" ht="27.75" customHeight="1">
      <c r="B46" s="8">
        <v>36</v>
      </c>
      <c r="C46" s="5" t="s">
        <v>131</v>
      </c>
      <c r="D46" s="360" t="s">
        <v>44</v>
      </c>
      <c r="E46" s="360" t="s">
        <v>44</v>
      </c>
      <c r="F46" s="5">
        <v>1</v>
      </c>
      <c r="G46" s="9" t="s">
        <v>8</v>
      </c>
      <c r="H46" s="4"/>
      <c r="I46" s="87"/>
      <c r="J46" s="88"/>
      <c r="K46" s="89"/>
      <c r="L46" s="82"/>
      <c r="M46" s="93"/>
      <c r="N46" s="94">
        <f t="shared" si="2"/>
        <v>0</v>
      </c>
      <c r="O46" s="82"/>
      <c r="P46" s="93">
        <v>21</v>
      </c>
      <c r="Q46" s="94">
        <f t="shared" si="1"/>
        <v>0</v>
      </c>
      <c r="R46" s="2"/>
    </row>
    <row r="47" spans="2:18" ht="27.75" customHeight="1">
      <c r="B47" s="8">
        <v>37</v>
      </c>
      <c r="C47" s="5" t="s">
        <v>132</v>
      </c>
      <c r="D47" s="360" t="s">
        <v>45</v>
      </c>
      <c r="E47" s="360" t="s">
        <v>45</v>
      </c>
      <c r="F47" s="5">
        <v>1</v>
      </c>
      <c r="G47" s="9" t="s">
        <v>8</v>
      </c>
      <c r="H47" s="4"/>
      <c r="I47" s="87"/>
      <c r="J47" s="88"/>
      <c r="K47" s="89"/>
      <c r="L47" s="82"/>
      <c r="M47" s="93"/>
      <c r="N47" s="94">
        <f t="shared" si="2"/>
        <v>0</v>
      </c>
      <c r="O47" s="82"/>
      <c r="P47" s="93">
        <v>21</v>
      </c>
      <c r="Q47" s="94">
        <f t="shared" si="1"/>
        <v>0</v>
      </c>
      <c r="R47" s="2"/>
    </row>
    <row r="48" spans="2:18" ht="27.75" customHeight="1">
      <c r="B48" s="8">
        <v>38</v>
      </c>
      <c r="C48" s="5" t="s">
        <v>133</v>
      </c>
      <c r="D48" s="360" t="s">
        <v>46</v>
      </c>
      <c r="E48" s="360" t="s">
        <v>46</v>
      </c>
      <c r="F48" s="5">
        <v>1</v>
      </c>
      <c r="G48" s="9" t="s">
        <v>8</v>
      </c>
      <c r="H48" s="4"/>
      <c r="I48" s="87"/>
      <c r="J48" s="88"/>
      <c r="K48" s="89"/>
      <c r="L48" s="82"/>
      <c r="M48" s="93"/>
      <c r="N48" s="94">
        <f t="shared" si="2"/>
        <v>0</v>
      </c>
      <c r="O48" s="82"/>
      <c r="P48" s="93">
        <v>21</v>
      </c>
      <c r="Q48" s="94">
        <f t="shared" si="1"/>
        <v>0</v>
      </c>
      <c r="R48" s="2"/>
    </row>
    <row r="49" spans="2:18" ht="27.75" customHeight="1">
      <c r="B49" s="8">
        <v>39</v>
      </c>
      <c r="C49" s="5" t="s">
        <v>134</v>
      </c>
      <c r="D49" s="360" t="s">
        <v>47</v>
      </c>
      <c r="E49" s="360" t="s">
        <v>47</v>
      </c>
      <c r="F49" s="5">
        <v>1</v>
      </c>
      <c r="G49" s="9" t="s">
        <v>8</v>
      </c>
      <c r="H49" s="4"/>
      <c r="I49" s="87"/>
      <c r="J49" s="88"/>
      <c r="K49" s="89"/>
      <c r="L49" s="82"/>
      <c r="M49" s="93"/>
      <c r="N49" s="94">
        <f t="shared" si="2"/>
        <v>0</v>
      </c>
      <c r="O49" s="82"/>
      <c r="P49" s="93">
        <v>21</v>
      </c>
      <c r="Q49" s="94">
        <f t="shared" si="1"/>
        <v>0</v>
      </c>
      <c r="R49" s="2"/>
    </row>
    <row r="50" spans="2:18" ht="27.75" customHeight="1">
      <c r="B50" s="8">
        <v>40</v>
      </c>
      <c r="C50" s="5" t="s">
        <v>135</v>
      </c>
      <c r="D50" s="360" t="s">
        <v>48</v>
      </c>
      <c r="E50" s="360" t="s">
        <v>48</v>
      </c>
      <c r="F50" s="5">
        <v>1</v>
      </c>
      <c r="G50" s="9" t="s">
        <v>8</v>
      </c>
      <c r="H50" s="4"/>
      <c r="I50" s="87"/>
      <c r="J50" s="88"/>
      <c r="K50" s="89"/>
      <c r="L50" s="82"/>
      <c r="M50" s="93"/>
      <c r="N50" s="94">
        <f t="shared" si="2"/>
        <v>0</v>
      </c>
      <c r="O50" s="82"/>
      <c r="P50" s="93">
        <v>21</v>
      </c>
      <c r="Q50" s="94">
        <f t="shared" si="1"/>
        <v>0</v>
      </c>
      <c r="R50" s="2"/>
    </row>
    <row r="51" spans="2:18" ht="27.75" customHeight="1">
      <c r="B51" s="8">
        <v>41</v>
      </c>
      <c r="C51" s="5" t="s">
        <v>136</v>
      </c>
      <c r="D51" s="360" t="s">
        <v>49</v>
      </c>
      <c r="E51" s="360" t="s">
        <v>49</v>
      </c>
      <c r="F51" s="5">
        <v>1</v>
      </c>
      <c r="G51" s="9" t="s">
        <v>8</v>
      </c>
      <c r="H51" s="4"/>
      <c r="I51" s="87"/>
      <c r="J51" s="88"/>
      <c r="K51" s="89"/>
      <c r="L51" s="82"/>
      <c r="M51" s="93"/>
      <c r="N51" s="94">
        <f t="shared" si="2"/>
        <v>0</v>
      </c>
      <c r="O51" s="82"/>
      <c r="P51" s="93">
        <v>21</v>
      </c>
      <c r="Q51" s="94">
        <f t="shared" si="1"/>
        <v>0</v>
      </c>
      <c r="R51" s="2"/>
    </row>
    <row r="52" spans="2:18" ht="27.75" customHeight="1">
      <c r="B52" s="8">
        <v>42</v>
      </c>
      <c r="C52" s="5" t="s">
        <v>137</v>
      </c>
      <c r="D52" s="360" t="s">
        <v>50</v>
      </c>
      <c r="E52" s="360" t="s">
        <v>50</v>
      </c>
      <c r="F52" s="5">
        <v>1</v>
      </c>
      <c r="G52" s="9" t="s">
        <v>8</v>
      </c>
      <c r="H52" s="4"/>
      <c r="I52" s="87"/>
      <c r="J52" s="88"/>
      <c r="K52" s="89"/>
      <c r="L52" s="82"/>
      <c r="M52" s="93"/>
      <c r="N52" s="94">
        <f t="shared" si="2"/>
        <v>0</v>
      </c>
      <c r="O52" s="82"/>
      <c r="P52" s="93">
        <v>21</v>
      </c>
      <c r="Q52" s="94">
        <f t="shared" si="1"/>
        <v>0</v>
      </c>
      <c r="R52" s="2"/>
    </row>
    <row r="53" spans="2:18" ht="27.75" customHeight="1">
      <c r="B53" s="8">
        <v>43</v>
      </c>
      <c r="C53" s="5" t="s">
        <v>138</v>
      </c>
      <c r="D53" s="360" t="s">
        <v>51</v>
      </c>
      <c r="E53" s="360" t="s">
        <v>51</v>
      </c>
      <c r="F53" s="5">
        <v>1</v>
      </c>
      <c r="G53" s="9" t="s">
        <v>8</v>
      </c>
      <c r="H53" s="4"/>
      <c r="I53" s="87"/>
      <c r="J53" s="88"/>
      <c r="K53" s="89"/>
      <c r="L53" s="82"/>
      <c r="M53" s="93"/>
      <c r="N53" s="94">
        <f t="shared" si="2"/>
        <v>0</v>
      </c>
      <c r="O53" s="82"/>
      <c r="P53" s="93">
        <v>21</v>
      </c>
      <c r="Q53" s="94">
        <f t="shared" si="1"/>
        <v>0</v>
      </c>
      <c r="R53" s="2"/>
    </row>
    <row r="54" spans="2:18" ht="27.75" customHeight="1">
      <c r="B54" s="8">
        <v>44</v>
      </c>
      <c r="C54" s="5" t="s">
        <v>139</v>
      </c>
      <c r="D54" s="360" t="s">
        <v>52</v>
      </c>
      <c r="E54" s="360" t="s">
        <v>52</v>
      </c>
      <c r="F54" s="5">
        <v>1</v>
      </c>
      <c r="G54" s="9" t="s">
        <v>8</v>
      </c>
      <c r="H54" s="4"/>
      <c r="I54" s="87"/>
      <c r="J54" s="88"/>
      <c r="K54" s="89"/>
      <c r="L54" s="82"/>
      <c r="M54" s="93"/>
      <c r="N54" s="94">
        <f t="shared" si="2"/>
        <v>0</v>
      </c>
      <c r="O54" s="82"/>
      <c r="P54" s="93">
        <v>21</v>
      </c>
      <c r="Q54" s="94">
        <f t="shared" si="1"/>
        <v>0</v>
      </c>
      <c r="R54" s="2"/>
    </row>
    <row r="55" spans="2:18" ht="27.75" customHeight="1">
      <c r="B55" s="8">
        <v>45</v>
      </c>
      <c r="C55" s="5" t="s">
        <v>140</v>
      </c>
      <c r="D55" s="360" t="s">
        <v>53</v>
      </c>
      <c r="E55" s="360" t="s">
        <v>53</v>
      </c>
      <c r="F55" s="5">
        <v>1</v>
      </c>
      <c r="G55" s="9" t="s">
        <v>8</v>
      </c>
      <c r="H55" s="4"/>
      <c r="I55" s="87"/>
      <c r="J55" s="88"/>
      <c r="K55" s="89"/>
      <c r="L55" s="82"/>
      <c r="M55" s="93"/>
      <c r="N55" s="94">
        <f t="shared" si="2"/>
        <v>0</v>
      </c>
      <c r="O55" s="82"/>
      <c r="P55" s="93">
        <v>21</v>
      </c>
      <c r="Q55" s="94">
        <f t="shared" si="1"/>
        <v>0</v>
      </c>
      <c r="R55" s="2"/>
    </row>
    <row r="56" spans="2:18" ht="27.75" customHeight="1">
      <c r="B56" s="8">
        <v>46</v>
      </c>
      <c r="C56" s="5" t="s">
        <v>141</v>
      </c>
      <c r="D56" s="360" t="s">
        <v>54</v>
      </c>
      <c r="E56" s="360" t="s">
        <v>54</v>
      </c>
      <c r="F56" s="5">
        <v>1</v>
      </c>
      <c r="G56" s="9" t="s">
        <v>8</v>
      </c>
      <c r="H56" s="4"/>
      <c r="I56" s="87"/>
      <c r="J56" s="88"/>
      <c r="K56" s="89"/>
      <c r="L56" s="82"/>
      <c r="M56" s="93"/>
      <c r="N56" s="94">
        <f t="shared" si="2"/>
        <v>0</v>
      </c>
      <c r="O56" s="82"/>
      <c r="P56" s="93">
        <v>21</v>
      </c>
      <c r="Q56" s="94">
        <f t="shared" si="1"/>
        <v>0</v>
      </c>
      <c r="R56" s="2"/>
    </row>
    <row r="57" spans="2:18" ht="27.75" customHeight="1">
      <c r="B57" s="8">
        <v>47</v>
      </c>
      <c r="C57" s="5" t="s">
        <v>142</v>
      </c>
      <c r="D57" s="360" t="s">
        <v>55</v>
      </c>
      <c r="E57" s="360" t="s">
        <v>55</v>
      </c>
      <c r="F57" s="5">
        <v>1</v>
      </c>
      <c r="G57" s="9" t="s">
        <v>8</v>
      </c>
      <c r="H57" s="4"/>
      <c r="I57" s="87"/>
      <c r="J57" s="88"/>
      <c r="K57" s="89"/>
      <c r="L57" s="82"/>
      <c r="M57" s="93"/>
      <c r="N57" s="94">
        <f t="shared" si="2"/>
        <v>0</v>
      </c>
      <c r="O57" s="82"/>
      <c r="P57" s="93">
        <v>21</v>
      </c>
      <c r="Q57" s="94">
        <f t="shared" si="1"/>
        <v>0</v>
      </c>
      <c r="R57" s="2"/>
    </row>
    <row r="58" spans="2:18" ht="27.75" customHeight="1">
      <c r="B58" s="8">
        <v>48</v>
      </c>
      <c r="C58" s="5" t="s">
        <v>143</v>
      </c>
      <c r="D58" s="360" t="s">
        <v>56</v>
      </c>
      <c r="E58" s="360" t="s">
        <v>56</v>
      </c>
      <c r="F58" s="5">
        <v>1</v>
      </c>
      <c r="G58" s="9" t="s">
        <v>8</v>
      </c>
      <c r="H58" s="4"/>
      <c r="I58" s="87"/>
      <c r="J58" s="88"/>
      <c r="K58" s="89"/>
      <c r="L58" s="82"/>
      <c r="M58" s="93"/>
      <c r="N58" s="94">
        <f t="shared" si="2"/>
        <v>0</v>
      </c>
      <c r="O58" s="82"/>
      <c r="P58" s="93">
        <v>21</v>
      </c>
      <c r="Q58" s="94">
        <f t="shared" si="1"/>
        <v>0</v>
      </c>
      <c r="R58" s="2"/>
    </row>
    <row r="59" spans="2:18" ht="27.75" customHeight="1">
      <c r="B59" s="8">
        <v>49</v>
      </c>
      <c r="C59" s="5" t="s">
        <v>144</v>
      </c>
      <c r="D59" s="360" t="s">
        <v>57</v>
      </c>
      <c r="E59" s="360" t="s">
        <v>57</v>
      </c>
      <c r="F59" s="5">
        <v>1</v>
      </c>
      <c r="G59" s="9" t="s">
        <v>8</v>
      </c>
      <c r="H59" s="4"/>
      <c r="I59" s="87"/>
      <c r="J59" s="88"/>
      <c r="K59" s="89"/>
      <c r="L59" s="82"/>
      <c r="M59" s="93"/>
      <c r="N59" s="94">
        <f t="shared" si="2"/>
        <v>0</v>
      </c>
      <c r="O59" s="82"/>
      <c r="P59" s="93">
        <v>21</v>
      </c>
      <c r="Q59" s="94">
        <f t="shared" si="1"/>
        <v>0</v>
      </c>
      <c r="R59" s="2"/>
    </row>
    <row r="60" spans="2:18" ht="27.75" customHeight="1">
      <c r="B60" s="8">
        <v>50</v>
      </c>
      <c r="C60" s="5" t="s">
        <v>145</v>
      </c>
      <c r="D60" s="360" t="s">
        <v>58</v>
      </c>
      <c r="E60" s="360" t="s">
        <v>58</v>
      </c>
      <c r="F60" s="5">
        <v>1</v>
      </c>
      <c r="G60" s="9" t="s">
        <v>8</v>
      </c>
      <c r="H60" s="4"/>
      <c r="I60" s="87"/>
      <c r="J60" s="88"/>
      <c r="K60" s="89"/>
      <c r="L60" s="82"/>
      <c r="M60" s="93"/>
      <c r="N60" s="94">
        <f t="shared" si="2"/>
        <v>0</v>
      </c>
      <c r="O60" s="82"/>
      <c r="P60" s="93">
        <v>21</v>
      </c>
      <c r="Q60" s="94">
        <f t="shared" si="1"/>
        <v>0</v>
      </c>
      <c r="R60" s="2"/>
    </row>
    <row r="61" spans="2:18" ht="27.75" customHeight="1">
      <c r="B61" s="8">
        <v>51</v>
      </c>
      <c r="C61" s="5" t="s">
        <v>146</v>
      </c>
      <c r="D61" s="360" t="s">
        <v>59</v>
      </c>
      <c r="E61" s="360" t="s">
        <v>59</v>
      </c>
      <c r="F61" s="5">
        <v>1</v>
      </c>
      <c r="G61" s="9" t="s">
        <v>8</v>
      </c>
      <c r="H61" s="4"/>
      <c r="I61" s="87"/>
      <c r="J61" s="88"/>
      <c r="K61" s="89"/>
      <c r="L61" s="82"/>
      <c r="M61" s="93"/>
      <c r="N61" s="94">
        <f t="shared" si="2"/>
        <v>0</v>
      </c>
      <c r="O61" s="82"/>
      <c r="P61" s="93">
        <v>21</v>
      </c>
      <c r="Q61" s="94">
        <f t="shared" si="1"/>
        <v>0</v>
      </c>
      <c r="R61" s="2"/>
    </row>
    <row r="62" spans="2:18" ht="27.75" customHeight="1">
      <c r="B62" s="8">
        <v>52</v>
      </c>
      <c r="C62" s="5" t="s">
        <v>147</v>
      </c>
      <c r="D62" s="360" t="s">
        <v>60</v>
      </c>
      <c r="E62" s="360" t="s">
        <v>60</v>
      </c>
      <c r="F62" s="5">
        <v>1</v>
      </c>
      <c r="G62" s="9" t="s">
        <v>8</v>
      </c>
      <c r="H62" s="4"/>
      <c r="I62" s="87"/>
      <c r="J62" s="88"/>
      <c r="K62" s="89"/>
      <c r="L62" s="82"/>
      <c r="M62" s="93"/>
      <c r="N62" s="94">
        <f t="shared" si="2"/>
        <v>0</v>
      </c>
      <c r="O62" s="82"/>
      <c r="P62" s="93">
        <v>21</v>
      </c>
      <c r="Q62" s="94">
        <f t="shared" si="1"/>
        <v>0</v>
      </c>
      <c r="R62" s="2"/>
    </row>
    <row r="63" spans="2:18" ht="27.75" customHeight="1">
      <c r="B63" s="8">
        <v>53</v>
      </c>
      <c r="C63" s="5" t="s">
        <v>148</v>
      </c>
      <c r="D63" s="360" t="s">
        <v>61</v>
      </c>
      <c r="E63" s="360" t="s">
        <v>61</v>
      </c>
      <c r="F63" s="5">
        <v>1</v>
      </c>
      <c r="G63" s="9" t="s">
        <v>8</v>
      </c>
      <c r="H63" s="4"/>
      <c r="I63" s="87"/>
      <c r="J63" s="88"/>
      <c r="K63" s="89"/>
      <c r="L63" s="82"/>
      <c r="M63" s="93"/>
      <c r="N63" s="94">
        <f t="shared" si="2"/>
        <v>0</v>
      </c>
      <c r="O63" s="82"/>
      <c r="P63" s="93">
        <v>21</v>
      </c>
      <c r="Q63" s="94">
        <f t="shared" si="1"/>
        <v>0</v>
      </c>
      <c r="R63" s="2"/>
    </row>
    <row r="64" spans="2:18" ht="27.75" customHeight="1">
      <c r="B64" s="8">
        <v>54</v>
      </c>
      <c r="C64" s="5" t="s">
        <v>149</v>
      </c>
      <c r="D64" s="360" t="s">
        <v>62</v>
      </c>
      <c r="E64" s="360" t="s">
        <v>62</v>
      </c>
      <c r="F64" s="5">
        <v>1</v>
      </c>
      <c r="G64" s="9" t="s">
        <v>8</v>
      </c>
      <c r="H64" s="4"/>
      <c r="I64" s="87"/>
      <c r="J64" s="88"/>
      <c r="K64" s="89"/>
      <c r="L64" s="82"/>
      <c r="M64" s="93"/>
      <c r="N64" s="94">
        <f t="shared" si="2"/>
        <v>0</v>
      </c>
      <c r="O64" s="82"/>
      <c r="P64" s="93">
        <v>21</v>
      </c>
      <c r="Q64" s="94">
        <f t="shared" si="1"/>
        <v>0</v>
      </c>
      <c r="R64" s="2"/>
    </row>
    <row r="65" spans="2:18" ht="27.75" customHeight="1">
      <c r="B65" s="8">
        <v>55</v>
      </c>
      <c r="C65" s="5" t="s">
        <v>150</v>
      </c>
      <c r="D65" s="360" t="s">
        <v>63</v>
      </c>
      <c r="E65" s="360" t="s">
        <v>63</v>
      </c>
      <c r="F65" s="5">
        <v>1</v>
      </c>
      <c r="G65" s="9" t="s">
        <v>8</v>
      </c>
      <c r="H65" s="4"/>
      <c r="I65" s="87"/>
      <c r="J65" s="88"/>
      <c r="K65" s="89"/>
      <c r="L65" s="82"/>
      <c r="M65" s="93"/>
      <c r="N65" s="94">
        <f t="shared" si="2"/>
        <v>0</v>
      </c>
      <c r="O65" s="82"/>
      <c r="P65" s="93">
        <v>21</v>
      </c>
      <c r="Q65" s="94">
        <f t="shared" si="1"/>
        <v>0</v>
      </c>
      <c r="R65" s="2"/>
    </row>
    <row r="66" spans="2:18" ht="45" customHeight="1">
      <c r="B66" s="8">
        <v>56</v>
      </c>
      <c r="C66" s="5" t="s">
        <v>151</v>
      </c>
      <c r="D66" s="360" t="s">
        <v>205</v>
      </c>
      <c r="E66" s="360" t="s">
        <v>203</v>
      </c>
      <c r="F66" s="5">
        <v>1</v>
      </c>
      <c r="G66" s="9" t="s">
        <v>8</v>
      </c>
      <c r="H66" s="4"/>
      <c r="I66" s="87"/>
      <c r="J66" s="88"/>
      <c r="K66" s="89"/>
      <c r="L66" s="82"/>
      <c r="M66" s="93"/>
      <c r="N66" s="94">
        <f t="shared" si="2"/>
        <v>0</v>
      </c>
      <c r="O66" s="82"/>
      <c r="P66" s="93">
        <v>21</v>
      </c>
      <c r="Q66" s="94">
        <f t="shared" si="1"/>
        <v>0</v>
      </c>
      <c r="R66" s="2"/>
    </row>
    <row r="67" spans="2:18" ht="27.75" customHeight="1">
      <c r="B67" s="8">
        <v>57</v>
      </c>
      <c r="C67" s="5" t="s">
        <v>152</v>
      </c>
      <c r="D67" s="360" t="s">
        <v>64</v>
      </c>
      <c r="E67" s="360" t="s">
        <v>64</v>
      </c>
      <c r="F67" s="5">
        <v>1</v>
      </c>
      <c r="G67" s="9" t="s">
        <v>66</v>
      </c>
      <c r="H67" s="4"/>
      <c r="I67" s="87"/>
      <c r="J67" s="88"/>
      <c r="K67" s="89"/>
      <c r="L67" s="82"/>
      <c r="M67" s="93"/>
      <c r="N67" s="94">
        <f t="shared" si="2"/>
        <v>0</v>
      </c>
      <c r="O67" s="82"/>
      <c r="P67" s="93">
        <v>21</v>
      </c>
      <c r="Q67" s="94">
        <f t="shared" si="1"/>
        <v>0</v>
      </c>
      <c r="R67" s="2"/>
    </row>
    <row r="68" spans="2:18" ht="27.75" customHeight="1" thickBot="1">
      <c r="B68" s="10">
        <v>58</v>
      </c>
      <c r="C68" s="11" t="s">
        <v>153</v>
      </c>
      <c r="D68" s="367" t="s">
        <v>65</v>
      </c>
      <c r="E68" s="367" t="s">
        <v>65</v>
      </c>
      <c r="F68" s="11">
        <v>1</v>
      </c>
      <c r="G68" s="12" t="s">
        <v>66</v>
      </c>
      <c r="H68" s="4"/>
      <c r="I68" s="90"/>
      <c r="J68" s="91"/>
      <c r="K68" s="92"/>
      <c r="L68" s="85"/>
      <c r="M68" s="95"/>
      <c r="N68" s="96">
        <f t="shared" si="2"/>
        <v>0</v>
      </c>
      <c r="O68" s="82"/>
      <c r="P68" s="95">
        <v>21</v>
      </c>
      <c r="Q68" s="96">
        <f t="shared" si="1"/>
        <v>0</v>
      </c>
      <c r="R68" s="2"/>
    </row>
    <row r="69" spans="2:18" ht="22.5" customHeight="1" thickBot="1">
      <c r="B69" s="71"/>
      <c r="C69" s="71"/>
      <c r="D69" s="340"/>
      <c r="E69" s="340"/>
      <c r="F69" s="71"/>
      <c r="G69" s="71"/>
      <c r="H69" s="4"/>
      <c r="I69" s="108" t="s">
        <v>1443</v>
      </c>
      <c r="J69" s="2"/>
      <c r="K69" s="2"/>
      <c r="M69" s="339">
        <f>SUM(N11:N68)</f>
        <v>0</v>
      </c>
      <c r="N69" s="339"/>
      <c r="O69" s="109"/>
      <c r="P69" s="339">
        <f>SUM(Q11:Q68)</f>
        <v>0</v>
      </c>
      <c r="Q69" s="339"/>
      <c r="R69" s="2"/>
    </row>
    <row r="70" spans="2:18" ht="22.5" customHeight="1" thickBot="1">
      <c r="B70" s="104" t="s">
        <v>67</v>
      </c>
      <c r="C70" s="102"/>
      <c r="D70" s="103"/>
      <c r="E70" s="341" t="s">
        <v>9</v>
      </c>
      <c r="F70" s="342"/>
      <c r="G70" s="58">
        <v>3</v>
      </c>
      <c r="H70" s="4"/>
      <c r="I70" s="104" t="s">
        <v>1444</v>
      </c>
      <c r="J70" s="105"/>
      <c r="K70" s="106"/>
      <c r="L70" s="105"/>
      <c r="M70" s="343">
        <f>M69*G70</f>
        <v>0</v>
      </c>
      <c r="N70" s="343"/>
      <c r="O70" s="105"/>
      <c r="P70" s="343">
        <f>P69*G70</f>
        <v>0</v>
      </c>
      <c r="Q70" s="344"/>
      <c r="R70" s="2"/>
    </row>
    <row r="71" spans="2:18" ht="15" customHeight="1">
      <c r="B71" s="71"/>
      <c r="C71" s="71"/>
      <c r="D71" s="352"/>
      <c r="E71" s="352"/>
      <c r="F71" s="71"/>
      <c r="G71" s="71"/>
      <c r="H71" s="4"/>
      <c r="I71" s="86"/>
      <c r="J71" s="2"/>
      <c r="K71" s="2"/>
      <c r="M71" s="345" t="s">
        <v>1445</v>
      </c>
      <c r="N71" s="345"/>
      <c r="O71" s="110"/>
      <c r="P71" s="345" t="s">
        <v>1446</v>
      </c>
      <c r="Q71" s="345"/>
      <c r="R71" s="2"/>
    </row>
    <row r="72" spans="2:18" ht="37.5" customHeight="1" thickBot="1">
      <c r="B72" s="71"/>
      <c r="C72" s="71"/>
      <c r="D72" s="346"/>
      <c r="E72" s="346"/>
      <c r="F72" s="71"/>
      <c r="G72" s="71"/>
      <c r="H72" s="4"/>
      <c r="I72" s="2"/>
      <c r="J72" s="2"/>
      <c r="K72" s="2"/>
      <c r="L72" s="118"/>
      <c r="M72" s="78"/>
      <c r="O72" s="118"/>
      <c r="P72" s="78"/>
      <c r="R72" s="2"/>
    </row>
    <row r="73" spans="2:18" ht="22.5" customHeight="1" thickBot="1">
      <c r="B73" s="72" t="s">
        <v>68</v>
      </c>
      <c r="C73" s="73"/>
      <c r="D73" s="74"/>
      <c r="E73" s="341" t="s">
        <v>9</v>
      </c>
      <c r="F73" s="342"/>
      <c r="G73" s="58">
        <v>3</v>
      </c>
      <c r="H73" s="4"/>
      <c r="I73" s="353" t="s">
        <v>1438</v>
      </c>
      <c r="J73" s="355" t="s">
        <v>1435</v>
      </c>
      <c r="K73" s="357" t="s">
        <v>1436</v>
      </c>
      <c r="L73" s="81"/>
      <c r="M73" s="325" t="s">
        <v>1439</v>
      </c>
      <c r="N73" s="327" t="s">
        <v>1441</v>
      </c>
      <c r="O73" s="81"/>
      <c r="P73" s="325" t="s">
        <v>1440</v>
      </c>
      <c r="Q73" s="327" t="s">
        <v>1442</v>
      </c>
      <c r="R73" s="2"/>
    </row>
    <row r="74" spans="2:18" ht="4.5" customHeight="1" thickBot="1">
      <c r="B74" s="14"/>
      <c r="C74" s="23"/>
      <c r="D74" s="65"/>
      <c r="E74" s="347"/>
      <c r="F74" s="347"/>
      <c r="G74" s="16"/>
      <c r="H74" s="4"/>
      <c r="I74" s="354"/>
      <c r="J74" s="356"/>
      <c r="K74" s="358"/>
      <c r="L74" s="81"/>
      <c r="M74" s="326"/>
      <c r="N74" s="328"/>
      <c r="O74" s="81"/>
      <c r="P74" s="326"/>
      <c r="Q74" s="328"/>
      <c r="R74" s="2"/>
    </row>
    <row r="75" spans="2:18" ht="47.25" customHeight="1" thickBot="1">
      <c r="B75" s="17" t="s">
        <v>1</v>
      </c>
      <c r="C75" s="21" t="s">
        <v>7</v>
      </c>
      <c r="D75" s="348" t="s">
        <v>4</v>
      </c>
      <c r="E75" s="349"/>
      <c r="F75" s="18" t="s">
        <v>5</v>
      </c>
      <c r="G75" s="19" t="s">
        <v>204</v>
      </c>
      <c r="H75" s="4"/>
      <c r="I75" s="354"/>
      <c r="J75" s="356"/>
      <c r="K75" s="358"/>
      <c r="L75" s="81"/>
      <c r="M75" s="326"/>
      <c r="N75" s="328"/>
      <c r="O75" s="81"/>
      <c r="P75" s="326"/>
      <c r="Q75" s="328"/>
      <c r="R75" s="2"/>
    </row>
    <row r="76" spans="2:18" ht="27.75" customHeight="1">
      <c r="B76" s="25">
        <v>59</v>
      </c>
      <c r="C76" s="26" t="s">
        <v>154</v>
      </c>
      <c r="D76" s="350" t="s">
        <v>69</v>
      </c>
      <c r="E76" s="350" t="s">
        <v>69</v>
      </c>
      <c r="F76" s="26">
        <v>1</v>
      </c>
      <c r="G76" s="27" t="s">
        <v>8</v>
      </c>
      <c r="H76" s="4"/>
      <c r="I76" s="97"/>
      <c r="J76" s="98"/>
      <c r="K76" s="99"/>
      <c r="L76" s="82"/>
      <c r="M76" s="100"/>
      <c r="N76" s="101">
        <f aca="true" t="shared" si="3" ref="N76:N107">F76*M76</f>
        <v>0</v>
      </c>
      <c r="O76" s="82"/>
      <c r="P76" s="100">
        <v>21</v>
      </c>
      <c r="Q76" s="101">
        <f>N76*((100+P76)/100)</f>
        <v>0</v>
      </c>
      <c r="R76" s="2"/>
    </row>
    <row r="77" spans="2:18" ht="27.75" customHeight="1">
      <c r="B77" s="8">
        <v>60</v>
      </c>
      <c r="C77" s="5" t="s">
        <v>155</v>
      </c>
      <c r="D77" s="360" t="s">
        <v>12</v>
      </c>
      <c r="E77" s="360" t="s">
        <v>12</v>
      </c>
      <c r="F77" s="5">
        <v>1</v>
      </c>
      <c r="G77" s="9" t="s">
        <v>8</v>
      </c>
      <c r="H77" s="4"/>
      <c r="I77" s="87"/>
      <c r="J77" s="88"/>
      <c r="K77" s="89"/>
      <c r="L77" s="82"/>
      <c r="M77" s="93"/>
      <c r="N77" s="94">
        <f t="shared" si="3"/>
        <v>0</v>
      </c>
      <c r="O77" s="82"/>
      <c r="P77" s="93">
        <v>21</v>
      </c>
      <c r="Q77" s="94">
        <f>N77*((100+P77)/100)</f>
        <v>0</v>
      </c>
      <c r="R77" s="2"/>
    </row>
    <row r="78" spans="2:18" ht="27.75" customHeight="1">
      <c r="B78" s="8">
        <v>61</v>
      </c>
      <c r="C78" s="5" t="s">
        <v>156</v>
      </c>
      <c r="D78" s="360" t="s">
        <v>70</v>
      </c>
      <c r="E78" s="360" t="s">
        <v>70</v>
      </c>
      <c r="F78" s="5">
        <v>2</v>
      </c>
      <c r="G78" s="9" t="s">
        <v>8</v>
      </c>
      <c r="H78" s="4"/>
      <c r="I78" s="87"/>
      <c r="J78" s="88"/>
      <c r="K78" s="89"/>
      <c r="L78" s="82"/>
      <c r="M78" s="93"/>
      <c r="N78" s="94">
        <f t="shared" si="3"/>
        <v>0</v>
      </c>
      <c r="O78" s="82"/>
      <c r="P78" s="93">
        <v>21</v>
      </c>
      <c r="Q78" s="94">
        <f aca="true" t="shared" si="4" ref="Q78:Q85">N78*((100+P78)/100)</f>
        <v>0</v>
      </c>
      <c r="R78" s="2"/>
    </row>
    <row r="79" spans="2:18" ht="27.75" customHeight="1">
      <c r="B79" s="8">
        <v>62</v>
      </c>
      <c r="C79" s="5" t="s">
        <v>157</v>
      </c>
      <c r="D79" s="360" t="s">
        <v>16</v>
      </c>
      <c r="E79" s="360" t="s">
        <v>16</v>
      </c>
      <c r="F79" s="5">
        <v>2</v>
      </c>
      <c r="G79" s="9" t="s">
        <v>8</v>
      </c>
      <c r="H79" s="4"/>
      <c r="I79" s="87"/>
      <c r="J79" s="88"/>
      <c r="K79" s="89"/>
      <c r="L79" s="82"/>
      <c r="M79" s="93"/>
      <c r="N79" s="94">
        <f t="shared" si="3"/>
        <v>0</v>
      </c>
      <c r="O79" s="82"/>
      <c r="P79" s="93">
        <v>21</v>
      </c>
      <c r="Q79" s="94">
        <f t="shared" si="4"/>
        <v>0</v>
      </c>
      <c r="R79" s="2"/>
    </row>
    <row r="80" spans="2:18" ht="27.75" customHeight="1">
      <c r="B80" s="8">
        <v>63</v>
      </c>
      <c r="C80" s="5" t="s">
        <v>158</v>
      </c>
      <c r="D80" s="360" t="s">
        <v>71</v>
      </c>
      <c r="E80" s="360" t="s">
        <v>71</v>
      </c>
      <c r="F80" s="5">
        <v>2</v>
      </c>
      <c r="G80" s="9" t="s">
        <v>8</v>
      </c>
      <c r="H80" s="4"/>
      <c r="I80" s="87"/>
      <c r="J80" s="88"/>
      <c r="K80" s="89"/>
      <c r="L80" s="82"/>
      <c r="M80" s="93"/>
      <c r="N80" s="94">
        <f t="shared" si="3"/>
        <v>0</v>
      </c>
      <c r="O80" s="82"/>
      <c r="P80" s="93">
        <v>21</v>
      </c>
      <c r="Q80" s="94">
        <f t="shared" si="4"/>
        <v>0</v>
      </c>
      <c r="R80" s="2"/>
    </row>
    <row r="81" spans="2:18" ht="27.75" customHeight="1">
      <c r="B81" s="8">
        <v>64</v>
      </c>
      <c r="C81" s="5" t="s">
        <v>159</v>
      </c>
      <c r="D81" s="360" t="s">
        <v>72</v>
      </c>
      <c r="E81" s="360" t="s">
        <v>72</v>
      </c>
      <c r="F81" s="5">
        <v>1</v>
      </c>
      <c r="G81" s="9" t="s">
        <v>8</v>
      </c>
      <c r="H81" s="4"/>
      <c r="I81" s="87"/>
      <c r="J81" s="88"/>
      <c r="K81" s="89"/>
      <c r="L81" s="82"/>
      <c r="M81" s="93"/>
      <c r="N81" s="94">
        <f t="shared" si="3"/>
        <v>0</v>
      </c>
      <c r="O81" s="82"/>
      <c r="P81" s="93">
        <v>21</v>
      </c>
      <c r="Q81" s="94">
        <f t="shared" si="4"/>
        <v>0</v>
      </c>
      <c r="R81" s="2"/>
    </row>
    <row r="82" spans="2:18" ht="27.75" customHeight="1">
      <c r="B82" s="8">
        <v>65</v>
      </c>
      <c r="C82" s="5" t="s">
        <v>160</v>
      </c>
      <c r="D82" s="360" t="s">
        <v>11</v>
      </c>
      <c r="E82" s="360" t="s">
        <v>11</v>
      </c>
      <c r="F82" s="5">
        <v>1</v>
      </c>
      <c r="G82" s="9" t="s">
        <v>8</v>
      </c>
      <c r="H82" s="4"/>
      <c r="I82" s="87"/>
      <c r="J82" s="88"/>
      <c r="K82" s="89"/>
      <c r="L82" s="82"/>
      <c r="M82" s="93"/>
      <c r="N82" s="94">
        <f t="shared" si="3"/>
        <v>0</v>
      </c>
      <c r="O82" s="82"/>
      <c r="P82" s="93">
        <v>21</v>
      </c>
      <c r="Q82" s="94">
        <f t="shared" si="4"/>
        <v>0</v>
      </c>
      <c r="R82" s="2"/>
    </row>
    <row r="83" spans="2:18" ht="27.75" customHeight="1">
      <c r="B83" s="8">
        <v>66</v>
      </c>
      <c r="C83" s="5" t="s">
        <v>161</v>
      </c>
      <c r="D83" s="360" t="s">
        <v>73</v>
      </c>
      <c r="E83" s="360" t="s">
        <v>73</v>
      </c>
      <c r="F83" s="5">
        <v>2</v>
      </c>
      <c r="G83" s="9" t="s">
        <v>8</v>
      </c>
      <c r="H83" s="4"/>
      <c r="I83" s="87"/>
      <c r="J83" s="88"/>
      <c r="K83" s="89"/>
      <c r="L83" s="82"/>
      <c r="M83" s="93"/>
      <c r="N83" s="94">
        <f t="shared" si="3"/>
        <v>0</v>
      </c>
      <c r="O83" s="82"/>
      <c r="P83" s="93">
        <v>21</v>
      </c>
      <c r="Q83" s="94">
        <f t="shared" si="4"/>
        <v>0</v>
      </c>
      <c r="R83" s="2"/>
    </row>
    <row r="84" spans="2:18" ht="27.75" customHeight="1">
      <c r="B84" s="8">
        <v>67</v>
      </c>
      <c r="C84" s="5" t="s">
        <v>162</v>
      </c>
      <c r="D84" s="360" t="s">
        <v>74</v>
      </c>
      <c r="E84" s="360" t="s">
        <v>74</v>
      </c>
      <c r="F84" s="5">
        <v>2</v>
      </c>
      <c r="G84" s="9" t="s">
        <v>8</v>
      </c>
      <c r="H84" s="4"/>
      <c r="I84" s="87"/>
      <c r="J84" s="88"/>
      <c r="K84" s="89"/>
      <c r="L84" s="82"/>
      <c r="M84" s="93"/>
      <c r="N84" s="94">
        <f t="shared" si="3"/>
        <v>0</v>
      </c>
      <c r="O84" s="82"/>
      <c r="P84" s="93">
        <v>21</v>
      </c>
      <c r="Q84" s="94">
        <f t="shared" si="4"/>
        <v>0</v>
      </c>
      <c r="R84" s="2"/>
    </row>
    <row r="85" spans="2:18" ht="27.75" customHeight="1">
      <c r="B85" s="8">
        <v>68</v>
      </c>
      <c r="C85" s="5" t="s">
        <v>163</v>
      </c>
      <c r="D85" s="360" t="s">
        <v>23</v>
      </c>
      <c r="E85" s="360" t="s">
        <v>23</v>
      </c>
      <c r="F85" s="5">
        <v>2</v>
      </c>
      <c r="G85" s="9" t="s">
        <v>8</v>
      </c>
      <c r="H85" s="4"/>
      <c r="I85" s="87"/>
      <c r="J85" s="88"/>
      <c r="K85" s="89"/>
      <c r="L85" s="82"/>
      <c r="M85" s="93"/>
      <c r="N85" s="94">
        <f t="shared" si="3"/>
        <v>0</v>
      </c>
      <c r="O85" s="82"/>
      <c r="P85" s="93">
        <v>21</v>
      </c>
      <c r="Q85" s="94">
        <f t="shared" si="4"/>
        <v>0</v>
      </c>
      <c r="R85" s="2"/>
    </row>
    <row r="86" spans="2:18" ht="27.75" customHeight="1">
      <c r="B86" s="8">
        <v>69</v>
      </c>
      <c r="C86" s="5" t="s">
        <v>164</v>
      </c>
      <c r="D86" s="360" t="s">
        <v>24</v>
      </c>
      <c r="E86" s="360" t="s">
        <v>24</v>
      </c>
      <c r="F86" s="5">
        <v>1</v>
      </c>
      <c r="G86" s="9" t="s">
        <v>8</v>
      </c>
      <c r="H86" s="4"/>
      <c r="I86" s="87"/>
      <c r="J86" s="88"/>
      <c r="K86" s="89"/>
      <c r="L86" s="82"/>
      <c r="M86" s="93"/>
      <c r="N86" s="94">
        <f t="shared" si="3"/>
        <v>0</v>
      </c>
      <c r="O86" s="82"/>
      <c r="P86" s="93">
        <v>21</v>
      </c>
      <c r="Q86" s="94">
        <f>N86*((100+P86)/100)</f>
        <v>0</v>
      </c>
      <c r="R86" s="2"/>
    </row>
    <row r="87" spans="2:18" ht="27.75" customHeight="1">
      <c r="B87" s="8">
        <v>70</v>
      </c>
      <c r="C87" s="5" t="s">
        <v>165</v>
      </c>
      <c r="D87" s="360" t="s">
        <v>75</v>
      </c>
      <c r="E87" s="360" t="s">
        <v>75</v>
      </c>
      <c r="F87" s="5">
        <v>2</v>
      </c>
      <c r="G87" s="9" t="s">
        <v>8</v>
      </c>
      <c r="H87" s="4"/>
      <c r="I87" s="87"/>
      <c r="J87" s="88"/>
      <c r="K87" s="89"/>
      <c r="L87" s="82"/>
      <c r="M87" s="93"/>
      <c r="N87" s="94">
        <f t="shared" si="3"/>
        <v>0</v>
      </c>
      <c r="O87" s="82"/>
      <c r="P87" s="93">
        <v>21</v>
      </c>
      <c r="Q87" s="94">
        <f aca="true" t="shared" si="5" ref="Q87:Q94">N87*((100+P87)/100)</f>
        <v>0</v>
      </c>
      <c r="R87" s="2"/>
    </row>
    <row r="88" spans="2:18" ht="27.75" customHeight="1">
      <c r="B88" s="8">
        <v>71</v>
      </c>
      <c r="C88" s="5" t="s">
        <v>166</v>
      </c>
      <c r="D88" s="360" t="s">
        <v>76</v>
      </c>
      <c r="E88" s="360" t="s">
        <v>76</v>
      </c>
      <c r="F88" s="5">
        <v>1</v>
      </c>
      <c r="G88" s="9" t="s">
        <v>8</v>
      </c>
      <c r="H88" s="4"/>
      <c r="I88" s="87"/>
      <c r="J88" s="88"/>
      <c r="K88" s="89"/>
      <c r="L88" s="82"/>
      <c r="M88" s="93"/>
      <c r="N88" s="94">
        <f t="shared" si="3"/>
        <v>0</v>
      </c>
      <c r="O88" s="82"/>
      <c r="P88" s="93">
        <v>21</v>
      </c>
      <c r="Q88" s="94">
        <f t="shared" si="5"/>
        <v>0</v>
      </c>
      <c r="R88" s="2"/>
    </row>
    <row r="89" spans="2:18" ht="27.75" customHeight="1">
      <c r="B89" s="8">
        <v>72</v>
      </c>
      <c r="C89" s="5" t="s">
        <v>167</v>
      </c>
      <c r="D89" s="360" t="s">
        <v>15</v>
      </c>
      <c r="E89" s="360" t="s">
        <v>15</v>
      </c>
      <c r="F89" s="5">
        <v>2</v>
      </c>
      <c r="G89" s="9" t="s">
        <v>8</v>
      </c>
      <c r="H89" s="4"/>
      <c r="I89" s="87"/>
      <c r="J89" s="88"/>
      <c r="K89" s="89"/>
      <c r="L89" s="82"/>
      <c r="M89" s="93"/>
      <c r="N89" s="94">
        <f t="shared" si="3"/>
        <v>0</v>
      </c>
      <c r="O89" s="82"/>
      <c r="P89" s="93">
        <v>21</v>
      </c>
      <c r="Q89" s="94">
        <f t="shared" si="5"/>
        <v>0</v>
      </c>
      <c r="R89" s="2"/>
    </row>
    <row r="90" spans="2:18" ht="27.75" customHeight="1">
      <c r="B90" s="8">
        <v>73</v>
      </c>
      <c r="C90" s="5" t="s">
        <v>168</v>
      </c>
      <c r="D90" s="360" t="s">
        <v>27</v>
      </c>
      <c r="E90" s="360" t="s">
        <v>27</v>
      </c>
      <c r="F90" s="5">
        <v>1</v>
      </c>
      <c r="G90" s="9" t="s">
        <v>8</v>
      </c>
      <c r="H90" s="4"/>
      <c r="I90" s="87"/>
      <c r="J90" s="88"/>
      <c r="K90" s="89"/>
      <c r="L90" s="82"/>
      <c r="M90" s="93"/>
      <c r="N90" s="94">
        <f t="shared" si="3"/>
        <v>0</v>
      </c>
      <c r="O90" s="82"/>
      <c r="P90" s="93">
        <v>21</v>
      </c>
      <c r="Q90" s="94">
        <f t="shared" si="5"/>
        <v>0</v>
      </c>
      <c r="R90" s="2"/>
    </row>
    <row r="91" spans="2:18" ht="27.75" customHeight="1">
      <c r="B91" s="8">
        <v>74</v>
      </c>
      <c r="C91" s="5" t="s">
        <v>169</v>
      </c>
      <c r="D91" s="360" t="s">
        <v>77</v>
      </c>
      <c r="E91" s="360" t="s">
        <v>77</v>
      </c>
      <c r="F91" s="5">
        <v>1</v>
      </c>
      <c r="G91" s="9" t="s">
        <v>8</v>
      </c>
      <c r="H91" s="4"/>
      <c r="I91" s="87"/>
      <c r="J91" s="88"/>
      <c r="K91" s="89"/>
      <c r="L91" s="82"/>
      <c r="M91" s="93"/>
      <c r="N91" s="94">
        <f t="shared" si="3"/>
        <v>0</v>
      </c>
      <c r="O91" s="82"/>
      <c r="P91" s="93">
        <v>21</v>
      </c>
      <c r="Q91" s="94">
        <f t="shared" si="5"/>
        <v>0</v>
      </c>
      <c r="R91" s="2"/>
    </row>
    <row r="92" spans="2:18" ht="27.75" customHeight="1">
      <c r="B92" s="8">
        <v>75</v>
      </c>
      <c r="C92" s="5" t="s">
        <v>170</v>
      </c>
      <c r="D92" s="360" t="s">
        <v>78</v>
      </c>
      <c r="E92" s="360" t="s">
        <v>78</v>
      </c>
      <c r="F92" s="5">
        <v>1</v>
      </c>
      <c r="G92" s="9" t="s">
        <v>8</v>
      </c>
      <c r="H92" s="4"/>
      <c r="I92" s="87"/>
      <c r="J92" s="88"/>
      <c r="K92" s="89"/>
      <c r="L92" s="82"/>
      <c r="M92" s="93"/>
      <c r="N92" s="94">
        <f t="shared" si="3"/>
        <v>0</v>
      </c>
      <c r="O92" s="82"/>
      <c r="P92" s="93">
        <v>21</v>
      </c>
      <c r="Q92" s="94">
        <f t="shared" si="5"/>
        <v>0</v>
      </c>
      <c r="R92" s="2"/>
    </row>
    <row r="93" spans="2:18" ht="27.75" customHeight="1">
      <c r="B93" s="8">
        <v>76</v>
      </c>
      <c r="C93" s="5" t="s">
        <v>171</v>
      </c>
      <c r="D93" s="360" t="s">
        <v>79</v>
      </c>
      <c r="E93" s="360" t="s">
        <v>79</v>
      </c>
      <c r="F93" s="5">
        <v>2</v>
      </c>
      <c r="G93" s="9" t="s">
        <v>8</v>
      </c>
      <c r="H93" s="4"/>
      <c r="I93" s="87"/>
      <c r="J93" s="88"/>
      <c r="K93" s="89"/>
      <c r="L93" s="82"/>
      <c r="M93" s="93"/>
      <c r="N93" s="94">
        <f t="shared" si="3"/>
        <v>0</v>
      </c>
      <c r="O93" s="82"/>
      <c r="P93" s="93">
        <v>21</v>
      </c>
      <c r="Q93" s="94">
        <f t="shared" si="5"/>
        <v>0</v>
      </c>
      <c r="R93" s="2"/>
    </row>
    <row r="94" spans="2:18" ht="27.75" customHeight="1">
      <c r="B94" s="8">
        <v>77</v>
      </c>
      <c r="C94" s="5" t="s">
        <v>172</v>
      </c>
      <c r="D94" s="360" t="s">
        <v>80</v>
      </c>
      <c r="E94" s="360" t="s">
        <v>80</v>
      </c>
      <c r="F94" s="5">
        <v>2</v>
      </c>
      <c r="G94" s="9" t="s">
        <v>8</v>
      </c>
      <c r="H94" s="4"/>
      <c r="I94" s="87"/>
      <c r="J94" s="88"/>
      <c r="K94" s="89"/>
      <c r="L94" s="82"/>
      <c r="M94" s="93"/>
      <c r="N94" s="94">
        <f t="shared" si="3"/>
        <v>0</v>
      </c>
      <c r="O94" s="82"/>
      <c r="P94" s="93">
        <v>21</v>
      </c>
      <c r="Q94" s="94">
        <f t="shared" si="5"/>
        <v>0</v>
      </c>
      <c r="R94" s="2"/>
    </row>
    <row r="95" spans="2:18" ht="27.75" customHeight="1">
      <c r="B95" s="8">
        <v>78</v>
      </c>
      <c r="C95" s="5" t="s">
        <v>173</v>
      </c>
      <c r="D95" s="360" t="s">
        <v>31</v>
      </c>
      <c r="E95" s="360" t="s">
        <v>31</v>
      </c>
      <c r="F95" s="5">
        <v>2</v>
      </c>
      <c r="G95" s="9" t="s">
        <v>8</v>
      </c>
      <c r="H95" s="4"/>
      <c r="I95" s="87"/>
      <c r="J95" s="88"/>
      <c r="K95" s="89"/>
      <c r="L95" s="82"/>
      <c r="M95" s="93"/>
      <c r="N95" s="94">
        <f t="shared" si="3"/>
        <v>0</v>
      </c>
      <c r="O95" s="82"/>
      <c r="P95" s="93">
        <v>21</v>
      </c>
      <c r="Q95" s="94">
        <f>N95*((100+P95)/100)</f>
        <v>0</v>
      </c>
      <c r="R95" s="2"/>
    </row>
    <row r="96" spans="2:18" ht="27.75" customHeight="1">
      <c r="B96" s="8">
        <v>79</v>
      </c>
      <c r="C96" s="5" t="s">
        <v>174</v>
      </c>
      <c r="D96" s="360" t="s">
        <v>81</v>
      </c>
      <c r="E96" s="360" t="s">
        <v>81</v>
      </c>
      <c r="F96" s="5">
        <v>1</v>
      </c>
      <c r="G96" s="9" t="s">
        <v>8</v>
      </c>
      <c r="H96" s="4"/>
      <c r="I96" s="87"/>
      <c r="J96" s="88"/>
      <c r="K96" s="89"/>
      <c r="L96" s="82"/>
      <c r="M96" s="93"/>
      <c r="N96" s="94">
        <f t="shared" si="3"/>
        <v>0</v>
      </c>
      <c r="O96" s="82"/>
      <c r="P96" s="93">
        <v>21</v>
      </c>
      <c r="Q96" s="94">
        <f aca="true" t="shared" si="6" ref="Q96:Q103">N96*((100+P96)/100)</f>
        <v>0</v>
      </c>
      <c r="R96" s="2"/>
    </row>
    <row r="97" spans="2:18" ht="27.75" customHeight="1">
      <c r="B97" s="8">
        <v>80</v>
      </c>
      <c r="C97" s="5" t="s">
        <v>175</v>
      </c>
      <c r="D97" s="360" t="s">
        <v>82</v>
      </c>
      <c r="E97" s="360" t="s">
        <v>82</v>
      </c>
      <c r="F97" s="5">
        <v>1</v>
      </c>
      <c r="G97" s="9" t="s">
        <v>8</v>
      </c>
      <c r="H97" s="4"/>
      <c r="I97" s="87"/>
      <c r="J97" s="88"/>
      <c r="K97" s="89"/>
      <c r="L97" s="82"/>
      <c r="M97" s="93"/>
      <c r="N97" s="94">
        <f t="shared" si="3"/>
        <v>0</v>
      </c>
      <c r="O97" s="82"/>
      <c r="P97" s="93">
        <v>21</v>
      </c>
      <c r="Q97" s="94">
        <f t="shared" si="6"/>
        <v>0</v>
      </c>
      <c r="R97" s="2"/>
    </row>
    <row r="98" spans="2:18" ht="27.75" customHeight="1">
      <c r="B98" s="8">
        <v>81</v>
      </c>
      <c r="C98" s="5" t="s">
        <v>176</v>
      </c>
      <c r="D98" s="360" t="s">
        <v>83</v>
      </c>
      <c r="E98" s="360" t="s">
        <v>83</v>
      </c>
      <c r="F98" s="5">
        <v>1</v>
      </c>
      <c r="G98" s="9" t="s">
        <v>8</v>
      </c>
      <c r="H98" s="4"/>
      <c r="I98" s="87"/>
      <c r="J98" s="88"/>
      <c r="K98" s="89"/>
      <c r="L98" s="82"/>
      <c r="M98" s="93"/>
      <c r="N98" s="94">
        <f t="shared" si="3"/>
        <v>0</v>
      </c>
      <c r="O98" s="82"/>
      <c r="P98" s="93">
        <v>21</v>
      </c>
      <c r="Q98" s="94">
        <f t="shared" si="6"/>
        <v>0</v>
      </c>
      <c r="R98" s="2"/>
    </row>
    <row r="99" spans="2:18" ht="27.75" customHeight="1">
      <c r="B99" s="8">
        <v>82</v>
      </c>
      <c r="C99" s="5" t="s">
        <v>177</v>
      </c>
      <c r="D99" s="360" t="s">
        <v>84</v>
      </c>
      <c r="E99" s="360" t="s">
        <v>84</v>
      </c>
      <c r="F99" s="5">
        <v>2</v>
      </c>
      <c r="G99" s="9" t="s">
        <v>8</v>
      </c>
      <c r="H99" s="4"/>
      <c r="I99" s="87"/>
      <c r="J99" s="88"/>
      <c r="K99" s="89"/>
      <c r="L99" s="82"/>
      <c r="M99" s="93"/>
      <c r="N99" s="94">
        <f t="shared" si="3"/>
        <v>0</v>
      </c>
      <c r="O99" s="82"/>
      <c r="P99" s="93">
        <v>21</v>
      </c>
      <c r="Q99" s="94">
        <f t="shared" si="6"/>
        <v>0</v>
      </c>
      <c r="R99" s="2"/>
    </row>
    <row r="100" spans="2:18" ht="27.75" customHeight="1">
      <c r="B100" s="8">
        <v>83</v>
      </c>
      <c r="C100" s="5" t="s">
        <v>178</v>
      </c>
      <c r="D100" s="360" t="s">
        <v>14</v>
      </c>
      <c r="E100" s="360" t="s">
        <v>14</v>
      </c>
      <c r="F100" s="5">
        <v>2</v>
      </c>
      <c r="G100" s="9" t="s">
        <v>8</v>
      </c>
      <c r="H100" s="4"/>
      <c r="I100" s="87"/>
      <c r="J100" s="88"/>
      <c r="K100" s="89"/>
      <c r="L100" s="82"/>
      <c r="M100" s="93"/>
      <c r="N100" s="94">
        <f t="shared" si="3"/>
        <v>0</v>
      </c>
      <c r="O100" s="82"/>
      <c r="P100" s="93">
        <v>21</v>
      </c>
      <c r="Q100" s="94">
        <f t="shared" si="6"/>
        <v>0</v>
      </c>
      <c r="R100" s="2"/>
    </row>
    <row r="101" spans="2:18" ht="27.75" customHeight="1">
      <c r="B101" s="8">
        <v>84</v>
      </c>
      <c r="C101" s="5" t="s">
        <v>179</v>
      </c>
      <c r="D101" s="360" t="s">
        <v>39</v>
      </c>
      <c r="E101" s="360" t="s">
        <v>39</v>
      </c>
      <c r="F101" s="5">
        <v>1</v>
      </c>
      <c r="G101" s="9" t="s">
        <v>8</v>
      </c>
      <c r="H101" s="4"/>
      <c r="I101" s="87"/>
      <c r="J101" s="88"/>
      <c r="K101" s="89"/>
      <c r="L101" s="82"/>
      <c r="M101" s="93"/>
      <c r="N101" s="94">
        <f t="shared" si="3"/>
        <v>0</v>
      </c>
      <c r="O101" s="82"/>
      <c r="P101" s="93">
        <v>21</v>
      </c>
      <c r="Q101" s="94">
        <f t="shared" si="6"/>
        <v>0</v>
      </c>
      <c r="R101" s="2"/>
    </row>
    <row r="102" spans="2:18" ht="27.75" customHeight="1">
      <c r="B102" s="8">
        <v>85</v>
      </c>
      <c r="C102" s="5" t="s">
        <v>180</v>
      </c>
      <c r="D102" s="360" t="s">
        <v>53</v>
      </c>
      <c r="E102" s="360" t="s">
        <v>53</v>
      </c>
      <c r="F102" s="5">
        <v>1</v>
      </c>
      <c r="G102" s="9" t="s">
        <v>8</v>
      </c>
      <c r="H102" s="4"/>
      <c r="I102" s="87"/>
      <c r="J102" s="88"/>
      <c r="K102" s="89"/>
      <c r="L102" s="82"/>
      <c r="M102" s="93"/>
      <c r="N102" s="94">
        <f t="shared" si="3"/>
        <v>0</v>
      </c>
      <c r="O102" s="82"/>
      <c r="P102" s="93">
        <v>21</v>
      </c>
      <c r="Q102" s="94">
        <f t="shared" si="6"/>
        <v>0</v>
      </c>
      <c r="R102" s="2"/>
    </row>
    <row r="103" spans="2:18" ht="27.75" customHeight="1">
      <c r="B103" s="8">
        <v>86</v>
      </c>
      <c r="C103" s="5" t="s">
        <v>181</v>
      </c>
      <c r="D103" s="360" t="s">
        <v>85</v>
      </c>
      <c r="E103" s="360" t="s">
        <v>85</v>
      </c>
      <c r="F103" s="5">
        <v>1</v>
      </c>
      <c r="G103" s="9" t="s">
        <v>8</v>
      </c>
      <c r="H103" s="4"/>
      <c r="I103" s="87"/>
      <c r="J103" s="88"/>
      <c r="K103" s="89"/>
      <c r="L103" s="82"/>
      <c r="M103" s="93"/>
      <c r="N103" s="94">
        <f t="shared" si="3"/>
        <v>0</v>
      </c>
      <c r="O103" s="82"/>
      <c r="P103" s="93">
        <v>21</v>
      </c>
      <c r="Q103" s="94">
        <f t="shared" si="6"/>
        <v>0</v>
      </c>
      <c r="R103" s="2"/>
    </row>
    <row r="104" spans="2:18" ht="27.75" customHeight="1">
      <c r="B104" s="8">
        <v>87</v>
      </c>
      <c r="C104" s="5" t="s">
        <v>182</v>
      </c>
      <c r="D104" s="360" t="s">
        <v>86</v>
      </c>
      <c r="E104" s="360" t="s">
        <v>86</v>
      </c>
      <c r="F104" s="5">
        <v>1</v>
      </c>
      <c r="G104" s="9" t="s">
        <v>8</v>
      </c>
      <c r="H104" s="4"/>
      <c r="I104" s="87"/>
      <c r="J104" s="88"/>
      <c r="K104" s="89"/>
      <c r="L104" s="82"/>
      <c r="M104" s="93"/>
      <c r="N104" s="94">
        <f t="shared" si="3"/>
        <v>0</v>
      </c>
      <c r="O104" s="82"/>
      <c r="P104" s="93">
        <v>21</v>
      </c>
      <c r="Q104" s="94">
        <f>N104*((100+P104)/100)</f>
        <v>0</v>
      </c>
      <c r="R104" s="2"/>
    </row>
    <row r="105" spans="2:18" ht="27.75" customHeight="1">
      <c r="B105" s="8">
        <v>88</v>
      </c>
      <c r="C105" s="5" t="s">
        <v>183</v>
      </c>
      <c r="D105" s="360" t="s">
        <v>87</v>
      </c>
      <c r="E105" s="360" t="s">
        <v>87</v>
      </c>
      <c r="F105" s="5">
        <v>1</v>
      </c>
      <c r="G105" s="9" t="s">
        <v>8</v>
      </c>
      <c r="H105" s="4"/>
      <c r="I105" s="87"/>
      <c r="J105" s="88"/>
      <c r="K105" s="89"/>
      <c r="L105" s="82"/>
      <c r="M105" s="93"/>
      <c r="N105" s="94">
        <f t="shared" si="3"/>
        <v>0</v>
      </c>
      <c r="O105" s="82"/>
      <c r="P105" s="93">
        <v>21</v>
      </c>
      <c r="Q105" s="94">
        <f aca="true" t="shared" si="7" ref="Q105:Q112">N105*((100+P105)/100)</f>
        <v>0</v>
      </c>
      <c r="R105" s="2"/>
    </row>
    <row r="106" spans="2:18" ht="27.75" customHeight="1">
      <c r="B106" s="8">
        <v>89</v>
      </c>
      <c r="C106" s="5" t="s">
        <v>184</v>
      </c>
      <c r="D106" s="360" t="s">
        <v>57</v>
      </c>
      <c r="E106" s="360" t="s">
        <v>57</v>
      </c>
      <c r="F106" s="5">
        <v>1</v>
      </c>
      <c r="G106" s="9" t="s">
        <v>8</v>
      </c>
      <c r="H106" s="4"/>
      <c r="I106" s="87"/>
      <c r="J106" s="88"/>
      <c r="K106" s="89"/>
      <c r="L106" s="82"/>
      <c r="M106" s="93"/>
      <c r="N106" s="94">
        <f t="shared" si="3"/>
        <v>0</v>
      </c>
      <c r="O106" s="82"/>
      <c r="P106" s="93">
        <v>21</v>
      </c>
      <c r="Q106" s="94">
        <f t="shared" si="7"/>
        <v>0</v>
      </c>
      <c r="R106" s="2"/>
    </row>
    <row r="107" spans="2:18" ht="27.75" customHeight="1">
      <c r="B107" s="8">
        <v>90</v>
      </c>
      <c r="C107" s="5" t="s">
        <v>185</v>
      </c>
      <c r="D107" s="360" t="s">
        <v>59</v>
      </c>
      <c r="E107" s="360" t="s">
        <v>59</v>
      </c>
      <c r="F107" s="5">
        <v>1</v>
      </c>
      <c r="G107" s="9" t="s">
        <v>8</v>
      </c>
      <c r="H107" s="4"/>
      <c r="I107" s="87"/>
      <c r="J107" s="88"/>
      <c r="K107" s="89"/>
      <c r="L107" s="82"/>
      <c r="M107" s="93"/>
      <c r="N107" s="94">
        <f t="shared" si="3"/>
        <v>0</v>
      </c>
      <c r="O107" s="82"/>
      <c r="P107" s="93">
        <v>21</v>
      </c>
      <c r="Q107" s="94">
        <f t="shared" si="7"/>
        <v>0</v>
      </c>
      <c r="R107" s="2"/>
    </row>
    <row r="108" spans="2:18" ht="27.75" customHeight="1">
      <c r="B108" s="8">
        <v>91</v>
      </c>
      <c r="C108" s="5" t="s">
        <v>186</v>
      </c>
      <c r="D108" s="360" t="s">
        <v>52</v>
      </c>
      <c r="E108" s="360" t="s">
        <v>52</v>
      </c>
      <c r="F108" s="5">
        <v>1</v>
      </c>
      <c r="G108" s="9" t="s">
        <v>8</v>
      </c>
      <c r="H108" s="4"/>
      <c r="I108" s="87"/>
      <c r="J108" s="88"/>
      <c r="K108" s="89"/>
      <c r="L108" s="82"/>
      <c r="M108" s="93"/>
      <c r="N108" s="94">
        <f aca="true" t="shared" si="8" ref="N108:N124">F108*M108</f>
        <v>0</v>
      </c>
      <c r="O108" s="82"/>
      <c r="P108" s="93">
        <v>21</v>
      </c>
      <c r="Q108" s="94">
        <f t="shared" si="7"/>
        <v>0</v>
      </c>
      <c r="R108" s="2"/>
    </row>
    <row r="109" spans="2:18" ht="27.75" customHeight="1">
      <c r="B109" s="8">
        <v>92</v>
      </c>
      <c r="C109" s="5" t="s">
        <v>187</v>
      </c>
      <c r="D109" s="360" t="s">
        <v>88</v>
      </c>
      <c r="E109" s="360" t="s">
        <v>88</v>
      </c>
      <c r="F109" s="5">
        <v>1</v>
      </c>
      <c r="G109" s="9" t="s">
        <v>8</v>
      </c>
      <c r="H109" s="4"/>
      <c r="I109" s="87"/>
      <c r="J109" s="88"/>
      <c r="K109" s="89"/>
      <c r="L109" s="82"/>
      <c r="M109" s="93"/>
      <c r="N109" s="94">
        <f t="shared" si="8"/>
        <v>0</v>
      </c>
      <c r="O109" s="82"/>
      <c r="P109" s="93">
        <v>21</v>
      </c>
      <c r="Q109" s="94">
        <f t="shared" si="7"/>
        <v>0</v>
      </c>
      <c r="R109" s="2"/>
    </row>
    <row r="110" spans="2:18" ht="27.75" customHeight="1">
      <c r="B110" s="8">
        <v>93</v>
      </c>
      <c r="C110" s="5" t="s">
        <v>188</v>
      </c>
      <c r="D110" s="360" t="s">
        <v>89</v>
      </c>
      <c r="E110" s="360" t="s">
        <v>89</v>
      </c>
      <c r="F110" s="5">
        <v>1</v>
      </c>
      <c r="G110" s="9" t="s">
        <v>8</v>
      </c>
      <c r="H110" s="4"/>
      <c r="I110" s="87"/>
      <c r="J110" s="88"/>
      <c r="K110" s="89"/>
      <c r="L110" s="82"/>
      <c r="M110" s="93"/>
      <c r="N110" s="94">
        <f t="shared" si="8"/>
        <v>0</v>
      </c>
      <c r="O110" s="82"/>
      <c r="P110" s="93">
        <v>21</v>
      </c>
      <c r="Q110" s="94">
        <f t="shared" si="7"/>
        <v>0</v>
      </c>
      <c r="R110" s="2"/>
    </row>
    <row r="111" spans="2:18" ht="27.75" customHeight="1">
      <c r="B111" s="8">
        <v>94</v>
      </c>
      <c r="C111" s="5" t="s">
        <v>189</v>
      </c>
      <c r="D111" s="360" t="s">
        <v>60</v>
      </c>
      <c r="E111" s="360" t="s">
        <v>60</v>
      </c>
      <c r="F111" s="5">
        <v>1</v>
      </c>
      <c r="G111" s="9" t="s">
        <v>8</v>
      </c>
      <c r="H111" s="4"/>
      <c r="I111" s="87"/>
      <c r="J111" s="88"/>
      <c r="K111" s="89"/>
      <c r="L111" s="82"/>
      <c r="M111" s="93"/>
      <c r="N111" s="94">
        <f t="shared" si="8"/>
        <v>0</v>
      </c>
      <c r="O111" s="82"/>
      <c r="P111" s="93">
        <v>21</v>
      </c>
      <c r="Q111" s="94">
        <f t="shared" si="7"/>
        <v>0</v>
      </c>
      <c r="R111" s="2"/>
    </row>
    <row r="112" spans="2:18" ht="27.75" customHeight="1">
      <c r="B112" s="8">
        <v>95</v>
      </c>
      <c r="C112" s="5" t="s">
        <v>190</v>
      </c>
      <c r="D112" s="360" t="s">
        <v>36</v>
      </c>
      <c r="E112" s="360" t="s">
        <v>36</v>
      </c>
      <c r="F112" s="5">
        <v>1</v>
      </c>
      <c r="G112" s="9" t="s">
        <v>8</v>
      </c>
      <c r="H112" s="4"/>
      <c r="I112" s="87"/>
      <c r="J112" s="88"/>
      <c r="K112" s="89"/>
      <c r="L112" s="82"/>
      <c r="M112" s="93"/>
      <c r="N112" s="94">
        <f t="shared" si="8"/>
        <v>0</v>
      </c>
      <c r="O112" s="82"/>
      <c r="P112" s="93">
        <v>21</v>
      </c>
      <c r="Q112" s="94">
        <f t="shared" si="7"/>
        <v>0</v>
      </c>
      <c r="R112" s="2"/>
    </row>
    <row r="113" spans="2:18" ht="27.75" customHeight="1">
      <c r="B113" s="8">
        <v>96</v>
      </c>
      <c r="C113" s="5" t="s">
        <v>191</v>
      </c>
      <c r="D113" s="360" t="s">
        <v>34</v>
      </c>
      <c r="E113" s="360" t="s">
        <v>34</v>
      </c>
      <c r="F113" s="5">
        <v>1</v>
      </c>
      <c r="G113" s="9" t="s">
        <v>8</v>
      </c>
      <c r="H113" s="4"/>
      <c r="I113" s="87"/>
      <c r="J113" s="88"/>
      <c r="K113" s="89"/>
      <c r="L113" s="82"/>
      <c r="M113" s="93"/>
      <c r="N113" s="94">
        <f t="shared" si="8"/>
        <v>0</v>
      </c>
      <c r="O113" s="82"/>
      <c r="P113" s="93">
        <v>21</v>
      </c>
      <c r="Q113" s="94">
        <f>N113*((100+P113)/100)</f>
        <v>0</v>
      </c>
      <c r="R113" s="2"/>
    </row>
    <row r="114" spans="2:18" ht="27.75" customHeight="1">
      <c r="B114" s="8">
        <v>97</v>
      </c>
      <c r="C114" s="5" t="s">
        <v>192</v>
      </c>
      <c r="D114" s="360" t="s">
        <v>90</v>
      </c>
      <c r="E114" s="360" t="s">
        <v>90</v>
      </c>
      <c r="F114" s="5">
        <v>1</v>
      </c>
      <c r="G114" s="9" t="s">
        <v>8</v>
      </c>
      <c r="H114" s="4"/>
      <c r="I114" s="87"/>
      <c r="J114" s="88"/>
      <c r="K114" s="89"/>
      <c r="L114" s="82"/>
      <c r="M114" s="93"/>
      <c r="N114" s="94">
        <f t="shared" si="8"/>
        <v>0</v>
      </c>
      <c r="O114" s="82"/>
      <c r="P114" s="93">
        <v>21</v>
      </c>
      <c r="Q114" s="94">
        <f aca="true" t="shared" si="9" ref="Q114:Q121">N114*((100+P114)/100)</f>
        <v>0</v>
      </c>
      <c r="R114" s="2"/>
    </row>
    <row r="115" spans="2:18" ht="27.75" customHeight="1">
      <c r="B115" s="8">
        <v>98</v>
      </c>
      <c r="C115" s="5" t="s">
        <v>193</v>
      </c>
      <c r="D115" s="360" t="s">
        <v>43</v>
      </c>
      <c r="E115" s="360" t="s">
        <v>43</v>
      </c>
      <c r="F115" s="5">
        <v>1</v>
      </c>
      <c r="G115" s="9" t="s">
        <v>8</v>
      </c>
      <c r="H115" s="4"/>
      <c r="I115" s="87"/>
      <c r="J115" s="88"/>
      <c r="K115" s="89"/>
      <c r="L115" s="82"/>
      <c r="M115" s="93"/>
      <c r="N115" s="94">
        <f t="shared" si="8"/>
        <v>0</v>
      </c>
      <c r="O115" s="82"/>
      <c r="P115" s="93">
        <v>21</v>
      </c>
      <c r="Q115" s="94">
        <f t="shared" si="9"/>
        <v>0</v>
      </c>
      <c r="R115" s="2"/>
    </row>
    <row r="116" spans="2:18" ht="27.75" customHeight="1">
      <c r="B116" s="8">
        <v>99</v>
      </c>
      <c r="C116" s="5" t="s">
        <v>194</v>
      </c>
      <c r="D116" s="360" t="s">
        <v>91</v>
      </c>
      <c r="E116" s="360" t="s">
        <v>91</v>
      </c>
      <c r="F116" s="5">
        <v>1</v>
      </c>
      <c r="G116" s="9" t="s">
        <v>8</v>
      </c>
      <c r="H116" s="4"/>
      <c r="I116" s="87"/>
      <c r="J116" s="88"/>
      <c r="K116" s="89"/>
      <c r="L116" s="82"/>
      <c r="M116" s="93"/>
      <c r="N116" s="94">
        <f t="shared" si="8"/>
        <v>0</v>
      </c>
      <c r="O116" s="82"/>
      <c r="P116" s="93">
        <v>21</v>
      </c>
      <c r="Q116" s="94">
        <f t="shared" si="9"/>
        <v>0</v>
      </c>
      <c r="R116" s="2"/>
    </row>
    <row r="117" spans="2:18" ht="27.75" customHeight="1">
      <c r="B117" s="8">
        <v>100</v>
      </c>
      <c r="C117" s="5" t="s">
        <v>195</v>
      </c>
      <c r="D117" s="360" t="s">
        <v>92</v>
      </c>
      <c r="E117" s="360" t="s">
        <v>92</v>
      </c>
      <c r="F117" s="5">
        <v>1</v>
      </c>
      <c r="G117" s="9" t="s">
        <v>8</v>
      </c>
      <c r="H117" s="4"/>
      <c r="I117" s="87"/>
      <c r="J117" s="88"/>
      <c r="K117" s="89"/>
      <c r="L117" s="82"/>
      <c r="M117" s="93"/>
      <c r="N117" s="94">
        <f t="shared" si="8"/>
        <v>0</v>
      </c>
      <c r="O117" s="82"/>
      <c r="P117" s="93">
        <v>21</v>
      </c>
      <c r="Q117" s="94">
        <f t="shared" si="9"/>
        <v>0</v>
      </c>
      <c r="R117" s="2"/>
    </row>
    <row r="118" spans="2:18" ht="27.75" customHeight="1">
      <c r="B118" s="8">
        <v>101</v>
      </c>
      <c r="C118" s="5" t="s">
        <v>196</v>
      </c>
      <c r="D118" s="360" t="s">
        <v>34</v>
      </c>
      <c r="E118" s="360" t="s">
        <v>34</v>
      </c>
      <c r="F118" s="5">
        <v>1</v>
      </c>
      <c r="G118" s="9" t="s">
        <v>8</v>
      </c>
      <c r="H118" s="4"/>
      <c r="I118" s="87"/>
      <c r="J118" s="88"/>
      <c r="K118" s="89"/>
      <c r="L118" s="82"/>
      <c r="M118" s="93"/>
      <c r="N118" s="94">
        <f t="shared" si="8"/>
        <v>0</v>
      </c>
      <c r="O118" s="82"/>
      <c r="P118" s="93">
        <v>21</v>
      </c>
      <c r="Q118" s="94">
        <f t="shared" si="9"/>
        <v>0</v>
      </c>
      <c r="R118" s="2"/>
    </row>
    <row r="119" spans="2:18" ht="27.75" customHeight="1">
      <c r="B119" s="8">
        <v>102</v>
      </c>
      <c r="C119" s="5" t="s">
        <v>197</v>
      </c>
      <c r="D119" s="360" t="s">
        <v>93</v>
      </c>
      <c r="E119" s="360" t="s">
        <v>93</v>
      </c>
      <c r="F119" s="5">
        <v>1</v>
      </c>
      <c r="G119" s="9" t="s">
        <v>8</v>
      </c>
      <c r="H119" s="4"/>
      <c r="I119" s="87"/>
      <c r="J119" s="88"/>
      <c r="K119" s="89"/>
      <c r="L119" s="82"/>
      <c r="M119" s="93"/>
      <c r="N119" s="94">
        <f t="shared" si="8"/>
        <v>0</v>
      </c>
      <c r="O119" s="82"/>
      <c r="P119" s="93">
        <v>21</v>
      </c>
      <c r="Q119" s="94">
        <f t="shared" si="9"/>
        <v>0</v>
      </c>
      <c r="R119" s="2"/>
    </row>
    <row r="120" spans="2:18" ht="27.75" customHeight="1">
      <c r="B120" s="8">
        <v>103</v>
      </c>
      <c r="C120" s="5" t="s">
        <v>198</v>
      </c>
      <c r="D120" s="360" t="s">
        <v>94</v>
      </c>
      <c r="E120" s="360" t="s">
        <v>94</v>
      </c>
      <c r="F120" s="5">
        <v>1</v>
      </c>
      <c r="G120" s="9" t="s">
        <v>8</v>
      </c>
      <c r="H120" s="4"/>
      <c r="I120" s="87"/>
      <c r="J120" s="88"/>
      <c r="K120" s="89"/>
      <c r="L120" s="82"/>
      <c r="M120" s="93"/>
      <c r="N120" s="94">
        <f t="shared" si="8"/>
        <v>0</v>
      </c>
      <c r="O120" s="82"/>
      <c r="P120" s="93">
        <v>21</v>
      </c>
      <c r="Q120" s="94">
        <f t="shared" si="9"/>
        <v>0</v>
      </c>
      <c r="R120" s="2"/>
    </row>
    <row r="121" spans="2:18" ht="27.75" customHeight="1">
      <c r="B121" s="8">
        <v>104</v>
      </c>
      <c r="C121" s="5" t="s">
        <v>199</v>
      </c>
      <c r="D121" s="360" t="s">
        <v>63</v>
      </c>
      <c r="E121" s="360" t="s">
        <v>63</v>
      </c>
      <c r="F121" s="5">
        <v>1</v>
      </c>
      <c r="G121" s="9" t="s">
        <v>8</v>
      </c>
      <c r="H121" s="4"/>
      <c r="I121" s="87"/>
      <c r="J121" s="88"/>
      <c r="K121" s="89"/>
      <c r="L121" s="82"/>
      <c r="M121" s="93"/>
      <c r="N121" s="94">
        <f t="shared" si="8"/>
        <v>0</v>
      </c>
      <c r="O121" s="82"/>
      <c r="P121" s="93">
        <v>21</v>
      </c>
      <c r="Q121" s="94">
        <f t="shared" si="9"/>
        <v>0</v>
      </c>
      <c r="R121" s="2"/>
    </row>
    <row r="122" spans="2:18" ht="27.75" customHeight="1">
      <c r="B122" s="8">
        <v>105</v>
      </c>
      <c r="C122" s="5" t="s">
        <v>200</v>
      </c>
      <c r="D122" s="360" t="s">
        <v>65</v>
      </c>
      <c r="E122" s="360" t="s">
        <v>65</v>
      </c>
      <c r="F122" s="5">
        <v>1</v>
      </c>
      <c r="G122" s="9" t="s">
        <v>8</v>
      </c>
      <c r="H122" s="4"/>
      <c r="I122" s="87"/>
      <c r="J122" s="88"/>
      <c r="K122" s="89"/>
      <c r="L122" s="82"/>
      <c r="M122" s="93"/>
      <c r="N122" s="94">
        <f t="shared" si="8"/>
        <v>0</v>
      </c>
      <c r="O122" s="82"/>
      <c r="P122" s="93">
        <v>21</v>
      </c>
      <c r="Q122" s="94">
        <f aca="true" t="shared" si="10" ref="Q122:Q124">N122*((100+P122)/100)</f>
        <v>0</v>
      </c>
      <c r="R122" s="2"/>
    </row>
    <row r="123" spans="2:18" ht="45" customHeight="1">
      <c r="B123" s="8">
        <v>106</v>
      </c>
      <c r="C123" s="5" t="s">
        <v>201</v>
      </c>
      <c r="D123" s="360" t="s">
        <v>205</v>
      </c>
      <c r="E123" s="360" t="s">
        <v>203</v>
      </c>
      <c r="F123" s="5">
        <v>1</v>
      </c>
      <c r="G123" s="9" t="s">
        <v>8</v>
      </c>
      <c r="H123" s="4"/>
      <c r="I123" s="87"/>
      <c r="J123" s="88"/>
      <c r="K123" s="89"/>
      <c r="L123" s="82"/>
      <c r="M123" s="93"/>
      <c r="N123" s="94">
        <f t="shared" si="8"/>
        <v>0</v>
      </c>
      <c r="O123" s="82"/>
      <c r="P123" s="93">
        <v>21</v>
      </c>
      <c r="Q123" s="94">
        <f t="shared" si="10"/>
        <v>0</v>
      </c>
      <c r="R123" s="2"/>
    </row>
    <row r="124" spans="2:18" ht="27.75" customHeight="1" thickBot="1">
      <c r="B124" s="10">
        <v>107</v>
      </c>
      <c r="C124" s="11" t="s">
        <v>202</v>
      </c>
      <c r="D124" s="367" t="s">
        <v>64</v>
      </c>
      <c r="E124" s="367" t="s">
        <v>64</v>
      </c>
      <c r="F124" s="11">
        <v>1</v>
      </c>
      <c r="G124" s="12" t="s">
        <v>66</v>
      </c>
      <c r="H124" s="4"/>
      <c r="I124" s="90"/>
      <c r="J124" s="91"/>
      <c r="K124" s="92"/>
      <c r="L124" s="85"/>
      <c r="M124" s="95"/>
      <c r="N124" s="96">
        <f t="shared" si="8"/>
        <v>0</v>
      </c>
      <c r="O124" s="82"/>
      <c r="P124" s="95">
        <v>21</v>
      </c>
      <c r="Q124" s="96">
        <f t="shared" si="10"/>
        <v>0</v>
      </c>
      <c r="R124" s="2"/>
    </row>
    <row r="125" spans="2:18" ht="22.5" customHeight="1" thickBot="1">
      <c r="B125" s="71"/>
      <c r="C125" s="71"/>
      <c r="D125" s="340"/>
      <c r="E125" s="340"/>
      <c r="F125" s="71"/>
      <c r="G125" s="71"/>
      <c r="H125" s="4"/>
      <c r="I125" s="108" t="s">
        <v>1443</v>
      </c>
      <c r="J125" s="2"/>
      <c r="K125" s="2"/>
      <c r="M125" s="339">
        <f>SUM(N76:N124)</f>
        <v>0</v>
      </c>
      <c r="N125" s="339"/>
      <c r="O125" s="109"/>
      <c r="P125" s="339">
        <f>SUM(Q76:Q124)</f>
        <v>0</v>
      </c>
      <c r="Q125" s="339"/>
      <c r="R125" s="2"/>
    </row>
    <row r="126" spans="2:18" ht="22.5" customHeight="1" thickBot="1">
      <c r="B126" s="104" t="s">
        <v>68</v>
      </c>
      <c r="C126" s="102"/>
      <c r="D126" s="103"/>
      <c r="E126" s="341" t="s">
        <v>9</v>
      </c>
      <c r="F126" s="342"/>
      <c r="G126" s="58">
        <v>3</v>
      </c>
      <c r="H126" s="4"/>
      <c r="I126" s="104" t="s">
        <v>1444</v>
      </c>
      <c r="J126" s="105"/>
      <c r="K126" s="106"/>
      <c r="L126" s="105"/>
      <c r="M126" s="343">
        <f>M125*G126</f>
        <v>0</v>
      </c>
      <c r="N126" s="343"/>
      <c r="O126" s="105"/>
      <c r="P126" s="343">
        <f>P125*G126</f>
        <v>0</v>
      </c>
      <c r="Q126" s="344"/>
      <c r="R126" s="2"/>
    </row>
    <row r="127" spans="2:18" ht="15" customHeight="1">
      <c r="B127" s="71"/>
      <c r="C127" s="71"/>
      <c r="D127" s="352"/>
      <c r="E127" s="352"/>
      <c r="F127" s="71"/>
      <c r="G127" s="71"/>
      <c r="H127" s="4"/>
      <c r="I127" s="86"/>
      <c r="J127" s="2"/>
      <c r="K127" s="2"/>
      <c r="M127" s="345" t="s">
        <v>1445</v>
      </c>
      <c r="N127" s="345"/>
      <c r="O127" s="110"/>
      <c r="P127" s="345" t="s">
        <v>1446</v>
      </c>
      <c r="Q127" s="345"/>
      <c r="R127" s="2"/>
    </row>
    <row r="128" spans="2:18" ht="37.5" customHeight="1" thickBot="1">
      <c r="B128" s="71"/>
      <c r="C128" s="71"/>
      <c r="D128" s="346"/>
      <c r="E128" s="346"/>
      <c r="F128" s="71"/>
      <c r="G128" s="71"/>
      <c r="H128" s="4"/>
      <c r="I128" s="2"/>
      <c r="J128" s="2"/>
      <c r="K128" s="2"/>
      <c r="L128" s="118"/>
      <c r="M128" s="78"/>
      <c r="O128" s="118"/>
      <c r="P128" s="78"/>
      <c r="R128" s="2"/>
    </row>
    <row r="129" spans="2:18" ht="22.5" customHeight="1" thickBot="1">
      <c r="B129" s="72" t="s">
        <v>206</v>
      </c>
      <c r="C129" s="73"/>
      <c r="D129" s="74"/>
      <c r="E129" s="341" t="s">
        <v>9</v>
      </c>
      <c r="F129" s="342"/>
      <c r="G129" s="58">
        <v>1</v>
      </c>
      <c r="H129" s="4"/>
      <c r="I129" s="353" t="s">
        <v>1438</v>
      </c>
      <c r="J129" s="355" t="s">
        <v>1435</v>
      </c>
      <c r="K129" s="357" t="s">
        <v>1436</v>
      </c>
      <c r="L129" s="81"/>
      <c r="M129" s="325" t="s">
        <v>1439</v>
      </c>
      <c r="N129" s="327" t="s">
        <v>1441</v>
      </c>
      <c r="O129" s="81"/>
      <c r="P129" s="325" t="s">
        <v>1440</v>
      </c>
      <c r="Q129" s="327" t="s">
        <v>1442</v>
      </c>
      <c r="R129" s="2"/>
    </row>
    <row r="130" spans="2:18" ht="4.5" customHeight="1" thickBot="1">
      <c r="B130" s="14"/>
      <c r="C130" s="23"/>
      <c r="D130" s="65"/>
      <c r="E130" s="347"/>
      <c r="F130" s="347"/>
      <c r="G130" s="16"/>
      <c r="H130" s="4"/>
      <c r="I130" s="354"/>
      <c r="J130" s="356"/>
      <c r="K130" s="358"/>
      <c r="L130" s="81"/>
      <c r="M130" s="326"/>
      <c r="N130" s="328"/>
      <c r="O130" s="81"/>
      <c r="P130" s="326"/>
      <c r="Q130" s="328"/>
      <c r="R130" s="2"/>
    </row>
    <row r="131" spans="2:18" ht="47.25" customHeight="1" thickBot="1">
      <c r="B131" s="17" t="s">
        <v>1</v>
      </c>
      <c r="C131" s="21" t="s">
        <v>7</v>
      </c>
      <c r="D131" s="348" t="s">
        <v>4</v>
      </c>
      <c r="E131" s="349"/>
      <c r="F131" s="18" t="s">
        <v>5</v>
      </c>
      <c r="G131" s="19" t="s">
        <v>204</v>
      </c>
      <c r="H131" s="4"/>
      <c r="I131" s="354"/>
      <c r="J131" s="356"/>
      <c r="K131" s="358"/>
      <c r="L131" s="81"/>
      <c r="M131" s="326"/>
      <c r="N131" s="328"/>
      <c r="O131" s="81"/>
      <c r="P131" s="326"/>
      <c r="Q131" s="328"/>
      <c r="R131" s="2"/>
    </row>
    <row r="132" spans="2:18" ht="27.75" customHeight="1">
      <c r="B132" s="25">
        <v>108</v>
      </c>
      <c r="C132" s="26" t="s">
        <v>214</v>
      </c>
      <c r="D132" s="350" t="s">
        <v>72</v>
      </c>
      <c r="E132" s="350" t="s">
        <v>72</v>
      </c>
      <c r="F132" s="26">
        <v>1</v>
      </c>
      <c r="G132" s="27" t="s">
        <v>8</v>
      </c>
      <c r="H132" s="4"/>
      <c r="I132" s="97"/>
      <c r="J132" s="98"/>
      <c r="K132" s="99"/>
      <c r="L132" s="82"/>
      <c r="M132" s="100"/>
      <c r="N132" s="101">
        <f aca="true" t="shared" si="11" ref="N132:N162">F132*M132</f>
        <v>0</v>
      </c>
      <c r="O132" s="82"/>
      <c r="P132" s="100">
        <v>21</v>
      </c>
      <c r="Q132" s="101">
        <f>N132*((100+P132)/100)</f>
        <v>0</v>
      </c>
      <c r="R132" s="2"/>
    </row>
    <row r="133" spans="2:18" ht="27.75" customHeight="1">
      <c r="B133" s="28">
        <v>109</v>
      </c>
      <c r="C133" s="29" t="s">
        <v>215</v>
      </c>
      <c r="D133" s="373" t="s">
        <v>71</v>
      </c>
      <c r="E133" s="373" t="s">
        <v>71</v>
      </c>
      <c r="F133" s="29">
        <v>1</v>
      </c>
      <c r="G133" s="30" t="s">
        <v>8</v>
      </c>
      <c r="H133" s="4"/>
      <c r="I133" s="87"/>
      <c r="J133" s="88"/>
      <c r="K133" s="89"/>
      <c r="L133" s="82"/>
      <c r="M133" s="93"/>
      <c r="N133" s="94">
        <f t="shared" si="11"/>
        <v>0</v>
      </c>
      <c r="O133" s="82"/>
      <c r="P133" s="93">
        <v>21</v>
      </c>
      <c r="Q133" s="94">
        <f>N133*((100+P133)/100)</f>
        <v>0</v>
      </c>
      <c r="R133" s="2"/>
    </row>
    <row r="134" spans="2:18" ht="27.75" customHeight="1">
      <c r="B134" s="28">
        <v>110</v>
      </c>
      <c r="C134" s="29" t="s">
        <v>216</v>
      </c>
      <c r="D134" s="373" t="s">
        <v>11</v>
      </c>
      <c r="E134" s="373" t="s">
        <v>11</v>
      </c>
      <c r="F134" s="29">
        <v>1</v>
      </c>
      <c r="G134" s="30" t="s">
        <v>8</v>
      </c>
      <c r="H134" s="4"/>
      <c r="I134" s="87"/>
      <c r="J134" s="88"/>
      <c r="K134" s="89"/>
      <c r="L134" s="82"/>
      <c r="M134" s="93"/>
      <c r="N134" s="94">
        <f t="shared" si="11"/>
        <v>0</v>
      </c>
      <c r="O134" s="82"/>
      <c r="P134" s="93">
        <v>21</v>
      </c>
      <c r="Q134" s="94">
        <f aca="true" t="shared" si="12" ref="Q134:Q138">N134*((100+P134)/100)</f>
        <v>0</v>
      </c>
      <c r="R134" s="2"/>
    </row>
    <row r="135" spans="2:18" ht="27.75" customHeight="1">
      <c r="B135" s="28">
        <v>111</v>
      </c>
      <c r="C135" s="29" t="s">
        <v>217</v>
      </c>
      <c r="D135" s="373" t="s">
        <v>69</v>
      </c>
      <c r="E135" s="373" t="s">
        <v>69</v>
      </c>
      <c r="F135" s="29">
        <v>2</v>
      </c>
      <c r="G135" s="30" t="s">
        <v>8</v>
      </c>
      <c r="H135" s="4"/>
      <c r="I135" s="87"/>
      <c r="J135" s="88"/>
      <c r="K135" s="89"/>
      <c r="L135" s="82"/>
      <c r="M135" s="93"/>
      <c r="N135" s="94">
        <f t="shared" si="11"/>
        <v>0</v>
      </c>
      <c r="O135" s="82"/>
      <c r="P135" s="93">
        <v>21</v>
      </c>
      <c r="Q135" s="94">
        <f t="shared" si="12"/>
        <v>0</v>
      </c>
      <c r="R135" s="2"/>
    </row>
    <row r="136" spans="2:18" ht="27.75" customHeight="1">
      <c r="B136" s="28">
        <v>112</v>
      </c>
      <c r="C136" s="29" t="s">
        <v>218</v>
      </c>
      <c r="D136" s="373" t="s">
        <v>34</v>
      </c>
      <c r="E136" s="373" t="s">
        <v>34</v>
      </c>
      <c r="F136" s="29">
        <v>1</v>
      </c>
      <c r="G136" s="30" t="s">
        <v>8</v>
      </c>
      <c r="H136" s="4"/>
      <c r="I136" s="87"/>
      <c r="J136" s="88"/>
      <c r="K136" s="89"/>
      <c r="L136" s="82"/>
      <c r="M136" s="93"/>
      <c r="N136" s="94">
        <f t="shared" si="11"/>
        <v>0</v>
      </c>
      <c r="O136" s="82"/>
      <c r="P136" s="93">
        <v>21</v>
      </c>
      <c r="Q136" s="94">
        <f t="shared" si="12"/>
        <v>0</v>
      </c>
      <c r="R136" s="2"/>
    </row>
    <row r="137" spans="2:18" ht="27.75" customHeight="1">
      <c r="B137" s="28">
        <v>113</v>
      </c>
      <c r="C137" s="29" t="s">
        <v>219</v>
      </c>
      <c r="D137" s="373" t="s">
        <v>85</v>
      </c>
      <c r="E137" s="373" t="s">
        <v>85</v>
      </c>
      <c r="F137" s="29">
        <v>1</v>
      </c>
      <c r="G137" s="30" t="s">
        <v>8</v>
      </c>
      <c r="H137" s="4"/>
      <c r="I137" s="87"/>
      <c r="J137" s="88"/>
      <c r="K137" s="89"/>
      <c r="L137" s="82"/>
      <c r="M137" s="93"/>
      <c r="N137" s="94">
        <f t="shared" si="11"/>
        <v>0</v>
      </c>
      <c r="O137" s="82"/>
      <c r="P137" s="93">
        <v>21</v>
      </c>
      <c r="Q137" s="94">
        <f t="shared" si="12"/>
        <v>0</v>
      </c>
      <c r="R137" s="2"/>
    </row>
    <row r="138" spans="2:18" ht="27.75" customHeight="1">
      <c r="B138" s="28">
        <v>114</v>
      </c>
      <c r="C138" s="29" t="s">
        <v>220</v>
      </c>
      <c r="D138" s="373" t="s">
        <v>27</v>
      </c>
      <c r="E138" s="373" t="s">
        <v>27</v>
      </c>
      <c r="F138" s="29">
        <v>1</v>
      </c>
      <c r="G138" s="30" t="s">
        <v>8</v>
      </c>
      <c r="H138" s="4"/>
      <c r="I138" s="87"/>
      <c r="J138" s="88"/>
      <c r="K138" s="89"/>
      <c r="L138" s="82"/>
      <c r="M138" s="93"/>
      <c r="N138" s="94">
        <f t="shared" si="11"/>
        <v>0</v>
      </c>
      <c r="O138" s="82"/>
      <c r="P138" s="93">
        <v>21</v>
      </c>
      <c r="Q138" s="94">
        <f t="shared" si="12"/>
        <v>0</v>
      </c>
      <c r="R138" s="2"/>
    </row>
    <row r="139" spans="2:18" ht="27.75" customHeight="1">
      <c r="B139" s="28">
        <v>115</v>
      </c>
      <c r="C139" s="29" t="s">
        <v>221</v>
      </c>
      <c r="D139" s="373" t="s">
        <v>77</v>
      </c>
      <c r="E139" s="373" t="s">
        <v>77</v>
      </c>
      <c r="F139" s="29">
        <v>1</v>
      </c>
      <c r="G139" s="30" t="s">
        <v>8</v>
      </c>
      <c r="H139" s="4"/>
      <c r="I139" s="87"/>
      <c r="J139" s="88"/>
      <c r="K139" s="89"/>
      <c r="L139" s="82"/>
      <c r="M139" s="93"/>
      <c r="N139" s="94">
        <f t="shared" si="11"/>
        <v>0</v>
      </c>
      <c r="O139" s="82"/>
      <c r="P139" s="93">
        <v>21</v>
      </c>
      <c r="Q139" s="94">
        <f>N139*((100+P139)/100)</f>
        <v>0</v>
      </c>
      <c r="R139" s="2"/>
    </row>
    <row r="140" spans="2:18" ht="27.75" customHeight="1">
      <c r="B140" s="28">
        <v>116</v>
      </c>
      <c r="C140" s="29" t="s">
        <v>222</v>
      </c>
      <c r="D140" s="373" t="s">
        <v>207</v>
      </c>
      <c r="E140" s="373" t="s">
        <v>207</v>
      </c>
      <c r="F140" s="29">
        <v>2</v>
      </c>
      <c r="G140" s="30" t="s">
        <v>8</v>
      </c>
      <c r="H140" s="4"/>
      <c r="I140" s="87"/>
      <c r="J140" s="88"/>
      <c r="K140" s="89"/>
      <c r="L140" s="82"/>
      <c r="M140" s="93"/>
      <c r="N140" s="94">
        <f t="shared" si="11"/>
        <v>0</v>
      </c>
      <c r="O140" s="82"/>
      <c r="P140" s="93">
        <v>21</v>
      </c>
      <c r="Q140" s="94">
        <f aca="true" t="shared" si="13" ref="Q140:Q144">N140*((100+P140)/100)</f>
        <v>0</v>
      </c>
      <c r="R140" s="2"/>
    </row>
    <row r="141" spans="2:18" ht="27.75" customHeight="1">
      <c r="B141" s="28">
        <v>117</v>
      </c>
      <c r="C141" s="29" t="s">
        <v>223</v>
      </c>
      <c r="D141" s="373" t="s">
        <v>16</v>
      </c>
      <c r="E141" s="373" t="s">
        <v>16</v>
      </c>
      <c r="F141" s="29">
        <v>2</v>
      </c>
      <c r="G141" s="30" t="s">
        <v>8</v>
      </c>
      <c r="H141" s="4"/>
      <c r="I141" s="87"/>
      <c r="J141" s="88"/>
      <c r="K141" s="89"/>
      <c r="L141" s="82"/>
      <c r="M141" s="93"/>
      <c r="N141" s="94">
        <f t="shared" si="11"/>
        <v>0</v>
      </c>
      <c r="O141" s="82"/>
      <c r="P141" s="93">
        <v>21</v>
      </c>
      <c r="Q141" s="94">
        <f t="shared" si="13"/>
        <v>0</v>
      </c>
      <c r="R141" s="2"/>
    </row>
    <row r="142" spans="2:18" ht="27.75" customHeight="1">
      <c r="B142" s="28">
        <v>118</v>
      </c>
      <c r="C142" s="29" t="s">
        <v>224</v>
      </c>
      <c r="D142" s="373" t="s">
        <v>28</v>
      </c>
      <c r="E142" s="373" t="s">
        <v>28</v>
      </c>
      <c r="F142" s="29">
        <v>2</v>
      </c>
      <c r="G142" s="30" t="s">
        <v>8</v>
      </c>
      <c r="H142" s="4"/>
      <c r="I142" s="87"/>
      <c r="J142" s="88"/>
      <c r="K142" s="89"/>
      <c r="L142" s="82"/>
      <c r="M142" s="93"/>
      <c r="N142" s="94">
        <f t="shared" si="11"/>
        <v>0</v>
      </c>
      <c r="O142" s="82"/>
      <c r="P142" s="93">
        <v>21</v>
      </c>
      <c r="Q142" s="94">
        <f t="shared" si="13"/>
        <v>0</v>
      </c>
      <c r="R142" s="2"/>
    </row>
    <row r="143" spans="2:18" ht="27.75" customHeight="1">
      <c r="B143" s="28">
        <v>119</v>
      </c>
      <c r="C143" s="29" t="s">
        <v>225</v>
      </c>
      <c r="D143" s="373" t="s">
        <v>208</v>
      </c>
      <c r="E143" s="373" t="s">
        <v>208</v>
      </c>
      <c r="F143" s="29">
        <v>2</v>
      </c>
      <c r="G143" s="30" t="s">
        <v>8</v>
      </c>
      <c r="H143" s="4"/>
      <c r="I143" s="87"/>
      <c r="J143" s="88"/>
      <c r="K143" s="89"/>
      <c r="L143" s="82"/>
      <c r="M143" s="93"/>
      <c r="N143" s="94">
        <f t="shared" si="11"/>
        <v>0</v>
      </c>
      <c r="O143" s="82"/>
      <c r="P143" s="93">
        <v>21</v>
      </c>
      <c r="Q143" s="94">
        <f t="shared" si="13"/>
        <v>0</v>
      </c>
      <c r="R143" s="2"/>
    </row>
    <row r="144" spans="2:18" ht="27.75" customHeight="1">
      <c r="B144" s="28">
        <v>120</v>
      </c>
      <c r="C144" s="29" t="s">
        <v>226</v>
      </c>
      <c r="D144" s="373" t="s">
        <v>23</v>
      </c>
      <c r="E144" s="373" t="s">
        <v>23</v>
      </c>
      <c r="F144" s="29">
        <v>1</v>
      </c>
      <c r="G144" s="30" t="s">
        <v>8</v>
      </c>
      <c r="H144" s="4"/>
      <c r="I144" s="87"/>
      <c r="J144" s="88"/>
      <c r="K144" s="89"/>
      <c r="L144" s="82"/>
      <c r="M144" s="93"/>
      <c r="N144" s="94">
        <f t="shared" si="11"/>
        <v>0</v>
      </c>
      <c r="O144" s="82"/>
      <c r="P144" s="93">
        <v>21</v>
      </c>
      <c r="Q144" s="94">
        <f t="shared" si="13"/>
        <v>0</v>
      </c>
      <c r="R144" s="2"/>
    </row>
    <row r="145" spans="2:18" ht="27.75" customHeight="1">
      <c r="B145" s="28">
        <v>121</v>
      </c>
      <c r="C145" s="29" t="s">
        <v>227</v>
      </c>
      <c r="D145" s="373" t="s">
        <v>78</v>
      </c>
      <c r="E145" s="373" t="s">
        <v>78</v>
      </c>
      <c r="F145" s="29">
        <v>1</v>
      </c>
      <c r="G145" s="30" t="s">
        <v>8</v>
      </c>
      <c r="H145" s="4"/>
      <c r="I145" s="87"/>
      <c r="J145" s="88"/>
      <c r="K145" s="89"/>
      <c r="L145" s="82"/>
      <c r="M145" s="93"/>
      <c r="N145" s="94">
        <f t="shared" si="11"/>
        <v>0</v>
      </c>
      <c r="O145" s="82"/>
      <c r="P145" s="93">
        <v>21</v>
      </c>
      <c r="Q145" s="94">
        <f>N145*((100+P145)/100)</f>
        <v>0</v>
      </c>
      <c r="R145" s="2"/>
    </row>
    <row r="146" spans="2:18" ht="27.75" customHeight="1">
      <c r="B146" s="28">
        <v>122</v>
      </c>
      <c r="C146" s="29" t="s">
        <v>228</v>
      </c>
      <c r="D146" s="373" t="s">
        <v>90</v>
      </c>
      <c r="E146" s="373" t="s">
        <v>90</v>
      </c>
      <c r="F146" s="29">
        <v>1</v>
      </c>
      <c r="G146" s="30" t="s">
        <v>8</v>
      </c>
      <c r="H146" s="4"/>
      <c r="I146" s="87"/>
      <c r="J146" s="88"/>
      <c r="K146" s="89"/>
      <c r="L146" s="82"/>
      <c r="M146" s="93"/>
      <c r="N146" s="94">
        <f t="shared" si="11"/>
        <v>0</v>
      </c>
      <c r="O146" s="82"/>
      <c r="P146" s="93">
        <v>21</v>
      </c>
      <c r="Q146" s="94">
        <f aca="true" t="shared" si="14" ref="Q146:Q150">N146*((100+P146)/100)</f>
        <v>0</v>
      </c>
      <c r="R146" s="2"/>
    </row>
    <row r="147" spans="2:18" ht="27.75" customHeight="1">
      <c r="B147" s="28">
        <v>123</v>
      </c>
      <c r="C147" s="29" t="s">
        <v>229</v>
      </c>
      <c r="D147" s="373" t="s">
        <v>83</v>
      </c>
      <c r="E147" s="373" t="s">
        <v>83</v>
      </c>
      <c r="F147" s="29">
        <v>1</v>
      </c>
      <c r="G147" s="30" t="s">
        <v>8</v>
      </c>
      <c r="H147" s="4"/>
      <c r="I147" s="87"/>
      <c r="J147" s="88"/>
      <c r="K147" s="89"/>
      <c r="L147" s="82"/>
      <c r="M147" s="93"/>
      <c r="N147" s="94">
        <f t="shared" si="11"/>
        <v>0</v>
      </c>
      <c r="O147" s="82"/>
      <c r="P147" s="93">
        <v>21</v>
      </c>
      <c r="Q147" s="94">
        <f t="shared" si="14"/>
        <v>0</v>
      </c>
      <c r="R147" s="2"/>
    </row>
    <row r="148" spans="2:18" ht="27.75" customHeight="1">
      <c r="B148" s="28">
        <v>124</v>
      </c>
      <c r="C148" s="29" t="s">
        <v>230</v>
      </c>
      <c r="D148" s="373" t="s">
        <v>82</v>
      </c>
      <c r="E148" s="373" t="s">
        <v>82</v>
      </c>
      <c r="F148" s="29">
        <v>1</v>
      </c>
      <c r="G148" s="30" t="s">
        <v>8</v>
      </c>
      <c r="H148" s="4"/>
      <c r="I148" s="87"/>
      <c r="J148" s="88"/>
      <c r="K148" s="89"/>
      <c r="L148" s="82"/>
      <c r="M148" s="93"/>
      <c r="N148" s="94">
        <f t="shared" si="11"/>
        <v>0</v>
      </c>
      <c r="O148" s="82"/>
      <c r="P148" s="93">
        <v>21</v>
      </c>
      <c r="Q148" s="94">
        <f t="shared" si="14"/>
        <v>0</v>
      </c>
      <c r="R148" s="2"/>
    </row>
    <row r="149" spans="2:18" ht="27.75" customHeight="1">
      <c r="B149" s="28">
        <v>125</v>
      </c>
      <c r="C149" s="29" t="s">
        <v>231</v>
      </c>
      <c r="D149" s="373" t="s">
        <v>89</v>
      </c>
      <c r="E149" s="373" t="s">
        <v>89</v>
      </c>
      <c r="F149" s="29">
        <v>1</v>
      </c>
      <c r="G149" s="30" t="s">
        <v>8</v>
      </c>
      <c r="H149" s="4"/>
      <c r="I149" s="87"/>
      <c r="J149" s="88"/>
      <c r="K149" s="89"/>
      <c r="L149" s="82"/>
      <c r="M149" s="93"/>
      <c r="N149" s="94">
        <f t="shared" si="11"/>
        <v>0</v>
      </c>
      <c r="O149" s="82"/>
      <c r="P149" s="93">
        <v>21</v>
      </c>
      <c r="Q149" s="94">
        <f t="shared" si="14"/>
        <v>0</v>
      </c>
      <c r="R149" s="2"/>
    </row>
    <row r="150" spans="2:18" ht="27.75" customHeight="1">
      <c r="B150" s="28">
        <v>126</v>
      </c>
      <c r="C150" s="29" t="s">
        <v>232</v>
      </c>
      <c r="D150" s="373" t="s">
        <v>51</v>
      </c>
      <c r="E150" s="373" t="s">
        <v>51</v>
      </c>
      <c r="F150" s="29">
        <v>1</v>
      </c>
      <c r="G150" s="30" t="s">
        <v>8</v>
      </c>
      <c r="H150" s="4"/>
      <c r="I150" s="87"/>
      <c r="J150" s="88"/>
      <c r="K150" s="89"/>
      <c r="L150" s="82"/>
      <c r="M150" s="93"/>
      <c r="N150" s="94">
        <f t="shared" si="11"/>
        <v>0</v>
      </c>
      <c r="O150" s="82"/>
      <c r="P150" s="93">
        <v>21</v>
      </c>
      <c r="Q150" s="94">
        <f t="shared" si="14"/>
        <v>0</v>
      </c>
      <c r="R150" s="2"/>
    </row>
    <row r="151" spans="2:18" ht="27.75" customHeight="1">
      <c r="B151" s="28">
        <v>127</v>
      </c>
      <c r="C151" s="29" t="s">
        <v>233</v>
      </c>
      <c r="D151" s="373" t="s">
        <v>209</v>
      </c>
      <c r="E151" s="373" t="s">
        <v>209</v>
      </c>
      <c r="F151" s="29">
        <v>2</v>
      </c>
      <c r="G151" s="30" t="s">
        <v>8</v>
      </c>
      <c r="H151" s="4"/>
      <c r="I151" s="87"/>
      <c r="J151" s="88"/>
      <c r="K151" s="89"/>
      <c r="L151" s="82"/>
      <c r="M151" s="93"/>
      <c r="N151" s="94">
        <f t="shared" si="11"/>
        <v>0</v>
      </c>
      <c r="O151" s="82"/>
      <c r="P151" s="93">
        <v>21</v>
      </c>
      <c r="Q151" s="94">
        <f>N151*((100+P151)/100)</f>
        <v>0</v>
      </c>
      <c r="R151" s="2"/>
    </row>
    <row r="152" spans="2:18" ht="27.75" customHeight="1">
      <c r="B152" s="28">
        <v>128</v>
      </c>
      <c r="C152" s="29" t="s">
        <v>234</v>
      </c>
      <c r="D152" s="373" t="s">
        <v>210</v>
      </c>
      <c r="E152" s="373" t="s">
        <v>210</v>
      </c>
      <c r="F152" s="29">
        <v>1</v>
      </c>
      <c r="G152" s="30" t="s">
        <v>8</v>
      </c>
      <c r="H152" s="4"/>
      <c r="I152" s="87"/>
      <c r="J152" s="88"/>
      <c r="K152" s="89"/>
      <c r="L152" s="82"/>
      <c r="M152" s="93"/>
      <c r="N152" s="94">
        <f t="shared" si="11"/>
        <v>0</v>
      </c>
      <c r="O152" s="82"/>
      <c r="P152" s="93">
        <v>21</v>
      </c>
      <c r="Q152" s="94">
        <f aca="true" t="shared" si="15" ref="Q152:Q156">N152*((100+P152)/100)</f>
        <v>0</v>
      </c>
      <c r="R152" s="2"/>
    </row>
    <row r="153" spans="2:18" ht="27.75" customHeight="1">
      <c r="B153" s="28">
        <v>129</v>
      </c>
      <c r="C153" s="29" t="s">
        <v>235</v>
      </c>
      <c r="D153" s="373" t="s">
        <v>211</v>
      </c>
      <c r="E153" s="373" t="s">
        <v>211</v>
      </c>
      <c r="F153" s="29">
        <v>2</v>
      </c>
      <c r="G153" s="30" t="s">
        <v>8</v>
      </c>
      <c r="H153" s="4"/>
      <c r="I153" s="87"/>
      <c r="J153" s="88"/>
      <c r="K153" s="89"/>
      <c r="L153" s="82"/>
      <c r="M153" s="93"/>
      <c r="N153" s="94">
        <f t="shared" si="11"/>
        <v>0</v>
      </c>
      <c r="O153" s="82"/>
      <c r="P153" s="93">
        <v>21</v>
      </c>
      <c r="Q153" s="94">
        <f t="shared" si="15"/>
        <v>0</v>
      </c>
      <c r="R153" s="2"/>
    </row>
    <row r="154" spans="2:18" ht="27.75" customHeight="1">
      <c r="B154" s="28">
        <v>130</v>
      </c>
      <c r="C154" s="29" t="s">
        <v>236</v>
      </c>
      <c r="D154" s="373" t="s">
        <v>87</v>
      </c>
      <c r="E154" s="373" t="s">
        <v>87</v>
      </c>
      <c r="F154" s="29">
        <v>1</v>
      </c>
      <c r="G154" s="30" t="s">
        <v>8</v>
      </c>
      <c r="H154" s="4"/>
      <c r="I154" s="87"/>
      <c r="J154" s="88"/>
      <c r="K154" s="89"/>
      <c r="L154" s="82"/>
      <c r="M154" s="93"/>
      <c r="N154" s="94">
        <f t="shared" si="11"/>
        <v>0</v>
      </c>
      <c r="O154" s="82"/>
      <c r="P154" s="93">
        <v>21</v>
      </c>
      <c r="Q154" s="94">
        <f t="shared" si="15"/>
        <v>0</v>
      </c>
      <c r="R154" s="2"/>
    </row>
    <row r="155" spans="2:18" ht="27.75" customHeight="1">
      <c r="B155" s="28">
        <v>131</v>
      </c>
      <c r="C155" s="29" t="s">
        <v>237</v>
      </c>
      <c r="D155" s="373" t="s">
        <v>90</v>
      </c>
      <c r="E155" s="373" t="s">
        <v>90</v>
      </c>
      <c r="F155" s="29">
        <v>1</v>
      </c>
      <c r="G155" s="30" t="s">
        <v>8</v>
      </c>
      <c r="H155" s="4"/>
      <c r="I155" s="87"/>
      <c r="J155" s="88"/>
      <c r="K155" s="89"/>
      <c r="L155" s="82"/>
      <c r="M155" s="93"/>
      <c r="N155" s="94">
        <f t="shared" si="11"/>
        <v>0</v>
      </c>
      <c r="O155" s="82"/>
      <c r="P155" s="93">
        <v>21</v>
      </c>
      <c r="Q155" s="94">
        <f t="shared" si="15"/>
        <v>0</v>
      </c>
      <c r="R155" s="2"/>
    </row>
    <row r="156" spans="2:18" ht="27.75" customHeight="1">
      <c r="B156" s="28">
        <v>132</v>
      </c>
      <c r="C156" s="29" t="s">
        <v>238</v>
      </c>
      <c r="D156" s="373" t="s">
        <v>91</v>
      </c>
      <c r="E156" s="373" t="s">
        <v>91</v>
      </c>
      <c r="F156" s="29">
        <v>1</v>
      </c>
      <c r="G156" s="30" t="s">
        <v>8</v>
      </c>
      <c r="H156" s="4"/>
      <c r="I156" s="87"/>
      <c r="J156" s="88"/>
      <c r="K156" s="89"/>
      <c r="L156" s="82"/>
      <c r="M156" s="93"/>
      <c r="N156" s="94">
        <f t="shared" si="11"/>
        <v>0</v>
      </c>
      <c r="O156" s="82"/>
      <c r="P156" s="93">
        <v>21</v>
      </c>
      <c r="Q156" s="94">
        <f t="shared" si="15"/>
        <v>0</v>
      </c>
      <c r="R156" s="2"/>
    </row>
    <row r="157" spans="2:18" ht="27.75" customHeight="1">
      <c r="B157" s="28">
        <v>133</v>
      </c>
      <c r="C157" s="29" t="s">
        <v>239</v>
      </c>
      <c r="D157" s="373" t="s">
        <v>212</v>
      </c>
      <c r="E157" s="373" t="s">
        <v>212</v>
      </c>
      <c r="F157" s="29">
        <v>1</v>
      </c>
      <c r="G157" s="30" t="s">
        <v>8</v>
      </c>
      <c r="H157" s="4"/>
      <c r="I157" s="87"/>
      <c r="J157" s="88"/>
      <c r="K157" s="89"/>
      <c r="L157" s="82"/>
      <c r="M157" s="93"/>
      <c r="N157" s="94">
        <f t="shared" si="11"/>
        <v>0</v>
      </c>
      <c r="O157" s="82"/>
      <c r="P157" s="93">
        <v>21</v>
      </c>
      <c r="Q157" s="94">
        <f>N157*((100+P157)/100)</f>
        <v>0</v>
      </c>
      <c r="R157" s="2"/>
    </row>
    <row r="158" spans="2:18" ht="27.75" customHeight="1">
      <c r="B158" s="28">
        <v>134</v>
      </c>
      <c r="C158" s="29" t="s">
        <v>240</v>
      </c>
      <c r="D158" s="373" t="s">
        <v>213</v>
      </c>
      <c r="E158" s="373" t="s">
        <v>213</v>
      </c>
      <c r="F158" s="29">
        <v>1</v>
      </c>
      <c r="G158" s="30" t="s">
        <v>8</v>
      </c>
      <c r="H158" s="4"/>
      <c r="I158" s="87"/>
      <c r="J158" s="88"/>
      <c r="K158" s="89"/>
      <c r="L158" s="82"/>
      <c r="M158" s="93"/>
      <c r="N158" s="94">
        <f t="shared" si="11"/>
        <v>0</v>
      </c>
      <c r="O158" s="82"/>
      <c r="P158" s="93">
        <v>21</v>
      </c>
      <c r="Q158" s="94">
        <f aca="true" t="shared" si="16" ref="Q158:Q162">N158*((100+P158)/100)</f>
        <v>0</v>
      </c>
      <c r="R158" s="2"/>
    </row>
    <row r="159" spans="2:18" ht="27.75" customHeight="1">
      <c r="B159" s="28">
        <v>135</v>
      </c>
      <c r="C159" s="29" t="s">
        <v>241</v>
      </c>
      <c r="D159" s="373" t="s">
        <v>81</v>
      </c>
      <c r="E159" s="373" t="s">
        <v>81</v>
      </c>
      <c r="F159" s="29">
        <v>1</v>
      </c>
      <c r="G159" s="30" t="s">
        <v>8</v>
      </c>
      <c r="H159" s="4"/>
      <c r="I159" s="87"/>
      <c r="J159" s="88"/>
      <c r="K159" s="89"/>
      <c r="L159" s="82"/>
      <c r="M159" s="93"/>
      <c r="N159" s="94">
        <f t="shared" si="11"/>
        <v>0</v>
      </c>
      <c r="O159" s="82"/>
      <c r="P159" s="93">
        <v>21</v>
      </c>
      <c r="Q159" s="94">
        <f t="shared" si="16"/>
        <v>0</v>
      </c>
      <c r="R159" s="2"/>
    </row>
    <row r="160" spans="2:18" ht="27.75" customHeight="1">
      <c r="B160" s="28">
        <v>136</v>
      </c>
      <c r="C160" s="29" t="s">
        <v>242</v>
      </c>
      <c r="D160" s="373" t="s">
        <v>53</v>
      </c>
      <c r="E160" s="373" t="s">
        <v>53</v>
      </c>
      <c r="F160" s="29">
        <v>1</v>
      </c>
      <c r="G160" s="30" t="s">
        <v>8</v>
      </c>
      <c r="H160" s="4"/>
      <c r="I160" s="87"/>
      <c r="J160" s="88"/>
      <c r="K160" s="89"/>
      <c r="L160" s="82"/>
      <c r="M160" s="93"/>
      <c r="N160" s="94">
        <f t="shared" si="11"/>
        <v>0</v>
      </c>
      <c r="O160" s="82"/>
      <c r="P160" s="93">
        <v>21</v>
      </c>
      <c r="Q160" s="94">
        <f t="shared" si="16"/>
        <v>0</v>
      </c>
      <c r="R160" s="2"/>
    </row>
    <row r="161" spans="2:18" ht="27.75" customHeight="1">
      <c r="B161" s="28">
        <v>137</v>
      </c>
      <c r="C161" s="29" t="s">
        <v>243</v>
      </c>
      <c r="D161" s="373" t="s">
        <v>15</v>
      </c>
      <c r="E161" s="373" t="s">
        <v>15</v>
      </c>
      <c r="F161" s="29">
        <v>1</v>
      </c>
      <c r="G161" s="30" t="s">
        <v>8</v>
      </c>
      <c r="H161" s="4"/>
      <c r="I161" s="87"/>
      <c r="J161" s="88"/>
      <c r="K161" s="89"/>
      <c r="L161" s="82"/>
      <c r="M161" s="93"/>
      <c r="N161" s="94">
        <f t="shared" si="11"/>
        <v>0</v>
      </c>
      <c r="O161" s="82"/>
      <c r="P161" s="93">
        <v>21</v>
      </c>
      <c r="Q161" s="94">
        <f t="shared" si="16"/>
        <v>0</v>
      </c>
      <c r="R161" s="2"/>
    </row>
    <row r="162" spans="2:18" ht="27.75" customHeight="1" thickBot="1">
      <c r="B162" s="31">
        <v>138</v>
      </c>
      <c r="C162" s="32" t="s">
        <v>244</v>
      </c>
      <c r="D162" s="375" t="s">
        <v>64</v>
      </c>
      <c r="E162" s="375" t="s">
        <v>64</v>
      </c>
      <c r="F162" s="32">
        <v>1</v>
      </c>
      <c r="G162" s="33" t="s">
        <v>66</v>
      </c>
      <c r="H162" s="4"/>
      <c r="I162" s="90"/>
      <c r="J162" s="91"/>
      <c r="K162" s="92"/>
      <c r="L162" s="85"/>
      <c r="M162" s="95"/>
      <c r="N162" s="96">
        <f t="shared" si="11"/>
        <v>0</v>
      </c>
      <c r="O162" s="82"/>
      <c r="P162" s="95">
        <v>21</v>
      </c>
      <c r="Q162" s="96">
        <f t="shared" si="16"/>
        <v>0</v>
      </c>
      <c r="R162" s="2"/>
    </row>
    <row r="163" spans="2:18" ht="22.5" customHeight="1" thickBot="1">
      <c r="B163" s="71"/>
      <c r="C163" s="71"/>
      <c r="D163" s="340"/>
      <c r="E163" s="340"/>
      <c r="F163" s="71"/>
      <c r="G163" s="71"/>
      <c r="H163" s="4"/>
      <c r="I163" s="108" t="s">
        <v>1443</v>
      </c>
      <c r="J163" s="2"/>
      <c r="K163" s="2"/>
      <c r="M163" s="339">
        <f>SUM(N132:N162)</f>
        <v>0</v>
      </c>
      <c r="N163" s="339"/>
      <c r="O163" s="109"/>
      <c r="P163" s="339">
        <f>SUM(Q132:Q162)</f>
        <v>0</v>
      </c>
      <c r="Q163" s="339"/>
      <c r="R163" s="2"/>
    </row>
    <row r="164" spans="2:18" ht="22.5" customHeight="1" thickBot="1">
      <c r="B164" s="104" t="s">
        <v>206</v>
      </c>
      <c r="C164" s="102"/>
      <c r="D164" s="103"/>
      <c r="E164" s="341" t="s">
        <v>9</v>
      </c>
      <c r="F164" s="342"/>
      <c r="G164" s="58">
        <v>1</v>
      </c>
      <c r="H164" s="4"/>
      <c r="I164" s="104" t="s">
        <v>1444</v>
      </c>
      <c r="J164" s="105"/>
      <c r="K164" s="106"/>
      <c r="L164" s="105"/>
      <c r="M164" s="343">
        <f>M163*G164</f>
        <v>0</v>
      </c>
      <c r="N164" s="343"/>
      <c r="O164" s="105"/>
      <c r="P164" s="343">
        <f>P163*G164</f>
        <v>0</v>
      </c>
      <c r="Q164" s="344"/>
      <c r="R164" s="2"/>
    </row>
    <row r="165" spans="2:18" ht="15" customHeight="1">
      <c r="B165" s="71"/>
      <c r="C165" s="71"/>
      <c r="D165" s="352"/>
      <c r="E165" s="352"/>
      <c r="F165" s="71"/>
      <c r="G165" s="71"/>
      <c r="H165" s="4"/>
      <c r="I165" s="86"/>
      <c r="J165" s="2"/>
      <c r="K165" s="2"/>
      <c r="M165" s="345" t="s">
        <v>1445</v>
      </c>
      <c r="N165" s="345"/>
      <c r="O165" s="110"/>
      <c r="P165" s="345" t="s">
        <v>1446</v>
      </c>
      <c r="Q165" s="345"/>
      <c r="R165" s="2"/>
    </row>
    <row r="166" spans="2:18" ht="37.5" customHeight="1" thickBot="1">
      <c r="B166" s="71"/>
      <c r="C166" s="71"/>
      <c r="D166" s="346"/>
      <c r="E166" s="346"/>
      <c r="F166" s="71"/>
      <c r="G166" s="71"/>
      <c r="H166" s="4"/>
      <c r="I166" s="2"/>
      <c r="J166" s="2"/>
      <c r="K166" s="2"/>
      <c r="L166" s="118"/>
      <c r="M166" s="78"/>
      <c r="O166" s="118"/>
      <c r="P166" s="78"/>
      <c r="R166" s="2"/>
    </row>
    <row r="167" spans="2:18" ht="22.5" customHeight="1" thickBot="1">
      <c r="B167" s="72" t="s">
        <v>245</v>
      </c>
      <c r="C167" s="73"/>
      <c r="D167" s="74"/>
      <c r="E167" s="341" t="s">
        <v>9</v>
      </c>
      <c r="F167" s="342"/>
      <c r="G167" s="58">
        <v>2</v>
      </c>
      <c r="H167" s="4"/>
      <c r="I167" s="353" t="s">
        <v>1438</v>
      </c>
      <c r="J167" s="355" t="s">
        <v>1435</v>
      </c>
      <c r="K167" s="357" t="s">
        <v>1436</v>
      </c>
      <c r="L167" s="81"/>
      <c r="M167" s="325" t="s">
        <v>1439</v>
      </c>
      <c r="N167" s="327" t="s">
        <v>1441</v>
      </c>
      <c r="O167" s="81"/>
      <c r="P167" s="325" t="s">
        <v>1440</v>
      </c>
      <c r="Q167" s="327" t="s">
        <v>1442</v>
      </c>
      <c r="R167" s="2"/>
    </row>
    <row r="168" spans="2:18" ht="4.5" customHeight="1" thickBot="1">
      <c r="B168" s="14"/>
      <c r="C168" s="23"/>
      <c r="D168" s="65"/>
      <c r="E168" s="347"/>
      <c r="F168" s="347"/>
      <c r="G168" s="16"/>
      <c r="H168" s="4"/>
      <c r="I168" s="354"/>
      <c r="J168" s="356"/>
      <c r="K168" s="358"/>
      <c r="L168" s="81"/>
      <c r="M168" s="326"/>
      <c r="N168" s="328"/>
      <c r="O168" s="81"/>
      <c r="P168" s="326"/>
      <c r="Q168" s="328"/>
      <c r="R168" s="2"/>
    </row>
    <row r="169" spans="2:18" ht="47.25" customHeight="1" thickBot="1">
      <c r="B169" s="17" t="s">
        <v>1</v>
      </c>
      <c r="C169" s="21" t="s">
        <v>7</v>
      </c>
      <c r="D169" s="348" t="s">
        <v>4</v>
      </c>
      <c r="E169" s="349"/>
      <c r="F169" s="18" t="s">
        <v>5</v>
      </c>
      <c r="G169" s="19" t="s">
        <v>204</v>
      </c>
      <c r="H169" s="4"/>
      <c r="I169" s="354"/>
      <c r="J169" s="356"/>
      <c r="K169" s="358"/>
      <c r="L169" s="81"/>
      <c r="M169" s="326"/>
      <c r="N169" s="328"/>
      <c r="O169" s="81"/>
      <c r="P169" s="326"/>
      <c r="Q169" s="328"/>
      <c r="R169" s="2"/>
    </row>
    <row r="170" spans="2:18" ht="27.75" customHeight="1">
      <c r="B170" s="25">
        <v>139</v>
      </c>
      <c r="C170" s="26" t="s">
        <v>249</v>
      </c>
      <c r="D170" s="350" t="s">
        <v>11</v>
      </c>
      <c r="E170" s="350" t="s">
        <v>11</v>
      </c>
      <c r="F170" s="26">
        <v>1</v>
      </c>
      <c r="G170" s="27" t="s">
        <v>8</v>
      </c>
      <c r="H170" s="4"/>
      <c r="I170" s="97"/>
      <c r="J170" s="98"/>
      <c r="K170" s="99"/>
      <c r="L170" s="82"/>
      <c r="M170" s="100"/>
      <c r="N170" s="101">
        <f aca="true" t="shared" si="17" ref="N170:N183">F170*M170</f>
        <v>0</v>
      </c>
      <c r="O170" s="82"/>
      <c r="P170" s="100">
        <v>21</v>
      </c>
      <c r="Q170" s="101">
        <f>N170*((100+P170)/100)</f>
        <v>0</v>
      </c>
      <c r="R170" s="2"/>
    </row>
    <row r="171" spans="2:18" ht="27.75" customHeight="1">
      <c r="B171" s="34">
        <v>140</v>
      </c>
      <c r="C171" s="35" t="s">
        <v>250</v>
      </c>
      <c r="D171" s="361" t="s">
        <v>72</v>
      </c>
      <c r="E171" s="361" t="s">
        <v>72</v>
      </c>
      <c r="F171" s="35">
        <v>1</v>
      </c>
      <c r="G171" s="36" t="s">
        <v>8</v>
      </c>
      <c r="H171" s="4"/>
      <c r="I171" s="87"/>
      <c r="J171" s="88"/>
      <c r="K171" s="89"/>
      <c r="L171" s="82"/>
      <c r="M171" s="93"/>
      <c r="N171" s="94">
        <f t="shared" si="17"/>
        <v>0</v>
      </c>
      <c r="O171" s="82"/>
      <c r="P171" s="93">
        <v>21</v>
      </c>
      <c r="Q171" s="94">
        <f>N171*((100+P171)/100)</f>
        <v>0</v>
      </c>
      <c r="R171" s="2"/>
    </row>
    <row r="172" spans="2:18" ht="27.75" customHeight="1">
      <c r="B172" s="34">
        <v>141</v>
      </c>
      <c r="C172" s="35" t="s">
        <v>251</v>
      </c>
      <c r="D172" s="361" t="s">
        <v>69</v>
      </c>
      <c r="E172" s="361" t="s">
        <v>69</v>
      </c>
      <c r="F172" s="35">
        <v>1</v>
      </c>
      <c r="G172" s="36" t="s">
        <v>8</v>
      </c>
      <c r="H172" s="4"/>
      <c r="I172" s="87"/>
      <c r="J172" s="88"/>
      <c r="K172" s="89"/>
      <c r="L172" s="82"/>
      <c r="M172" s="93"/>
      <c r="N172" s="94">
        <f t="shared" si="17"/>
        <v>0</v>
      </c>
      <c r="O172" s="82"/>
      <c r="P172" s="93">
        <v>21</v>
      </c>
      <c r="Q172" s="94">
        <f aca="true" t="shared" si="18" ref="Q172:Q176">N172*((100+P172)/100)</f>
        <v>0</v>
      </c>
      <c r="R172" s="2"/>
    </row>
    <row r="173" spans="2:18" ht="27.75" customHeight="1">
      <c r="B173" s="34">
        <v>142</v>
      </c>
      <c r="C173" s="35" t="s">
        <v>252</v>
      </c>
      <c r="D173" s="361" t="s">
        <v>246</v>
      </c>
      <c r="E173" s="361" t="s">
        <v>246</v>
      </c>
      <c r="F173" s="35">
        <v>1</v>
      </c>
      <c r="G173" s="36" t="s">
        <v>8</v>
      </c>
      <c r="H173" s="4"/>
      <c r="I173" s="87"/>
      <c r="J173" s="88"/>
      <c r="K173" s="89"/>
      <c r="L173" s="82"/>
      <c r="M173" s="93"/>
      <c r="N173" s="94">
        <f t="shared" si="17"/>
        <v>0</v>
      </c>
      <c r="O173" s="82"/>
      <c r="P173" s="93">
        <v>21</v>
      </c>
      <c r="Q173" s="94">
        <f t="shared" si="18"/>
        <v>0</v>
      </c>
      <c r="R173" s="2"/>
    </row>
    <row r="174" spans="2:18" ht="27.75" customHeight="1">
      <c r="B174" s="34">
        <v>143</v>
      </c>
      <c r="C174" s="35" t="s">
        <v>253</v>
      </c>
      <c r="D174" s="361" t="s">
        <v>15</v>
      </c>
      <c r="E174" s="361" t="s">
        <v>15</v>
      </c>
      <c r="F174" s="35">
        <v>1</v>
      </c>
      <c r="G174" s="36" t="s">
        <v>8</v>
      </c>
      <c r="H174" s="4"/>
      <c r="I174" s="87"/>
      <c r="J174" s="88"/>
      <c r="K174" s="89"/>
      <c r="L174" s="82"/>
      <c r="M174" s="93"/>
      <c r="N174" s="94">
        <f t="shared" si="17"/>
        <v>0</v>
      </c>
      <c r="O174" s="82"/>
      <c r="P174" s="93">
        <v>21</v>
      </c>
      <c r="Q174" s="94">
        <f t="shared" si="18"/>
        <v>0</v>
      </c>
      <c r="R174" s="2"/>
    </row>
    <row r="175" spans="2:18" ht="27.75" customHeight="1">
      <c r="B175" s="34">
        <v>144</v>
      </c>
      <c r="C175" s="35" t="s">
        <v>254</v>
      </c>
      <c r="D175" s="361" t="s">
        <v>77</v>
      </c>
      <c r="E175" s="361" t="s">
        <v>77</v>
      </c>
      <c r="F175" s="35">
        <v>1</v>
      </c>
      <c r="G175" s="36" t="s">
        <v>8</v>
      </c>
      <c r="H175" s="4"/>
      <c r="I175" s="87"/>
      <c r="J175" s="88"/>
      <c r="K175" s="89"/>
      <c r="L175" s="82"/>
      <c r="M175" s="93"/>
      <c r="N175" s="94">
        <f t="shared" si="17"/>
        <v>0</v>
      </c>
      <c r="O175" s="82"/>
      <c r="P175" s="93">
        <v>21</v>
      </c>
      <c r="Q175" s="94">
        <f t="shared" si="18"/>
        <v>0</v>
      </c>
      <c r="R175" s="2"/>
    </row>
    <row r="176" spans="2:18" ht="27.75" customHeight="1">
      <c r="B176" s="34">
        <v>145</v>
      </c>
      <c r="C176" s="35" t="s">
        <v>255</v>
      </c>
      <c r="D176" s="361" t="s">
        <v>83</v>
      </c>
      <c r="E176" s="361" t="s">
        <v>83</v>
      </c>
      <c r="F176" s="35">
        <v>1</v>
      </c>
      <c r="G176" s="36" t="s">
        <v>8</v>
      </c>
      <c r="H176" s="4"/>
      <c r="I176" s="87"/>
      <c r="J176" s="88"/>
      <c r="K176" s="89"/>
      <c r="L176" s="82"/>
      <c r="M176" s="93"/>
      <c r="N176" s="94">
        <f t="shared" si="17"/>
        <v>0</v>
      </c>
      <c r="O176" s="82"/>
      <c r="P176" s="93">
        <v>21</v>
      </c>
      <c r="Q176" s="94">
        <f t="shared" si="18"/>
        <v>0</v>
      </c>
      <c r="R176" s="2"/>
    </row>
    <row r="177" spans="2:18" ht="27.75" customHeight="1">
      <c r="B177" s="34">
        <v>146</v>
      </c>
      <c r="C177" s="35" t="s">
        <v>256</v>
      </c>
      <c r="D177" s="361" t="s">
        <v>28</v>
      </c>
      <c r="E177" s="361" t="s">
        <v>28</v>
      </c>
      <c r="F177" s="35">
        <v>1</v>
      </c>
      <c r="G177" s="36" t="s">
        <v>8</v>
      </c>
      <c r="H177" s="4"/>
      <c r="I177" s="87"/>
      <c r="J177" s="88"/>
      <c r="K177" s="89"/>
      <c r="L177" s="82"/>
      <c r="M177" s="93"/>
      <c r="N177" s="94">
        <f t="shared" si="17"/>
        <v>0</v>
      </c>
      <c r="O177" s="82"/>
      <c r="P177" s="93">
        <v>21</v>
      </c>
      <c r="Q177" s="94">
        <f>N177*((100+P177)/100)</f>
        <v>0</v>
      </c>
      <c r="R177" s="2"/>
    </row>
    <row r="178" spans="2:18" ht="27.75" customHeight="1">
      <c r="B178" s="34">
        <v>147</v>
      </c>
      <c r="C178" s="35" t="s">
        <v>257</v>
      </c>
      <c r="D178" s="361" t="s">
        <v>247</v>
      </c>
      <c r="E178" s="361" t="s">
        <v>247</v>
      </c>
      <c r="F178" s="35">
        <v>1</v>
      </c>
      <c r="G178" s="36" t="s">
        <v>8</v>
      </c>
      <c r="H178" s="4"/>
      <c r="I178" s="87"/>
      <c r="J178" s="88"/>
      <c r="K178" s="89"/>
      <c r="L178" s="82"/>
      <c r="M178" s="93"/>
      <c r="N178" s="94">
        <f t="shared" si="17"/>
        <v>0</v>
      </c>
      <c r="O178" s="82"/>
      <c r="P178" s="93">
        <v>21</v>
      </c>
      <c r="Q178" s="94">
        <f aca="true" t="shared" si="19" ref="Q178:Q183">N178*((100+P178)/100)</f>
        <v>0</v>
      </c>
      <c r="R178" s="2"/>
    </row>
    <row r="179" spans="2:18" ht="27.75" customHeight="1">
      <c r="B179" s="34">
        <v>148</v>
      </c>
      <c r="C179" s="35" t="s">
        <v>258</v>
      </c>
      <c r="D179" s="361" t="s">
        <v>31</v>
      </c>
      <c r="E179" s="361" t="s">
        <v>31</v>
      </c>
      <c r="F179" s="35">
        <v>1</v>
      </c>
      <c r="G179" s="36" t="s">
        <v>8</v>
      </c>
      <c r="H179" s="4"/>
      <c r="I179" s="87"/>
      <c r="J179" s="88"/>
      <c r="K179" s="89"/>
      <c r="L179" s="82"/>
      <c r="M179" s="93"/>
      <c r="N179" s="94">
        <f t="shared" si="17"/>
        <v>0</v>
      </c>
      <c r="O179" s="82"/>
      <c r="P179" s="93">
        <v>21</v>
      </c>
      <c r="Q179" s="94">
        <f t="shared" si="19"/>
        <v>0</v>
      </c>
      <c r="R179" s="2"/>
    </row>
    <row r="180" spans="2:18" ht="27.75" customHeight="1">
      <c r="B180" s="34">
        <v>149</v>
      </c>
      <c r="C180" s="35" t="s">
        <v>259</v>
      </c>
      <c r="D180" s="361" t="s">
        <v>53</v>
      </c>
      <c r="E180" s="361" t="s">
        <v>53</v>
      </c>
      <c r="F180" s="35">
        <v>1</v>
      </c>
      <c r="G180" s="36" t="s">
        <v>8</v>
      </c>
      <c r="H180" s="4"/>
      <c r="I180" s="87"/>
      <c r="J180" s="88"/>
      <c r="K180" s="89"/>
      <c r="L180" s="82"/>
      <c r="M180" s="93"/>
      <c r="N180" s="94">
        <f t="shared" si="17"/>
        <v>0</v>
      </c>
      <c r="O180" s="82"/>
      <c r="P180" s="93">
        <v>21</v>
      </c>
      <c r="Q180" s="94">
        <f t="shared" si="19"/>
        <v>0</v>
      </c>
      <c r="R180" s="2"/>
    </row>
    <row r="181" spans="2:18" ht="27.75" customHeight="1">
      <c r="B181" s="34">
        <v>150</v>
      </c>
      <c r="C181" s="35" t="s">
        <v>260</v>
      </c>
      <c r="D181" s="361" t="s">
        <v>23</v>
      </c>
      <c r="E181" s="361" t="s">
        <v>23</v>
      </c>
      <c r="F181" s="35">
        <v>1</v>
      </c>
      <c r="G181" s="36" t="s">
        <v>8</v>
      </c>
      <c r="H181" s="4"/>
      <c r="I181" s="87"/>
      <c r="J181" s="88"/>
      <c r="K181" s="89"/>
      <c r="L181" s="82"/>
      <c r="M181" s="93"/>
      <c r="N181" s="94">
        <f t="shared" si="17"/>
        <v>0</v>
      </c>
      <c r="O181" s="82"/>
      <c r="P181" s="93">
        <v>21</v>
      </c>
      <c r="Q181" s="94">
        <f t="shared" si="19"/>
        <v>0</v>
      </c>
      <c r="R181" s="2"/>
    </row>
    <row r="182" spans="2:18" ht="27.75" customHeight="1">
      <c r="B182" s="34">
        <v>151</v>
      </c>
      <c r="C182" s="35" t="s">
        <v>261</v>
      </c>
      <c r="D182" s="361" t="s">
        <v>248</v>
      </c>
      <c r="E182" s="361" t="s">
        <v>248</v>
      </c>
      <c r="F182" s="35">
        <v>1</v>
      </c>
      <c r="G182" s="36" t="s">
        <v>66</v>
      </c>
      <c r="H182" s="4"/>
      <c r="I182" s="87"/>
      <c r="J182" s="88"/>
      <c r="K182" s="89"/>
      <c r="L182" s="82"/>
      <c r="M182" s="93"/>
      <c r="N182" s="94">
        <f t="shared" si="17"/>
        <v>0</v>
      </c>
      <c r="O182" s="82"/>
      <c r="P182" s="93">
        <v>21</v>
      </c>
      <c r="Q182" s="94">
        <f t="shared" si="19"/>
        <v>0</v>
      </c>
      <c r="R182" s="2"/>
    </row>
    <row r="183" spans="2:18" ht="27.75" customHeight="1" thickBot="1">
      <c r="B183" s="37">
        <v>152</v>
      </c>
      <c r="C183" s="38" t="s">
        <v>262</v>
      </c>
      <c r="D183" s="374" t="s">
        <v>213</v>
      </c>
      <c r="E183" s="374" t="s">
        <v>213</v>
      </c>
      <c r="F183" s="38">
        <v>1</v>
      </c>
      <c r="G183" s="39" t="s">
        <v>8</v>
      </c>
      <c r="H183" s="4"/>
      <c r="I183" s="90"/>
      <c r="J183" s="91"/>
      <c r="K183" s="92"/>
      <c r="L183" s="85"/>
      <c r="M183" s="95"/>
      <c r="N183" s="96">
        <f t="shared" si="17"/>
        <v>0</v>
      </c>
      <c r="O183" s="82"/>
      <c r="P183" s="95">
        <v>21</v>
      </c>
      <c r="Q183" s="96">
        <f t="shared" si="19"/>
        <v>0</v>
      </c>
      <c r="R183" s="2"/>
    </row>
    <row r="184" spans="2:18" ht="22.5" customHeight="1" thickBot="1">
      <c r="B184" s="71"/>
      <c r="C184" s="71"/>
      <c r="D184" s="340"/>
      <c r="E184" s="340"/>
      <c r="F184" s="71"/>
      <c r="G184" s="71"/>
      <c r="H184" s="4"/>
      <c r="I184" s="108" t="s">
        <v>1443</v>
      </c>
      <c r="J184" s="2"/>
      <c r="K184" s="2"/>
      <c r="M184" s="339">
        <f>SUM(N170:N183)</f>
        <v>0</v>
      </c>
      <c r="N184" s="339"/>
      <c r="O184" s="109"/>
      <c r="P184" s="339">
        <f>SUM(Q170:Q183)</f>
        <v>0</v>
      </c>
      <c r="Q184" s="339"/>
      <c r="R184" s="2"/>
    </row>
    <row r="185" spans="2:18" ht="22.5" customHeight="1" thickBot="1">
      <c r="B185" s="104" t="s">
        <v>245</v>
      </c>
      <c r="C185" s="102"/>
      <c r="D185" s="103"/>
      <c r="E185" s="341" t="s">
        <v>9</v>
      </c>
      <c r="F185" s="342"/>
      <c r="G185" s="58">
        <v>2</v>
      </c>
      <c r="H185" s="4"/>
      <c r="I185" s="104" t="s">
        <v>1444</v>
      </c>
      <c r="J185" s="105"/>
      <c r="K185" s="106"/>
      <c r="L185" s="105"/>
      <c r="M185" s="343">
        <f>M184*G185</f>
        <v>0</v>
      </c>
      <c r="N185" s="343"/>
      <c r="O185" s="105"/>
      <c r="P185" s="343">
        <f>P184*G185</f>
        <v>0</v>
      </c>
      <c r="Q185" s="344"/>
      <c r="R185" s="2"/>
    </row>
    <row r="186" spans="2:18" ht="15" customHeight="1">
      <c r="B186" s="71"/>
      <c r="C186" s="71"/>
      <c r="D186" s="352"/>
      <c r="E186" s="352"/>
      <c r="F186" s="71"/>
      <c r="G186" s="71"/>
      <c r="H186" s="4"/>
      <c r="I186" s="86"/>
      <c r="J186" s="2"/>
      <c r="K186" s="2"/>
      <c r="M186" s="345" t="s">
        <v>1445</v>
      </c>
      <c r="N186" s="345"/>
      <c r="O186" s="110"/>
      <c r="P186" s="345" t="s">
        <v>1446</v>
      </c>
      <c r="Q186" s="345"/>
      <c r="R186" s="2"/>
    </row>
    <row r="187" spans="2:18" ht="37.5" customHeight="1" thickBot="1">
      <c r="B187" s="71"/>
      <c r="C187" s="71"/>
      <c r="D187" s="346"/>
      <c r="E187" s="346"/>
      <c r="F187" s="71"/>
      <c r="G187" s="71"/>
      <c r="H187" s="4"/>
      <c r="I187" s="2"/>
      <c r="J187" s="2"/>
      <c r="K187" s="2"/>
      <c r="L187" s="118"/>
      <c r="M187" s="78"/>
      <c r="O187" s="118"/>
      <c r="P187" s="78"/>
      <c r="R187" s="2"/>
    </row>
    <row r="188" spans="2:18" ht="22.5" customHeight="1" thickBot="1">
      <c r="B188" s="72" t="s">
        <v>263</v>
      </c>
      <c r="C188" s="73"/>
      <c r="D188" s="74"/>
      <c r="E188" s="341" t="s">
        <v>9</v>
      </c>
      <c r="F188" s="342"/>
      <c r="G188" s="58">
        <v>1</v>
      </c>
      <c r="H188" s="4"/>
      <c r="I188" s="353" t="s">
        <v>1438</v>
      </c>
      <c r="J188" s="355" t="s">
        <v>1435</v>
      </c>
      <c r="K188" s="357" t="s">
        <v>1436</v>
      </c>
      <c r="L188" s="81"/>
      <c r="M188" s="325" t="s">
        <v>1439</v>
      </c>
      <c r="N188" s="327" t="s">
        <v>1441</v>
      </c>
      <c r="O188" s="81"/>
      <c r="P188" s="325" t="s">
        <v>1440</v>
      </c>
      <c r="Q188" s="327" t="s">
        <v>1442</v>
      </c>
      <c r="R188" s="2"/>
    </row>
    <row r="189" spans="2:18" ht="4.5" customHeight="1" thickBot="1">
      <c r="B189" s="14"/>
      <c r="C189" s="23"/>
      <c r="D189" s="65"/>
      <c r="E189" s="347"/>
      <c r="F189" s="347"/>
      <c r="G189" s="16"/>
      <c r="H189" s="4"/>
      <c r="I189" s="354"/>
      <c r="J189" s="356"/>
      <c r="K189" s="358"/>
      <c r="L189" s="81"/>
      <c r="M189" s="326"/>
      <c r="N189" s="328"/>
      <c r="O189" s="81"/>
      <c r="P189" s="326"/>
      <c r="Q189" s="328"/>
      <c r="R189" s="2"/>
    </row>
    <row r="190" spans="2:18" ht="47.25" customHeight="1" thickBot="1">
      <c r="B190" s="17" t="s">
        <v>1</v>
      </c>
      <c r="C190" s="21" t="s">
        <v>7</v>
      </c>
      <c r="D190" s="348" t="s">
        <v>4</v>
      </c>
      <c r="E190" s="349"/>
      <c r="F190" s="18" t="s">
        <v>5</v>
      </c>
      <c r="G190" s="19" t="s">
        <v>204</v>
      </c>
      <c r="H190" s="4"/>
      <c r="I190" s="354"/>
      <c r="J190" s="356"/>
      <c r="K190" s="358"/>
      <c r="L190" s="81"/>
      <c r="M190" s="326"/>
      <c r="N190" s="328"/>
      <c r="O190" s="81"/>
      <c r="P190" s="326"/>
      <c r="Q190" s="328"/>
      <c r="R190" s="2"/>
    </row>
    <row r="191" spans="2:18" ht="27.75" customHeight="1">
      <c r="B191" s="25">
        <v>153</v>
      </c>
      <c r="C191" s="26" t="s">
        <v>264</v>
      </c>
      <c r="D191" s="350" t="s">
        <v>11</v>
      </c>
      <c r="E191" s="350" t="s">
        <v>11</v>
      </c>
      <c r="F191" s="26">
        <v>1</v>
      </c>
      <c r="G191" s="27" t="s">
        <v>8</v>
      </c>
      <c r="H191" s="4"/>
      <c r="I191" s="97"/>
      <c r="J191" s="98"/>
      <c r="K191" s="99"/>
      <c r="L191" s="82"/>
      <c r="M191" s="100"/>
      <c r="N191" s="101">
        <f aca="true" t="shared" si="20" ref="N191:N205">F191*M191</f>
        <v>0</v>
      </c>
      <c r="O191" s="82"/>
      <c r="P191" s="100">
        <v>21</v>
      </c>
      <c r="Q191" s="101">
        <f>N191*((100+P191)/100)</f>
        <v>0</v>
      </c>
      <c r="R191" s="2"/>
    </row>
    <row r="192" spans="2:18" ht="27.75" customHeight="1">
      <c r="B192" s="40">
        <v>154</v>
      </c>
      <c r="C192" s="41" t="s">
        <v>265</v>
      </c>
      <c r="D192" s="351" t="s">
        <v>72</v>
      </c>
      <c r="E192" s="351" t="s">
        <v>72</v>
      </c>
      <c r="F192" s="41">
        <v>1</v>
      </c>
      <c r="G192" s="42" t="s">
        <v>8</v>
      </c>
      <c r="H192" s="4"/>
      <c r="I192" s="87"/>
      <c r="J192" s="88"/>
      <c r="K192" s="89"/>
      <c r="L192" s="82"/>
      <c r="M192" s="93"/>
      <c r="N192" s="94">
        <f t="shared" si="20"/>
        <v>0</v>
      </c>
      <c r="O192" s="82"/>
      <c r="P192" s="93">
        <v>21</v>
      </c>
      <c r="Q192" s="94">
        <f>N192*((100+P192)/100)</f>
        <v>0</v>
      </c>
      <c r="R192" s="2"/>
    </row>
    <row r="193" spans="2:18" ht="27.75" customHeight="1">
      <c r="B193" s="40">
        <v>155</v>
      </c>
      <c r="C193" s="41" t="s">
        <v>266</v>
      </c>
      <c r="D193" s="351" t="s">
        <v>69</v>
      </c>
      <c r="E193" s="351" t="s">
        <v>69</v>
      </c>
      <c r="F193" s="41">
        <v>1</v>
      </c>
      <c r="G193" s="42" t="s">
        <v>8</v>
      </c>
      <c r="H193" s="4"/>
      <c r="I193" s="87"/>
      <c r="J193" s="88"/>
      <c r="K193" s="89"/>
      <c r="L193" s="82"/>
      <c r="M193" s="93"/>
      <c r="N193" s="94">
        <f t="shared" si="20"/>
        <v>0</v>
      </c>
      <c r="O193" s="82"/>
      <c r="P193" s="93">
        <v>21</v>
      </c>
      <c r="Q193" s="94">
        <f aca="true" t="shared" si="21" ref="Q193:Q197">N193*((100+P193)/100)</f>
        <v>0</v>
      </c>
      <c r="R193" s="2"/>
    </row>
    <row r="194" spans="2:18" ht="27.75" customHeight="1">
      <c r="B194" s="40">
        <v>156</v>
      </c>
      <c r="C194" s="41" t="s">
        <v>267</v>
      </c>
      <c r="D194" s="351" t="s">
        <v>246</v>
      </c>
      <c r="E194" s="351" t="s">
        <v>246</v>
      </c>
      <c r="F194" s="41">
        <v>1</v>
      </c>
      <c r="G194" s="42" t="s">
        <v>8</v>
      </c>
      <c r="H194" s="4"/>
      <c r="I194" s="87"/>
      <c r="J194" s="88"/>
      <c r="K194" s="89"/>
      <c r="L194" s="82"/>
      <c r="M194" s="93"/>
      <c r="N194" s="94">
        <f t="shared" si="20"/>
        <v>0</v>
      </c>
      <c r="O194" s="82"/>
      <c r="P194" s="93">
        <v>21</v>
      </c>
      <c r="Q194" s="94">
        <f t="shared" si="21"/>
        <v>0</v>
      </c>
      <c r="R194" s="2"/>
    </row>
    <row r="195" spans="2:18" ht="27.75" customHeight="1">
      <c r="B195" s="40">
        <v>157</v>
      </c>
      <c r="C195" s="41" t="s">
        <v>268</v>
      </c>
      <c r="D195" s="351" t="s">
        <v>15</v>
      </c>
      <c r="E195" s="351" t="s">
        <v>15</v>
      </c>
      <c r="F195" s="41">
        <v>1</v>
      </c>
      <c r="G195" s="42" t="s">
        <v>8</v>
      </c>
      <c r="H195" s="4"/>
      <c r="I195" s="87"/>
      <c r="J195" s="88"/>
      <c r="K195" s="89"/>
      <c r="L195" s="82"/>
      <c r="M195" s="93"/>
      <c r="N195" s="94">
        <f t="shared" si="20"/>
        <v>0</v>
      </c>
      <c r="O195" s="82"/>
      <c r="P195" s="93">
        <v>21</v>
      </c>
      <c r="Q195" s="94">
        <f t="shared" si="21"/>
        <v>0</v>
      </c>
      <c r="R195" s="2"/>
    </row>
    <row r="196" spans="2:18" ht="27.75" customHeight="1">
      <c r="B196" s="40">
        <v>158</v>
      </c>
      <c r="C196" s="41" t="s">
        <v>269</v>
      </c>
      <c r="D196" s="351" t="s">
        <v>77</v>
      </c>
      <c r="E196" s="351" t="s">
        <v>77</v>
      </c>
      <c r="F196" s="41">
        <v>1</v>
      </c>
      <c r="G196" s="42" t="s">
        <v>8</v>
      </c>
      <c r="H196" s="4"/>
      <c r="I196" s="87"/>
      <c r="J196" s="88"/>
      <c r="K196" s="89"/>
      <c r="L196" s="82"/>
      <c r="M196" s="93"/>
      <c r="N196" s="94">
        <f t="shared" si="20"/>
        <v>0</v>
      </c>
      <c r="O196" s="82"/>
      <c r="P196" s="93">
        <v>21</v>
      </c>
      <c r="Q196" s="94">
        <f t="shared" si="21"/>
        <v>0</v>
      </c>
      <c r="R196" s="2"/>
    </row>
    <row r="197" spans="2:18" ht="27.75" customHeight="1">
      <c r="B197" s="40">
        <v>159</v>
      </c>
      <c r="C197" s="41" t="s">
        <v>270</v>
      </c>
      <c r="D197" s="351" t="s">
        <v>83</v>
      </c>
      <c r="E197" s="351" t="s">
        <v>83</v>
      </c>
      <c r="F197" s="41">
        <v>1</v>
      </c>
      <c r="G197" s="42" t="s">
        <v>8</v>
      </c>
      <c r="H197" s="4"/>
      <c r="I197" s="87"/>
      <c r="J197" s="88"/>
      <c r="K197" s="89"/>
      <c r="L197" s="82"/>
      <c r="M197" s="93"/>
      <c r="N197" s="94">
        <f t="shared" si="20"/>
        <v>0</v>
      </c>
      <c r="O197" s="82"/>
      <c r="P197" s="93">
        <v>21</v>
      </c>
      <c r="Q197" s="94">
        <f t="shared" si="21"/>
        <v>0</v>
      </c>
      <c r="R197" s="2"/>
    </row>
    <row r="198" spans="2:18" ht="27.75" customHeight="1">
      <c r="B198" s="40">
        <v>160</v>
      </c>
      <c r="C198" s="41" t="s">
        <v>271</v>
      </c>
      <c r="D198" s="351" t="s">
        <v>28</v>
      </c>
      <c r="E198" s="351" t="s">
        <v>28</v>
      </c>
      <c r="F198" s="41">
        <v>1</v>
      </c>
      <c r="G198" s="42" t="s">
        <v>8</v>
      </c>
      <c r="H198" s="4"/>
      <c r="I198" s="87"/>
      <c r="J198" s="88"/>
      <c r="K198" s="89"/>
      <c r="L198" s="82"/>
      <c r="M198" s="93"/>
      <c r="N198" s="94">
        <f t="shared" si="20"/>
        <v>0</v>
      </c>
      <c r="O198" s="82"/>
      <c r="P198" s="93">
        <v>21</v>
      </c>
      <c r="Q198" s="94">
        <f>N198*((100+P198)/100)</f>
        <v>0</v>
      </c>
      <c r="R198" s="2"/>
    </row>
    <row r="199" spans="2:18" ht="27.75" customHeight="1">
      <c r="B199" s="40">
        <v>161</v>
      </c>
      <c r="C199" s="41" t="s">
        <v>272</v>
      </c>
      <c r="D199" s="351" t="s">
        <v>247</v>
      </c>
      <c r="E199" s="351" t="s">
        <v>247</v>
      </c>
      <c r="F199" s="41">
        <v>1</v>
      </c>
      <c r="G199" s="42" t="s">
        <v>8</v>
      </c>
      <c r="H199" s="4"/>
      <c r="I199" s="87"/>
      <c r="J199" s="88"/>
      <c r="K199" s="89"/>
      <c r="L199" s="82"/>
      <c r="M199" s="93"/>
      <c r="N199" s="94">
        <f t="shared" si="20"/>
        <v>0</v>
      </c>
      <c r="O199" s="82"/>
      <c r="P199" s="93">
        <v>21</v>
      </c>
      <c r="Q199" s="94">
        <f aca="true" t="shared" si="22" ref="Q199:Q203">N199*((100+P199)/100)</f>
        <v>0</v>
      </c>
      <c r="R199" s="2"/>
    </row>
    <row r="200" spans="2:18" ht="27.75" customHeight="1">
      <c r="B200" s="40">
        <v>162</v>
      </c>
      <c r="C200" s="41" t="s">
        <v>273</v>
      </c>
      <c r="D200" s="351" t="s">
        <v>31</v>
      </c>
      <c r="E200" s="351" t="s">
        <v>31</v>
      </c>
      <c r="F200" s="41">
        <v>1</v>
      </c>
      <c r="G200" s="42" t="s">
        <v>8</v>
      </c>
      <c r="H200" s="4"/>
      <c r="I200" s="87"/>
      <c r="J200" s="88"/>
      <c r="K200" s="89"/>
      <c r="L200" s="82"/>
      <c r="M200" s="93"/>
      <c r="N200" s="94">
        <f t="shared" si="20"/>
        <v>0</v>
      </c>
      <c r="O200" s="82"/>
      <c r="P200" s="93">
        <v>21</v>
      </c>
      <c r="Q200" s="94">
        <f t="shared" si="22"/>
        <v>0</v>
      </c>
      <c r="R200" s="2"/>
    </row>
    <row r="201" spans="2:18" ht="27.75" customHeight="1">
      <c r="B201" s="40">
        <v>163</v>
      </c>
      <c r="C201" s="41" t="s">
        <v>274</v>
      </c>
      <c r="D201" s="351" t="s">
        <v>53</v>
      </c>
      <c r="E201" s="351" t="s">
        <v>53</v>
      </c>
      <c r="F201" s="41">
        <v>1</v>
      </c>
      <c r="G201" s="42" t="s">
        <v>8</v>
      </c>
      <c r="H201" s="4"/>
      <c r="I201" s="87"/>
      <c r="J201" s="88"/>
      <c r="K201" s="89"/>
      <c r="L201" s="82"/>
      <c r="M201" s="93"/>
      <c r="N201" s="94">
        <f t="shared" si="20"/>
        <v>0</v>
      </c>
      <c r="O201" s="82"/>
      <c r="P201" s="93">
        <v>21</v>
      </c>
      <c r="Q201" s="94">
        <f t="shared" si="22"/>
        <v>0</v>
      </c>
      <c r="R201" s="2"/>
    </row>
    <row r="202" spans="2:18" ht="27.75" customHeight="1">
      <c r="B202" s="40">
        <v>164</v>
      </c>
      <c r="C202" s="41" t="s">
        <v>275</v>
      </c>
      <c r="D202" s="351" t="s">
        <v>23</v>
      </c>
      <c r="E202" s="351" t="s">
        <v>23</v>
      </c>
      <c r="F202" s="41">
        <v>1</v>
      </c>
      <c r="G202" s="42" t="s">
        <v>8</v>
      </c>
      <c r="H202" s="4"/>
      <c r="I202" s="87"/>
      <c r="J202" s="88"/>
      <c r="K202" s="89"/>
      <c r="L202" s="82"/>
      <c r="M202" s="93"/>
      <c r="N202" s="94">
        <f t="shared" si="20"/>
        <v>0</v>
      </c>
      <c r="O202" s="82"/>
      <c r="P202" s="93">
        <v>21</v>
      </c>
      <c r="Q202" s="94">
        <f t="shared" si="22"/>
        <v>0</v>
      </c>
      <c r="R202" s="2"/>
    </row>
    <row r="203" spans="2:18" ht="27.75" customHeight="1">
      <c r="B203" s="40">
        <v>165</v>
      </c>
      <c r="C203" s="41" t="s">
        <v>276</v>
      </c>
      <c r="D203" s="351" t="s">
        <v>248</v>
      </c>
      <c r="E203" s="351" t="s">
        <v>248</v>
      </c>
      <c r="F203" s="41">
        <v>1</v>
      </c>
      <c r="G203" s="42" t="s">
        <v>66</v>
      </c>
      <c r="H203" s="4"/>
      <c r="I203" s="87"/>
      <c r="J203" s="88"/>
      <c r="K203" s="89"/>
      <c r="L203" s="82"/>
      <c r="M203" s="93"/>
      <c r="N203" s="94">
        <f t="shared" si="20"/>
        <v>0</v>
      </c>
      <c r="O203" s="82"/>
      <c r="P203" s="93">
        <v>21</v>
      </c>
      <c r="Q203" s="94">
        <f t="shared" si="22"/>
        <v>0</v>
      </c>
      <c r="R203" s="2"/>
    </row>
    <row r="204" spans="2:18" ht="27.75" customHeight="1">
      <c r="B204" s="40">
        <v>166</v>
      </c>
      <c r="C204" s="41" t="s">
        <v>277</v>
      </c>
      <c r="D204" s="351" t="s">
        <v>213</v>
      </c>
      <c r="E204" s="351" t="s">
        <v>213</v>
      </c>
      <c r="F204" s="41">
        <v>1</v>
      </c>
      <c r="G204" s="42" t="s">
        <v>8</v>
      </c>
      <c r="H204" s="4"/>
      <c r="I204" s="87"/>
      <c r="J204" s="88"/>
      <c r="K204" s="89"/>
      <c r="L204" s="82"/>
      <c r="M204" s="93"/>
      <c r="N204" s="94">
        <f t="shared" si="20"/>
        <v>0</v>
      </c>
      <c r="O204" s="82"/>
      <c r="P204" s="93">
        <v>21</v>
      </c>
      <c r="Q204" s="94">
        <f aca="true" t="shared" si="23" ref="Q204:Q205">N204*((100+P204)/100)</f>
        <v>0</v>
      </c>
      <c r="R204" s="2"/>
    </row>
    <row r="205" spans="2:18" ht="27.75" customHeight="1" thickBot="1">
      <c r="B205" s="43">
        <v>167</v>
      </c>
      <c r="C205" s="44" t="s">
        <v>278</v>
      </c>
      <c r="D205" s="359" t="s">
        <v>28</v>
      </c>
      <c r="E205" s="359" t="s">
        <v>28</v>
      </c>
      <c r="F205" s="44">
        <v>1</v>
      </c>
      <c r="G205" s="45" t="s">
        <v>8</v>
      </c>
      <c r="H205" s="4"/>
      <c r="I205" s="90"/>
      <c r="J205" s="91"/>
      <c r="K205" s="92"/>
      <c r="L205" s="85"/>
      <c r="M205" s="95"/>
      <c r="N205" s="96">
        <f t="shared" si="20"/>
        <v>0</v>
      </c>
      <c r="O205" s="82"/>
      <c r="P205" s="95">
        <v>21</v>
      </c>
      <c r="Q205" s="96">
        <f t="shared" si="23"/>
        <v>0</v>
      </c>
      <c r="R205" s="2"/>
    </row>
    <row r="206" spans="2:18" ht="22.5" customHeight="1" thickBot="1">
      <c r="B206" s="71"/>
      <c r="C206" s="71"/>
      <c r="D206" s="340"/>
      <c r="E206" s="340"/>
      <c r="F206" s="71"/>
      <c r="G206" s="71"/>
      <c r="H206" s="4"/>
      <c r="I206" s="108" t="s">
        <v>1443</v>
      </c>
      <c r="J206" s="2"/>
      <c r="K206" s="2"/>
      <c r="M206" s="339">
        <f>SUM(N191:N205)</f>
        <v>0</v>
      </c>
      <c r="N206" s="339"/>
      <c r="O206" s="109"/>
      <c r="P206" s="339">
        <f>SUM(Q191:Q205)</f>
        <v>0</v>
      </c>
      <c r="Q206" s="339"/>
      <c r="R206" s="2"/>
    </row>
    <row r="207" spans="2:18" ht="22.5" customHeight="1" thickBot="1">
      <c r="B207" s="104" t="s">
        <v>263</v>
      </c>
      <c r="C207" s="102"/>
      <c r="D207" s="103"/>
      <c r="E207" s="341" t="s">
        <v>9</v>
      </c>
      <c r="F207" s="342"/>
      <c r="G207" s="58">
        <v>1</v>
      </c>
      <c r="H207" s="4"/>
      <c r="I207" s="104" t="s">
        <v>1444</v>
      </c>
      <c r="J207" s="105"/>
      <c r="K207" s="106"/>
      <c r="L207" s="105"/>
      <c r="M207" s="343">
        <f>M206*G207</f>
        <v>0</v>
      </c>
      <c r="N207" s="343"/>
      <c r="O207" s="105"/>
      <c r="P207" s="343">
        <f>P206*G207</f>
        <v>0</v>
      </c>
      <c r="Q207" s="344"/>
      <c r="R207" s="2"/>
    </row>
    <row r="208" spans="2:18" ht="15" customHeight="1">
      <c r="B208" s="71"/>
      <c r="C208" s="71"/>
      <c r="D208" s="352"/>
      <c r="E208" s="352"/>
      <c r="F208" s="71"/>
      <c r="G208" s="71"/>
      <c r="H208" s="4"/>
      <c r="I208" s="86"/>
      <c r="J208" s="2"/>
      <c r="K208" s="2"/>
      <c r="M208" s="345" t="s">
        <v>1445</v>
      </c>
      <c r="N208" s="345"/>
      <c r="O208" s="110"/>
      <c r="P208" s="345" t="s">
        <v>1446</v>
      </c>
      <c r="Q208" s="345"/>
      <c r="R208" s="2"/>
    </row>
    <row r="209" spans="2:18" ht="37.5" customHeight="1" thickBot="1">
      <c r="B209" s="71"/>
      <c r="C209" s="71"/>
      <c r="D209" s="346"/>
      <c r="E209" s="346"/>
      <c r="F209" s="71"/>
      <c r="G209" s="71"/>
      <c r="H209" s="4"/>
      <c r="I209" s="2"/>
      <c r="J209" s="2"/>
      <c r="K209" s="2"/>
      <c r="L209" s="118"/>
      <c r="M209" s="78"/>
      <c r="O209" s="118"/>
      <c r="P209" s="78"/>
      <c r="R209" s="2"/>
    </row>
    <row r="210" spans="2:18" ht="22.5" customHeight="1" thickBot="1">
      <c r="B210" s="72" t="s">
        <v>625</v>
      </c>
      <c r="C210" s="73"/>
      <c r="D210" s="74"/>
      <c r="E210" s="341" t="s">
        <v>9</v>
      </c>
      <c r="F210" s="342"/>
      <c r="G210" s="58">
        <v>1</v>
      </c>
      <c r="H210" s="4"/>
      <c r="I210" s="353" t="s">
        <v>1438</v>
      </c>
      <c r="J210" s="355" t="s">
        <v>1435</v>
      </c>
      <c r="K210" s="357" t="s">
        <v>1436</v>
      </c>
      <c r="L210" s="81"/>
      <c r="M210" s="325" t="s">
        <v>1439</v>
      </c>
      <c r="N210" s="327" t="s">
        <v>1441</v>
      </c>
      <c r="O210" s="81"/>
      <c r="P210" s="325" t="s">
        <v>1440</v>
      </c>
      <c r="Q210" s="327" t="s">
        <v>1442</v>
      </c>
      <c r="R210" s="2"/>
    </row>
    <row r="211" spans="2:18" ht="4.5" customHeight="1" thickBot="1">
      <c r="B211" s="14"/>
      <c r="C211" s="23"/>
      <c r="D211" s="65"/>
      <c r="E211" s="347"/>
      <c r="F211" s="347"/>
      <c r="G211" s="16"/>
      <c r="H211" s="4"/>
      <c r="I211" s="354"/>
      <c r="J211" s="356"/>
      <c r="K211" s="358"/>
      <c r="L211" s="81"/>
      <c r="M211" s="326"/>
      <c r="N211" s="328"/>
      <c r="O211" s="81"/>
      <c r="P211" s="326"/>
      <c r="Q211" s="328"/>
      <c r="R211" s="2"/>
    </row>
    <row r="212" spans="2:18" ht="47.25" customHeight="1" thickBot="1">
      <c r="B212" s="17" t="s">
        <v>1</v>
      </c>
      <c r="C212" s="21" t="s">
        <v>7</v>
      </c>
      <c r="D212" s="348" t="s">
        <v>4</v>
      </c>
      <c r="E212" s="349"/>
      <c r="F212" s="18" t="s">
        <v>5</v>
      </c>
      <c r="G212" s="19" t="s">
        <v>204</v>
      </c>
      <c r="H212" s="4"/>
      <c r="I212" s="354"/>
      <c r="J212" s="356"/>
      <c r="K212" s="358"/>
      <c r="L212" s="81"/>
      <c r="M212" s="326"/>
      <c r="N212" s="328"/>
      <c r="O212" s="81"/>
      <c r="P212" s="326"/>
      <c r="Q212" s="328"/>
      <c r="R212" s="2"/>
    </row>
    <row r="213" spans="2:18" ht="27.75" customHeight="1">
      <c r="B213" s="25">
        <v>168</v>
      </c>
      <c r="C213" s="26" t="s">
        <v>282</v>
      </c>
      <c r="D213" s="350" t="s">
        <v>279</v>
      </c>
      <c r="E213" s="350" t="s">
        <v>279</v>
      </c>
      <c r="F213" s="26">
        <v>1</v>
      </c>
      <c r="G213" s="27" t="s">
        <v>8</v>
      </c>
      <c r="H213" s="4"/>
      <c r="I213" s="97"/>
      <c r="J213" s="98"/>
      <c r="K213" s="99"/>
      <c r="L213" s="82"/>
      <c r="M213" s="100"/>
      <c r="N213" s="101">
        <f>F213*M213</f>
        <v>0</v>
      </c>
      <c r="O213" s="82"/>
      <c r="P213" s="100">
        <v>21</v>
      </c>
      <c r="Q213" s="101">
        <f>N213*((100+P213)/100)</f>
        <v>0</v>
      </c>
      <c r="R213" s="2"/>
    </row>
    <row r="214" spans="2:18" ht="27.75" customHeight="1">
      <c r="B214" s="40">
        <v>169</v>
      </c>
      <c r="C214" s="41" t="s">
        <v>283</v>
      </c>
      <c r="D214" s="351" t="s">
        <v>280</v>
      </c>
      <c r="E214" s="351" t="s">
        <v>280</v>
      </c>
      <c r="F214" s="41">
        <v>1</v>
      </c>
      <c r="G214" s="42" t="s">
        <v>8</v>
      </c>
      <c r="H214" s="4"/>
      <c r="I214" s="87"/>
      <c r="J214" s="88"/>
      <c r="K214" s="89"/>
      <c r="L214" s="82"/>
      <c r="M214" s="93"/>
      <c r="N214" s="94">
        <f>F214*M214</f>
        <v>0</v>
      </c>
      <c r="O214" s="82"/>
      <c r="P214" s="93">
        <v>21</v>
      </c>
      <c r="Q214" s="94">
        <f>N214*((100+P214)/100)</f>
        <v>0</v>
      </c>
      <c r="R214" s="2"/>
    </row>
    <row r="215" spans="2:18" ht="27.75" customHeight="1" thickBot="1">
      <c r="B215" s="43">
        <v>170</v>
      </c>
      <c r="C215" s="44" t="s">
        <v>284</v>
      </c>
      <c r="D215" s="359" t="s">
        <v>281</v>
      </c>
      <c r="E215" s="359" t="s">
        <v>281</v>
      </c>
      <c r="F215" s="44">
        <v>1</v>
      </c>
      <c r="G215" s="45" t="s">
        <v>8</v>
      </c>
      <c r="H215" s="4"/>
      <c r="I215" s="90"/>
      <c r="J215" s="91"/>
      <c r="K215" s="92"/>
      <c r="L215" s="85"/>
      <c r="M215" s="95"/>
      <c r="N215" s="96">
        <f>F215*M215</f>
        <v>0</v>
      </c>
      <c r="O215" s="82"/>
      <c r="P215" s="95">
        <v>21</v>
      </c>
      <c r="Q215" s="96">
        <f aca="true" t="shared" si="24" ref="Q215">N215*((100+P215)/100)</f>
        <v>0</v>
      </c>
      <c r="R215" s="2"/>
    </row>
    <row r="216" spans="2:18" ht="22.5" customHeight="1" thickBot="1">
      <c r="B216" s="71"/>
      <c r="C216" s="71"/>
      <c r="D216" s="340"/>
      <c r="E216" s="340"/>
      <c r="F216" s="71"/>
      <c r="G216" s="71"/>
      <c r="H216" s="4"/>
      <c r="I216" s="108" t="s">
        <v>1443</v>
      </c>
      <c r="J216" s="2"/>
      <c r="K216" s="2"/>
      <c r="M216" s="339">
        <f>SUM(N213:N215)</f>
        <v>0</v>
      </c>
      <c r="N216" s="339"/>
      <c r="O216" s="109"/>
      <c r="P216" s="339">
        <f>SUM(Q213:Q215)</f>
        <v>0</v>
      </c>
      <c r="Q216" s="339"/>
      <c r="R216" s="2"/>
    </row>
    <row r="217" spans="2:18" ht="22.5" customHeight="1" thickBot="1">
      <c r="B217" s="104" t="s">
        <v>625</v>
      </c>
      <c r="C217" s="102"/>
      <c r="D217" s="103"/>
      <c r="E217" s="341" t="s">
        <v>9</v>
      </c>
      <c r="F217" s="342"/>
      <c r="G217" s="58">
        <v>1</v>
      </c>
      <c r="H217" s="4"/>
      <c r="I217" s="104" t="s">
        <v>1444</v>
      </c>
      <c r="J217" s="105"/>
      <c r="K217" s="106"/>
      <c r="L217" s="105"/>
      <c r="M217" s="343">
        <f>M216*G217</f>
        <v>0</v>
      </c>
      <c r="N217" s="343"/>
      <c r="O217" s="105"/>
      <c r="P217" s="343">
        <f>P216*G217</f>
        <v>0</v>
      </c>
      <c r="Q217" s="344"/>
      <c r="R217" s="2"/>
    </row>
    <row r="218" spans="2:18" ht="15" customHeight="1">
      <c r="B218" s="71"/>
      <c r="C218" s="71"/>
      <c r="D218" s="352"/>
      <c r="E218" s="352"/>
      <c r="F218" s="71"/>
      <c r="G218" s="71"/>
      <c r="H218" s="4"/>
      <c r="I218" s="86"/>
      <c r="J218" s="2"/>
      <c r="K218" s="2"/>
      <c r="M218" s="345" t="s">
        <v>1445</v>
      </c>
      <c r="N218" s="345"/>
      <c r="O218" s="110"/>
      <c r="P218" s="345" t="s">
        <v>1446</v>
      </c>
      <c r="Q218" s="345"/>
      <c r="R218" s="2"/>
    </row>
    <row r="219" spans="2:18" ht="37.5" customHeight="1" thickBot="1">
      <c r="B219" s="71"/>
      <c r="C219" s="71"/>
      <c r="D219" s="346"/>
      <c r="E219" s="346"/>
      <c r="F219" s="71"/>
      <c r="G219" s="71"/>
      <c r="H219" s="4"/>
      <c r="I219" s="2"/>
      <c r="J219" s="2"/>
      <c r="K219" s="2"/>
      <c r="M219" s="78"/>
      <c r="P219" s="78"/>
      <c r="R219" s="2"/>
    </row>
    <row r="220" spans="2:18" ht="19.5" customHeight="1">
      <c r="B220" s="329" t="s">
        <v>1408</v>
      </c>
      <c r="C220" s="330"/>
      <c r="D220" s="330"/>
      <c r="E220" s="330"/>
      <c r="F220" s="330"/>
      <c r="G220" s="330"/>
      <c r="H220" s="330"/>
      <c r="I220" s="330"/>
      <c r="J220" s="330"/>
      <c r="K220" s="331"/>
      <c r="M220" s="335" t="s">
        <v>1452</v>
      </c>
      <c r="N220" s="336"/>
      <c r="P220" s="335" t="s">
        <v>1453</v>
      </c>
      <c r="Q220" s="336"/>
      <c r="R220" s="2"/>
    </row>
    <row r="221" spans="2:18" ht="26.25" customHeight="1" thickBot="1">
      <c r="B221" s="332" t="s">
        <v>1408</v>
      </c>
      <c r="C221" s="333"/>
      <c r="D221" s="333"/>
      <c r="E221" s="333"/>
      <c r="F221" s="333"/>
      <c r="G221" s="333"/>
      <c r="H221" s="333"/>
      <c r="I221" s="333"/>
      <c r="J221" s="333"/>
      <c r="K221" s="334"/>
      <c r="L221" s="134"/>
      <c r="M221" s="337">
        <f>M273+M312+M333+M371+M401</f>
        <v>0</v>
      </c>
      <c r="N221" s="338"/>
      <c r="O221" s="134"/>
      <c r="P221" s="337">
        <f>P273+P312+P333+P371+P401</f>
        <v>0</v>
      </c>
      <c r="Q221" s="338"/>
      <c r="R221" s="2"/>
    </row>
    <row r="222" spans="2:18" ht="22.5" customHeight="1" thickBot="1">
      <c r="B222" s="20" t="s">
        <v>302</v>
      </c>
      <c r="C222" s="22"/>
      <c r="D222" s="64"/>
      <c r="E222" s="365" t="s">
        <v>9</v>
      </c>
      <c r="F222" s="366"/>
      <c r="G222" s="13">
        <v>12</v>
      </c>
      <c r="H222" s="4"/>
      <c r="I222" s="353" t="s">
        <v>1438</v>
      </c>
      <c r="J222" s="355" t="s">
        <v>1435</v>
      </c>
      <c r="K222" s="357" t="s">
        <v>1436</v>
      </c>
      <c r="L222" s="81"/>
      <c r="M222" s="325" t="s">
        <v>1439</v>
      </c>
      <c r="N222" s="327" t="s">
        <v>1441</v>
      </c>
      <c r="O222" s="80"/>
      <c r="P222" s="325" t="s">
        <v>1440</v>
      </c>
      <c r="Q222" s="327" t="s">
        <v>1442</v>
      </c>
      <c r="R222" s="2"/>
    </row>
    <row r="223" spans="2:18" ht="4.5" customHeight="1" thickBot="1">
      <c r="B223" s="14"/>
      <c r="C223" s="23"/>
      <c r="D223" s="65"/>
      <c r="E223" s="347"/>
      <c r="F223" s="347"/>
      <c r="G223" s="16"/>
      <c r="H223" s="4"/>
      <c r="I223" s="354"/>
      <c r="J223" s="356"/>
      <c r="K223" s="358"/>
      <c r="L223" s="81"/>
      <c r="M223" s="326"/>
      <c r="N223" s="328"/>
      <c r="O223" s="81"/>
      <c r="P223" s="326"/>
      <c r="Q223" s="328"/>
      <c r="R223" s="2"/>
    </row>
    <row r="224" spans="2:18" ht="47.25" customHeight="1" thickBot="1">
      <c r="B224" s="17" t="s">
        <v>1</v>
      </c>
      <c r="C224" s="21" t="s">
        <v>7</v>
      </c>
      <c r="D224" s="348" t="s">
        <v>4</v>
      </c>
      <c r="E224" s="349"/>
      <c r="F224" s="18" t="s">
        <v>5</v>
      </c>
      <c r="G224" s="19" t="s">
        <v>204</v>
      </c>
      <c r="H224" s="4"/>
      <c r="I224" s="354"/>
      <c r="J224" s="356"/>
      <c r="K224" s="358"/>
      <c r="L224" s="81"/>
      <c r="M224" s="326"/>
      <c r="N224" s="328"/>
      <c r="O224" s="81"/>
      <c r="P224" s="326"/>
      <c r="Q224" s="328"/>
      <c r="R224" s="2"/>
    </row>
    <row r="225" spans="2:18" ht="27.75" customHeight="1">
      <c r="B225" s="25">
        <v>171</v>
      </c>
      <c r="C225" s="26" t="s">
        <v>303</v>
      </c>
      <c r="D225" s="350" t="s">
        <v>350</v>
      </c>
      <c r="E225" s="350" t="s">
        <v>350</v>
      </c>
      <c r="F225" s="26">
        <v>2</v>
      </c>
      <c r="G225" s="27" t="s">
        <v>8</v>
      </c>
      <c r="H225" s="4"/>
      <c r="I225" s="97"/>
      <c r="J225" s="98"/>
      <c r="K225" s="99"/>
      <c r="L225" s="82"/>
      <c r="M225" s="100"/>
      <c r="N225" s="101">
        <f aca="true" t="shared" si="25" ref="N225:N271">F225*M225</f>
        <v>0</v>
      </c>
      <c r="O225" s="82"/>
      <c r="P225" s="100">
        <v>21</v>
      </c>
      <c r="Q225" s="101">
        <f>N225*((100+P225)/100)</f>
        <v>0</v>
      </c>
      <c r="R225" s="2"/>
    </row>
    <row r="226" spans="2:18" ht="27.75" customHeight="1">
      <c r="B226" s="8">
        <v>172</v>
      </c>
      <c r="C226" s="5" t="s">
        <v>304</v>
      </c>
      <c r="D226" s="360" t="s">
        <v>6</v>
      </c>
      <c r="E226" s="360" t="s">
        <v>6</v>
      </c>
      <c r="F226" s="5">
        <v>1</v>
      </c>
      <c r="G226" s="9" t="s">
        <v>8</v>
      </c>
      <c r="H226" s="4"/>
      <c r="I226" s="87"/>
      <c r="J226" s="88"/>
      <c r="K226" s="89"/>
      <c r="L226" s="82"/>
      <c r="M226" s="93"/>
      <c r="N226" s="94">
        <f t="shared" si="25"/>
        <v>0</v>
      </c>
      <c r="O226" s="82"/>
      <c r="P226" s="93">
        <v>21</v>
      </c>
      <c r="Q226" s="94">
        <f>N226*((100+P226)/100)</f>
        <v>0</v>
      </c>
      <c r="R226" s="2"/>
    </row>
    <row r="227" spans="2:18" ht="27.75" customHeight="1">
      <c r="B227" s="8">
        <v>173</v>
      </c>
      <c r="C227" s="5" t="s">
        <v>305</v>
      </c>
      <c r="D227" s="360" t="s">
        <v>11</v>
      </c>
      <c r="E227" s="360" t="s">
        <v>11</v>
      </c>
      <c r="F227" s="5">
        <v>1</v>
      </c>
      <c r="G227" s="9" t="s">
        <v>8</v>
      </c>
      <c r="H227" s="4"/>
      <c r="I227" s="87"/>
      <c r="J227" s="88"/>
      <c r="K227" s="89"/>
      <c r="L227" s="82"/>
      <c r="M227" s="93"/>
      <c r="N227" s="94">
        <f t="shared" si="25"/>
        <v>0</v>
      </c>
      <c r="O227" s="82"/>
      <c r="P227" s="93">
        <v>21</v>
      </c>
      <c r="Q227" s="94">
        <f aca="true" t="shared" si="26" ref="Q227:Q231">N227*((100+P227)/100)</f>
        <v>0</v>
      </c>
      <c r="R227" s="2"/>
    </row>
    <row r="228" spans="2:18" ht="27.75" customHeight="1">
      <c r="B228" s="8">
        <v>174</v>
      </c>
      <c r="C228" s="5" t="s">
        <v>306</v>
      </c>
      <c r="D228" s="360" t="s">
        <v>351</v>
      </c>
      <c r="E228" s="360" t="s">
        <v>351</v>
      </c>
      <c r="F228" s="5">
        <v>2</v>
      </c>
      <c r="G228" s="9" t="s">
        <v>8</v>
      </c>
      <c r="H228" s="4"/>
      <c r="I228" s="87"/>
      <c r="J228" s="88"/>
      <c r="K228" s="89"/>
      <c r="L228" s="82"/>
      <c r="M228" s="93"/>
      <c r="N228" s="94">
        <f t="shared" si="25"/>
        <v>0</v>
      </c>
      <c r="O228" s="82"/>
      <c r="P228" s="93">
        <v>21</v>
      </c>
      <c r="Q228" s="94">
        <f t="shared" si="26"/>
        <v>0</v>
      </c>
      <c r="R228" s="2"/>
    </row>
    <row r="229" spans="2:18" ht="27.75" customHeight="1">
      <c r="B229" s="8">
        <v>175</v>
      </c>
      <c r="C229" s="5" t="s">
        <v>307</v>
      </c>
      <c r="D229" s="360" t="s">
        <v>352</v>
      </c>
      <c r="E229" s="360" t="s">
        <v>352</v>
      </c>
      <c r="F229" s="5">
        <v>2</v>
      </c>
      <c r="G229" s="9" t="s">
        <v>8</v>
      </c>
      <c r="H229" s="4"/>
      <c r="I229" s="87"/>
      <c r="J229" s="88"/>
      <c r="K229" s="89"/>
      <c r="L229" s="82"/>
      <c r="M229" s="93"/>
      <c r="N229" s="94">
        <f t="shared" si="25"/>
        <v>0</v>
      </c>
      <c r="O229" s="82"/>
      <c r="P229" s="93">
        <v>21</v>
      </c>
      <c r="Q229" s="94">
        <f t="shared" si="26"/>
        <v>0</v>
      </c>
      <c r="R229" s="2"/>
    </row>
    <row r="230" spans="2:18" ht="27.75" customHeight="1">
      <c r="B230" s="8">
        <v>176</v>
      </c>
      <c r="C230" s="5" t="s">
        <v>308</v>
      </c>
      <c r="D230" s="360" t="s">
        <v>353</v>
      </c>
      <c r="E230" s="360" t="s">
        <v>353</v>
      </c>
      <c r="F230" s="5">
        <v>2</v>
      </c>
      <c r="G230" s="9" t="s">
        <v>8</v>
      </c>
      <c r="H230" s="4"/>
      <c r="I230" s="87"/>
      <c r="J230" s="88"/>
      <c r="K230" s="89"/>
      <c r="L230" s="82"/>
      <c r="M230" s="93"/>
      <c r="N230" s="94">
        <f t="shared" si="25"/>
        <v>0</v>
      </c>
      <c r="O230" s="82"/>
      <c r="P230" s="93">
        <v>21</v>
      </c>
      <c r="Q230" s="94">
        <f t="shared" si="26"/>
        <v>0</v>
      </c>
      <c r="R230" s="2"/>
    </row>
    <row r="231" spans="2:18" ht="27.75" customHeight="1">
      <c r="B231" s="8">
        <v>177</v>
      </c>
      <c r="C231" s="5" t="s">
        <v>309</v>
      </c>
      <c r="D231" s="360" t="s">
        <v>354</v>
      </c>
      <c r="E231" s="360" t="s">
        <v>354</v>
      </c>
      <c r="F231" s="5">
        <v>2</v>
      </c>
      <c r="G231" s="9" t="s">
        <v>8</v>
      </c>
      <c r="H231" s="4"/>
      <c r="I231" s="87"/>
      <c r="J231" s="88"/>
      <c r="K231" s="89"/>
      <c r="L231" s="82"/>
      <c r="M231" s="93"/>
      <c r="N231" s="94">
        <f t="shared" si="25"/>
        <v>0</v>
      </c>
      <c r="O231" s="82"/>
      <c r="P231" s="93">
        <v>21</v>
      </c>
      <c r="Q231" s="94">
        <f t="shared" si="26"/>
        <v>0</v>
      </c>
      <c r="R231" s="2"/>
    </row>
    <row r="232" spans="2:18" ht="27.75" customHeight="1">
      <c r="B232" s="8">
        <v>178</v>
      </c>
      <c r="C232" s="5" t="s">
        <v>310</v>
      </c>
      <c r="D232" s="360" t="s">
        <v>355</v>
      </c>
      <c r="E232" s="360" t="s">
        <v>355</v>
      </c>
      <c r="F232" s="5">
        <v>2</v>
      </c>
      <c r="G232" s="9" t="s">
        <v>8</v>
      </c>
      <c r="H232" s="4"/>
      <c r="I232" s="87"/>
      <c r="J232" s="88"/>
      <c r="K232" s="89"/>
      <c r="L232" s="82"/>
      <c r="M232" s="93"/>
      <c r="N232" s="94">
        <f t="shared" si="25"/>
        <v>0</v>
      </c>
      <c r="O232" s="82"/>
      <c r="P232" s="93">
        <v>21</v>
      </c>
      <c r="Q232" s="94">
        <f>N232*((100+P232)/100)</f>
        <v>0</v>
      </c>
      <c r="R232" s="2"/>
    </row>
    <row r="233" spans="2:18" ht="27.75" customHeight="1">
      <c r="B233" s="8">
        <v>179</v>
      </c>
      <c r="C233" s="5" t="s">
        <v>311</v>
      </c>
      <c r="D233" s="360" t="s">
        <v>356</v>
      </c>
      <c r="E233" s="360" t="s">
        <v>356</v>
      </c>
      <c r="F233" s="5">
        <v>2</v>
      </c>
      <c r="G233" s="9" t="s">
        <v>8</v>
      </c>
      <c r="H233" s="4"/>
      <c r="I233" s="87"/>
      <c r="J233" s="88"/>
      <c r="K233" s="89"/>
      <c r="L233" s="82"/>
      <c r="M233" s="93"/>
      <c r="N233" s="94">
        <f t="shared" si="25"/>
        <v>0</v>
      </c>
      <c r="O233" s="82"/>
      <c r="P233" s="93">
        <v>21</v>
      </c>
      <c r="Q233" s="94">
        <f aca="true" t="shared" si="27" ref="Q233:Q237">N233*((100+P233)/100)</f>
        <v>0</v>
      </c>
      <c r="R233" s="2"/>
    </row>
    <row r="234" spans="2:18" ht="27.75" customHeight="1">
      <c r="B234" s="8">
        <v>180</v>
      </c>
      <c r="C234" s="5" t="s">
        <v>312</v>
      </c>
      <c r="D234" s="360" t="s">
        <v>357</v>
      </c>
      <c r="E234" s="360" t="s">
        <v>357</v>
      </c>
      <c r="F234" s="5">
        <v>1</v>
      </c>
      <c r="G234" s="9" t="s">
        <v>8</v>
      </c>
      <c r="H234" s="4"/>
      <c r="I234" s="87"/>
      <c r="J234" s="88"/>
      <c r="K234" s="89"/>
      <c r="L234" s="82"/>
      <c r="M234" s="93"/>
      <c r="N234" s="94">
        <f t="shared" si="25"/>
        <v>0</v>
      </c>
      <c r="O234" s="82"/>
      <c r="P234" s="93">
        <v>21</v>
      </c>
      <c r="Q234" s="94">
        <f t="shared" si="27"/>
        <v>0</v>
      </c>
      <c r="R234" s="2"/>
    </row>
    <row r="235" spans="2:18" ht="27.75" customHeight="1">
      <c r="B235" s="8">
        <v>181</v>
      </c>
      <c r="C235" s="5" t="s">
        <v>313</v>
      </c>
      <c r="D235" s="360" t="s">
        <v>358</v>
      </c>
      <c r="E235" s="360" t="s">
        <v>358</v>
      </c>
      <c r="F235" s="5">
        <v>1</v>
      </c>
      <c r="G235" s="9" t="s">
        <v>8</v>
      </c>
      <c r="H235" s="4"/>
      <c r="I235" s="87"/>
      <c r="J235" s="88"/>
      <c r="K235" s="89"/>
      <c r="L235" s="82"/>
      <c r="M235" s="93"/>
      <c r="N235" s="94">
        <f t="shared" si="25"/>
        <v>0</v>
      </c>
      <c r="O235" s="82"/>
      <c r="P235" s="93">
        <v>21</v>
      </c>
      <c r="Q235" s="94">
        <f t="shared" si="27"/>
        <v>0</v>
      </c>
      <c r="R235" s="2"/>
    </row>
    <row r="236" spans="2:18" ht="27.75" customHeight="1">
      <c r="B236" s="8">
        <v>182</v>
      </c>
      <c r="C236" s="5" t="s">
        <v>314</v>
      </c>
      <c r="D236" s="360" t="s">
        <v>23</v>
      </c>
      <c r="E236" s="360" t="s">
        <v>23</v>
      </c>
      <c r="F236" s="5">
        <v>2</v>
      </c>
      <c r="G236" s="9" t="s">
        <v>8</v>
      </c>
      <c r="H236" s="4"/>
      <c r="I236" s="87"/>
      <c r="J236" s="88"/>
      <c r="K236" s="89"/>
      <c r="L236" s="82"/>
      <c r="M236" s="93"/>
      <c r="N236" s="94">
        <f t="shared" si="25"/>
        <v>0</v>
      </c>
      <c r="O236" s="82"/>
      <c r="P236" s="93">
        <v>21</v>
      </c>
      <c r="Q236" s="94">
        <f t="shared" si="27"/>
        <v>0</v>
      </c>
      <c r="R236" s="2"/>
    </row>
    <row r="237" spans="2:18" ht="27.75" customHeight="1">
      <c r="B237" s="8">
        <v>183</v>
      </c>
      <c r="C237" s="5" t="s">
        <v>315</v>
      </c>
      <c r="D237" s="360" t="s">
        <v>359</v>
      </c>
      <c r="E237" s="360" t="s">
        <v>359</v>
      </c>
      <c r="F237" s="5">
        <v>2</v>
      </c>
      <c r="G237" s="9" t="s">
        <v>8</v>
      </c>
      <c r="H237" s="4"/>
      <c r="I237" s="87"/>
      <c r="J237" s="88"/>
      <c r="K237" s="89"/>
      <c r="L237" s="82"/>
      <c r="M237" s="93"/>
      <c r="N237" s="94">
        <f t="shared" si="25"/>
        <v>0</v>
      </c>
      <c r="O237" s="82"/>
      <c r="P237" s="93">
        <v>21</v>
      </c>
      <c r="Q237" s="94">
        <f t="shared" si="27"/>
        <v>0</v>
      </c>
      <c r="R237" s="2"/>
    </row>
    <row r="238" spans="2:18" ht="27.75" customHeight="1">
      <c r="B238" s="8">
        <v>184</v>
      </c>
      <c r="C238" s="5" t="s">
        <v>316</v>
      </c>
      <c r="D238" s="360" t="s">
        <v>360</v>
      </c>
      <c r="E238" s="360" t="s">
        <v>360</v>
      </c>
      <c r="F238" s="5">
        <v>1</v>
      </c>
      <c r="G238" s="9" t="s">
        <v>8</v>
      </c>
      <c r="H238" s="4"/>
      <c r="I238" s="87"/>
      <c r="J238" s="88"/>
      <c r="K238" s="89"/>
      <c r="L238" s="82"/>
      <c r="M238" s="93"/>
      <c r="N238" s="94">
        <f t="shared" si="25"/>
        <v>0</v>
      </c>
      <c r="O238" s="82"/>
      <c r="P238" s="93">
        <v>21</v>
      </c>
      <c r="Q238" s="94">
        <f>N238*((100+P238)/100)</f>
        <v>0</v>
      </c>
      <c r="R238" s="2"/>
    </row>
    <row r="239" spans="2:18" ht="27.75" customHeight="1">
      <c r="B239" s="8">
        <v>185</v>
      </c>
      <c r="C239" s="5" t="s">
        <v>317</v>
      </c>
      <c r="D239" s="360" t="s">
        <v>24</v>
      </c>
      <c r="E239" s="360" t="s">
        <v>24</v>
      </c>
      <c r="F239" s="5">
        <v>1</v>
      </c>
      <c r="G239" s="9" t="s">
        <v>8</v>
      </c>
      <c r="H239" s="4"/>
      <c r="I239" s="87"/>
      <c r="J239" s="88"/>
      <c r="K239" s="89"/>
      <c r="L239" s="82"/>
      <c r="M239" s="93"/>
      <c r="N239" s="94">
        <f t="shared" si="25"/>
        <v>0</v>
      </c>
      <c r="O239" s="82"/>
      <c r="P239" s="93">
        <v>21</v>
      </c>
      <c r="Q239" s="94">
        <f aca="true" t="shared" si="28" ref="Q239:Q243">N239*((100+P239)/100)</f>
        <v>0</v>
      </c>
      <c r="R239" s="2"/>
    </row>
    <row r="240" spans="2:18" ht="27.75" customHeight="1">
      <c r="B240" s="8">
        <v>186</v>
      </c>
      <c r="C240" s="5" t="s">
        <v>318</v>
      </c>
      <c r="D240" s="360" t="s">
        <v>76</v>
      </c>
      <c r="E240" s="360" t="s">
        <v>76</v>
      </c>
      <c r="F240" s="5">
        <v>4</v>
      </c>
      <c r="G240" s="9" t="s">
        <v>8</v>
      </c>
      <c r="H240" s="4"/>
      <c r="I240" s="87"/>
      <c r="J240" s="88"/>
      <c r="K240" s="89"/>
      <c r="L240" s="82"/>
      <c r="M240" s="93"/>
      <c r="N240" s="94">
        <f t="shared" si="25"/>
        <v>0</v>
      </c>
      <c r="O240" s="82"/>
      <c r="P240" s="93">
        <v>21</v>
      </c>
      <c r="Q240" s="94">
        <f t="shared" si="28"/>
        <v>0</v>
      </c>
      <c r="R240" s="2"/>
    </row>
    <row r="241" spans="2:18" ht="27.75" customHeight="1">
      <c r="B241" s="8">
        <v>187</v>
      </c>
      <c r="C241" s="5" t="s">
        <v>319</v>
      </c>
      <c r="D241" s="360" t="s">
        <v>32</v>
      </c>
      <c r="E241" s="360" t="s">
        <v>32</v>
      </c>
      <c r="F241" s="5">
        <v>1</v>
      </c>
      <c r="G241" s="9" t="s">
        <v>8</v>
      </c>
      <c r="H241" s="4"/>
      <c r="I241" s="87"/>
      <c r="J241" s="88"/>
      <c r="K241" s="89"/>
      <c r="L241" s="82"/>
      <c r="M241" s="93"/>
      <c r="N241" s="94">
        <f t="shared" si="25"/>
        <v>0</v>
      </c>
      <c r="O241" s="82"/>
      <c r="P241" s="93">
        <v>21</v>
      </c>
      <c r="Q241" s="94">
        <f t="shared" si="28"/>
        <v>0</v>
      </c>
      <c r="R241" s="2"/>
    </row>
    <row r="242" spans="2:18" ht="27.75" customHeight="1">
      <c r="B242" s="8">
        <v>188</v>
      </c>
      <c r="C242" s="5" t="s">
        <v>320</v>
      </c>
      <c r="D242" s="360" t="s">
        <v>361</v>
      </c>
      <c r="E242" s="360" t="s">
        <v>361</v>
      </c>
      <c r="F242" s="5">
        <v>1</v>
      </c>
      <c r="G242" s="9" t="s">
        <v>8</v>
      </c>
      <c r="H242" s="4"/>
      <c r="I242" s="87"/>
      <c r="J242" s="88"/>
      <c r="K242" s="89"/>
      <c r="L242" s="82"/>
      <c r="M242" s="93"/>
      <c r="N242" s="94">
        <f t="shared" si="25"/>
        <v>0</v>
      </c>
      <c r="O242" s="82"/>
      <c r="P242" s="93">
        <v>21</v>
      </c>
      <c r="Q242" s="94">
        <f t="shared" si="28"/>
        <v>0</v>
      </c>
      <c r="R242" s="2"/>
    </row>
    <row r="243" spans="2:18" ht="27.75" customHeight="1">
      <c r="B243" s="8">
        <v>189</v>
      </c>
      <c r="C243" s="5" t="s">
        <v>321</v>
      </c>
      <c r="D243" s="360" t="s">
        <v>362</v>
      </c>
      <c r="E243" s="360" t="s">
        <v>362</v>
      </c>
      <c r="F243" s="5">
        <v>2</v>
      </c>
      <c r="G243" s="9" t="s">
        <v>8</v>
      </c>
      <c r="H243" s="4"/>
      <c r="I243" s="87"/>
      <c r="J243" s="88"/>
      <c r="K243" s="89"/>
      <c r="L243" s="82"/>
      <c r="M243" s="93"/>
      <c r="N243" s="94">
        <f t="shared" si="25"/>
        <v>0</v>
      </c>
      <c r="O243" s="82"/>
      <c r="P243" s="93">
        <v>21</v>
      </c>
      <c r="Q243" s="94">
        <f t="shared" si="28"/>
        <v>0</v>
      </c>
      <c r="R243" s="2"/>
    </row>
    <row r="244" spans="2:18" ht="27.75" customHeight="1">
      <c r="B244" s="8">
        <v>190</v>
      </c>
      <c r="C244" s="5" t="s">
        <v>322</v>
      </c>
      <c r="D244" s="360" t="s">
        <v>69</v>
      </c>
      <c r="E244" s="360" t="s">
        <v>69</v>
      </c>
      <c r="F244" s="5">
        <v>1</v>
      </c>
      <c r="G244" s="9" t="s">
        <v>8</v>
      </c>
      <c r="H244" s="4"/>
      <c r="I244" s="87"/>
      <c r="J244" s="88"/>
      <c r="K244" s="89"/>
      <c r="L244" s="82"/>
      <c r="M244" s="93"/>
      <c r="N244" s="94">
        <f t="shared" si="25"/>
        <v>0</v>
      </c>
      <c r="O244" s="82"/>
      <c r="P244" s="93">
        <v>21</v>
      </c>
      <c r="Q244" s="94">
        <f>N244*((100+P244)/100)</f>
        <v>0</v>
      </c>
      <c r="R244" s="2"/>
    </row>
    <row r="245" spans="2:18" ht="27.75" customHeight="1">
      <c r="B245" s="8">
        <v>191</v>
      </c>
      <c r="C245" s="5" t="s">
        <v>323</v>
      </c>
      <c r="D245" s="360" t="s">
        <v>12</v>
      </c>
      <c r="E245" s="360" t="s">
        <v>12</v>
      </c>
      <c r="F245" s="5">
        <v>1</v>
      </c>
      <c r="G245" s="9" t="s">
        <v>8</v>
      </c>
      <c r="H245" s="4"/>
      <c r="I245" s="87"/>
      <c r="J245" s="88"/>
      <c r="K245" s="89"/>
      <c r="L245" s="82"/>
      <c r="M245" s="93"/>
      <c r="N245" s="94">
        <f t="shared" si="25"/>
        <v>0</v>
      </c>
      <c r="O245" s="82"/>
      <c r="P245" s="93">
        <v>21</v>
      </c>
      <c r="Q245" s="94">
        <f aca="true" t="shared" si="29" ref="Q245:Q249">N245*((100+P245)/100)</f>
        <v>0</v>
      </c>
      <c r="R245" s="2"/>
    </row>
    <row r="246" spans="2:18" ht="27.75" customHeight="1">
      <c r="B246" s="8">
        <v>192</v>
      </c>
      <c r="C246" s="5" t="s">
        <v>324</v>
      </c>
      <c r="D246" s="360" t="s">
        <v>212</v>
      </c>
      <c r="E246" s="360" t="s">
        <v>212</v>
      </c>
      <c r="F246" s="5">
        <v>1</v>
      </c>
      <c r="G246" s="9" t="s">
        <v>8</v>
      </c>
      <c r="H246" s="4"/>
      <c r="I246" s="87"/>
      <c r="J246" s="88"/>
      <c r="K246" s="89"/>
      <c r="L246" s="82"/>
      <c r="M246" s="93"/>
      <c r="N246" s="94">
        <f t="shared" si="25"/>
        <v>0</v>
      </c>
      <c r="O246" s="82"/>
      <c r="P246" s="93">
        <v>21</v>
      </c>
      <c r="Q246" s="94">
        <f t="shared" si="29"/>
        <v>0</v>
      </c>
      <c r="R246" s="2"/>
    </row>
    <row r="247" spans="2:18" ht="27.75" customHeight="1">
      <c r="B247" s="8">
        <v>193</v>
      </c>
      <c r="C247" s="5" t="s">
        <v>325</v>
      </c>
      <c r="D247" s="360" t="s">
        <v>363</v>
      </c>
      <c r="E247" s="360" t="s">
        <v>363</v>
      </c>
      <c r="F247" s="5">
        <v>1</v>
      </c>
      <c r="G247" s="9" t="s">
        <v>8</v>
      </c>
      <c r="H247" s="4"/>
      <c r="I247" s="87"/>
      <c r="J247" s="88"/>
      <c r="K247" s="89"/>
      <c r="L247" s="82"/>
      <c r="M247" s="93"/>
      <c r="N247" s="94">
        <f t="shared" si="25"/>
        <v>0</v>
      </c>
      <c r="O247" s="82"/>
      <c r="P247" s="93">
        <v>21</v>
      </c>
      <c r="Q247" s="94">
        <f t="shared" si="29"/>
        <v>0</v>
      </c>
      <c r="R247" s="2"/>
    </row>
    <row r="248" spans="2:18" ht="27.75" customHeight="1">
      <c r="B248" s="8">
        <v>194</v>
      </c>
      <c r="C248" s="5" t="s">
        <v>326</v>
      </c>
      <c r="D248" s="360" t="s">
        <v>364</v>
      </c>
      <c r="E248" s="360" t="s">
        <v>364</v>
      </c>
      <c r="F248" s="5">
        <v>1</v>
      </c>
      <c r="G248" s="9" t="s">
        <v>8</v>
      </c>
      <c r="H248" s="4"/>
      <c r="I248" s="87"/>
      <c r="J248" s="88"/>
      <c r="K248" s="89"/>
      <c r="L248" s="82"/>
      <c r="M248" s="93"/>
      <c r="N248" s="94">
        <f t="shared" si="25"/>
        <v>0</v>
      </c>
      <c r="O248" s="82"/>
      <c r="P248" s="93">
        <v>21</v>
      </c>
      <c r="Q248" s="94">
        <f t="shared" si="29"/>
        <v>0</v>
      </c>
      <c r="R248" s="2"/>
    </row>
    <row r="249" spans="2:18" ht="27.75" customHeight="1">
      <c r="B249" s="8">
        <v>195</v>
      </c>
      <c r="C249" s="5" t="s">
        <v>327</v>
      </c>
      <c r="D249" s="360" t="s">
        <v>365</v>
      </c>
      <c r="E249" s="360" t="s">
        <v>365</v>
      </c>
      <c r="F249" s="5">
        <v>1</v>
      </c>
      <c r="G249" s="9" t="s">
        <v>66</v>
      </c>
      <c r="H249" s="4"/>
      <c r="I249" s="87"/>
      <c r="J249" s="88"/>
      <c r="K249" s="89"/>
      <c r="L249" s="82"/>
      <c r="M249" s="93"/>
      <c r="N249" s="94">
        <f t="shared" si="25"/>
        <v>0</v>
      </c>
      <c r="O249" s="82"/>
      <c r="P249" s="93">
        <v>21</v>
      </c>
      <c r="Q249" s="94">
        <f t="shared" si="29"/>
        <v>0</v>
      </c>
      <c r="R249" s="2"/>
    </row>
    <row r="250" spans="2:18" ht="27.75" customHeight="1">
      <c r="B250" s="8">
        <v>196</v>
      </c>
      <c r="C250" s="5" t="s">
        <v>328</v>
      </c>
      <c r="D250" s="360" t="s">
        <v>366</v>
      </c>
      <c r="E250" s="360" t="s">
        <v>366</v>
      </c>
      <c r="F250" s="5">
        <v>1</v>
      </c>
      <c r="G250" s="9" t="s">
        <v>66</v>
      </c>
      <c r="H250" s="4"/>
      <c r="I250" s="87"/>
      <c r="J250" s="88"/>
      <c r="K250" s="89"/>
      <c r="L250" s="82"/>
      <c r="M250" s="93"/>
      <c r="N250" s="94">
        <f t="shared" si="25"/>
        <v>0</v>
      </c>
      <c r="O250" s="82"/>
      <c r="P250" s="93">
        <v>21</v>
      </c>
      <c r="Q250" s="94">
        <f>N250*((100+P250)/100)</f>
        <v>0</v>
      </c>
      <c r="R250" s="2"/>
    </row>
    <row r="251" spans="2:18" ht="27.75" customHeight="1">
      <c r="B251" s="8">
        <v>197</v>
      </c>
      <c r="C251" s="5" t="s">
        <v>329</v>
      </c>
      <c r="D251" s="360" t="s">
        <v>367</v>
      </c>
      <c r="E251" s="360" t="s">
        <v>367</v>
      </c>
      <c r="F251" s="5">
        <v>1</v>
      </c>
      <c r="G251" s="9" t="s">
        <v>66</v>
      </c>
      <c r="H251" s="4"/>
      <c r="I251" s="87"/>
      <c r="J251" s="88"/>
      <c r="K251" s="89"/>
      <c r="L251" s="82"/>
      <c r="M251" s="93"/>
      <c r="N251" s="94">
        <f t="shared" si="25"/>
        <v>0</v>
      </c>
      <c r="O251" s="82"/>
      <c r="P251" s="93">
        <v>21</v>
      </c>
      <c r="Q251" s="94">
        <f aca="true" t="shared" si="30" ref="Q251:Q255">N251*((100+P251)/100)</f>
        <v>0</v>
      </c>
      <c r="R251" s="2"/>
    </row>
    <row r="252" spans="2:18" ht="45" customHeight="1">
      <c r="B252" s="8">
        <v>198</v>
      </c>
      <c r="C252" s="5" t="s">
        <v>330</v>
      </c>
      <c r="D252" s="360" t="s">
        <v>205</v>
      </c>
      <c r="E252" s="360" t="s">
        <v>203</v>
      </c>
      <c r="F252" s="5">
        <v>1</v>
      </c>
      <c r="G252" s="9" t="s">
        <v>8</v>
      </c>
      <c r="H252" s="4"/>
      <c r="I252" s="87"/>
      <c r="J252" s="88"/>
      <c r="K252" s="89"/>
      <c r="L252" s="82"/>
      <c r="M252" s="93"/>
      <c r="N252" s="94">
        <f t="shared" si="25"/>
        <v>0</v>
      </c>
      <c r="O252" s="82"/>
      <c r="P252" s="93">
        <v>21</v>
      </c>
      <c r="Q252" s="94">
        <f t="shared" si="30"/>
        <v>0</v>
      </c>
      <c r="R252" s="2"/>
    </row>
    <row r="253" spans="2:18" ht="27.75" customHeight="1">
      <c r="B253" s="8">
        <v>199</v>
      </c>
      <c r="C253" s="5" t="s">
        <v>331</v>
      </c>
      <c r="D253" s="360" t="s">
        <v>368</v>
      </c>
      <c r="E253" s="360" t="s">
        <v>368</v>
      </c>
      <c r="F253" s="5">
        <v>4</v>
      </c>
      <c r="G253" s="9" t="s">
        <v>8</v>
      </c>
      <c r="H253" s="4"/>
      <c r="I253" s="87"/>
      <c r="J253" s="88"/>
      <c r="K253" s="89"/>
      <c r="L253" s="82"/>
      <c r="M253" s="93"/>
      <c r="N253" s="94">
        <f t="shared" si="25"/>
        <v>0</v>
      </c>
      <c r="O253" s="82"/>
      <c r="P253" s="93">
        <v>21</v>
      </c>
      <c r="Q253" s="94">
        <f t="shared" si="30"/>
        <v>0</v>
      </c>
      <c r="R253" s="2"/>
    </row>
    <row r="254" spans="2:18" ht="27.75" customHeight="1">
      <c r="B254" s="8">
        <v>200</v>
      </c>
      <c r="C254" s="5" t="s">
        <v>332</v>
      </c>
      <c r="D254" s="360" t="s">
        <v>369</v>
      </c>
      <c r="E254" s="360" t="s">
        <v>369</v>
      </c>
      <c r="F254" s="5">
        <v>4</v>
      </c>
      <c r="G254" s="9" t="s">
        <v>8</v>
      </c>
      <c r="H254" s="4"/>
      <c r="I254" s="87"/>
      <c r="J254" s="88"/>
      <c r="K254" s="89"/>
      <c r="L254" s="82"/>
      <c r="M254" s="93"/>
      <c r="N254" s="94">
        <f t="shared" si="25"/>
        <v>0</v>
      </c>
      <c r="O254" s="82"/>
      <c r="P254" s="93">
        <v>21</v>
      </c>
      <c r="Q254" s="94">
        <f t="shared" si="30"/>
        <v>0</v>
      </c>
      <c r="R254" s="2"/>
    </row>
    <row r="255" spans="2:18" ht="27.75" customHeight="1">
      <c r="B255" s="8">
        <v>201</v>
      </c>
      <c r="C255" s="5" t="s">
        <v>333</v>
      </c>
      <c r="D255" s="360" t="s">
        <v>370</v>
      </c>
      <c r="E255" s="360" t="s">
        <v>370</v>
      </c>
      <c r="F255" s="5">
        <v>4</v>
      </c>
      <c r="G255" s="9" t="s">
        <v>8</v>
      </c>
      <c r="H255" s="4"/>
      <c r="I255" s="87"/>
      <c r="J255" s="88"/>
      <c r="K255" s="89"/>
      <c r="L255" s="82"/>
      <c r="M255" s="93"/>
      <c r="N255" s="94">
        <f t="shared" si="25"/>
        <v>0</v>
      </c>
      <c r="O255" s="82"/>
      <c r="P255" s="93">
        <v>21</v>
      </c>
      <c r="Q255" s="94">
        <f t="shared" si="30"/>
        <v>0</v>
      </c>
      <c r="R255" s="2"/>
    </row>
    <row r="256" spans="2:18" ht="27.75" customHeight="1">
      <c r="B256" s="8">
        <v>202</v>
      </c>
      <c r="C256" s="5" t="s">
        <v>334</v>
      </c>
      <c r="D256" s="360" t="s">
        <v>247</v>
      </c>
      <c r="E256" s="360" t="s">
        <v>247</v>
      </c>
      <c r="F256" s="5">
        <v>4</v>
      </c>
      <c r="G256" s="9" t="s">
        <v>8</v>
      </c>
      <c r="H256" s="4"/>
      <c r="I256" s="87"/>
      <c r="J256" s="88"/>
      <c r="K256" s="89"/>
      <c r="L256" s="82"/>
      <c r="M256" s="93"/>
      <c r="N256" s="94">
        <f t="shared" si="25"/>
        <v>0</v>
      </c>
      <c r="O256" s="82"/>
      <c r="P256" s="93">
        <v>21</v>
      </c>
      <c r="Q256" s="94">
        <f>N256*((100+P256)/100)</f>
        <v>0</v>
      </c>
      <c r="R256" s="2"/>
    </row>
    <row r="257" spans="2:18" ht="27.75" customHeight="1">
      <c r="B257" s="8">
        <v>203</v>
      </c>
      <c r="C257" s="5" t="s">
        <v>335</v>
      </c>
      <c r="D257" s="360" t="s">
        <v>371</v>
      </c>
      <c r="E257" s="360" t="s">
        <v>371</v>
      </c>
      <c r="F257" s="5">
        <v>4</v>
      </c>
      <c r="G257" s="9" t="s">
        <v>8</v>
      </c>
      <c r="H257" s="4"/>
      <c r="I257" s="87"/>
      <c r="J257" s="88"/>
      <c r="K257" s="89"/>
      <c r="L257" s="82"/>
      <c r="M257" s="93"/>
      <c r="N257" s="94">
        <f t="shared" si="25"/>
        <v>0</v>
      </c>
      <c r="O257" s="82"/>
      <c r="P257" s="93">
        <v>21</v>
      </c>
      <c r="Q257" s="94">
        <f aca="true" t="shared" si="31" ref="Q257:Q261">N257*((100+P257)/100)</f>
        <v>0</v>
      </c>
      <c r="R257" s="2"/>
    </row>
    <row r="258" spans="2:18" ht="27.75" customHeight="1">
      <c r="B258" s="8">
        <v>204</v>
      </c>
      <c r="C258" s="5" t="s">
        <v>336</v>
      </c>
      <c r="D258" s="360" t="s">
        <v>372</v>
      </c>
      <c r="E258" s="360" t="s">
        <v>372</v>
      </c>
      <c r="F258" s="5">
        <v>4</v>
      </c>
      <c r="G258" s="9" t="s">
        <v>8</v>
      </c>
      <c r="H258" s="4"/>
      <c r="I258" s="87"/>
      <c r="J258" s="88"/>
      <c r="K258" s="89"/>
      <c r="L258" s="82"/>
      <c r="M258" s="93"/>
      <c r="N258" s="94">
        <f t="shared" si="25"/>
        <v>0</v>
      </c>
      <c r="O258" s="82"/>
      <c r="P258" s="93">
        <v>21</v>
      </c>
      <c r="Q258" s="94">
        <f t="shared" si="31"/>
        <v>0</v>
      </c>
      <c r="R258" s="2"/>
    </row>
    <row r="259" spans="2:18" ht="27.75" customHeight="1">
      <c r="B259" s="8">
        <v>205</v>
      </c>
      <c r="C259" s="5" t="s">
        <v>337</v>
      </c>
      <c r="D259" s="360" t="s">
        <v>28</v>
      </c>
      <c r="E259" s="360" t="s">
        <v>28</v>
      </c>
      <c r="F259" s="5">
        <v>2</v>
      </c>
      <c r="G259" s="9" t="s">
        <v>8</v>
      </c>
      <c r="H259" s="4"/>
      <c r="I259" s="87"/>
      <c r="J259" s="88"/>
      <c r="K259" s="89"/>
      <c r="L259" s="82"/>
      <c r="M259" s="93"/>
      <c r="N259" s="94">
        <f t="shared" si="25"/>
        <v>0</v>
      </c>
      <c r="O259" s="82"/>
      <c r="P259" s="93">
        <v>21</v>
      </c>
      <c r="Q259" s="94">
        <f t="shared" si="31"/>
        <v>0</v>
      </c>
      <c r="R259" s="2"/>
    </row>
    <row r="260" spans="2:18" ht="27.75" customHeight="1">
      <c r="B260" s="8">
        <v>206</v>
      </c>
      <c r="C260" s="5" t="s">
        <v>338</v>
      </c>
      <c r="D260" s="360" t="s">
        <v>79</v>
      </c>
      <c r="E260" s="360" t="s">
        <v>79</v>
      </c>
      <c r="F260" s="5">
        <v>6</v>
      </c>
      <c r="G260" s="9" t="s">
        <v>8</v>
      </c>
      <c r="H260" s="4"/>
      <c r="I260" s="87"/>
      <c r="J260" s="88"/>
      <c r="K260" s="89"/>
      <c r="L260" s="82"/>
      <c r="M260" s="93"/>
      <c r="N260" s="94">
        <f t="shared" si="25"/>
        <v>0</v>
      </c>
      <c r="O260" s="82"/>
      <c r="P260" s="93">
        <v>21</v>
      </c>
      <c r="Q260" s="94">
        <f t="shared" si="31"/>
        <v>0</v>
      </c>
      <c r="R260" s="2"/>
    </row>
    <row r="261" spans="2:18" ht="27.75" customHeight="1">
      <c r="B261" s="8">
        <v>207</v>
      </c>
      <c r="C261" s="5" t="s">
        <v>339</v>
      </c>
      <c r="D261" s="360" t="s">
        <v>373</v>
      </c>
      <c r="E261" s="360" t="s">
        <v>373</v>
      </c>
      <c r="F261" s="5">
        <v>1</v>
      </c>
      <c r="G261" s="9" t="s">
        <v>8</v>
      </c>
      <c r="H261" s="4"/>
      <c r="I261" s="87"/>
      <c r="J261" s="88"/>
      <c r="K261" s="89"/>
      <c r="L261" s="82"/>
      <c r="M261" s="93"/>
      <c r="N261" s="94">
        <f t="shared" si="25"/>
        <v>0</v>
      </c>
      <c r="O261" s="82"/>
      <c r="P261" s="93">
        <v>21</v>
      </c>
      <c r="Q261" s="94">
        <f t="shared" si="31"/>
        <v>0</v>
      </c>
      <c r="R261" s="2"/>
    </row>
    <row r="262" spans="2:18" ht="27.75" customHeight="1">
      <c r="B262" s="8">
        <v>208</v>
      </c>
      <c r="C262" s="5" t="s">
        <v>340</v>
      </c>
      <c r="D262" s="360" t="s">
        <v>53</v>
      </c>
      <c r="E262" s="360" t="s">
        <v>53</v>
      </c>
      <c r="F262" s="5">
        <v>1</v>
      </c>
      <c r="G262" s="9" t="s">
        <v>8</v>
      </c>
      <c r="H262" s="4"/>
      <c r="I262" s="87"/>
      <c r="J262" s="88"/>
      <c r="K262" s="89"/>
      <c r="L262" s="82"/>
      <c r="M262" s="93"/>
      <c r="N262" s="94">
        <f t="shared" si="25"/>
        <v>0</v>
      </c>
      <c r="O262" s="82"/>
      <c r="P262" s="93">
        <v>21</v>
      </c>
      <c r="Q262" s="94">
        <f>N262*((100+P262)/100)</f>
        <v>0</v>
      </c>
      <c r="R262" s="2"/>
    </row>
    <row r="263" spans="2:18" ht="27.75" customHeight="1">
      <c r="B263" s="8">
        <v>209</v>
      </c>
      <c r="C263" s="5" t="s">
        <v>341</v>
      </c>
      <c r="D263" s="360" t="s">
        <v>374</v>
      </c>
      <c r="E263" s="360" t="s">
        <v>374</v>
      </c>
      <c r="F263" s="5">
        <v>1</v>
      </c>
      <c r="G263" s="9" t="s">
        <v>8</v>
      </c>
      <c r="H263" s="4"/>
      <c r="I263" s="87"/>
      <c r="J263" s="88"/>
      <c r="K263" s="89"/>
      <c r="L263" s="82"/>
      <c r="M263" s="93"/>
      <c r="N263" s="94">
        <f t="shared" si="25"/>
        <v>0</v>
      </c>
      <c r="O263" s="82"/>
      <c r="P263" s="93">
        <v>21</v>
      </c>
      <c r="Q263" s="94">
        <f aca="true" t="shared" si="32" ref="Q263:Q267">N263*((100+P263)/100)</f>
        <v>0</v>
      </c>
      <c r="R263" s="2"/>
    </row>
    <row r="264" spans="2:18" ht="27.75" customHeight="1">
      <c r="B264" s="8">
        <v>210</v>
      </c>
      <c r="C264" s="5" t="s">
        <v>342</v>
      </c>
      <c r="D264" s="360" t="s">
        <v>21</v>
      </c>
      <c r="E264" s="360" t="s">
        <v>21</v>
      </c>
      <c r="F264" s="5">
        <v>1</v>
      </c>
      <c r="G264" s="9" t="s">
        <v>8</v>
      </c>
      <c r="H264" s="4"/>
      <c r="I264" s="87"/>
      <c r="J264" s="88"/>
      <c r="K264" s="89"/>
      <c r="L264" s="82"/>
      <c r="M264" s="93"/>
      <c r="N264" s="94">
        <f t="shared" si="25"/>
        <v>0</v>
      </c>
      <c r="O264" s="82"/>
      <c r="P264" s="93">
        <v>21</v>
      </c>
      <c r="Q264" s="94">
        <f t="shared" si="32"/>
        <v>0</v>
      </c>
      <c r="R264" s="2"/>
    </row>
    <row r="265" spans="2:18" ht="27.75" customHeight="1">
      <c r="B265" s="8">
        <v>211</v>
      </c>
      <c r="C265" s="5" t="s">
        <v>343</v>
      </c>
      <c r="D265" s="360" t="s">
        <v>20</v>
      </c>
      <c r="E265" s="360" t="s">
        <v>20</v>
      </c>
      <c r="F265" s="5">
        <v>1</v>
      </c>
      <c r="G265" s="9" t="s">
        <v>8</v>
      </c>
      <c r="H265" s="4"/>
      <c r="I265" s="87"/>
      <c r="J265" s="88"/>
      <c r="K265" s="89"/>
      <c r="L265" s="82"/>
      <c r="M265" s="93"/>
      <c r="N265" s="94">
        <f t="shared" si="25"/>
        <v>0</v>
      </c>
      <c r="O265" s="82"/>
      <c r="P265" s="93">
        <v>21</v>
      </c>
      <c r="Q265" s="94">
        <f t="shared" si="32"/>
        <v>0</v>
      </c>
      <c r="R265" s="2"/>
    </row>
    <row r="266" spans="2:18" ht="27.75" customHeight="1">
      <c r="B266" s="8">
        <v>212</v>
      </c>
      <c r="C266" s="5" t="s">
        <v>344</v>
      </c>
      <c r="D266" s="360" t="s">
        <v>27</v>
      </c>
      <c r="E266" s="360" t="s">
        <v>27</v>
      </c>
      <c r="F266" s="5">
        <v>1</v>
      </c>
      <c r="G266" s="9" t="s">
        <v>8</v>
      </c>
      <c r="H266" s="4"/>
      <c r="I266" s="87"/>
      <c r="J266" s="88"/>
      <c r="K266" s="89"/>
      <c r="L266" s="82"/>
      <c r="M266" s="93"/>
      <c r="N266" s="94">
        <f t="shared" si="25"/>
        <v>0</v>
      </c>
      <c r="O266" s="82"/>
      <c r="P266" s="93">
        <v>21</v>
      </c>
      <c r="Q266" s="94">
        <f t="shared" si="32"/>
        <v>0</v>
      </c>
      <c r="R266" s="2"/>
    </row>
    <row r="267" spans="2:18" ht="27.75" customHeight="1">
      <c r="B267" s="8">
        <v>213</v>
      </c>
      <c r="C267" s="5" t="s">
        <v>345</v>
      </c>
      <c r="D267" s="360" t="s">
        <v>375</v>
      </c>
      <c r="E267" s="360" t="s">
        <v>375</v>
      </c>
      <c r="F267" s="5">
        <v>2</v>
      </c>
      <c r="G267" s="9" t="s">
        <v>8</v>
      </c>
      <c r="H267" s="4"/>
      <c r="I267" s="87"/>
      <c r="J267" s="88"/>
      <c r="K267" s="89"/>
      <c r="L267" s="82"/>
      <c r="M267" s="93"/>
      <c r="N267" s="94">
        <f t="shared" si="25"/>
        <v>0</v>
      </c>
      <c r="O267" s="82"/>
      <c r="P267" s="93">
        <v>21</v>
      </c>
      <c r="Q267" s="94">
        <f t="shared" si="32"/>
        <v>0</v>
      </c>
      <c r="R267" s="2"/>
    </row>
    <row r="268" spans="2:18" ht="27.75" customHeight="1">
      <c r="B268" s="8">
        <v>214</v>
      </c>
      <c r="C268" s="5" t="s">
        <v>346</v>
      </c>
      <c r="D268" s="360" t="s">
        <v>77</v>
      </c>
      <c r="E268" s="360" t="s">
        <v>77</v>
      </c>
      <c r="F268" s="5">
        <v>1</v>
      </c>
      <c r="G268" s="9" t="s">
        <v>8</v>
      </c>
      <c r="H268" s="4"/>
      <c r="I268" s="87"/>
      <c r="J268" s="88"/>
      <c r="K268" s="89"/>
      <c r="L268" s="82"/>
      <c r="M268" s="93"/>
      <c r="N268" s="94">
        <f t="shared" si="25"/>
        <v>0</v>
      </c>
      <c r="O268" s="82"/>
      <c r="P268" s="93">
        <v>21</v>
      </c>
      <c r="Q268" s="94">
        <f aca="true" t="shared" si="33" ref="Q268:Q271">N268*((100+P268)/100)</f>
        <v>0</v>
      </c>
      <c r="R268" s="2"/>
    </row>
    <row r="269" spans="2:18" ht="27.75" customHeight="1">
      <c r="B269" s="8">
        <v>215</v>
      </c>
      <c r="C269" s="5" t="s">
        <v>347</v>
      </c>
      <c r="D269" s="360" t="s">
        <v>376</v>
      </c>
      <c r="E269" s="360" t="s">
        <v>376</v>
      </c>
      <c r="F269" s="5">
        <v>2</v>
      </c>
      <c r="G269" s="9" t="s">
        <v>8</v>
      </c>
      <c r="H269" s="4"/>
      <c r="I269" s="87"/>
      <c r="J269" s="88"/>
      <c r="K269" s="89"/>
      <c r="L269" s="82"/>
      <c r="M269" s="93"/>
      <c r="N269" s="94">
        <f t="shared" si="25"/>
        <v>0</v>
      </c>
      <c r="O269" s="82"/>
      <c r="P269" s="93">
        <v>21</v>
      </c>
      <c r="Q269" s="94">
        <f t="shared" si="33"/>
        <v>0</v>
      </c>
      <c r="R269" s="2"/>
    </row>
    <row r="270" spans="2:18" ht="27.75" customHeight="1">
      <c r="B270" s="8">
        <v>216</v>
      </c>
      <c r="C270" s="5" t="s">
        <v>348</v>
      </c>
      <c r="D270" s="360" t="s">
        <v>15</v>
      </c>
      <c r="E270" s="360" t="s">
        <v>15</v>
      </c>
      <c r="F270" s="5">
        <v>1</v>
      </c>
      <c r="G270" s="9" t="s">
        <v>8</v>
      </c>
      <c r="H270" s="4"/>
      <c r="I270" s="87"/>
      <c r="J270" s="88"/>
      <c r="K270" s="89"/>
      <c r="L270" s="82"/>
      <c r="M270" s="93"/>
      <c r="N270" s="94">
        <f t="shared" si="25"/>
        <v>0</v>
      </c>
      <c r="O270" s="82"/>
      <c r="P270" s="93">
        <v>21</v>
      </c>
      <c r="Q270" s="94">
        <f t="shared" si="33"/>
        <v>0</v>
      </c>
      <c r="R270" s="2"/>
    </row>
    <row r="271" spans="2:18" ht="27.75" customHeight="1" thickBot="1">
      <c r="B271" s="31">
        <v>217</v>
      </c>
      <c r="C271" s="11" t="s">
        <v>349</v>
      </c>
      <c r="D271" s="367" t="s">
        <v>377</v>
      </c>
      <c r="E271" s="367" t="s">
        <v>377</v>
      </c>
      <c r="F271" s="11">
        <v>4</v>
      </c>
      <c r="G271" s="33" t="s">
        <v>8</v>
      </c>
      <c r="H271" s="4"/>
      <c r="I271" s="90"/>
      <c r="J271" s="91"/>
      <c r="K271" s="92"/>
      <c r="L271" s="85"/>
      <c r="M271" s="95"/>
      <c r="N271" s="96">
        <f t="shared" si="25"/>
        <v>0</v>
      </c>
      <c r="O271" s="82"/>
      <c r="P271" s="95">
        <v>21</v>
      </c>
      <c r="Q271" s="96">
        <f t="shared" si="33"/>
        <v>0</v>
      </c>
      <c r="R271" s="2"/>
    </row>
    <row r="272" spans="2:18" ht="22.5" customHeight="1" thickBot="1">
      <c r="B272" s="71"/>
      <c r="C272" s="71"/>
      <c r="D272" s="340"/>
      <c r="E272" s="340"/>
      <c r="F272" s="71"/>
      <c r="G272" s="71"/>
      <c r="H272" s="4"/>
      <c r="I272" s="108" t="s">
        <v>1443</v>
      </c>
      <c r="J272" s="2"/>
      <c r="K272" s="2"/>
      <c r="M272" s="339">
        <f>SUM(N225:N271)</f>
        <v>0</v>
      </c>
      <c r="N272" s="339"/>
      <c r="O272" s="109"/>
      <c r="P272" s="339">
        <f>SUM(Q225:Q271)</f>
        <v>0</v>
      </c>
      <c r="Q272" s="339"/>
      <c r="R272" s="2"/>
    </row>
    <row r="273" spans="2:18" ht="22.5" customHeight="1" thickBot="1">
      <c r="B273" s="104" t="s">
        <v>302</v>
      </c>
      <c r="C273" s="102"/>
      <c r="D273" s="103"/>
      <c r="E273" s="341" t="s">
        <v>9</v>
      </c>
      <c r="F273" s="342"/>
      <c r="G273" s="58">
        <v>12</v>
      </c>
      <c r="H273" s="4"/>
      <c r="I273" s="104" t="s">
        <v>1444</v>
      </c>
      <c r="J273" s="105"/>
      <c r="K273" s="106"/>
      <c r="L273" s="105"/>
      <c r="M273" s="343">
        <f>M272*G273</f>
        <v>0</v>
      </c>
      <c r="N273" s="343"/>
      <c r="O273" s="105"/>
      <c r="P273" s="343">
        <f>P272*G273</f>
        <v>0</v>
      </c>
      <c r="Q273" s="344"/>
      <c r="R273" s="2"/>
    </row>
    <row r="274" spans="2:18" ht="15" customHeight="1">
      <c r="B274" s="71"/>
      <c r="C274" s="71"/>
      <c r="D274" s="352"/>
      <c r="E274" s="352"/>
      <c r="F274" s="71"/>
      <c r="G274" s="71"/>
      <c r="H274" s="4"/>
      <c r="I274" s="86"/>
      <c r="J274" s="2"/>
      <c r="K274" s="2"/>
      <c r="M274" s="345" t="s">
        <v>1445</v>
      </c>
      <c r="N274" s="345"/>
      <c r="O274" s="110"/>
      <c r="P274" s="345" t="s">
        <v>1446</v>
      </c>
      <c r="Q274" s="345"/>
      <c r="R274" s="2"/>
    </row>
    <row r="275" spans="2:18" ht="37.5" customHeight="1" thickBot="1">
      <c r="B275" s="71"/>
      <c r="C275" s="71"/>
      <c r="D275" s="346"/>
      <c r="E275" s="346"/>
      <c r="F275" s="71"/>
      <c r="G275" s="71"/>
      <c r="H275" s="4"/>
      <c r="I275" s="2"/>
      <c r="J275" s="2"/>
      <c r="K275" s="2"/>
      <c r="L275" s="118"/>
      <c r="M275" s="78"/>
      <c r="O275" s="118"/>
      <c r="P275" s="78"/>
      <c r="R275" s="2"/>
    </row>
    <row r="276" spans="2:18" ht="22.5" customHeight="1" thickBot="1">
      <c r="B276" s="72" t="s">
        <v>378</v>
      </c>
      <c r="C276" s="73"/>
      <c r="D276" s="74"/>
      <c r="E276" s="341" t="s">
        <v>9</v>
      </c>
      <c r="F276" s="342"/>
      <c r="G276" s="58">
        <v>6</v>
      </c>
      <c r="H276" s="4"/>
      <c r="I276" s="353" t="s">
        <v>1438</v>
      </c>
      <c r="J276" s="355" t="s">
        <v>1435</v>
      </c>
      <c r="K276" s="357" t="s">
        <v>1436</v>
      </c>
      <c r="L276" s="81"/>
      <c r="M276" s="325" t="s">
        <v>1439</v>
      </c>
      <c r="N276" s="327" t="s">
        <v>1441</v>
      </c>
      <c r="O276" s="81"/>
      <c r="P276" s="325" t="s">
        <v>1440</v>
      </c>
      <c r="Q276" s="327" t="s">
        <v>1442</v>
      </c>
      <c r="R276" s="2"/>
    </row>
    <row r="277" spans="2:18" ht="4.5" customHeight="1" thickBot="1">
      <c r="B277" s="14"/>
      <c r="C277" s="23"/>
      <c r="D277" s="65"/>
      <c r="E277" s="347"/>
      <c r="F277" s="347"/>
      <c r="G277" s="16"/>
      <c r="H277" s="4"/>
      <c r="I277" s="354"/>
      <c r="J277" s="356"/>
      <c r="K277" s="358"/>
      <c r="L277" s="81"/>
      <c r="M277" s="326"/>
      <c r="N277" s="328"/>
      <c r="O277" s="81"/>
      <c r="P277" s="326"/>
      <c r="Q277" s="328"/>
      <c r="R277" s="2"/>
    </row>
    <row r="278" spans="2:18" ht="47.25" customHeight="1" thickBot="1">
      <c r="B278" s="17" t="s">
        <v>1</v>
      </c>
      <c r="C278" s="21" t="s">
        <v>7</v>
      </c>
      <c r="D278" s="348" t="s">
        <v>4</v>
      </c>
      <c r="E278" s="349"/>
      <c r="F278" s="18" t="s">
        <v>5</v>
      </c>
      <c r="G278" s="19" t="s">
        <v>204</v>
      </c>
      <c r="H278" s="4"/>
      <c r="I278" s="354"/>
      <c r="J278" s="356"/>
      <c r="K278" s="358"/>
      <c r="L278" s="81"/>
      <c r="M278" s="326"/>
      <c r="N278" s="328"/>
      <c r="O278" s="81"/>
      <c r="P278" s="326"/>
      <c r="Q278" s="328"/>
      <c r="R278" s="2"/>
    </row>
    <row r="279" spans="2:18" ht="27.75" customHeight="1">
      <c r="B279" s="25">
        <v>218</v>
      </c>
      <c r="C279" s="26" t="s">
        <v>410</v>
      </c>
      <c r="D279" s="350" t="s">
        <v>379</v>
      </c>
      <c r="E279" s="350" t="s">
        <v>379</v>
      </c>
      <c r="F279" s="26">
        <v>1</v>
      </c>
      <c r="G279" s="27" t="s">
        <v>8</v>
      </c>
      <c r="H279" s="4"/>
      <c r="I279" s="97"/>
      <c r="J279" s="98"/>
      <c r="K279" s="99"/>
      <c r="L279" s="82"/>
      <c r="M279" s="100"/>
      <c r="N279" s="101">
        <f aca="true" t="shared" si="34" ref="N279:N310">F279*M279</f>
        <v>0</v>
      </c>
      <c r="O279" s="82"/>
      <c r="P279" s="100">
        <v>21</v>
      </c>
      <c r="Q279" s="101">
        <f>N279*((100+P279)/100)</f>
        <v>0</v>
      </c>
      <c r="R279" s="2"/>
    </row>
    <row r="280" spans="2:18" ht="27.75" customHeight="1">
      <c r="B280" s="8">
        <v>219</v>
      </c>
      <c r="C280" s="5" t="s">
        <v>411</v>
      </c>
      <c r="D280" s="360" t="s">
        <v>380</v>
      </c>
      <c r="E280" s="360" t="s">
        <v>380</v>
      </c>
      <c r="F280" s="5">
        <v>2</v>
      </c>
      <c r="G280" s="9" t="s">
        <v>8</v>
      </c>
      <c r="H280" s="4"/>
      <c r="I280" s="87"/>
      <c r="J280" s="88"/>
      <c r="K280" s="89"/>
      <c r="L280" s="82"/>
      <c r="M280" s="93"/>
      <c r="N280" s="94">
        <f t="shared" si="34"/>
        <v>0</v>
      </c>
      <c r="O280" s="82"/>
      <c r="P280" s="93">
        <v>21</v>
      </c>
      <c r="Q280" s="94">
        <f>N280*((100+P280)/100)</f>
        <v>0</v>
      </c>
      <c r="R280" s="2"/>
    </row>
    <row r="281" spans="2:18" ht="27.75" customHeight="1">
      <c r="B281" s="8">
        <v>220</v>
      </c>
      <c r="C281" s="5" t="s">
        <v>412</v>
      </c>
      <c r="D281" s="360" t="s">
        <v>381</v>
      </c>
      <c r="E281" s="360" t="s">
        <v>381</v>
      </c>
      <c r="F281" s="5">
        <v>2</v>
      </c>
      <c r="G281" s="9" t="s">
        <v>8</v>
      </c>
      <c r="H281" s="4"/>
      <c r="I281" s="87"/>
      <c r="J281" s="88"/>
      <c r="K281" s="89"/>
      <c r="L281" s="82"/>
      <c r="M281" s="93"/>
      <c r="N281" s="94">
        <f t="shared" si="34"/>
        <v>0</v>
      </c>
      <c r="O281" s="82"/>
      <c r="P281" s="93">
        <v>21</v>
      </c>
      <c r="Q281" s="94">
        <f aca="true" t="shared" si="35" ref="Q281:Q285">N281*((100+P281)/100)</f>
        <v>0</v>
      </c>
      <c r="R281" s="2"/>
    </row>
    <row r="282" spans="2:18" ht="27.75" customHeight="1">
      <c r="B282" s="8">
        <v>221</v>
      </c>
      <c r="C282" s="5" t="s">
        <v>413</v>
      </c>
      <c r="D282" s="360" t="s">
        <v>382</v>
      </c>
      <c r="E282" s="360" t="s">
        <v>382</v>
      </c>
      <c r="F282" s="5">
        <v>2</v>
      </c>
      <c r="G282" s="9" t="s">
        <v>8</v>
      </c>
      <c r="H282" s="4"/>
      <c r="I282" s="87"/>
      <c r="J282" s="88"/>
      <c r="K282" s="89"/>
      <c r="L282" s="82"/>
      <c r="M282" s="93"/>
      <c r="N282" s="94">
        <f t="shared" si="34"/>
        <v>0</v>
      </c>
      <c r="O282" s="82"/>
      <c r="P282" s="93">
        <v>21</v>
      </c>
      <c r="Q282" s="94">
        <f t="shared" si="35"/>
        <v>0</v>
      </c>
      <c r="R282" s="2"/>
    </row>
    <row r="283" spans="2:18" ht="27.75" customHeight="1">
      <c r="B283" s="8">
        <v>222</v>
      </c>
      <c r="C283" s="5" t="s">
        <v>414</v>
      </c>
      <c r="D283" s="360" t="s">
        <v>383</v>
      </c>
      <c r="E283" s="360" t="s">
        <v>383</v>
      </c>
      <c r="F283" s="5">
        <v>1</v>
      </c>
      <c r="G283" s="9" t="s">
        <v>8</v>
      </c>
      <c r="H283" s="4"/>
      <c r="I283" s="87"/>
      <c r="J283" s="88"/>
      <c r="K283" s="89"/>
      <c r="L283" s="82"/>
      <c r="M283" s="93"/>
      <c r="N283" s="94">
        <f t="shared" si="34"/>
        <v>0</v>
      </c>
      <c r="O283" s="82"/>
      <c r="P283" s="93">
        <v>21</v>
      </c>
      <c r="Q283" s="94">
        <f t="shared" si="35"/>
        <v>0</v>
      </c>
      <c r="R283" s="2"/>
    </row>
    <row r="284" spans="2:18" ht="27.75" customHeight="1">
      <c r="B284" s="8">
        <v>223</v>
      </c>
      <c r="C284" s="5" t="s">
        <v>415</v>
      </c>
      <c r="D284" s="360" t="s">
        <v>384</v>
      </c>
      <c r="E284" s="360" t="s">
        <v>384</v>
      </c>
      <c r="F284" s="5">
        <v>1</v>
      </c>
      <c r="G284" s="9" t="s">
        <v>8</v>
      </c>
      <c r="H284" s="4"/>
      <c r="I284" s="87"/>
      <c r="J284" s="88"/>
      <c r="K284" s="89"/>
      <c r="L284" s="82"/>
      <c r="M284" s="93"/>
      <c r="N284" s="94">
        <f t="shared" si="34"/>
        <v>0</v>
      </c>
      <c r="O284" s="82"/>
      <c r="P284" s="93">
        <v>21</v>
      </c>
      <c r="Q284" s="94">
        <f t="shared" si="35"/>
        <v>0</v>
      </c>
      <c r="R284" s="2"/>
    </row>
    <row r="285" spans="2:18" ht="27.75" customHeight="1">
      <c r="B285" s="8">
        <v>224</v>
      </c>
      <c r="C285" s="5" t="s">
        <v>416</v>
      </c>
      <c r="D285" s="360" t="s">
        <v>385</v>
      </c>
      <c r="E285" s="360" t="s">
        <v>385</v>
      </c>
      <c r="F285" s="5">
        <v>1</v>
      </c>
      <c r="G285" s="9" t="s">
        <v>8</v>
      </c>
      <c r="H285" s="4"/>
      <c r="I285" s="87"/>
      <c r="J285" s="88"/>
      <c r="K285" s="89"/>
      <c r="L285" s="82"/>
      <c r="M285" s="93"/>
      <c r="N285" s="94">
        <f t="shared" si="34"/>
        <v>0</v>
      </c>
      <c r="O285" s="82"/>
      <c r="P285" s="93">
        <v>21</v>
      </c>
      <c r="Q285" s="94">
        <f t="shared" si="35"/>
        <v>0</v>
      </c>
      <c r="R285" s="2"/>
    </row>
    <row r="286" spans="2:18" ht="27.75" customHeight="1">
      <c r="B286" s="8">
        <v>225</v>
      </c>
      <c r="C286" s="5" t="s">
        <v>417</v>
      </c>
      <c r="D286" s="360" t="s">
        <v>386</v>
      </c>
      <c r="E286" s="360" t="s">
        <v>386</v>
      </c>
      <c r="F286" s="5">
        <v>2</v>
      </c>
      <c r="G286" s="9" t="s">
        <v>8</v>
      </c>
      <c r="H286" s="4"/>
      <c r="I286" s="87"/>
      <c r="J286" s="88"/>
      <c r="K286" s="89"/>
      <c r="L286" s="82"/>
      <c r="M286" s="93"/>
      <c r="N286" s="94">
        <f t="shared" si="34"/>
        <v>0</v>
      </c>
      <c r="O286" s="82"/>
      <c r="P286" s="93">
        <v>21</v>
      </c>
      <c r="Q286" s="94">
        <f>N286*((100+P286)/100)</f>
        <v>0</v>
      </c>
      <c r="R286" s="2"/>
    </row>
    <row r="287" spans="2:18" ht="27.75" customHeight="1">
      <c r="B287" s="8">
        <v>226</v>
      </c>
      <c r="C287" s="5" t="s">
        <v>418</v>
      </c>
      <c r="D287" s="360" t="s">
        <v>387</v>
      </c>
      <c r="E287" s="360" t="s">
        <v>387</v>
      </c>
      <c r="F287" s="5">
        <v>2</v>
      </c>
      <c r="G287" s="9" t="s">
        <v>8</v>
      </c>
      <c r="H287" s="4"/>
      <c r="I287" s="87"/>
      <c r="J287" s="88"/>
      <c r="K287" s="89"/>
      <c r="L287" s="82"/>
      <c r="M287" s="93"/>
      <c r="N287" s="94">
        <f t="shared" si="34"/>
        <v>0</v>
      </c>
      <c r="O287" s="82"/>
      <c r="P287" s="93">
        <v>21</v>
      </c>
      <c r="Q287" s="94">
        <f aca="true" t="shared" si="36" ref="Q287:Q291">N287*((100+P287)/100)</f>
        <v>0</v>
      </c>
      <c r="R287" s="2"/>
    </row>
    <row r="288" spans="2:18" ht="27.75" customHeight="1">
      <c r="B288" s="8">
        <v>227</v>
      </c>
      <c r="C288" s="5" t="s">
        <v>419</v>
      </c>
      <c r="D288" s="360" t="s">
        <v>388</v>
      </c>
      <c r="E288" s="360" t="s">
        <v>388</v>
      </c>
      <c r="F288" s="5">
        <v>2</v>
      </c>
      <c r="G288" s="9" t="s">
        <v>8</v>
      </c>
      <c r="H288" s="4"/>
      <c r="I288" s="87"/>
      <c r="J288" s="88"/>
      <c r="K288" s="89"/>
      <c r="L288" s="82"/>
      <c r="M288" s="93"/>
      <c r="N288" s="94">
        <f t="shared" si="34"/>
        <v>0</v>
      </c>
      <c r="O288" s="82"/>
      <c r="P288" s="93">
        <v>21</v>
      </c>
      <c r="Q288" s="94">
        <f t="shared" si="36"/>
        <v>0</v>
      </c>
      <c r="R288" s="2"/>
    </row>
    <row r="289" spans="2:18" ht="27.75" customHeight="1">
      <c r="B289" s="8">
        <v>228</v>
      </c>
      <c r="C289" s="5" t="s">
        <v>420</v>
      </c>
      <c r="D289" s="360" t="s">
        <v>389</v>
      </c>
      <c r="E289" s="360" t="s">
        <v>389</v>
      </c>
      <c r="F289" s="5">
        <v>2</v>
      </c>
      <c r="G289" s="9" t="s">
        <v>8</v>
      </c>
      <c r="H289" s="4"/>
      <c r="I289" s="87"/>
      <c r="J289" s="88"/>
      <c r="K289" s="89"/>
      <c r="L289" s="82"/>
      <c r="M289" s="93"/>
      <c r="N289" s="94">
        <f t="shared" si="34"/>
        <v>0</v>
      </c>
      <c r="O289" s="82"/>
      <c r="P289" s="93">
        <v>21</v>
      </c>
      <c r="Q289" s="94">
        <f t="shared" si="36"/>
        <v>0</v>
      </c>
      <c r="R289" s="2"/>
    </row>
    <row r="290" spans="2:18" ht="27.75" customHeight="1">
      <c r="B290" s="8">
        <v>229</v>
      </c>
      <c r="C290" s="5" t="s">
        <v>421</v>
      </c>
      <c r="D290" s="360" t="s">
        <v>390</v>
      </c>
      <c r="E290" s="360" t="s">
        <v>390</v>
      </c>
      <c r="F290" s="5">
        <v>2</v>
      </c>
      <c r="G290" s="9" t="s">
        <v>8</v>
      </c>
      <c r="H290" s="4"/>
      <c r="I290" s="87"/>
      <c r="J290" s="88"/>
      <c r="K290" s="89"/>
      <c r="L290" s="82"/>
      <c r="M290" s="93"/>
      <c r="N290" s="94">
        <f t="shared" si="34"/>
        <v>0</v>
      </c>
      <c r="O290" s="82"/>
      <c r="P290" s="93">
        <v>21</v>
      </c>
      <c r="Q290" s="94">
        <f t="shared" si="36"/>
        <v>0</v>
      </c>
      <c r="R290" s="2"/>
    </row>
    <row r="291" spans="2:18" ht="27.75" customHeight="1">
      <c r="B291" s="8">
        <v>230</v>
      </c>
      <c r="C291" s="5" t="s">
        <v>422</v>
      </c>
      <c r="D291" s="360" t="s">
        <v>391</v>
      </c>
      <c r="E291" s="360" t="s">
        <v>391</v>
      </c>
      <c r="F291" s="5">
        <v>2</v>
      </c>
      <c r="G291" s="9" t="s">
        <v>8</v>
      </c>
      <c r="H291" s="4"/>
      <c r="I291" s="87"/>
      <c r="J291" s="88"/>
      <c r="K291" s="89"/>
      <c r="L291" s="82"/>
      <c r="M291" s="93"/>
      <c r="N291" s="94">
        <f t="shared" si="34"/>
        <v>0</v>
      </c>
      <c r="O291" s="82"/>
      <c r="P291" s="93">
        <v>21</v>
      </c>
      <c r="Q291" s="94">
        <f t="shared" si="36"/>
        <v>0</v>
      </c>
      <c r="R291" s="2"/>
    </row>
    <row r="292" spans="2:18" ht="27.75" customHeight="1">
      <c r="B292" s="8">
        <v>231</v>
      </c>
      <c r="C292" s="5" t="s">
        <v>423</v>
      </c>
      <c r="D292" s="360" t="s">
        <v>392</v>
      </c>
      <c r="E292" s="360" t="s">
        <v>392</v>
      </c>
      <c r="F292" s="5">
        <v>2</v>
      </c>
      <c r="G292" s="9" t="s">
        <v>8</v>
      </c>
      <c r="H292" s="4"/>
      <c r="I292" s="87"/>
      <c r="J292" s="88"/>
      <c r="K292" s="89"/>
      <c r="L292" s="82"/>
      <c r="M292" s="93"/>
      <c r="N292" s="94">
        <f t="shared" si="34"/>
        <v>0</v>
      </c>
      <c r="O292" s="82"/>
      <c r="P292" s="93">
        <v>21</v>
      </c>
      <c r="Q292" s="94">
        <f>N292*((100+P292)/100)</f>
        <v>0</v>
      </c>
      <c r="R292" s="2"/>
    </row>
    <row r="293" spans="2:18" ht="27.75" customHeight="1">
      <c r="B293" s="8">
        <v>232</v>
      </c>
      <c r="C293" s="5" t="s">
        <v>424</v>
      </c>
      <c r="D293" s="360" t="s">
        <v>393</v>
      </c>
      <c r="E293" s="360" t="s">
        <v>393</v>
      </c>
      <c r="F293" s="5">
        <v>2</v>
      </c>
      <c r="G293" s="9" t="s">
        <v>8</v>
      </c>
      <c r="H293" s="4"/>
      <c r="I293" s="87"/>
      <c r="J293" s="88"/>
      <c r="K293" s="89"/>
      <c r="L293" s="82"/>
      <c r="M293" s="93"/>
      <c r="N293" s="94">
        <f t="shared" si="34"/>
        <v>0</v>
      </c>
      <c r="O293" s="82"/>
      <c r="P293" s="93">
        <v>21</v>
      </c>
      <c r="Q293" s="94">
        <f aca="true" t="shared" si="37" ref="Q293:Q297">N293*((100+P293)/100)</f>
        <v>0</v>
      </c>
      <c r="R293" s="2"/>
    </row>
    <row r="294" spans="2:18" ht="27.75" customHeight="1">
      <c r="B294" s="8">
        <v>233</v>
      </c>
      <c r="C294" s="5" t="s">
        <v>425</v>
      </c>
      <c r="D294" s="360" t="s">
        <v>394</v>
      </c>
      <c r="E294" s="360" t="s">
        <v>394</v>
      </c>
      <c r="F294" s="5">
        <v>2</v>
      </c>
      <c r="G294" s="9" t="s">
        <v>8</v>
      </c>
      <c r="H294" s="4"/>
      <c r="I294" s="87"/>
      <c r="J294" s="88"/>
      <c r="K294" s="89"/>
      <c r="L294" s="82"/>
      <c r="M294" s="93"/>
      <c r="N294" s="94">
        <f t="shared" si="34"/>
        <v>0</v>
      </c>
      <c r="O294" s="82"/>
      <c r="P294" s="93">
        <v>21</v>
      </c>
      <c r="Q294" s="94">
        <f t="shared" si="37"/>
        <v>0</v>
      </c>
      <c r="R294" s="2"/>
    </row>
    <row r="295" spans="2:18" ht="27.75" customHeight="1">
      <c r="B295" s="8">
        <v>234</v>
      </c>
      <c r="C295" s="5" t="s">
        <v>426</v>
      </c>
      <c r="D295" s="360" t="s">
        <v>395</v>
      </c>
      <c r="E295" s="360" t="s">
        <v>395</v>
      </c>
      <c r="F295" s="5">
        <v>1</v>
      </c>
      <c r="G295" s="9" t="s">
        <v>8</v>
      </c>
      <c r="H295" s="4"/>
      <c r="I295" s="87"/>
      <c r="J295" s="88"/>
      <c r="K295" s="89"/>
      <c r="L295" s="82"/>
      <c r="M295" s="93"/>
      <c r="N295" s="94">
        <f t="shared" si="34"/>
        <v>0</v>
      </c>
      <c r="O295" s="82"/>
      <c r="P295" s="93">
        <v>21</v>
      </c>
      <c r="Q295" s="94">
        <f t="shared" si="37"/>
        <v>0</v>
      </c>
      <c r="R295" s="2"/>
    </row>
    <row r="296" spans="2:18" ht="27.75" customHeight="1">
      <c r="B296" s="8">
        <v>235</v>
      </c>
      <c r="C296" s="5" t="s">
        <v>427</v>
      </c>
      <c r="D296" s="360" t="s">
        <v>396</v>
      </c>
      <c r="E296" s="360" t="s">
        <v>396</v>
      </c>
      <c r="F296" s="5">
        <v>1</v>
      </c>
      <c r="G296" s="9" t="s">
        <v>8</v>
      </c>
      <c r="H296" s="4"/>
      <c r="I296" s="87"/>
      <c r="J296" s="88"/>
      <c r="K296" s="89"/>
      <c r="L296" s="82"/>
      <c r="M296" s="93"/>
      <c r="N296" s="94">
        <f t="shared" si="34"/>
        <v>0</v>
      </c>
      <c r="O296" s="82"/>
      <c r="P296" s="93">
        <v>21</v>
      </c>
      <c r="Q296" s="94">
        <f t="shared" si="37"/>
        <v>0</v>
      </c>
      <c r="R296" s="2"/>
    </row>
    <row r="297" spans="2:18" ht="27.75" customHeight="1">
      <c r="B297" s="8">
        <v>236</v>
      </c>
      <c r="C297" s="5" t="s">
        <v>428</v>
      </c>
      <c r="D297" s="360" t="s">
        <v>397</v>
      </c>
      <c r="E297" s="360" t="s">
        <v>397</v>
      </c>
      <c r="F297" s="5">
        <v>1</v>
      </c>
      <c r="G297" s="9" t="s">
        <v>8</v>
      </c>
      <c r="H297" s="4"/>
      <c r="I297" s="87"/>
      <c r="J297" s="88"/>
      <c r="K297" s="89"/>
      <c r="L297" s="82"/>
      <c r="M297" s="93"/>
      <c r="N297" s="94">
        <f t="shared" si="34"/>
        <v>0</v>
      </c>
      <c r="O297" s="82"/>
      <c r="P297" s="93">
        <v>21</v>
      </c>
      <c r="Q297" s="94">
        <f t="shared" si="37"/>
        <v>0</v>
      </c>
      <c r="R297" s="2"/>
    </row>
    <row r="298" spans="2:18" ht="27.75" customHeight="1">
      <c r="B298" s="8">
        <v>237</v>
      </c>
      <c r="C298" s="5" t="s">
        <v>429</v>
      </c>
      <c r="D298" s="360" t="s">
        <v>398</v>
      </c>
      <c r="E298" s="360" t="s">
        <v>398</v>
      </c>
      <c r="F298" s="5">
        <v>1</v>
      </c>
      <c r="G298" s="9" t="s">
        <v>8</v>
      </c>
      <c r="H298" s="4"/>
      <c r="I298" s="87"/>
      <c r="J298" s="88"/>
      <c r="K298" s="89"/>
      <c r="L298" s="82"/>
      <c r="M298" s="93"/>
      <c r="N298" s="94">
        <f t="shared" si="34"/>
        <v>0</v>
      </c>
      <c r="O298" s="82"/>
      <c r="P298" s="93">
        <v>21</v>
      </c>
      <c r="Q298" s="94">
        <f>N298*((100+P298)/100)</f>
        <v>0</v>
      </c>
      <c r="R298" s="2"/>
    </row>
    <row r="299" spans="2:18" ht="27.75" customHeight="1">
      <c r="B299" s="8">
        <v>238</v>
      </c>
      <c r="C299" s="5" t="s">
        <v>430</v>
      </c>
      <c r="D299" s="360" t="s">
        <v>399</v>
      </c>
      <c r="E299" s="360" t="s">
        <v>399</v>
      </c>
      <c r="F299" s="5">
        <v>1</v>
      </c>
      <c r="G299" s="9" t="s">
        <v>8</v>
      </c>
      <c r="H299" s="4"/>
      <c r="I299" s="87"/>
      <c r="J299" s="88"/>
      <c r="K299" s="89"/>
      <c r="L299" s="82"/>
      <c r="M299" s="93"/>
      <c r="N299" s="94">
        <f t="shared" si="34"/>
        <v>0</v>
      </c>
      <c r="O299" s="82"/>
      <c r="P299" s="93">
        <v>21</v>
      </c>
      <c r="Q299" s="94">
        <f aca="true" t="shared" si="38" ref="Q299:Q303">N299*((100+P299)/100)</f>
        <v>0</v>
      </c>
      <c r="R299" s="2"/>
    </row>
    <row r="300" spans="2:18" ht="27.75" customHeight="1">
      <c r="B300" s="8">
        <v>239</v>
      </c>
      <c r="C300" s="5" t="s">
        <v>431</v>
      </c>
      <c r="D300" s="360" t="s">
        <v>400</v>
      </c>
      <c r="E300" s="360" t="s">
        <v>400</v>
      </c>
      <c r="F300" s="5">
        <v>1</v>
      </c>
      <c r="G300" s="9" t="s">
        <v>8</v>
      </c>
      <c r="H300" s="4"/>
      <c r="I300" s="87"/>
      <c r="J300" s="88"/>
      <c r="K300" s="89"/>
      <c r="L300" s="82"/>
      <c r="M300" s="93"/>
      <c r="N300" s="94">
        <f t="shared" si="34"/>
        <v>0</v>
      </c>
      <c r="O300" s="82"/>
      <c r="P300" s="93">
        <v>21</v>
      </c>
      <c r="Q300" s="94">
        <f t="shared" si="38"/>
        <v>0</v>
      </c>
      <c r="R300" s="2"/>
    </row>
    <row r="301" spans="2:18" ht="27.75" customHeight="1">
      <c r="B301" s="8">
        <v>240</v>
      </c>
      <c r="C301" s="5" t="s">
        <v>432</v>
      </c>
      <c r="D301" s="360" t="s">
        <v>401</v>
      </c>
      <c r="E301" s="360" t="s">
        <v>401</v>
      </c>
      <c r="F301" s="5">
        <v>2</v>
      </c>
      <c r="G301" s="9" t="s">
        <v>8</v>
      </c>
      <c r="H301" s="4"/>
      <c r="I301" s="87"/>
      <c r="J301" s="88"/>
      <c r="K301" s="89"/>
      <c r="L301" s="82"/>
      <c r="M301" s="93"/>
      <c r="N301" s="94">
        <f t="shared" si="34"/>
        <v>0</v>
      </c>
      <c r="O301" s="82"/>
      <c r="P301" s="93">
        <v>21</v>
      </c>
      <c r="Q301" s="94">
        <f t="shared" si="38"/>
        <v>0</v>
      </c>
      <c r="R301" s="2"/>
    </row>
    <row r="302" spans="2:18" ht="27.75" customHeight="1">
      <c r="B302" s="8">
        <v>241</v>
      </c>
      <c r="C302" s="5" t="s">
        <v>433</v>
      </c>
      <c r="D302" s="360" t="s">
        <v>402</v>
      </c>
      <c r="E302" s="360" t="s">
        <v>402</v>
      </c>
      <c r="F302" s="5">
        <v>2</v>
      </c>
      <c r="G302" s="9" t="s">
        <v>8</v>
      </c>
      <c r="H302" s="4"/>
      <c r="I302" s="87"/>
      <c r="J302" s="88"/>
      <c r="K302" s="89"/>
      <c r="L302" s="82"/>
      <c r="M302" s="93"/>
      <c r="N302" s="94">
        <f t="shared" si="34"/>
        <v>0</v>
      </c>
      <c r="O302" s="82"/>
      <c r="P302" s="93">
        <v>21</v>
      </c>
      <c r="Q302" s="94">
        <f t="shared" si="38"/>
        <v>0</v>
      </c>
      <c r="R302" s="2"/>
    </row>
    <row r="303" spans="2:18" ht="27.75" customHeight="1">
      <c r="B303" s="8">
        <v>242</v>
      </c>
      <c r="C303" s="5" t="s">
        <v>434</v>
      </c>
      <c r="D303" s="360" t="s">
        <v>403</v>
      </c>
      <c r="E303" s="360" t="s">
        <v>403</v>
      </c>
      <c r="F303" s="5">
        <v>1</v>
      </c>
      <c r="G303" s="9" t="s">
        <v>8</v>
      </c>
      <c r="H303" s="4"/>
      <c r="I303" s="87"/>
      <c r="J303" s="88"/>
      <c r="K303" s="89"/>
      <c r="L303" s="82"/>
      <c r="M303" s="93"/>
      <c r="N303" s="94">
        <f t="shared" si="34"/>
        <v>0</v>
      </c>
      <c r="O303" s="82"/>
      <c r="P303" s="93">
        <v>21</v>
      </c>
      <c r="Q303" s="94">
        <f t="shared" si="38"/>
        <v>0</v>
      </c>
      <c r="R303" s="2"/>
    </row>
    <row r="304" spans="2:18" ht="27.75" customHeight="1">
      <c r="B304" s="8">
        <v>243</v>
      </c>
      <c r="C304" s="5" t="s">
        <v>435</v>
      </c>
      <c r="D304" s="360" t="s">
        <v>404</v>
      </c>
      <c r="E304" s="360" t="s">
        <v>404</v>
      </c>
      <c r="F304" s="5">
        <v>4</v>
      </c>
      <c r="G304" s="9" t="s">
        <v>8</v>
      </c>
      <c r="H304" s="4"/>
      <c r="I304" s="87"/>
      <c r="J304" s="88"/>
      <c r="K304" s="89"/>
      <c r="L304" s="82"/>
      <c r="M304" s="93"/>
      <c r="N304" s="94">
        <f t="shared" si="34"/>
        <v>0</v>
      </c>
      <c r="O304" s="82"/>
      <c r="P304" s="93">
        <v>21</v>
      </c>
      <c r="Q304" s="94">
        <f>N304*((100+P304)/100)</f>
        <v>0</v>
      </c>
      <c r="R304" s="2"/>
    </row>
    <row r="305" spans="2:18" ht="27.75" customHeight="1">
      <c r="B305" s="8">
        <v>244</v>
      </c>
      <c r="C305" s="5" t="s">
        <v>436</v>
      </c>
      <c r="D305" s="360" t="s">
        <v>395</v>
      </c>
      <c r="E305" s="360" t="s">
        <v>395</v>
      </c>
      <c r="F305" s="5">
        <v>1</v>
      </c>
      <c r="G305" s="9" t="s">
        <v>8</v>
      </c>
      <c r="H305" s="4"/>
      <c r="I305" s="87"/>
      <c r="J305" s="88"/>
      <c r="K305" s="89"/>
      <c r="L305" s="82"/>
      <c r="M305" s="93"/>
      <c r="N305" s="94">
        <f t="shared" si="34"/>
        <v>0</v>
      </c>
      <c r="O305" s="82"/>
      <c r="P305" s="93">
        <v>21</v>
      </c>
      <c r="Q305" s="94">
        <f aca="true" t="shared" si="39" ref="Q305:Q310">N305*((100+P305)/100)</f>
        <v>0</v>
      </c>
      <c r="R305" s="2"/>
    </row>
    <row r="306" spans="2:18" ht="27.75" customHeight="1">
      <c r="B306" s="8">
        <v>245</v>
      </c>
      <c r="C306" s="5" t="s">
        <v>437</v>
      </c>
      <c r="D306" s="360" t="s">
        <v>405</v>
      </c>
      <c r="E306" s="360" t="s">
        <v>405</v>
      </c>
      <c r="F306" s="5">
        <v>1</v>
      </c>
      <c r="G306" s="9" t="s">
        <v>8</v>
      </c>
      <c r="H306" s="4"/>
      <c r="I306" s="87"/>
      <c r="J306" s="88"/>
      <c r="K306" s="89"/>
      <c r="L306" s="82"/>
      <c r="M306" s="93"/>
      <c r="N306" s="94">
        <f t="shared" si="34"/>
        <v>0</v>
      </c>
      <c r="O306" s="82"/>
      <c r="P306" s="93">
        <v>21</v>
      </c>
      <c r="Q306" s="94">
        <f t="shared" si="39"/>
        <v>0</v>
      </c>
      <c r="R306" s="2"/>
    </row>
    <row r="307" spans="2:18" ht="27.75" customHeight="1">
      <c r="B307" s="8">
        <v>246</v>
      </c>
      <c r="C307" s="5" t="s">
        <v>438</v>
      </c>
      <c r="D307" s="360" t="s">
        <v>406</v>
      </c>
      <c r="E307" s="360" t="s">
        <v>406</v>
      </c>
      <c r="F307" s="5">
        <v>4</v>
      </c>
      <c r="G307" s="9" t="s">
        <v>8</v>
      </c>
      <c r="H307" s="4"/>
      <c r="I307" s="87"/>
      <c r="J307" s="88"/>
      <c r="K307" s="89"/>
      <c r="L307" s="82"/>
      <c r="M307" s="93"/>
      <c r="N307" s="94">
        <f t="shared" si="34"/>
        <v>0</v>
      </c>
      <c r="O307" s="82"/>
      <c r="P307" s="93">
        <v>21</v>
      </c>
      <c r="Q307" s="94">
        <f t="shared" si="39"/>
        <v>0</v>
      </c>
      <c r="R307" s="2"/>
    </row>
    <row r="308" spans="2:18" ht="27.75" customHeight="1">
      <c r="B308" s="8">
        <v>247</v>
      </c>
      <c r="C308" s="5" t="s">
        <v>439</v>
      </c>
      <c r="D308" s="360" t="s">
        <v>407</v>
      </c>
      <c r="E308" s="360" t="s">
        <v>407</v>
      </c>
      <c r="F308" s="5">
        <v>8</v>
      </c>
      <c r="G308" s="9" t="s">
        <v>8</v>
      </c>
      <c r="H308" s="4"/>
      <c r="I308" s="87"/>
      <c r="J308" s="88"/>
      <c r="K308" s="89"/>
      <c r="L308" s="82"/>
      <c r="M308" s="93"/>
      <c r="N308" s="94">
        <f t="shared" si="34"/>
        <v>0</v>
      </c>
      <c r="O308" s="82"/>
      <c r="P308" s="93">
        <v>21</v>
      </c>
      <c r="Q308" s="94">
        <f t="shared" si="39"/>
        <v>0</v>
      </c>
      <c r="R308" s="2"/>
    </row>
    <row r="309" spans="2:18" ht="27.75" customHeight="1">
      <c r="B309" s="8">
        <v>248</v>
      </c>
      <c r="C309" s="5" t="s">
        <v>440</v>
      </c>
      <c r="D309" s="360" t="s">
        <v>408</v>
      </c>
      <c r="E309" s="360" t="s">
        <v>408</v>
      </c>
      <c r="F309" s="5">
        <v>1</v>
      </c>
      <c r="G309" s="9" t="s">
        <v>8</v>
      </c>
      <c r="H309" s="4"/>
      <c r="I309" s="87"/>
      <c r="J309" s="88"/>
      <c r="K309" s="89"/>
      <c r="L309" s="82"/>
      <c r="M309" s="93"/>
      <c r="N309" s="94">
        <f t="shared" si="34"/>
        <v>0</v>
      </c>
      <c r="O309" s="82"/>
      <c r="P309" s="93">
        <v>21</v>
      </c>
      <c r="Q309" s="94">
        <f t="shared" si="39"/>
        <v>0</v>
      </c>
      <c r="R309" s="2"/>
    </row>
    <row r="310" spans="2:18" ht="27.75" customHeight="1" thickBot="1">
      <c r="B310" s="31">
        <v>249</v>
      </c>
      <c r="C310" s="11" t="s">
        <v>441</v>
      </c>
      <c r="D310" s="367" t="s">
        <v>409</v>
      </c>
      <c r="E310" s="367" t="s">
        <v>409</v>
      </c>
      <c r="F310" s="11">
        <v>1</v>
      </c>
      <c r="G310" s="33" t="s">
        <v>8</v>
      </c>
      <c r="H310" s="4"/>
      <c r="I310" s="90"/>
      <c r="J310" s="91"/>
      <c r="K310" s="92"/>
      <c r="L310" s="85"/>
      <c r="M310" s="95"/>
      <c r="N310" s="96">
        <f t="shared" si="34"/>
        <v>0</v>
      </c>
      <c r="O310" s="82"/>
      <c r="P310" s="95">
        <v>21</v>
      </c>
      <c r="Q310" s="96">
        <f t="shared" si="39"/>
        <v>0</v>
      </c>
      <c r="R310" s="2"/>
    </row>
    <row r="311" spans="2:18" ht="22.5" customHeight="1" thickBot="1">
      <c r="B311" s="71"/>
      <c r="C311" s="71"/>
      <c r="D311" s="340"/>
      <c r="E311" s="340"/>
      <c r="F311" s="71"/>
      <c r="G311" s="71"/>
      <c r="H311" s="4"/>
      <c r="I311" s="108" t="s">
        <v>1443</v>
      </c>
      <c r="J311" s="2"/>
      <c r="K311" s="2"/>
      <c r="M311" s="339">
        <f>SUM(N279:N310)</f>
        <v>0</v>
      </c>
      <c r="N311" s="339"/>
      <c r="O311" s="109"/>
      <c r="P311" s="339">
        <f>SUM(Q279:Q310)</f>
        <v>0</v>
      </c>
      <c r="Q311" s="339"/>
      <c r="R311" s="2"/>
    </row>
    <row r="312" spans="2:18" ht="22.5" customHeight="1" thickBot="1">
      <c r="B312" s="104" t="s">
        <v>378</v>
      </c>
      <c r="C312" s="102"/>
      <c r="D312" s="103"/>
      <c r="E312" s="341" t="s">
        <v>9</v>
      </c>
      <c r="F312" s="342"/>
      <c r="G312" s="58">
        <v>6</v>
      </c>
      <c r="H312" s="4"/>
      <c r="I312" s="104" t="s">
        <v>1444</v>
      </c>
      <c r="J312" s="105"/>
      <c r="K312" s="106"/>
      <c r="L312" s="105"/>
      <c r="M312" s="343">
        <f>M311*G312</f>
        <v>0</v>
      </c>
      <c r="N312" s="343"/>
      <c r="O312" s="105"/>
      <c r="P312" s="343">
        <f>P311*G312</f>
        <v>0</v>
      </c>
      <c r="Q312" s="344"/>
      <c r="R312" s="2"/>
    </row>
    <row r="313" spans="2:18" ht="15" customHeight="1">
      <c r="B313" s="71"/>
      <c r="C313" s="71"/>
      <c r="D313" s="352"/>
      <c r="E313" s="352"/>
      <c r="F313" s="71"/>
      <c r="G313" s="71"/>
      <c r="H313" s="4"/>
      <c r="I313" s="86"/>
      <c r="J313" s="2"/>
      <c r="K313" s="2"/>
      <c r="M313" s="345" t="s">
        <v>1445</v>
      </c>
      <c r="N313" s="345"/>
      <c r="O313" s="110"/>
      <c r="P313" s="345" t="s">
        <v>1446</v>
      </c>
      <c r="Q313" s="345"/>
      <c r="R313" s="2"/>
    </row>
    <row r="314" spans="2:18" ht="37.5" customHeight="1" thickBot="1">
      <c r="B314" s="71"/>
      <c r="C314" s="71"/>
      <c r="D314" s="346"/>
      <c r="E314" s="346"/>
      <c r="F314" s="71"/>
      <c r="G314" s="71"/>
      <c r="H314" s="4"/>
      <c r="I314" s="2"/>
      <c r="J314" s="2"/>
      <c r="K314" s="2"/>
      <c r="L314" s="118"/>
      <c r="M314" s="78"/>
      <c r="O314" s="118"/>
      <c r="P314" s="78"/>
      <c r="R314" s="2"/>
    </row>
    <row r="315" spans="2:18" ht="22.5" customHeight="1" thickBot="1">
      <c r="B315" s="72" t="s">
        <v>442</v>
      </c>
      <c r="C315" s="73"/>
      <c r="D315" s="74"/>
      <c r="E315" s="341" t="s">
        <v>9</v>
      </c>
      <c r="F315" s="342"/>
      <c r="G315" s="58">
        <v>2</v>
      </c>
      <c r="H315" s="4"/>
      <c r="I315" s="353" t="s">
        <v>1438</v>
      </c>
      <c r="J315" s="355" t="s">
        <v>1435</v>
      </c>
      <c r="K315" s="357" t="s">
        <v>1436</v>
      </c>
      <c r="L315" s="81"/>
      <c r="M315" s="325" t="s">
        <v>1439</v>
      </c>
      <c r="N315" s="327" t="s">
        <v>1441</v>
      </c>
      <c r="O315" s="81"/>
      <c r="P315" s="325" t="s">
        <v>1440</v>
      </c>
      <c r="Q315" s="327" t="s">
        <v>1442</v>
      </c>
      <c r="R315" s="2"/>
    </row>
    <row r="316" spans="2:18" ht="4.5" customHeight="1" thickBot="1">
      <c r="B316" s="14"/>
      <c r="C316" s="23"/>
      <c r="D316" s="65"/>
      <c r="E316" s="347"/>
      <c r="F316" s="347"/>
      <c r="G316" s="16"/>
      <c r="H316" s="4"/>
      <c r="I316" s="354"/>
      <c r="J316" s="356"/>
      <c r="K316" s="358"/>
      <c r="L316" s="81"/>
      <c r="M316" s="326"/>
      <c r="N316" s="328"/>
      <c r="O316" s="81"/>
      <c r="P316" s="326"/>
      <c r="Q316" s="328"/>
      <c r="R316" s="2"/>
    </row>
    <row r="317" spans="2:18" ht="47.25" customHeight="1" thickBot="1">
      <c r="B317" s="17" t="s">
        <v>1</v>
      </c>
      <c r="C317" s="21" t="s">
        <v>7</v>
      </c>
      <c r="D317" s="348" t="s">
        <v>4</v>
      </c>
      <c r="E317" s="349"/>
      <c r="F317" s="18" t="s">
        <v>5</v>
      </c>
      <c r="G317" s="19" t="s">
        <v>204</v>
      </c>
      <c r="H317" s="4"/>
      <c r="I317" s="354"/>
      <c r="J317" s="356"/>
      <c r="K317" s="358"/>
      <c r="L317" s="81"/>
      <c r="M317" s="326"/>
      <c r="N317" s="328"/>
      <c r="O317" s="81"/>
      <c r="P317" s="326"/>
      <c r="Q317" s="328"/>
      <c r="R317" s="2"/>
    </row>
    <row r="318" spans="2:18" ht="27.75" customHeight="1">
      <c r="B318" s="25">
        <v>250</v>
      </c>
      <c r="C318" s="26" t="s">
        <v>443</v>
      </c>
      <c r="D318" s="350" t="s">
        <v>445</v>
      </c>
      <c r="E318" s="350" t="s">
        <v>445</v>
      </c>
      <c r="F318" s="26">
        <v>1</v>
      </c>
      <c r="G318" s="27" t="s">
        <v>8</v>
      </c>
      <c r="H318" s="4"/>
      <c r="I318" s="97"/>
      <c r="J318" s="98"/>
      <c r="K318" s="99"/>
      <c r="L318" s="82"/>
      <c r="M318" s="100"/>
      <c r="N318" s="101">
        <f aca="true" t="shared" si="40" ref="N318:N331">F318*M318</f>
        <v>0</v>
      </c>
      <c r="O318" s="82"/>
      <c r="P318" s="100">
        <v>21</v>
      </c>
      <c r="Q318" s="101">
        <f>N318*((100+P318)/100)</f>
        <v>0</v>
      </c>
      <c r="R318" s="2"/>
    </row>
    <row r="319" spans="2:18" ht="27.75" customHeight="1">
      <c r="B319" s="8">
        <v>251</v>
      </c>
      <c r="C319" s="5" t="s">
        <v>444</v>
      </c>
      <c r="D319" s="360" t="s">
        <v>43</v>
      </c>
      <c r="E319" s="360" t="s">
        <v>43</v>
      </c>
      <c r="F319" s="5">
        <v>1</v>
      </c>
      <c r="G319" s="9" t="s">
        <v>8</v>
      </c>
      <c r="H319" s="4"/>
      <c r="I319" s="87"/>
      <c r="J319" s="88"/>
      <c r="K319" s="89"/>
      <c r="L319" s="82"/>
      <c r="M319" s="93"/>
      <c r="N319" s="94">
        <f t="shared" si="40"/>
        <v>0</v>
      </c>
      <c r="O319" s="82"/>
      <c r="P319" s="93">
        <v>21</v>
      </c>
      <c r="Q319" s="94">
        <f>N319*((100+P319)/100)</f>
        <v>0</v>
      </c>
      <c r="R319" s="2"/>
    </row>
    <row r="320" spans="2:18" ht="27.75" customHeight="1">
      <c r="B320" s="8">
        <v>252</v>
      </c>
      <c r="C320" s="5" t="s">
        <v>456</v>
      </c>
      <c r="D320" s="360" t="s">
        <v>446</v>
      </c>
      <c r="E320" s="360" t="s">
        <v>446</v>
      </c>
      <c r="F320" s="5">
        <v>1</v>
      </c>
      <c r="G320" s="9" t="s">
        <v>8</v>
      </c>
      <c r="H320" s="4"/>
      <c r="I320" s="87"/>
      <c r="J320" s="88"/>
      <c r="K320" s="89"/>
      <c r="L320" s="82"/>
      <c r="M320" s="93"/>
      <c r="N320" s="94">
        <f t="shared" si="40"/>
        <v>0</v>
      </c>
      <c r="O320" s="82"/>
      <c r="P320" s="93">
        <v>21</v>
      </c>
      <c r="Q320" s="94">
        <f aca="true" t="shared" si="41" ref="Q320:Q329">N320*((100+P320)/100)</f>
        <v>0</v>
      </c>
      <c r="R320" s="2"/>
    </row>
    <row r="321" spans="2:18" ht="27.75" customHeight="1">
      <c r="B321" s="8">
        <v>253</v>
      </c>
      <c r="C321" s="5" t="s">
        <v>457</v>
      </c>
      <c r="D321" s="360" t="s">
        <v>447</v>
      </c>
      <c r="E321" s="360" t="s">
        <v>447</v>
      </c>
      <c r="F321" s="5">
        <v>1</v>
      </c>
      <c r="G321" s="9" t="s">
        <v>8</v>
      </c>
      <c r="H321" s="4"/>
      <c r="I321" s="87"/>
      <c r="J321" s="88"/>
      <c r="K321" s="89"/>
      <c r="L321" s="82"/>
      <c r="M321" s="93"/>
      <c r="N321" s="94">
        <f t="shared" si="40"/>
        <v>0</v>
      </c>
      <c r="O321" s="82"/>
      <c r="P321" s="93">
        <v>21</v>
      </c>
      <c r="Q321" s="94">
        <f t="shared" si="41"/>
        <v>0</v>
      </c>
      <c r="R321" s="2"/>
    </row>
    <row r="322" spans="2:18" ht="27.75" customHeight="1">
      <c r="B322" s="8">
        <v>254</v>
      </c>
      <c r="C322" s="5" t="s">
        <v>458</v>
      </c>
      <c r="D322" s="360" t="s">
        <v>448</v>
      </c>
      <c r="E322" s="360" t="s">
        <v>448</v>
      </c>
      <c r="F322" s="5">
        <v>1</v>
      </c>
      <c r="G322" s="9" t="s">
        <v>8</v>
      </c>
      <c r="H322" s="4"/>
      <c r="I322" s="87"/>
      <c r="J322" s="88"/>
      <c r="K322" s="89"/>
      <c r="L322" s="82"/>
      <c r="M322" s="93"/>
      <c r="N322" s="94">
        <f t="shared" si="40"/>
        <v>0</v>
      </c>
      <c r="O322" s="82"/>
      <c r="P322" s="93">
        <v>21</v>
      </c>
      <c r="Q322" s="94">
        <f t="shared" si="41"/>
        <v>0</v>
      </c>
      <c r="R322" s="2"/>
    </row>
    <row r="323" spans="2:18" ht="27.75" customHeight="1">
      <c r="B323" s="8">
        <v>255</v>
      </c>
      <c r="C323" s="5" t="s">
        <v>459</v>
      </c>
      <c r="D323" s="360" t="s">
        <v>45</v>
      </c>
      <c r="E323" s="360" t="s">
        <v>45</v>
      </c>
      <c r="F323" s="5">
        <v>1</v>
      </c>
      <c r="G323" s="9" t="s">
        <v>8</v>
      </c>
      <c r="H323" s="4"/>
      <c r="I323" s="87"/>
      <c r="J323" s="88"/>
      <c r="K323" s="89"/>
      <c r="L323" s="82"/>
      <c r="M323" s="93"/>
      <c r="N323" s="94">
        <f t="shared" si="40"/>
        <v>0</v>
      </c>
      <c r="O323" s="82"/>
      <c r="P323" s="93">
        <v>21</v>
      </c>
      <c r="Q323" s="94">
        <f t="shared" si="41"/>
        <v>0</v>
      </c>
      <c r="R323" s="2"/>
    </row>
    <row r="324" spans="2:18" ht="27.75" customHeight="1">
      <c r="B324" s="8">
        <v>256</v>
      </c>
      <c r="C324" s="5" t="s">
        <v>460</v>
      </c>
      <c r="D324" s="360" t="s">
        <v>449</v>
      </c>
      <c r="E324" s="360" t="s">
        <v>449</v>
      </c>
      <c r="F324" s="5">
        <v>1</v>
      </c>
      <c r="G324" s="9" t="s">
        <v>8</v>
      </c>
      <c r="H324" s="4"/>
      <c r="I324" s="87"/>
      <c r="J324" s="88"/>
      <c r="K324" s="89"/>
      <c r="L324" s="82"/>
      <c r="M324" s="93"/>
      <c r="N324" s="94">
        <f t="shared" si="40"/>
        <v>0</v>
      </c>
      <c r="O324" s="82"/>
      <c r="P324" s="93">
        <v>21</v>
      </c>
      <c r="Q324" s="94">
        <f t="shared" si="41"/>
        <v>0</v>
      </c>
      <c r="R324" s="2"/>
    </row>
    <row r="325" spans="2:18" ht="27.75" customHeight="1">
      <c r="B325" s="8">
        <v>257</v>
      </c>
      <c r="C325" s="5" t="s">
        <v>461</v>
      </c>
      <c r="D325" s="360" t="s">
        <v>450</v>
      </c>
      <c r="E325" s="360" t="s">
        <v>450</v>
      </c>
      <c r="F325" s="5">
        <v>1</v>
      </c>
      <c r="G325" s="9" t="s">
        <v>8</v>
      </c>
      <c r="H325" s="4"/>
      <c r="I325" s="87"/>
      <c r="J325" s="88"/>
      <c r="K325" s="89"/>
      <c r="L325" s="82"/>
      <c r="M325" s="93"/>
      <c r="N325" s="94">
        <f t="shared" si="40"/>
        <v>0</v>
      </c>
      <c r="O325" s="82"/>
      <c r="P325" s="93">
        <v>21</v>
      </c>
      <c r="Q325" s="94">
        <f t="shared" si="41"/>
        <v>0</v>
      </c>
      <c r="R325" s="2"/>
    </row>
    <row r="326" spans="2:18" ht="27.75" customHeight="1">
      <c r="B326" s="8">
        <v>258</v>
      </c>
      <c r="C326" s="5" t="s">
        <v>462</v>
      </c>
      <c r="D326" s="360" t="s">
        <v>451</v>
      </c>
      <c r="E326" s="360" t="s">
        <v>451</v>
      </c>
      <c r="F326" s="5">
        <v>1</v>
      </c>
      <c r="G326" s="9" t="s">
        <v>8</v>
      </c>
      <c r="H326" s="4"/>
      <c r="I326" s="87"/>
      <c r="J326" s="88"/>
      <c r="K326" s="89"/>
      <c r="L326" s="82"/>
      <c r="M326" s="93"/>
      <c r="N326" s="94">
        <f t="shared" si="40"/>
        <v>0</v>
      </c>
      <c r="O326" s="82"/>
      <c r="P326" s="93">
        <v>21</v>
      </c>
      <c r="Q326" s="94">
        <f t="shared" si="41"/>
        <v>0</v>
      </c>
      <c r="R326" s="2"/>
    </row>
    <row r="327" spans="2:18" ht="27.75" customHeight="1">
      <c r="B327" s="8">
        <v>259</v>
      </c>
      <c r="C327" s="5" t="s">
        <v>463</v>
      </c>
      <c r="D327" s="360" t="s">
        <v>42</v>
      </c>
      <c r="E327" s="360" t="s">
        <v>42</v>
      </c>
      <c r="F327" s="5">
        <v>1</v>
      </c>
      <c r="G327" s="9" t="s">
        <v>8</v>
      </c>
      <c r="H327" s="4"/>
      <c r="I327" s="87"/>
      <c r="J327" s="88"/>
      <c r="K327" s="89"/>
      <c r="L327" s="82"/>
      <c r="M327" s="93"/>
      <c r="N327" s="94">
        <f t="shared" si="40"/>
        <v>0</v>
      </c>
      <c r="O327" s="82"/>
      <c r="P327" s="93">
        <v>21</v>
      </c>
      <c r="Q327" s="94">
        <f t="shared" si="41"/>
        <v>0</v>
      </c>
      <c r="R327" s="2"/>
    </row>
    <row r="328" spans="2:18" ht="27.75" customHeight="1">
      <c r="B328" s="8">
        <v>260</v>
      </c>
      <c r="C328" s="5" t="s">
        <v>464</v>
      </c>
      <c r="D328" s="360" t="s">
        <v>452</v>
      </c>
      <c r="E328" s="360" t="s">
        <v>452</v>
      </c>
      <c r="F328" s="5">
        <v>2</v>
      </c>
      <c r="G328" s="9" t="s">
        <v>8</v>
      </c>
      <c r="H328" s="4"/>
      <c r="I328" s="87"/>
      <c r="J328" s="88"/>
      <c r="K328" s="89"/>
      <c r="L328" s="82"/>
      <c r="M328" s="93"/>
      <c r="N328" s="94">
        <f t="shared" si="40"/>
        <v>0</v>
      </c>
      <c r="O328" s="82"/>
      <c r="P328" s="93">
        <v>21</v>
      </c>
      <c r="Q328" s="94">
        <f t="shared" si="41"/>
        <v>0</v>
      </c>
      <c r="R328" s="2"/>
    </row>
    <row r="329" spans="2:18" ht="27.75" customHeight="1">
      <c r="B329" s="8">
        <v>261</v>
      </c>
      <c r="C329" s="5" t="s">
        <v>465</v>
      </c>
      <c r="D329" s="360" t="s">
        <v>453</v>
      </c>
      <c r="E329" s="360" t="s">
        <v>453</v>
      </c>
      <c r="F329" s="5">
        <v>1</v>
      </c>
      <c r="G329" s="9" t="s">
        <v>8</v>
      </c>
      <c r="H329" s="4"/>
      <c r="I329" s="87"/>
      <c r="J329" s="88"/>
      <c r="K329" s="89"/>
      <c r="L329" s="82"/>
      <c r="M329" s="93"/>
      <c r="N329" s="94">
        <f t="shared" si="40"/>
        <v>0</v>
      </c>
      <c r="O329" s="82"/>
      <c r="P329" s="93">
        <v>21</v>
      </c>
      <c r="Q329" s="94">
        <f t="shared" si="41"/>
        <v>0</v>
      </c>
      <c r="R329" s="2"/>
    </row>
    <row r="330" spans="2:18" ht="27.75" customHeight="1">
      <c r="B330" s="8">
        <v>262</v>
      </c>
      <c r="C330" s="5" t="s">
        <v>466</v>
      </c>
      <c r="D330" s="360" t="s">
        <v>454</v>
      </c>
      <c r="E330" s="360" t="s">
        <v>454</v>
      </c>
      <c r="F330" s="5">
        <v>1</v>
      </c>
      <c r="G330" s="9" t="s">
        <v>8</v>
      </c>
      <c r="H330" s="4"/>
      <c r="I330" s="87"/>
      <c r="J330" s="88"/>
      <c r="K330" s="89"/>
      <c r="L330" s="82"/>
      <c r="M330" s="93"/>
      <c r="N330" s="94">
        <f t="shared" si="40"/>
        <v>0</v>
      </c>
      <c r="O330" s="82"/>
      <c r="P330" s="93">
        <v>21</v>
      </c>
      <c r="Q330" s="94">
        <f aca="true" t="shared" si="42" ref="Q330:Q331">N330*((100+P330)/100)</f>
        <v>0</v>
      </c>
      <c r="R330" s="2"/>
    </row>
    <row r="331" spans="2:18" ht="27.75" customHeight="1" thickBot="1">
      <c r="B331" s="31">
        <v>263</v>
      </c>
      <c r="C331" s="11" t="s">
        <v>467</v>
      </c>
      <c r="D331" s="367" t="s">
        <v>455</v>
      </c>
      <c r="E331" s="367" t="s">
        <v>455</v>
      </c>
      <c r="F331" s="11">
        <v>1</v>
      </c>
      <c r="G331" s="33" t="s">
        <v>8</v>
      </c>
      <c r="H331" s="4"/>
      <c r="I331" s="90"/>
      <c r="J331" s="91"/>
      <c r="K331" s="92"/>
      <c r="L331" s="85"/>
      <c r="M331" s="95"/>
      <c r="N331" s="96">
        <f t="shared" si="40"/>
        <v>0</v>
      </c>
      <c r="O331" s="82"/>
      <c r="P331" s="95">
        <v>21</v>
      </c>
      <c r="Q331" s="96">
        <f t="shared" si="42"/>
        <v>0</v>
      </c>
      <c r="R331" s="2"/>
    </row>
    <row r="332" spans="2:18" ht="22.5" customHeight="1" thickBot="1">
      <c r="B332" s="71"/>
      <c r="C332" s="71"/>
      <c r="D332" s="340"/>
      <c r="E332" s="340"/>
      <c r="F332" s="71"/>
      <c r="G332" s="71"/>
      <c r="H332" s="4"/>
      <c r="I332" s="108" t="s">
        <v>1443</v>
      </c>
      <c r="J332" s="2"/>
      <c r="K332" s="2"/>
      <c r="M332" s="339">
        <f>SUM(N318:N331)</f>
        <v>0</v>
      </c>
      <c r="N332" s="339"/>
      <c r="O332" s="109"/>
      <c r="P332" s="339">
        <f>SUM(Q318:Q331)</f>
        <v>0</v>
      </c>
      <c r="Q332" s="339"/>
      <c r="R332" s="2"/>
    </row>
    <row r="333" spans="2:18" ht="22.5" customHeight="1" thickBot="1">
      <c r="B333" s="104" t="s">
        <v>442</v>
      </c>
      <c r="C333" s="102"/>
      <c r="D333" s="103"/>
      <c r="E333" s="341" t="s">
        <v>9</v>
      </c>
      <c r="F333" s="342"/>
      <c r="G333" s="58">
        <v>2</v>
      </c>
      <c r="H333" s="4"/>
      <c r="I333" s="104" t="s">
        <v>1444</v>
      </c>
      <c r="J333" s="105"/>
      <c r="K333" s="106"/>
      <c r="L333" s="105"/>
      <c r="M333" s="343">
        <f>M332*G333</f>
        <v>0</v>
      </c>
      <c r="N333" s="343"/>
      <c r="O333" s="105"/>
      <c r="P333" s="343">
        <f>P332*G333</f>
        <v>0</v>
      </c>
      <c r="Q333" s="344"/>
      <c r="R333" s="2"/>
    </row>
    <row r="334" spans="2:18" ht="15" customHeight="1">
      <c r="B334" s="71"/>
      <c r="C334" s="71"/>
      <c r="D334" s="352"/>
      <c r="E334" s="352"/>
      <c r="F334" s="71"/>
      <c r="G334" s="71"/>
      <c r="H334" s="4"/>
      <c r="I334" s="86"/>
      <c r="J334" s="2"/>
      <c r="K334" s="2"/>
      <c r="M334" s="345" t="s">
        <v>1445</v>
      </c>
      <c r="N334" s="345"/>
      <c r="O334" s="110"/>
      <c r="P334" s="345" t="s">
        <v>1446</v>
      </c>
      <c r="Q334" s="345"/>
      <c r="R334" s="2"/>
    </row>
    <row r="335" spans="2:18" ht="37.5" customHeight="1" thickBot="1">
      <c r="B335" s="71"/>
      <c r="C335" s="71"/>
      <c r="D335" s="346"/>
      <c r="E335" s="346"/>
      <c r="F335" s="71"/>
      <c r="G335" s="71"/>
      <c r="H335" s="4"/>
      <c r="I335" s="2"/>
      <c r="J335" s="2"/>
      <c r="K335" s="2"/>
      <c r="L335" s="118"/>
      <c r="M335" s="78"/>
      <c r="O335" s="118"/>
      <c r="P335" s="78"/>
      <c r="R335" s="2"/>
    </row>
    <row r="336" spans="2:18" ht="22.5" customHeight="1" thickBot="1">
      <c r="B336" s="72" t="s">
        <v>468</v>
      </c>
      <c r="C336" s="73"/>
      <c r="D336" s="74"/>
      <c r="E336" s="341" t="s">
        <v>9</v>
      </c>
      <c r="F336" s="342"/>
      <c r="G336" s="58">
        <v>2</v>
      </c>
      <c r="H336" s="4"/>
      <c r="I336" s="353" t="s">
        <v>1438</v>
      </c>
      <c r="J336" s="355" t="s">
        <v>1435</v>
      </c>
      <c r="K336" s="357" t="s">
        <v>1436</v>
      </c>
      <c r="L336" s="81"/>
      <c r="M336" s="325" t="s">
        <v>1439</v>
      </c>
      <c r="N336" s="327" t="s">
        <v>1441</v>
      </c>
      <c r="O336" s="81"/>
      <c r="P336" s="325" t="s">
        <v>1440</v>
      </c>
      <c r="Q336" s="327" t="s">
        <v>1442</v>
      </c>
      <c r="R336" s="2"/>
    </row>
    <row r="337" spans="2:18" ht="4.5" customHeight="1" thickBot="1">
      <c r="B337" s="14"/>
      <c r="C337" s="23"/>
      <c r="D337" s="65"/>
      <c r="E337" s="347"/>
      <c r="F337" s="347"/>
      <c r="G337" s="16"/>
      <c r="H337" s="4"/>
      <c r="I337" s="354"/>
      <c r="J337" s="356"/>
      <c r="K337" s="358"/>
      <c r="L337" s="81"/>
      <c r="M337" s="326"/>
      <c r="N337" s="328"/>
      <c r="O337" s="81"/>
      <c r="P337" s="326"/>
      <c r="Q337" s="328"/>
      <c r="R337" s="2"/>
    </row>
    <row r="338" spans="2:18" ht="47.25" customHeight="1" thickBot="1">
      <c r="B338" s="17" t="s">
        <v>1</v>
      </c>
      <c r="C338" s="21" t="s">
        <v>7</v>
      </c>
      <c r="D338" s="348" t="s">
        <v>4</v>
      </c>
      <c r="E338" s="349"/>
      <c r="F338" s="18" t="s">
        <v>5</v>
      </c>
      <c r="G338" s="19" t="s">
        <v>204</v>
      </c>
      <c r="H338" s="4"/>
      <c r="I338" s="354"/>
      <c r="J338" s="356"/>
      <c r="K338" s="358"/>
      <c r="L338" s="81"/>
      <c r="M338" s="326"/>
      <c r="N338" s="328"/>
      <c r="O338" s="81"/>
      <c r="P338" s="326"/>
      <c r="Q338" s="328"/>
      <c r="R338" s="2"/>
    </row>
    <row r="339" spans="2:18" ht="27.75" customHeight="1">
      <c r="B339" s="25">
        <v>264</v>
      </c>
      <c r="C339" s="26" t="s">
        <v>469</v>
      </c>
      <c r="D339" s="350" t="s">
        <v>69</v>
      </c>
      <c r="E339" s="350" t="s">
        <v>69</v>
      </c>
      <c r="F339" s="26">
        <v>1</v>
      </c>
      <c r="G339" s="27" t="s">
        <v>8</v>
      </c>
      <c r="H339" s="4"/>
      <c r="I339" s="97"/>
      <c r="J339" s="98"/>
      <c r="K339" s="99"/>
      <c r="L339" s="82"/>
      <c r="M339" s="100"/>
      <c r="N339" s="101">
        <f aca="true" t="shared" si="43" ref="N339:N369">F339*M339</f>
        <v>0</v>
      </c>
      <c r="O339" s="82"/>
      <c r="P339" s="100">
        <v>21</v>
      </c>
      <c r="Q339" s="101">
        <f>N339*((100+P339)/100)</f>
        <v>0</v>
      </c>
      <c r="R339" s="2"/>
    </row>
    <row r="340" spans="2:18" ht="27.75" customHeight="1">
      <c r="B340" s="8">
        <v>265</v>
      </c>
      <c r="C340" s="5" t="s">
        <v>470</v>
      </c>
      <c r="D340" s="360" t="s">
        <v>12</v>
      </c>
      <c r="E340" s="360" t="s">
        <v>12</v>
      </c>
      <c r="F340" s="5">
        <v>1</v>
      </c>
      <c r="G340" s="9" t="s">
        <v>8</v>
      </c>
      <c r="H340" s="4"/>
      <c r="I340" s="87"/>
      <c r="J340" s="88"/>
      <c r="K340" s="89"/>
      <c r="L340" s="82"/>
      <c r="M340" s="93"/>
      <c r="N340" s="94">
        <f t="shared" si="43"/>
        <v>0</v>
      </c>
      <c r="O340" s="82"/>
      <c r="P340" s="93">
        <v>21</v>
      </c>
      <c r="Q340" s="94">
        <f>N340*((100+P340)/100)</f>
        <v>0</v>
      </c>
      <c r="R340" s="2"/>
    </row>
    <row r="341" spans="2:18" ht="27.75" customHeight="1">
      <c r="B341" s="8">
        <v>266</v>
      </c>
      <c r="C341" s="5" t="s">
        <v>471</v>
      </c>
      <c r="D341" s="360" t="s">
        <v>71</v>
      </c>
      <c r="E341" s="360" t="s">
        <v>71</v>
      </c>
      <c r="F341" s="5">
        <v>2</v>
      </c>
      <c r="G341" s="9" t="s">
        <v>8</v>
      </c>
      <c r="H341" s="4"/>
      <c r="I341" s="87"/>
      <c r="J341" s="88"/>
      <c r="K341" s="89"/>
      <c r="L341" s="82"/>
      <c r="M341" s="93"/>
      <c r="N341" s="94">
        <f t="shared" si="43"/>
        <v>0</v>
      </c>
      <c r="O341" s="82"/>
      <c r="P341" s="93">
        <v>21</v>
      </c>
      <c r="Q341" s="94">
        <f aca="true" t="shared" si="44" ref="Q341:Q348">N341*((100+P341)/100)</f>
        <v>0</v>
      </c>
      <c r="R341" s="2"/>
    </row>
    <row r="342" spans="2:18" ht="27.75" customHeight="1">
      <c r="B342" s="8">
        <v>267</v>
      </c>
      <c r="C342" s="5" t="s">
        <v>472</v>
      </c>
      <c r="D342" s="360" t="s">
        <v>72</v>
      </c>
      <c r="E342" s="360" t="s">
        <v>72</v>
      </c>
      <c r="F342" s="5">
        <v>1</v>
      </c>
      <c r="G342" s="9" t="s">
        <v>8</v>
      </c>
      <c r="H342" s="4"/>
      <c r="I342" s="87"/>
      <c r="J342" s="88"/>
      <c r="K342" s="89"/>
      <c r="L342" s="82"/>
      <c r="M342" s="93"/>
      <c r="N342" s="94">
        <f t="shared" si="43"/>
        <v>0</v>
      </c>
      <c r="O342" s="82"/>
      <c r="P342" s="93">
        <v>21</v>
      </c>
      <c r="Q342" s="94">
        <f t="shared" si="44"/>
        <v>0</v>
      </c>
      <c r="R342" s="2"/>
    </row>
    <row r="343" spans="2:18" ht="27.75" customHeight="1">
      <c r="B343" s="8">
        <v>268</v>
      </c>
      <c r="C343" s="5" t="s">
        <v>473</v>
      </c>
      <c r="D343" s="360" t="s">
        <v>11</v>
      </c>
      <c r="E343" s="360" t="s">
        <v>11</v>
      </c>
      <c r="F343" s="5">
        <v>1</v>
      </c>
      <c r="G343" s="9" t="s">
        <v>8</v>
      </c>
      <c r="H343" s="4"/>
      <c r="I343" s="87"/>
      <c r="J343" s="88"/>
      <c r="K343" s="89"/>
      <c r="L343" s="82"/>
      <c r="M343" s="93"/>
      <c r="N343" s="94">
        <f t="shared" si="43"/>
        <v>0</v>
      </c>
      <c r="O343" s="82"/>
      <c r="P343" s="93">
        <v>21</v>
      </c>
      <c r="Q343" s="94">
        <f t="shared" si="44"/>
        <v>0</v>
      </c>
      <c r="R343" s="2"/>
    </row>
    <row r="344" spans="2:18" ht="27.75" customHeight="1">
      <c r="B344" s="8">
        <v>269</v>
      </c>
      <c r="C344" s="5" t="s">
        <v>474</v>
      </c>
      <c r="D344" s="360" t="s">
        <v>15</v>
      </c>
      <c r="E344" s="360" t="s">
        <v>15</v>
      </c>
      <c r="F344" s="5">
        <v>1</v>
      </c>
      <c r="G344" s="9" t="s">
        <v>8</v>
      </c>
      <c r="H344" s="4"/>
      <c r="I344" s="87"/>
      <c r="J344" s="88"/>
      <c r="K344" s="89"/>
      <c r="L344" s="82"/>
      <c r="M344" s="93"/>
      <c r="N344" s="94">
        <f t="shared" si="43"/>
        <v>0</v>
      </c>
      <c r="O344" s="82"/>
      <c r="P344" s="93">
        <v>21</v>
      </c>
      <c r="Q344" s="94">
        <f t="shared" si="44"/>
        <v>0</v>
      </c>
      <c r="R344" s="2"/>
    </row>
    <row r="345" spans="2:18" ht="27.75" customHeight="1">
      <c r="B345" s="8">
        <v>270</v>
      </c>
      <c r="C345" s="5" t="s">
        <v>475</v>
      </c>
      <c r="D345" s="360" t="s">
        <v>377</v>
      </c>
      <c r="E345" s="360" t="s">
        <v>377</v>
      </c>
      <c r="F345" s="5">
        <v>4</v>
      </c>
      <c r="G345" s="9" t="s">
        <v>8</v>
      </c>
      <c r="H345" s="4"/>
      <c r="I345" s="87"/>
      <c r="J345" s="88"/>
      <c r="K345" s="89"/>
      <c r="L345" s="82"/>
      <c r="M345" s="93"/>
      <c r="N345" s="94">
        <f t="shared" si="43"/>
        <v>0</v>
      </c>
      <c r="O345" s="82"/>
      <c r="P345" s="93">
        <v>21</v>
      </c>
      <c r="Q345" s="94">
        <f t="shared" si="44"/>
        <v>0</v>
      </c>
      <c r="R345" s="2"/>
    </row>
    <row r="346" spans="2:18" ht="27.75" customHeight="1">
      <c r="B346" s="8">
        <v>271</v>
      </c>
      <c r="C346" s="5" t="s">
        <v>476</v>
      </c>
      <c r="D346" s="360" t="s">
        <v>500</v>
      </c>
      <c r="E346" s="360" t="s">
        <v>500</v>
      </c>
      <c r="F346" s="5">
        <v>2</v>
      </c>
      <c r="G346" s="9" t="s">
        <v>8</v>
      </c>
      <c r="H346" s="4"/>
      <c r="I346" s="87"/>
      <c r="J346" s="88"/>
      <c r="K346" s="89"/>
      <c r="L346" s="82"/>
      <c r="M346" s="93"/>
      <c r="N346" s="94">
        <f t="shared" si="43"/>
        <v>0</v>
      </c>
      <c r="O346" s="82"/>
      <c r="P346" s="93">
        <v>21</v>
      </c>
      <c r="Q346" s="94">
        <f t="shared" si="44"/>
        <v>0</v>
      </c>
      <c r="R346" s="2"/>
    </row>
    <row r="347" spans="2:18" ht="27.75" customHeight="1">
      <c r="B347" s="8">
        <v>272</v>
      </c>
      <c r="C347" s="5" t="s">
        <v>477</v>
      </c>
      <c r="D347" s="360" t="s">
        <v>501</v>
      </c>
      <c r="E347" s="360" t="s">
        <v>501</v>
      </c>
      <c r="F347" s="5">
        <v>2</v>
      </c>
      <c r="G347" s="9" t="s">
        <v>8</v>
      </c>
      <c r="H347" s="4"/>
      <c r="I347" s="87"/>
      <c r="J347" s="88"/>
      <c r="K347" s="89"/>
      <c r="L347" s="82"/>
      <c r="M347" s="93"/>
      <c r="N347" s="94">
        <f t="shared" si="43"/>
        <v>0</v>
      </c>
      <c r="O347" s="82"/>
      <c r="P347" s="93">
        <v>21</v>
      </c>
      <c r="Q347" s="94">
        <f t="shared" si="44"/>
        <v>0</v>
      </c>
      <c r="R347" s="2"/>
    </row>
    <row r="348" spans="2:18" ht="27.75" customHeight="1">
      <c r="B348" s="8">
        <v>273</v>
      </c>
      <c r="C348" s="5" t="s">
        <v>478</v>
      </c>
      <c r="D348" s="360" t="s">
        <v>70</v>
      </c>
      <c r="E348" s="360" t="s">
        <v>70</v>
      </c>
      <c r="F348" s="5">
        <v>2</v>
      </c>
      <c r="G348" s="9" t="s">
        <v>8</v>
      </c>
      <c r="H348" s="4"/>
      <c r="I348" s="87"/>
      <c r="J348" s="88"/>
      <c r="K348" s="89"/>
      <c r="L348" s="82"/>
      <c r="M348" s="93"/>
      <c r="N348" s="94">
        <f t="shared" si="43"/>
        <v>0</v>
      </c>
      <c r="O348" s="82"/>
      <c r="P348" s="93">
        <v>21</v>
      </c>
      <c r="Q348" s="94">
        <f t="shared" si="44"/>
        <v>0</v>
      </c>
      <c r="R348" s="2"/>
    </row>
    <row r="349" spans="2:18" ht="27.75" customHeight="1">
      <c r="B349" s="8">
        <v>274</v>
      </c>
      <c r="C349" s="5" t="s">
        <v>479</v>
      </c>
      <c r="D349" s="360" t="s">
        <v>502</v>
      </c>
      <c r="E349" s="360" t="s">
        <v>502</v>
      </c>
      <c r="F349" s="5">
        <v>2</v>
      </c>
      <c r="G349" s="9" t="s">
        <v>8</v>
      </c>
      <c r="H349" s="4"/>
      <c r="I349" s="87"/>
      <c r="J349" s="88"/>
      <c r="K349" s="89"/>
      <c r="L349" s="82"/>
      <c r="M349" s="93"/>
      <c r="N349" s="94">
        <f t="shared" si="43"/>
        <v>0</v>
      </c>
      <c r="O349" s="82"/>
      <c r="P349" s="93">
        <v>21</v>
      </c>
      <c r="Q349" s="94">
        <f>N349*((100+P349)/100)</f>
        <v>0</v>
      </c>
      <c r="R349" s="2"/>
    </row>
    <row r="350" spans="2:18" ht="27.75" customHeight="1">
      <c r="B350" s="8">
        <v>275</v>
      </c>
      <c r="C350" s="5" t="s">
        <v>480</v>
      </c>
      <c r="D350" s="360" t="s">
        <v>359</v>
      </c>
      <c r="E350" s="360" t="s">
        <v>359</v>
      </c>
      <c r="F350" s="5">
        <v>2</v>
      </c>
      <c r="G350" s="9" t="s">
        <v>8</v>
      </c>
      <c r="H350" s="4"/>
      <c r="I350" s="87"/>
      <c r="J350" s="88"/>
      <c r="K350" s="89"/>
      <c r="L350" s="82"/>
      <c r="M350" s="93"/>
      <c r="N350" s="94">
        <f t="shared" si="43"/>
        <v>0</v>
      </c>
      <c r="O350" s="82"/>
      <c r="P350" s="93">
        <v>21</v>
      </c>
      <c r="Q350" s="94">
        <f aca="true" t="shared" si="45" ref="Q350:Q359">N350*((100+P350)/100)</f>
        <v>0</v>
      </c>
      <c r="R350" s="2"/>
    </row>
    <row r="351" spans="2:18" ht="27.75" customHeight="1">
      <c r="B351" s="8">
        <v>276</v>
      </c>
      <c r="C351" s="5" t="s">
        <v>481</v>
      </c>
      <c r="D351" s="360" t="s">
        <v>76</v>
      </c>
      <c r="E351" s="360" t="s">
        <v>76</v>
      </c>
      <c r="F351" s="5">
        <v>2</v>
      </c>
      <c r="G351" s="9" t="s">
        <v>8</v>
      </c>
      <c r="H351" s="4"/>
      <c r="I351" s="87"/>
      <c r="J351" s="88"/>
      <c r="K351" s="89"/>
      <c r="L351" s="82"/>
      <c r="M351" s="93"/>
      <c r="N351" s="94">
        <f t="shared" si="43"/>
        <v>0</v>
      </c>
      <c r="O351" s="82"/>
      <c r="P351" s="93">
        <v>21</v>
      </c>
      <c r="Q351" s="94">
        <f t="shared" si="45"/>
        <v>0</v>
      </c>
      <c r="R351" s="2"/>
    </row>
    <row r="352" spans="2:18" ht="27.75" customHeight="1">
      <c r="B352" s="8">
        <v>277</v>
      </c>
      <c r="C352" s="5" t="s">
        <v>482</v>
      </c>
      <c r="D352" s="360" t="s">
        <v>503</v>
      </c>
      <c r="E352" s="360" t="s">
        <v>503</v>
      </c>
      <c r="F352" s="5">
        <v>1</v>
      </c>
      <c r="G352" s="9" t="s">
        <v>8</v>
      </c>
      <c r="H352" s="4"/>
      <c r="I352" s="87"/>
      <c r="J352" s="88"/>
      <c r="K352" s="89"/>
      <c r="L352" s="82"/>
      <c r="M352" s="93"/>
      <c r="N352" s="94">
        <f t="shared" si="43"/>
        <v>0</v>
      </c>
      <c r="O352" s="82"/>
      <c r="P352" s="93">
        <v>21</v>
      </c>
      <c r="Q352" s="94">
        <f t="shared" si="45"/>
        <v>0</v>
      </c>
      <c r="R352" s="2"/>
    </row>
    <row r="353" spans="2:18" ht="27.75" customHeight="1">
      <c r="B353" s="8">
        <v>278</v>
      </c>
      <c r="C353" s="5" t="s">
        <v>483</v>
      </c>
      <c r="D353" s="360" t="s">
        <v>504</v>
      </c>
      <c r="E353" s="360" t="s">
        <v>504</v>
      </c>
      <c r="F353" s="5">
        <v>4</v>
      </c>
      <c r="G353" s="9" t="s">
        <v>8</v>
      </c>
      <c r="H353" s="4"/>
      <c r="I353" s="87"/>
      <c r="J353" s="88"/>
      <c r="K353" s="89"/>
      <c r="L353" s="82"/>
      <c r="M353" s="93"/>
      <c r="N353" s="94">
        <f t="shared" si="43"/>
        <v>0</v>
      </c>
      <c r="O353" s="82"/>
      <c r="P353" s="93">
        <v>21</v>
      </c>
      <c r="Q353" s="94">
        <f t="shared" si="45"/>
        <v>0</v>
      </c>
      <c r="R353" s="2"/>
    </row>
    <row r="354" spans="2:18" ht="27.75" customHeight="1">
      <c r="B354" s="8">
        <v>279</v>
      </c>
      <c r="C354" s="5" t="s">
        <v>484</v>
      </c>
      <c r="D354" s="360" t="s">
        <v>505</v>
      </c>
      <c r="E354" s="360" t="s">
        <v>505</v>
      </c>
      <c r="F354" s="5">
        <v>2</v>
      </c>
      <c r="G354" s="9" t="s">
        <v>8</v>
      </c>
      <c r="H354" s="4"/>
      <c r="I354" s="87"/>
      <c r="J354" s="88"/>
      <c r="K354" s="89"/>
      <c r="L354" s="82"/>
      <c r="M354" s="93"/>
      <c r="N354" s="94">
        <f t="shared" si="43"/>
        <v>0</v>
      </c>
      <c r="O354" s="82"/>
      <c r="P354" s="93">
        <v>21</v>
      </c>
      <c r="Q354" s="94">
        <f t="shared" si="45"/>
        <v>0</v>
      </c>
      <c r="R354" s="2"/>
    </row>
    <row r="355" spans="2:18" ht="27.75" customHeight="1">
      <c r="B355" s="8">
        <v>280</v>
      </c>
      <c r="C355" s="5" t="s">
        <v>485</v>
      </c>
      <c r="D355" s="360" t="s">
        <v>31</v>
      </c>
      <c r="E355" s="360" t="s">
        <v>31</v>
      </c>
      <c r="F355" s="5">
        <v>6</v>
      </c>
      <c r="G355" s="9" t="s">
        <v>8</v>
      </c>
      <c r="H355" s="4"/>
      <c r="I355" s="87"/>
      <c r="J355" s="88"/>
      <c r="K355" s="89"/>
      <c r="L355" s="82"/>
      <c r="M355" s="93"/>
      <c r="N355" s="94">
        <f t="shared" si="43"/>
        <v>0</v>
      </c>
      <c r="O355" s="82"/>
      <c r="P355" s="93">
        <v>21</v>
      </c>
      <c r="Q355" s="94">
        <f t="shared" si="45"/>
        <v>0</v>
      </c>
      <c r="R355" s="2"/>
    </row>
    <row r="356" spans="2:18" ht="27.75" customHeight="1">
      <c r="B356" s="8">
        <v>281</v>
      </c>
      <c r="C356" s="5" t="s">
        <v>486</v>
      </c>
      <c r="D356" s="360" t="s">
        <v>506</v>
      </c>
      <c r="E356" s="360" t="s">
        <v>506</v>
      </c>
      <c r="F356" s="5">
        <v>4</v>
      </c>
      <c r="G356" s="9" t="s">
        <v>8</v>
      </c>
      <c r="H356" s="4"/>
      <c r="I356" s="87"/>
      <c r="J356" s="88"/>
      <c r="K356" s="89"/>
      <c r="L356" s="82"/>
      <c r="M356" s="93"/>
      <c r="N356" s="94">
        <f t="shared" si="43"/>
        <v>0</v>
      </c>
      <c r="O356" s="82"/>
      <c r="P356" s="93">
        <v>21</v>
      </c>
      <c r="Q356" s="94">
        <f t="shared" si="45"/>
        <v>0</v>
      </c>
      <c r="R356" s="2"/>
    </row>
    <row r="357" spans="2:18" ht="27.75" customHeight="1">
      <c r="B357" s="8">
        <v>282</v>
      </c>
      <c r="C357" s="5" t="s">
        <v>487</v>
      </c>
      <c r="D357" s="360" t="s">
        <v>28</v>
      </c>
      <c r="E357" s="360" t="s">
        <v>28</v>
      </c>
      <c r="F357" s="5">
        <v>2</v>
      </c>
      <c r="G357" s="9" t="s">
        <v>8</v>
      </c>
      <c r="H357" s="4"/>
      <c r="I357" s="87"/>
      <c r="J357" s="88"/>
      <c r="K357" s="89"/>
      <c r="L357" s="82"/>
      <c r="M357" s="93"/>
      <c r="N357" s="94">
        <f t="shared" si="43"/>
        <v>0</v>
      </c>
      <c r="O357" s="82"/>
      <c r="P357" s="93">
        <v>21</v>
      </c>
      <c r="Q357" s="94">
        <f t="shared" si="45"/>
        <v>0</v>
      </c>
      <c r="R357" s="2"/>
    </row>
    <row r="358" spans="2:18" ht="27.75" customHeight="1">
      <c r="B358" s="8">
        <v>283</v>
      </c>
      <c r="C358" s="5" t="s">
        <v>488</v>
      </c>
      <c r="D358" s="360" t="s">
        <v>207</v>
      </c>
      <c r="E358" s="360" t="s">
        <v>207</v>
      </c>
      <c r="F358" s="5">
        <v>4</v>
      </c>
      <c r="G358" s="9" t="s">
        <v>8</v>
      </c>
      <c r="H358" s="4"/>
      <c r="I358" s="87"/>
      <c r="J358" s="88"/>
      <c r="K358" s="89"/>
      <c r="L358" s="82"/>
      <c r="M358" s="93"/>
      <c r="N358" s="94">
        <f t="shared" si="43"/>
        <v>0</v>
      </c>
      <c r="O358" s="82"/>
      <c r="P358" s="93">
        <v>21</v>
      </c>
      <c r="Q358" s="94">
        <f t="shared" si="45"/>
        <v>0</v>
      </c>
      <c r="R358" s="2"/>
    </row>
    <row r="359" spans="2:18" ht="27.75" customHeight="1">
      <c r="B359" s="8">
        <v>284</v>
      </c>
      <c r="C359" s="5" t="s">
        <v>489</v>
      </c>
      <c r="D359" s="360" t="s">
        <v>79</v>
      </c>
      <c r="E359" s="360" t="s">
        <v>79</v>
      </c>
      <c r="F359" s="5">
        <v>2</v>
      </c>
      <c r="G359" s="9" t="s">
        <v>8</v>
      </c>
      <c r="H359" s="4"/>
      <c r="I359" s="87"/>
      <c r="J359" s="88"/>
      <c r="K359" s="89"/>
      <c r="L359" s="82"/>
      <c r="M359" s="93"/>
      <c r="N359" s="94">
        <f t="shared" si="43"/>
        <v>0</v>
      </c>
      <c r="O359" s="82"/>
      <c r="P359" s="93">
        <v>21</v>
      </c>
      <c r="Q359" s="94">
        <f t="shared" si="45"/>
        <v>0</v>
      </c>
      <c r="R359" s="2"/>
    </row>
    <row r="360" spans="2:18" ht="27.75" customHeight="1">
      <c r="B360" s="8">
        <v>285</v>
      </c>
      <c r="C360" s="5" t="s">
        <v>490</v>
      </c>
      <c r="D360" s="360" t="s">
        <v>507</v>
      </c>
      <c r="E360" s="360" t="s">
        <v>507</v>
      </c>
      <c r="F360" s="5">
        <v>4</v>
      </c>
      <c r="G360" s="9" t="s">
        <v>8</v>
      </c>
      <c r="H360" s="4"/>
      <c r="I360" s="87"/>
      <c r="J360" s="88"/>
      <c r="K360" s="89"/>
      <c r="L360" s="82"/>
      <c r="M360" s="93"/>
      <c r="N360" s="94">
        <f t="shared" si="43"/>
        <v>0</v>
      </c>
      <c r="O360" s="82"/>
      <c r="P360" s="93">
        <v>21</v>
      </c>
      <c r="Q360" s="94">
        <f aca="true" t="shared" si="46" ref="Q360:Q369">N360*((100+P360)/100)</f>
        <v>0</v>
      </c>
      <c r="R360" s="2"/>
    </row>
    <row r="361" spans="2:18" ht="27.75" customHeight="1">
      <c r="B361" s="8">
        <v>286</v>
      </c>
      <c r="C361" s="5" t="s">
        <v>491</v>
      </c>
      <c r="D361" s="360" t="s">
        <v>77</v>
      </c>
      <c r="E361" s="360" t="s">
        <v>77</v>
      </c>
      <c r="F361" s="5">
        <v>2</v>
      </c>
      <c r="G361" s="9" t="s">
        <v>8</v>
      </c>
      <c r="H361" s="4"/>
      <c r="I361" s="87"/>
      <c r="J361" s="88"/>
      <c r="K361" s="89"/>
      <c r="L361" s="82"/>
      <c r="M361" s="93"/>
      <c r="N361" s="94">
        <f t="shared" si="43"/>
        <v>0</v>
      </c>
      <c r="O361" s="82"/>
      <c r="P361" s="93">
        <v>21</v>
      </c>
      <c r="Q361" s="94">
        <f t="shared" si="46"/>
        <v>0</v>
      </c>
      <c r="R361" s="2"/>
    </row>
    <row r="362" spans="2:18" ht="27.75" customHeight="1">
      <c r="B362" s="8">
        <v>287</v>
      </c>
      <c r="C362" s="5" t="s">
        <v>492</v>
      </c>
      <c r="D362" s="360" t="s">
        <v>21</v>
      </c>
      <c r="E362" s="360" t="s">
        <v>21</v>
      </c>
      <c r="F362" s="5">
        <v>1</v>
      </c>
      <c r="G362" s="9" t="s">
        <v>8</v>
      </c>
      <c r="H362" s="4"/>
      <c r="I362" s="87"/>
      <c r="J362" s="88"/>
      <c r="K362" s="89"/>
      <c r="L362" s="82"/>
      <c r="M362" s="93"/>
      <c r="N362" s="94">
        <f t="shared" si="43"/>
        <v>0</v>
      </c>
      <c r="O362" s="82"/>
      <c r="P362" s="93">
        <v>21</v>
      </c>
      <c r="Q362" s="94">
        <f t="shared" si="46"/>
        <v>0</v>
      </c>
      <c r="R362" s="2"/>
    </row>
    <row r="363" spans="2:18" ht="27.75" customHeight="1">
      <c r="B363" s="8">
        <v>288</v>
      </c>
      <c r="C363" s="5" t="s">
        <v>493</v>
      </c>
      <c r="D363" s="360" t="s">
        <v>20</v>
      </c>
      <c r="E363" s="360" t="s">
        <v>20</v>
      </c>
      <c r="F363" s="5">
        <v>1</v>
      </c>
      <c r="G363" s="9" t="s">
        <v>8</v>
      </c>
      <c r="H363" s="4"/>
      <c r="I363" s="87"/>
      <c r="J363" s="88"/>
      <c r="K363" s="89"/>
      <c r="L363" s="82"/>
      <c r="M363" s="93"/>
      <c r="N363" s="94">
        <f t="shared" si="43"/>
        <v>0</v>
      </c>
      <c r="O363" s="82"/>
      <c r="P363" s="93">
        <v>21</v>
      </c>
      <c r="Q363" s="94">
        <f t="shared" si="46"/>
        <v>0</v>
      </c>
      <c r="R363" s="2"/>
    </row>
    <row r="364" spans="2:18" ht="27.75" customHeight="1">
      <c r="B364" s="8">
        <v>289</v>
      </c>
      <c r="C364" s="5" t="s">
        <v>494</v>
      </c>
      <c r="D364" s="360" t="s">
        <v>53</v>
      </c>
      <c r="E364" s="360" t="s">
        <v>53</v>
      </c>
      <c r="F364" s="5">
        <v>1</v>
      </c>
      <c r="G364" s="9" t="s">
        <v>8</v>
      </c>
      <c r="H364" s="4"/>
      <c r="I364" s="87"/>
      <c r="J364" s="88"/>
      <c r="K364" s="89"/>
      <c r="L364" s="82"/>
      <c r="M364" s="93"/>
      <c r="N364" s="94">
        <f t="shared" si="43"/>
        <v>0</v>
      </c>
      <c r="O364" s="82"/>
      <c r="P364" s="93">
        <v>21</v>
      </c>
      <c r="Q364" s="94">
        <f t="shared" si="46"/>
        <v>0</v>
      </c>
      <c r="R364" s="2"/>
    </row>
    <row r="365" spans="2:18" ht="27.75" customHeight="1">
      <c r="B365" s="8">
        <v>290</v>
      </c>
      <c r="C365" s="5" t="s">
        <v>495</v>
      </c>
      <c r="D365" s="360" t="s">
        <v>508</v>
      </c>
      <c r="E365" s="360" t="s">
        <v>508</v>
      </c>
      <c r="F365" s="5">
        <v>1</v>
      </c>
      <c r="G365" s="9" t="s">
        <v>8</v>
      </c>
      <c r="H365" s="4"/>
      <c r="I365" s="87"/>
      <c r="J365" s="88"/>
      <c r="K365" s="89"/>
      <c r="L365" s="82"/>
      <c r="M365" s="93"/>
      <c r="N365" s="94">
        <f t="shared" si="43"/>
        <v>0</v>
      </c>
      <c r="O365" s="82"/>
      <c r="P365" s="93">
        <v>21</v>
      </c>
      <c r="Q365" s="94">
        <f t="shared" si="46"/>
        <v>0</v>
      </c>
      <c r="R365" s="2"/>
    </row>
    <row r="366" spans="2:18" ht="27.75" customHeight="1">
      <c r="B366" s="8">
        <v>291</v>
      </c>
      <c r="C366" s="5" t="s">
        <v>496</v>
      </c>
      <c r="D366" s="360" t="s">
        <v>509</v>
      </c>
      <c r="E366" s="360" t="s">
        <v>509</v>
      </c>
      <c r="F366" s="5">
        <v>1</v>
      </c>
      <c r="G366" s="9" t="s">
        <v>8</v>
      </c>
      <c r="H366" s="4"/>
      <c r="I366" s="87"/>
      <c r="J366" s="88"/>
      <c r="K366" s="89"/>
      <c r="L366" s="82"/>
      <c r="M366" s="93"/>
      <c r="N366" s="94">
        <f t="shared" si="43"/>
        <v>0</v>
      </c>
      <c r="O366" s="82"/>
      <c r="P366" s="93">
        <v>21</v>
      </c>
      <c r="Q366" s="94">
        <f t="shared" si="46"/>
        <v>0</v>
      </c>
      <c r="R366" s="2"/>
    </row>
    <row r="367" spans="2:18" ht="27.75" customHeight="1">
      <c r="B367" s="8">
        <v>292</v>
      </c>
      <c r="C367" s="5" t="s">
        <v>497</v>
      </c>
      <c r="D367" s="360" t="s">
        <v>510</v>
      </c>
      <c r="E367" s="360" t="s">
        <v>510</v>
      </c>
      <c r="F367" s="5">
        <v>1</v>
      </c>
      <c r="G367" s="9" t="s">
        <v>8</v>
      </c>
      <c r="H367" s="4"/>
      <c r="I367" s="87"/>
      <c r="J367" s="88"/>
      <c r="K367" s="89"/>
      <c r="L367" s="82"/>
      <c r="M367" s="93"/>
      <c r="N367" s="94">
        <f t="shared" si="43"/>
        <v>0</v>
      </c>
      <c r="O367" s="82"/>
      <c r="P367" s="93">
        <v>21</v>
      </c>
      <c r="Q367" s="94">
        <f t="shared" si="46"/>
        <v>0</v>
      </c>
      <c r="R367" s="2"/>
    </row>
    <row r="368" spans="2:18" ht="27.75" customHeight="1">
      <c r="B368" s="8">
        <v>293</v>
      </c>
      <c r="C368" s="5" t="s">
        <v>498</v>
      </c>
      <c r="D368" s="360" t="s">
        <v>364</v>
      </c>
      <c r="E368" s="360" t="s">
        <v>364</v>
      </c>
      <c r="F368" s="5">
        <v>1</v>
      </c>
      <c r="G368" s="9" t="s">
        <v>8</v>
      </c>
      <c r="H368" s="4"/>
      <c r="I368" s="87"/>
      <c r="J368" s="88"/>
      <c r="K368" s="89"/>
      <c r="L368" s="82"/>
      <c r="M368" s="93"/>
      <c r="N368" s="94">
        <f t="shared" si="43"/>
        <v>0</v>
      </c>
      <c r="O368" s="82"/>
      <c r="P368" s="93">
        <v>21</v>
      </c>
      <c r="Q368" s="94">
        <f t="shared" si="46"/>
        <v>0</v>
      </c>
      <c r="R368" s="2"/>
    </row>
    <row r="369" spans="2:18" ht="27.75" customHeight="1" thickBot="1">
      <c r="B369" s="31">
        <v>294</v>
      </c>
      <c r="C369" s="11" t="s">
        <v>499</v>
      </c>
      <c r="D369" s="367" t="s">
        <v>511</v>
      </c>
      <c r="E369" s="367" t="s">
        <v>511</v>
      </c>
      <c r="F369" s="11">
        <v>1</v>
      </c>
      <c r="G369" s="33" t="s">
        <v>8</v>
      </c>
      <c r="H369" s="4"/>
      <c r="I369" s="90"/>
      <c r="J369" s="91"/>
      <c r="K369" s="92"/>
      <c r="L369" s="85"/>
      <c r="M369" s="95"/>
      <c r="N369" s="96">
        <f t="shared" si="43"/>
        <v>0</v>
      </c>
      <c r="O369" s="82"/>
      <c r="P369" s="95">
        <v>21</v>
      </c>
      <c r="Q369" s="96">
        <f t="shared" si="46"/>
        <v>0</v>
      </c>
      <c r="R369" s="2"/>
    </row>
    <row r="370" spans="2:18" ht="22.5" customHeight="1" thickBot="1">
      <c r="B370" s="71"/>
      <c r="C370" s="71"/>
      <c r="D370" s="340"/>
      <c r="E370" s="340"/>
      <c r="F370" s="71"/>
      <c r="G370" s="71"/>
      <c r="H370" s="4"/>
      <c r="I370" s="108" t="s">
        <v>1443</v>
      </c>
      <c r="J370" s="2"/>
      <c r="K370" s="2"/>
      <c r="M370" s="339">
        <f>SUM(N339:N369)</f>
        <v>0</v>
      </c>
      <c r="N370" s="339"/>
      <c r="O370" s="109"/>
      <c r="P370" s="339">
        <f>SUM(Q339:Q369)</f>
        <v>0</v>
      </c>
      <c r="Q370" s="339"/>
      <c r="R370" s="2"/>
    </row>
    <row r="371" spans="2:18" ht="22.5" customHeight="1" thickBot="1">
      <c r="B371" s="104" t="s">
        <v>468</v>
      </c>
      <c r="C371" s="102"/>
      <c r="D371" s="103"/>
      <c r="E371" s="341" t="s">
        <v>9</v>
      </c>
      <c r="F371" s="342"/>
      <c r="G371" s="58">
        <v>2</v>
      </c>
      <c r="H371" s="4"/>
      <c r="I371" s="104" t="s">
        <v>1444</v>
      </c>
      <c r="J371" s="105"/>
      <c r="K371" s="106"/>
      <c r="L371" s="105"/>
      <c r="M371" s="343">
        <f>M370*G371</f>
        <v>0</v>
      </c>
      <c r="N371" s="343"/>
      <c r="O371" s="105"/>
      <c r="P371" s="343">
        <f>P370*G371</f>
        <v>0</v>
      </c>
      <c r="Q371" s="344"/>
      <c r="R371" s="2"/>
    </row>
    <row r="372" spans="2:18" ht="15" customHeight="1">
      <c r="B372" s="71"/>
      <c r="C372" s="71"/>
      <c r="D372" s="352"/>
      <c r="E372" s="352"/>
      <c r="F372" s="71"/>
      <c r="G372" s="71"/>
      <c r="H372" s="4"/>
      <c r="I372" s="86"/>
      <c r="J372" s="2"/>
      <c r="K372" s="2"/>
      <c r="M372" s="345" t="s">
        <v>1445</v>
      </c>
      <c r="N372" s="345"/>
      <c r="O372" s="110"/>
      <c r="P372" s="345" t="s">
        <v>1446</v>
      </c>
      <c r="Q372" s="345"/>
      <c r="R372" s="2"/>
    </row>
    <row r="373" spans="2:18" ht="37.5" customHeight="1" thickBot="1">
      <c r="B373" s="71"/>
      <c r="C373" s="71"/>
      <c r="D373" s="346"/>
      <c r="E373" s="346"/>
      <c r="F373" s="71"/>
      <c r="G373" s="71"/>
      <c r="H373" s="4"/>
      <c r="I373" s="2"/>
      <c r="J373" s="2"/>
      <c r="K373" s="2"/>
      <c r="L373" s="118"/>
      <c r="M373" s="78"/>
      <c r="O373" s="118"/>
      <c r="P373" s="78"/>
      <c r="R373" s="2"/>
    </row>
    <row r="374" spans="2:18" ht="22.5" customHeight="1" thickBot="1">
      <c r="B374" s="72" t="s">
        <v>512</v>
      </c>
      <c r="C374" s="73"/>
      <c r="D374" s="74"/>
      <c r="E374" s="341" t="s">
        <v>9</v>
      </c>
      <c r="F374" s="342"/>
      <c r="G374" s="58">
        <v>4</v>
      </c>
      <c r="H374" s="4"/>
      <c r="I374" s="353" t="s">
        <v>1438</v>
      </c>
      <c r="J374" s="355" t="s">
        <v>1435</v>
      </c>
      <c r="K374" s="357" t="s">
        <v>1436</v>
      </c>
      <c r="L374" s="81"/>
      <c r="M374" s="325" t="s">
        <v>1439</v>
      </c>
      <c r="N374" s="327" t="s">
        <v>1441</v>
      </c>
      <c r="O374" s="81"/>
      <c r="P374" s="325" t="s">
        <v>1440</v>
      </c>
      <c r="Q374" s="327" t="s">
        <v>1442</v>
      </c>
      <c r="R374" s="2"/>
    </row>
    <row r="375" spans="2:18" ht="4.5" customHeight="1" thickBot="1">
      <c r="B375" s="14"/>
      <c r="C375" s="23"/>
      <c r="D375" s="65"/>
      <c r="E375" s="347"/>
      <c r="F375" s="347"/>
      <c r="G375" s="16"/>
      <c r="H375" s="4"/>
      <c r="I375" s="354"/>
      <c r="J375" s="356"/>
      <c r="K375" s="358"/>
      <c r="L375" s="81"/>
      <c r="M375" s="326"/>
      <c r="N375" s="328"/>
      <c r="O375" s="81"/>
      <c r="P375" s="326"/>
      <c r="Q375" s="328"/>
      <c r="R375" s="2"/>
    </row>
    <row r="376" spans="2:18" ht="47.25" customHeight="1" thickBot="1">
      <c r="B376" s="17" t="s">
        <v>1</v>
      </c>
      <c r="C376" s="21" t="s">
        <v>7</v>
      </c>
      <c r="D376" s="348" t="s">
        <v>4</v>
      </c>
      <c r="E376" s="349"/>
      <c r="F376" s="18" t="s">
        <v>5</v>
      </c>
      <c r="G376" s="19" t="s">
        <v>204</v>
      </c>
      <c r="H376" s="4"/>
      <c r="I376" s="354"/>
      <c r="J376" s="356"/>
      <c r="K376" s="358"/>
      <c r="L376" s="81"/>
      <c r="M376" s="326"/>
      <c r="N376" s="328"/>
      <c r="O376" s="81"/>
      <c r="P376" s="326"/>
      <c r="Q376" s="328"/>
      <c r="R376" s="2"/>
    </row>
    <row r="377" spans="2:18" ht="27.75" customHeight="1">
      <c r="B377" s="25">
        <v>295</v>
      </c>
      <c r="C377" s="26" t="s">
        <v>514</v>
      </c>
      <c r="D377" s="350" t="s">
        <v>69</v>
      </c>
      <c r="E377" s="350" t="s">
        <v>69</v>
      </c>
      <c r="F377" s="26">
        <v>2</v>
      </c>
      <c r="G377" s="27" t="s">
        <v>8</v>
      </c>
      <c r="H377" s="4"/>
      <c r="I377" s="97"/>
      <c r="J377" s="98"/>
      <c r="K377" s="99"/>
      <c r="L377" s="82"/>
      <c r="M377" s="100"/>
      <c r="N377" s="101">
        <f aca="true" t="shared" si="47" ref="N377:N399">F377*M377</f>
        <v>0</v>
      </c>
      <c r="O377" s="82"/>
      <c r="P377" s="100">
        <v>21</v>
      </c>
      <c r="Q377" s="101">
        <f>N377*((100+P377)/100)</f>
        <v>0</v>
      </c>
      <c r="R377" s="2"/>
    </row>
    <row r="378" spans="2:18" ht="27.75" customHeight="1">
      <c r="B378" s="8">
        <v>296</v>
      </c>
      <c r="C378" s="5" t="s">
        <v>515</v>
      </c>
      <c r="D378" s="360" t="s">
        <v>12</v>
      </c>
      <c r="E378" s="360" t="s">
        <v>12</v>
      </c>
      <c r="F378" s="5">
        <v>1</v>
      </c>
      <c r="G378" s="9" t="s">
        <v>8</v>
      </c>
      <c r="H378" s="4"/>
      <c r="I378" s="87"/>
      <c r="J378" s="88"/>
      <c r="K378" s="89"/>
      <c r="L378" s="82"/>
      <c r="M378" s="93"/>
      <c r="N378" s="94">
        <f t="shared" si="47"/>
        <v>0</v>
      </c>
      <c r="O378" s="82"/>
      <c r="P378" s="93">
        <v>21</v>
      </c>
      <c r="Q378" s="94">
        <f>N378*((100+P378)/100)</f>
        <v>0</v>
      </c>
      <c r="R378" s="2"/>
    </row>
    <row r="379" spans="2:18" ht="27.75" customHeight="1">
      <c r="B379" s="8">
        <v>297</v>
      </c>
      <c r="C379" s="5" t="s">
        <v>516</v>
      </c>
      <c r="D379" s="360" t="s">
        <v>71</v>
      </c>
      <c r="E379" s="360" t="s">
        <v>71</v>
      </c>
      <c r="F379" s="5">
        <v>2</v>
      </c>
      <c r="G379" s="9" t="s">
        <v>8</v>
      </c>
      <c r="H379" s="4"/>
      <c r="I379" s="87"/>
      <c r="J379" s="88"/>
      <c r="K379" s="89"/>
      <c r="L379" s="82"/>
      <c r="M379" s="93"/>
      <c r="N379" s="94">
        <f t="shared" si="47"/>
        <v>0</v>
      </c>
      <c r="O379" s="82"/>
      <c r="P379" s="93">
        <v>21</v>
      </c>
      <c r="Q379" s="94">
        <f aca="true" t="shared" si="48" ref="Q379:Q388">N379*((100+P379)/100)</f>
        <v>0</v>
      </c>
      <c r="R379" s="2"/>
    </row>
    <row r="380" spans="2:18" ht="27.75" customHeight="1">
      <c r="B380" s="8">
        <v>298</v>
      </c>
      <c r="C380" s="5" t="s">
        <v>517</v>
      </c>
      <c r="D380" s="360" t="s">
        <v>72</v>
      </c>
      <c r="E380" s="360" t="s">
        <v>72</v>
      </c>
      <c r="F380" s="5">
        <v>1</v>
      </c>
      <c r="G380" s="9" t="s">
        <v>8</v>
      </c>
      <c r="H380" s="4"/>
      <c r="I380" s="87"/>
      <c r="J380" s="88"/>
      <c r="K380" s="89"/>
      <c r="L380" s="82"/>
      <c r="M380" s="93"/>
      <c r="N380" s="94">
        <f t="shared" si="47"/>
        <v>0</v>
      </c>
      <c r="O380" s="82"/>
      <c r="P380" s="93">
        <v>21</v>
      </c>
      <c r="Q380" s="94">
        <f t="shared" si="48"/>
        <v>0</v>
      </c>
      <c r="R380" s="2"/>
    </row>
    <row r="381" spans="2:18" ht="27.75" customHeight="1">
      <c r="B381" s="8">
        <v>299</v>
      </c>
      <c r="C381" s="5" t="s">
        <v>518</v>
      </c>
      <c r="D381" s="360" t="s">
        <v>11</v>
      </c>
      <c r="E381" s="360" t="s">
        <v>11</v>
      </c>
      <c r="F381" s="5">
        <v>1</v>
      </c>
      <c r="G381" s="9" t="s">
        <v>8</v>
      </c>
      <c r="H381" s="4"/>
      <c r="I381" s="87"/>
      <c r="J381" s="88"/>
      <c r="K381" s="89"/>
      <c r="L381" s="82"/>
      <c r="M381" s="93"/>
      <c r="N381" s="94">
        <f t="shared" si="47"/>
        <v>0</v>
      </c>
      <c r="O381" s="82"/>
      <c r="P381" s="93">
        <v>21</v>
      </c>
      <c r="Q381" s="94">
        <f t="shared" si="48"/>
        <v>0</v>
      </c>
      <c r="R381" s="2"/>
    </row>
    <row r="382" spans="2:18" ht="27.75" customHeight="1">
      <c r="B382" s="8">
        <v>300</v>
      </c>
      <c r="C382" s="5" t="s">
        <v>519</v>
      </c>
      <c r="D382" s="360" t="s">
        <v>15</v>
      </c>
      <c r="E382" s="360" t="s">
        <v>15</v>
      </c>
      <c r="F382" s="5">
        <v>1</v>
      </c>
      <c r="G382" s="9" t="s">
        <v>8</v>
      </c>
      <c r="H382" s="4"/>
      <c r="I382" s="87"/>
      <c r="J382" s="88"/>
      <c r="K382" s="89"/>
      <c r="L382" s="82"/>
      <c r="M382" s="93"/>
      <c r="N382" s="94">
        <f t="shared" si="47"/>
        <v>0</v>
      </c>
      <c r="O382" s="82"/>
      <c r="P382" s="93">
        <v>21</v>
      </c>
      <c r="Q382" s="94">
        <f t="shared" si="48"/>
        <v>0</v>
      </c>
      <c r="R382" s="2"/>
    </row>
    <row r="383" spans="2:18" ht="27.75" customHeight="1">
      <c r="B383" s="8">
        <v>301</v>
      </c>
      <c r="C383" s="5" t="s">
        <v>520</v>
      </c>
      <c r="D383" s="360" t="s">
        <v>504</v>
      </c>
      <c r="E383" s="360" t="s">
        <v>504</v>
      </c>
      <c r="F383" s="5">
        <v>4</v>
      </c>
      <c r="G383" s="9" t="s">
        <v>8</v>
      </c>
      <c r="H383" s="4"/>
      <c r="I383" s="87"/>
      <c r="J383" s="88"/>
      <c r="K383" s="89"/>
      <c r="L383" s="82"/>
      <c r="M383" s="93"/>
      <c r="N383" s="94">
        <f t="shared" si="47"/>
        <v>0</v>
      </c>
      <c r="O383" s="82"/>
      <c r="P383" s="93">
        <v>21</v>
      </c>
      <c r="Q383" s="94">
        <f t="shared" si="48"/>
        <v>0</v>
      </c>
      <c r="R383" s="2"/>
    </row>
    <row r="384" spans="2:18" ht="27.75" customHeight="1">
      <c r="B384" s="8">
        <v>302</v>
      </c>
      <c r="C384" s="5" t="s">
        <v>521</v>
      </c>
      <c r="D384" s="360" t="s">
        <v>352</v>
      </c>
      <c r="E384" s="360" t="s">
        <v>352</v>
      </c>
      <c r="F384" s="5">
        <v>2</v>
      </c>
      <c r="G384" s="9" t="s">
        <v>8</v>
      </c>
      <c r="H384" s="4"/>
      <c r="I384" s="87"/>
      <c r="J384" s="88"/>
      <c r="K384" s="89"/>
      <c r="L384" s="82"/>
      <c r="M384" s="93"/>
      <c r="N384" s="94">
        <f t="shared" si="47"/>
        <v>0</v>
      </c>
      <c r="O384" s="82"/>
      <c r="P384" s="93">
        <v>21</v>
      </c>
      <c r="Q384" s="94">
        <f t="shared" si="48"/>
        <v>0</v>
      </c>
      <c r="R384" s="2"/>
    </row>
    <row r="385" spans="2:18" ht="27.75" customHeight="1">
      <c r="B385" s="8">
        <v>303</v>
      </c>
      <c r="C385" s="5" t="s">
        <v>522</v>
      </c>
      <c r="D385" s="360" t="s">
        <v>77</v>
      </c>
      <c r="E385" s="360" t="s">
        <v>77</v>
      </c>
      <c r="F385" s="5">
        <v>2</v>
      </c>
      <c r="G385" s="9" t="s">
        <v>8</v>
      </c>
      <c r="H385" s="4"/>
      <c r="I385" s="87"/>
      <c r="J385" s="88"/>
      <c r="K385" s="89"/>
      <c r="L385" s="82"/>
      <c r="M385" s="93"/>
      <c r="N385" s="94">
        <f t="shared" si="47"/>
        <v>0</v>
      </c>
      <c r="O385" s="82"/>
      <c r="P385" s="93">
        <v>21</v>
      </c>
      <c r="Q385" s="94">
        <f t="shared" si="48"/>
        <v>0</v>
      </c>
      <c r="R385" s="2"/>
    </row>
    <row r="386" spans="2:18" ht="27.75" customHeight="1">
      <c r="B386" s="8">
        <v>304</v>
      </c>
      <c r="C386" s="5" t="s">
        <v>523</v>
      </c>
      <c r="D386" s="360" t="s">
        <v>32</v>
      </c>
      <c r="E386" s="360" t="s">
        <v>32</v>
      </c>
      <c r="F386" s="5">
        <v>1</v>
      </c>
      <c r="G386" s="9" t="s">
        <v>8</v>
      </c>
      <c r="H386" s="4"/>
      <c r="I386" s="87"/>
      <c r="J386" s="88"/>
      <c r="K386" s="89"/>
      <c r="L386" s="82"/>
      <c r="M386" s="93"/>
      <c r="N386" s="94">
        <f t="shared" si="47"/>
        <v>0</v>
      </c>
      <c r="O386" s="82"/>
      <c r="P386" s="93">
        <v>21</v>
      </c>
      <c r="Q386" s="94">
        <f t="shared" si="48"/>
        <v>0</v>
      </c>
      <c r="R386" s="2"/>
    </row>
    <row r="387" spans="2:18" ht="27.75" customHeight="1">
      <c r="B387" s="8">
        <v>305</v>
      </c>
      <c r="C387" s="5" t="s">
        <v>524</v>
      </c>
      <c r="D387" s="360" t="s">
        <v>359</v>
      </c>
      <c r="E387" s="360" t="s">
        <v>359</v>
      </c>
      <c r="F387" s="5">
        <v>2</v>
      </c>
      <c r="G387" s="9" t="s">
        <v>8</v>
      </c>
      <c r="H387" s="4"/>
      <c r="I387" s="87"/>
      <c r="J387" s="88"/>
      <c r="K387" s="89"/>
      <c r="L387" s="82"/>
      <c r="M387" s="93"/>
      <c r="N387" s="94">
        <f t="shared" si="47"/>
        <v>0</v>
      </c>
      <c r="O387" s="82"/>
      <c r="P387" s="93">
        <v>21</v>
      </c>
      <c r="Q387" s="94">
        <f t="shared" si="48"/>
        <v>0</v>
      </c>
      <c r="R387" s="2"/>
    </row>
    <row r="388" spans="2:18" ht="27.75" customHeight="1">
      <c r="B388" s="8">
        <v>306</v>
      </c>
      <c r="C388" s="5" t="s">
        <v>525</v>
      </c>
      <c r="D388" s="360" t="s">
        <v>76</v>
      </c>
      <c r="E388" s="360" t="s">
        <v>76</v>
      </c>
      <c r="F388" s="5">
        <v>2</v>
      </c>
      <c r="G388" s="9" t="s">
        <v>8</v>
      </c>
      <c r="H388" s="4"/>
      <c r="I388" s="87"/>
      <c r="J388" s="88"/>
      <c r="K388" s="89"/>
      <c r="L388" s="82"/>
      <c r="M388" s="93"/>
      <c r="N388" s="94">
        <f t="shared" si="47"/>
        <v>0</v>
      </c>
      <c r="O388" s="82"/>
      <c r="P388" s="93">
        <v>21</v>
      </c>
      <c r="Q388" s="94">
        <f t="shared" si="48"/>
        <v>0</v>
      </c>
      <c r="R388" s="2"/>
    </row>
    <row r="389" spans="2:18" ht="27.75" customHeight="1">
      <c r="B389" s="8">
        <v>307</v>
      </c>
      <c r="C389" s="5" t="s">
        <v>526</v>
      </c>
      <c r="D389" s="360" t="s">
        <v>503</v>
      </c>
      <c r="E389" s="360" t="s">
        <v>503</v>
      </c>
      <c r="F389" s="5">
        <v>1</v>
      </c>
      <c r="G389" s="9" t="s">
        <v>8</v>
      </c>
      <c r="H389" s="4"/>
      <c r="I389" s="87"/>
      <c r="J389" s="88"/>
      <c r="K389" s="89"/>
      <c r="L389" s="82"/>
      <c r="M389" s="93"/>
      <c r="N389" s="94">
        <f t="shared" si="47"/>
        <v>0</v>
      </c>
      <c r="O389" s="82"/>
      <c r="P389" s="93">
        <v>21</v>
      </c>
      <c r="Q389" s="94">
        <f>N389*((100+P389)/100)</f>
        <v>0</v>
      </c>
      <c r="R389" s="2"/>
    </row>
    <row r="390" spans="2:18" ht="27.75" customHeight="1">
      <c r="B390" s="8">
        <v>308</v>
      </c>
      <c r="C390" s="5" t="s">
        <v>527</v>
      </c>
      <c r="D390" s="360" t="s">
        <v>513</v>
      </c>
      <c r="E390" s="360" t="s">
        <v>513</v>
      </c>
      <c r="F390" s="5">
        <v>1</v>
      </c>
      <c r="G390" s="9" t="s">
        <v>8</v>
      </c>
      <c r="H390" s="4"/>
      <c r="I390" s="87"/>
      <c r="J390" s="88"/>
      <c r="K390" s="89"/>
      <c r="L390" s="82"/>
      <c r="M390" s="93"/>
      <c r="N390" s="94">
        <f t="shared" si="47"/>
        <v>0</v>
      </c>
      <c r="O390" s="82"/>
      <c r="P390" s="93">
        <v>21</v>
      </c>
      <c r="Q390" s="94">
        <f aca="true" t="shared" si="49" ref="Q390:Q395">N390*((100+P390)/100)</f>
        <v>0</v>
      </c>
      <c r="R390" s="2"/>
    </row>
    <row r="391" spans="2:18" ht="27.75" customHeight="1">
      <c r="B391" s="8">
        <v>309</v>
      </c>
      <c r="C391" s="5" t="s">
        <v>528</v>
      </c>
      <c r="D391" s="360" t="s">
        <v>506</v>
      </c>
      <c r="E391" s="360" t="s">
        <v>506</v>
      </c>
      <c r="F391" s="5">
        <v>4</v>
      </c>
      <c r="G391" s="9" t="s">
        <v>8</v>
      </c>
      <c r="H391" s="4"/>
      <c r="I391" s="87"/>
      <c r="J391" s="88"/>
      <c r="K391" s="89"/>
      <c r="L391" s="82"/>
      <c r="M391" s="93"/>
      <c r="N391" s="94">
        <f t="shared" si="47"/>
        <v>0</v>
      </c>
      <c r="O391" s="82"/>
      <c r="P391" s="93">
        <v>21</v>
      </c>
      <c r="Q391" s="94">
        <f t="shared" si="49"/>
        <v>0</v>
      </c>
      <c r="R391" s="2"/>
    </row>
    <row r="392" spans="2:18" ht="27.75" customHeight="1">
      <c r="B392" s="8">
        <v>310</v>
      </c>
      <c r="C392" s="5" t="s">
        <v>529</v>
      </c>
      <c r="D392" s="360" t="s">
        <v>31</v>
      </c>
      <c r="E392" s="360" t="s">
        <v>31</v>
      </c>
      <c r="F392" s="5">
        <v>6</v>
      </c>
      <c r="G392" s="9" t="s">
        <v>8</v>
      </c>
      <c r="H392" s="4"/>
      <c r="I392" s="87"/>
      <c r="J392" s="88"/>
      <c r="K392" s="89"/>
      <c r="L392" s="82"/>
      <c r="M392" s="93"/>
      <c r="N392" s="94">
        <f t="shared" si="47"/>
        <v>0</v>
      </c>
      <c r="O392" s="82"/>
      <c r="P392" s="93">
        <v>21</v>
      </c>
      <c r="Q392" s="94">
        <f t="shared" si="49"/>
        <v>0</v>
      </c>
      <c r="R392" s="2"/>
    </row>
    <row r="393" spans="2:18" ht="27.75" customHeight="1">
      <c r="B393" s="8">
        <v>311</v>
      </c>
      <c r="C393" s="5" t="s">
        <v>530</v>
      </c>
      <c r="D393" s="360" t="s">
        <v>505</v>
      </c>
      <c r="E393" s="360" t="s">
        <v>505</v>
      </c>
      <c r="F393" s="5">
        <v>2</v>
      </c>
      <c r="G393" s="9" t="s">
        <v>8</v>
      </c>
      <c r="H393" s="4"/>
      <c r="I393" s="87"/>
      <c r="J393" s="88"/>
      <c r="K393" s="89"/>
      <c r="L393" s="82"/>
      <c r="M393" s="93"/>
      <c r="N393" s="94">
        <f t="shared" si="47"/>
        <v>0</v>
      </c>
      <c r="O393" s="82"/>
      <c r="P393" s="93">
        <v>21</v>
      </c>
      <c r="Q393" s="94">
        <f t="shared" si="49"/>
        <v>0</v>
      </c>
      <c r="R393" s="2"/>
    </row>
    <row r="394" spans="2:18" ht="27.75" customHeight="1">
      <c r="B394" s="8">
        <v>312</v>
      </c>
      <c r="C394" s="5" t="s">
        <v>531</v>
      </c>
      <c r="D394" s="360" t="s">
        <v>28</v>
      </c>
      <c r="E394" s="360" t="s">
        <v>28</v>
      </c>
      <c r="F394" s="5">
        <v>4</v>
      </c>
      <c r="G394" s="9" t="s">
        <v>8</v>
      </c>
      <c r="H394" s="4"/>
      <c r="I394" s="87"/>
      <c r="J394" s="88"/>
      <c r="K394" s="89"/>
      <c r="L394" s="82"/>
      <c r="M394" s="93"/>
      <c r="N394" s="94">
        <f t="shared" si="47"/>
        <v>0</v>
      </c>
      <c r="O394" s="82"/>
      <c r="P394" s="93">
        <v>21</v>
      </c>
      <c r="Q394" s="94">
        <f t="shared" si="49"/>
        <v>0</v>
      </c>
      <c r="R394" s="2"/>
    </row>
    <row r="395" spans="2:18" ht="27.75" customHeight="1">
      <c r="B395" s="8">
        <v>313</v>
      </c>
      <c r="C395" s="5" t="s">
        <v>532</v>
      </c>
      <c r="D395" s="360" t="s">
        <v>21</v>
      </c>
      <c r="E395" s="360" t="s">
        <v>21</v>
      </c>
      <c r="F395" s="5">
        <v>1</v>
      </c>
      <c r="G395" s="9" t="s">
        <v>8</v>
      </c>
      <c r="H395" s="4"/>
      <c r="I395" s="87"/>
      <c r="J395" s="88"/>
      <c r="K395" s="89"/>
      <c r="L395" s="82"/>
      <c r="M395" s="93"/>
      <c r="N395" s="94">
        <f t="shared" si="47"/>
        <v>0</v>
      </c>
      <c r="O395" s="82"/>
      <c r="P395" s="93">
        <v>21</v>
      </c>
      <c r="Q395" s="94">
        <f t="shared" si="49"/>
        <v>0</v>
      </c>
      <c r="R395" s="2"/>
    </row>
    <row r="396" spans="2:18" ht="27.75" customHeight="1">
      <c r="B396" s="8">
        <v>314</v>
      </c>
      <c r="C396" s="5" t="s">
        <v>533</v>
      </c>
      <c r="D396" s="360" t="s">
        <v>20</v>
      </c>
      <c r="E396" s="360" t="s">
        <v>20</v>
      </c>
      <c r="F396" s="5">
        <v>1</v>
      </c>
      <c r="G396" s="9" t="s">
        <v>8</v>
      </c>
      <c r="H396" s="4"/>
      <c r="I396" s="87"/>
      <c r="J396" s="88"/>
      <c r="K396" s="89"/>
      <c r="L396" s="82"/>
      <c r="M396" s="93"/>
      <c r="N396" s="94">
        <f t="shared" si="47"/>
        <v>0</v>
      </c>
      <c r="O396" s="82"/>
      <c r="P396" s="93">
        <v>21</v>
      </c>
      <c r="Q396" s="94">
        <f aca="true" t="shared" si="50" ref="Q396:Q399">N396*((100+P396)/100)</f>
        <v>0</v>
      </c>
      <c r="R396" s="2"/>
    </row>
    <row r="397" spans="2:18" ht="27.75" customHeight="1">
      <c r="B397" s="8">
        <v>315</v>
      </c>
      <c r="C397" s="5" t="s">
        <v>534</v>
      </c>
      <c r="D397" s="360" t="s">
        <v>53</v>
      </c>
      <c r="E397" s="360" t="s">
        <v>53</v>
      </c>
      <c r="F397" s="5">
        <v>1</v>
      </c>
      <c r="G397" s="9" t="s">
        <v>8</v>
      </c>
      <c r="H397" s="4"/>
      <c r="I397" s="87"/>
      <c r="J397" s="88"/>
      <c r="K397" s="89"/>
      <c r="L397" s="82"/>
      <c r="M397" s="93"/>
      <c r="N397" s="94">
        <f t="shared" si="47"/>
        <v>0</v>
      </c>
      <c r="O397" s="82"/>
      <c r="P397" s="93">
        <v>21</v>
      </c>
      <c r="Q397" s="94">
        <f t="shared" si="50"/>
        <v>0</v>
      </c>
      <c r="R397" s="2"/>
    </row>
    <row r="398" spans="2:18" ht="27.75" customHeight="1">
      <c r="B398" s="8">
        <v>316</v>
      </c>
      <c r="C398" s="5" t="s">
        <v>535</v>
      </c>
      <c r="D398" s="360" t="s">
        <v>508</v>
      </c>
      <c r="E398" s="360" t="s">
        <v>508</v>
      </c>
      <c r="F398" s="5">
        <v>1</v>
      </c>
      <c r="G398" s="9" t="s">
        <v>8</v>
      </c>
      <c r="H398" s="4"/>
      <c r="I398" s="87"/>
      <c r="J398" s="88"/>
      <c r="K398" s="89"/>
      <c r="L398" s="82"/>
      <c r="M398" s="93"/>
      <c r="N398" s="94">
        <f t="shared" si="47"/>
        <v>0</v>
      </c>
      <c r="O398" s="82"/>
      <c r="P398" s="93">
        <v>21</v>
      </c>
      <c r="Q398" s="94">
        <f t="shared" si="50"/>
        <v>0</v>
      </c>
      <c r="R398" s="2"/>
    </row>
    <row r="399" spans="2:18" ht="27.75" customHeight="1" thickBot="1">
      <c r="B399" s="31">
        <v>317</v>
      </c>
      <c r="C399" s="11" t="s">
        <v>536</v>
      </c>
      <c r="D399" s="367" t="s">
        <v>509</v>
      </c>
      <c r="E399" s="367" t="s">
        <v>509</v>
      </c>
      <c r="F399" s="11">
        <v>1</v>
      </c>
      <c r="G399" s="33" t="s">
        <v>8</v>
      </c>
      <c r="H399" s="4"/>
      <c r="I399" s="90"/>
      <c r="J399" s="91"/>
      <c r="K399" s="92"/>
      <c r="L399" s="85"/>
      <c r="M399" s="95"/>
      <c r="N399" s="96">
        <f t="shared" si="47"/>
        <v>0</v>
      </c>
      <c r="O399" s="82"/>
      <c r="P399" s="95">
        <v>21</v>
      </c>
      <c r="Q399" s="96">
        <f t="shared" si="50"/>
        <v>0</v>
      </c>
      <c r="R399" s="2"/>
    </row>
    <row r="400" spans="2:18" ht="22.5" customHeight="1" thickBot="1">
      <c r="B400" s="71"/>
      <c r="C400" s="71"/>
      <c r="D400" s="340"/>
      <c r="E400" s="340"/>
      <c r="F400" s="71"/>
      <c r="G400" s="71"/>
      <c r="H400" s="4"/>
      <c r="I400" s="108" t="s">
        <v>1443</v>
      </c>
      <c r="J400" s="2"/>
      <c r="K400" s="2"/>
      <c r="M400" s="339">
        <f>SUM(N377:N399)</f>
        <v>0</v>
      </c>
      <c r="N400" s="339"/>
      <c r="O400" s="109"/>
      <c r="P400" s="339">
        <f>SUM(Q377:Q399)</f>
        <v>0</v>
      </c>
      <c r="Q400" s="339"/>
      <c r="R400" s="2"/>
    </row>
    <row r="401" spans="2:18" ht="22.5" customHeight="1" thickBot="1">
      <c r="B401" s="104" t="s">
        <v>512</v>
      </c>
      <c r="C401" s="102"/>
      <c r="D401" s="103"/>
      <c r="E401" s="341" t="s">
        <v>9</v>
      </c>
      <c r="F401" s="342"/>
      <c r="G401" s="58">
        <v>4</v>
      </c>
      <c r="H401" s="4"/>
      <c r="I401" s="104" t="s">
        <v>1444</v>
      </c>
      <c r="J401" s="105"/>
      <c r="K401" s="106"/>
      <c r="L401" s="105"/>
      <c r="M401" s="343">
        <f>M400*G401</f>
        <v>0</v>
      </c>
      <c r="N401" s="343"/>
      <c r="O401" s="105"/>
      <c r="P401" s="343">
        <f>P400*G401</f>
        <v>0</v>
      </c>
      <c r="Q401" s="344"/>
      <c r="R401" s="2"/>
    </row>
    <row r="402" spans="2:18" ht="15" customHeight="1">
      <c r="B402" s="71"/>
      <c r="C402" s="71"/>
      <c r="D402" s="352"/>
      <c r="E402" s="352"/>
      <c r="F402" s="71"/>
      <c r="G402" s="71"/>
      <c r="H402" s="4"/>
      <c r="I402" s="86"/>
      <c r="J402" s="2"/>
      <c r="K402" s="2"/>
      <c r="M402" s="345" t="s">
        <v>1445</v>
      </c>
      <c r="N402" s="345"/>
      <c r="O402" s="110"/>
      <c r="P402" s="345" t="s">
        <v>1446</v>
      </c>
      <c r="Q402" s="345"/>
      <c r="R402" s="2"/>
    </row>
    <row r="403" spans="2:18" ht="37.5" customHeight="1" thickBot="1">
      <c r="B403" s="71"/>
      <c r="C403" s="71"/>
      <c r="D403" s="346"/>
      <c r="E403" s="346"/>
      <c r="F403" s="71"/>
      <c r="G403" s="71"/>
      <c r="H403" s="4"/>
      <c r="I403" s="2"/>
      <c r="J403" s="2"/>
      <c r="K403" s="2"/>
      <c r="M403" s="78"/>
      <c r="P403" s="78"/>
      <c r="R403" s="2"/>
    </row>
    <row r="404" spans="2:18" ht="19.5" customHeight="1">
      <c r="B404" s="329" t="s">
        <v>1409</v>
      </c>
      <c r="C404" s="330"/>
      <c r="D404" s="330"/>
      <c r="E404" s="330"/>
      <c r="F404" s="330"/>
      <c r="G404" s="330"/>
      <c r="H404" s="330"/>
      <c r="I404" s="330"/>
      <c r="J404" s="330"/>
      <c r="K404" s="331"/>
      <c r="M404" s="335" t="s">
        <v>1452</v>
      </c>
      <c r="N404" s="336"/>
      <c r="P404" s="335" t="s">
        <v>1453</v>
      </c>
      <c r="Q404" s="336"/>
      <c r="R404" s="2"/>
    </row>
    <row r="405" spans="2:18" ht="26.25" customHeight="1" thickBot="1">
      <c r="B405" s="332" t="s">
        <v>1409</v>
      </c>
      <c r="C405" s="333"/>
      <c r="D405" s="333"/>
      <c r="E405" s="333"/>
      <c r="F405" s="333"/>
      <c r="G405" s="333"/>
      <c r="H405" s="333"/>
      <c r="I405" s="333"/>
      <c r="J405" s="333"/>
      <c r="K405" s="334"/>
      <c r="L405" s="134"/>
      <c r="M405" s="337">
        <f>M445+M476+M515+M532</f>
        <v>0</v>
      </c>
      <c r="N405" s="338"/>
      <c r="O405" s="134"/>
      <c r="P405" s="337">
        <f>P445+P476+P515+P532</f>
        <v>0</v>
      </c>
      <c r="Q405" s="338"/>
      <c r="R405" s="2"/>
    </row>
    <row r="406" spans="2:18" ht="22.5" customHeight="1" thickBot="1">
      <c r="B406" s="20" t="s">
        <v>302</v>
      </c>
      <c r="C406" s="22"/>
      <c r="D406" s="64"/>
      <c r="E406" s="365" t="s">
        <v>9</v>
      </c>
      <c r="F406" s="366"/>
      <c r="G406" s="13">
        <v>2</v>
      </c>
      <c r="H406" s="4"/>
      <c r="I406" s="353" t="s">
        <v>1438</v>
      </c>
      <c r="J406" s="355" t="s">
        <v>1435</v>
      </c>
      <c r="K406" s="357" t="s">
        <v>1436</v>
      </c>
      <c r="L406" s="80"/>
      <c r="M406" s="325" t="s">
        <v>1439</v>
      </c>
      <c r="N406" s="327" t="s">
        <v>1441</v>
      </c>
      <c r="O406" s="80"/>
      <c r="P406" s="325" t="s">
        <v>1440</v>
      </c>
      <c r="Q406" s="327" t="s">
        <v>1442</v>
      </c>
      <c r="R406" s="2"/>
    </row>
    <row r="407" spans="2:18" ht="4.5" customHeight="1" thickBot="1">
      <c r="B407" s="14"/>
      <c r="C407" s="23"/>
      <c r="D407" s="65"/>
      <c r="E407" s="347"/>
      <c r="F407" s="347"/>
      <c r="G407" s="16"/>
      <c r="H407" s="4"/>
      <c r="I407" s="354"/>
      <c r="J407" s="356"/>
      <c r="K407" s="358"/>
      <c r="L407" s="81"/>
      <c r="M407" s="326"/>
      <c r="N407" s="328"/>
      <c r="O407" s="81"/>
      <c r="P407" s="326"/>
      <c r="Q407" s="328"/>
      <c r="R407" s="2"/>
    </row>
    <row r="408" spans="2:18" ht="47.25" customHeight="1" thickBot="1">
      <c r="B408" s="17" t="s">
        <v>1</v>
      </c>
      <c r="C408" s="21" t="s">
        <v>7</v>
      </c>
      <c r="D408" s="348" t="s">
        <v>4</v>
      </c>
      <c r="E408" s="349"/>
      <c r="F408" s="18" t="s">
        <v>5</v>
      </c>
      <c r="G408" s="19" t="s">
        <v>204</v>
      </c>
      <c r="H408" s="4"/>
      <c r="I408" s="354"/>
      <c r="J408" s="356"/>
      <c r="K408" s="358"/>
      <c r="L408" s="81"/>
      <c r="M408" s="326"/>
      <c r="N408" s="328"/>
      <c r="O408" s="81"/>
      <c r="P408" s="326"/>
      <c r="Q408" s="328"/>
      <c r="R408" s="2"/>
    </row>
    <row r="409" spans="2:18" ht="27.75" customHeight="1">
      <c r="B409" s="25">
        <v>318</v>
      </c>
      <c r="C409" s="26" t="s">
        <v>550</v>
      </c>
      <c r="D409" s="350" t="s">
        <v>537</v>
      </c>
      <c r="E409" s="350" t="s">
        <v>537</v>
      </c>
      <c r="F409" s="26">
        <v>1</v>
      </c>
      <c r="G409" s="27" t="s">
        <v>8</v>
      </c>
      <c r="H409" s="4"/>
      <c r="I409" s="97"/>
      <c r="J409" s="98"/>
      <c r="K409" s="99"/>
      <c r="L409" s="82"/>
      <c r="M409" s="100"/>
      <c r="N409" s="101">
        <f aca="true" t="shared" si="51" ref="N409:N443">F409*M409</f>
        <v>0</v>
      </c>
      <c r="O409" s="82"/>
      <c r="P409" s="100">
        <v>21</v>
      </c>
      <c r="Q409" s="101">
        <f>N409*((100+P409)/100)</f>
        <v>0</v>
      </c>
      <c r="R409" s="2"/>
    </row>
    <row r="410" spans="2:18" ht="27.75" customHeight="1">
      <c r="B410" s="40">
        <v>319</v>
      </c>
      <c r="C410" s="41" t="s">
        <v>551</v>
      </c>
      <c r="D410" s="351" t="s">
        <v>538</v>
      </c>
      <c r="E410" s="351" t="s">
        <v>538</v>
      </c>
      <c r="F410" s="41">
        <v>1</v>
      </c>
      <c r="G410" s="42" t="s">
        <v>8</v>
      </c>
      <c r="H410" s="4"/>
      <c r="I410" s="87"/>
      <c r="J410" s="88"/>
      <c r="K410" s="89"/>
      <c r="L410" s="82"/>
      <c r="M410" s="93"/>
      <c r="N410" s="94">
        <f t="shared" si="51"/>
        <v>0</v>
      </c>
      <c r="O410" s="82"/>
      <c r="P410" s="93">
        <v>21</v>
      </c>
      <c r="Q410" s="94">
        <f>N410*((100+P410)/100)</f>
        <v>0</v>
      </c>
      <c r="R410" s="2"/>
    </row>
    <row r="411" spans="2:18" ht="27.75" customHeight="1">
      <c r="B411" s="40">
        <v>320</v>
      </c>
      <c r="C411" s="41" t="s">
        <v>552</v>
      </c>
      <c r="D411" s="351" t="s">
        <v>71</v>
      </c>
      <c r="E411" s="351" t="s">
        <v>71</v>
      </c>
      <c r="F411" s="41">
        <v>2</v>
      </c>
      <c r="G411" s="42" t="s">
        <v>8</v>
      </c>
      <c r="H411" s="4"/>
      <c r="I411" s="87"/>
      <c r="J411" s="88"/>
      <c r="K411" s="89"/>
      <c r="L411" s="82"/>
      <c r="M411" s="93"/>
      <c r="N411" s="94">
        <f t="shared" si="51"/>
        <v>0</v>
      </c>
      <c r="O411" s="82"/>
      <c r="P411" s="93">
        <v>21</v>
      </c>
      <c r="Q411" s="94">
        <f aca="true" t="shared" si="52" ref="Q411:Q415">N411*((100+P411)/100)</f>
        <v>0</v>
      </c>
      <c r="R411" s="2"/>
    </row>
    <row r="412" spans="2:18" ht="27.75" customHeight="1">
      <c r="B412" s="40">
        <v>321</v>
      </c>
      <c r="C412" s="41" t="s">
        <v>553</v>
      </c>
      <c r="D412" s="351" t="s">
        <v>72</v>
      </c>
      <c r="E412" s="351" t="s">
        <v>72</v>
      </c>
      <c r="F412" s="41">
        <v>1</v>
      </c>
      <c r="G412" s="42" t="s">
        <v>8</v>
      </c>
      <c r="H412" s="4"/>
      <c r="I412" s="87"/>
      <c r="J412" s="88"/>
      <c r="K412" s="89"/>
      <c r="L412" s="82"/>
      <c r="M412" s="93"/>
      <c r="N412" s="94">
        <f t="shared" si="51"/>
        <v>0</v>
      </c>
      <c r="O412" s="82"/>
      <c r="P412" s="93">
        <v>21</v>
      </c>
      <c r="Q412" s="94">
        <f t="shared" si="52"/>
        <v>0</v>
      </c>
      <c r="R412" s="2"/>
    </row>
    <row r="413" spans="2:18" ht="27.75" customHeight="1">
      <c r="B413" s="40">
        <v>322</v>
      </c>
      <c r="C413" s="41" t="s">
        <v>554</v>
      </c>
      <c r="D413" s="351" t="s">
        <v>11</v>
      </c>
      <c r="E413" s="351" t="s">
        <v>11</v>
      </c>
      <c r="F413" s="41">
        <v>1</v>
      </c>
      <c r="G413" s="42" t="s">
        <v>8</v>
      </c>
      <c r="H413" s="4"/>
      <c r="I413" s="87"/>
      <c r="J413" s="88"/>
      <c r="K413" s="89"/>
      <c r="L413" s="82"/>
      <c r="M413" s="93"/>
      <c r="N413" s="94">
        <f t="shared" si="51"/>
        <v>0</v>
      </c>
      <c r="O413" s="82"/>
      <c r="P413" s="93">
        <v>21</v>
      </c>
      <c r="Q413" s="94">
        <f t="shared" si="52"/>
        <v>0</v>
      </c>
      <c r="R413" s="2"/>
    </row>
    <row r="414" spans="2:18" ht="27.75" customHeight="1">
      <c r="B414" s="40">
        <v>323</v>
      </c>
      <c r="C414" s="41" t="s">
        <v>555</v>
      </c>
      <c r="D414" s="351" t="s">
        <v>374</v>
      </c>
      <c r="E414" s="351" t="s">
        <v>374</v>
      </c>
      <c r="F414" s="41">
        <v>1</v>
      </c>
      <c r="G414" s="42" t="s">
        <v>8</v>
      </c>
      <c r="H414" s="4"/>
      <c r="I414" s="87"/>
      <c r="J414" s="88"/>
      <c r="K414" s="89"/>
      <c r="L414" s="82"/>
      <c r="M414" s="93"/>
      <c r="N414" s="94">
        <f t="shared" si="51"/>
        <v>0</v>
      </c>
      <c r="O414" s="82"/>
      <c r="P414" s="93">
        <v>21</v>
      </c>
      <c r="Q414" s="94">
        <f t="shared" si="52"/>
        <v>0</v>
      </c>
      <c r="R414" s="2"/>
    </row>
    <row r="415" spans="2:18" ht="27.75" customHeight="1">
      <c r="B415" s="40">
        <v>324</v>
      </c>
      <c r="C415" s="41" t="s">
        <v>556</v>
      </c>
      <c r="D415" s="351" t="s">
        <v>15</v>
      </c>
      <c r="E415" s="351" t="s">
        <v>15</v>
      </c>
      <c r="F415" s="41">
        <v>1</v>
      </c>
      <c r="G415" s="42" t="s">
        <v>8</v>
      </c>
      <c r="H415" s="4"/>
      <c r="I415" s="87"/>
      <c r="J415" s="88"/>
      <c r="K415" s="89"/>
      <c r="L415" s="82"/>
      <c r="M415" s="93"/>
      <c r="N415" s="94">
        <f t="shared" si="51"/>
        <v>0</v>
      </c>
      <c r="O415" s="82"/>
      <c r="P415" s="93">
        <v>21</v>
      </c>
      <c r="Q415" s="94">
        <f t="shared" si="52"/>
        <v>0</v>
      </c>
      <c r="R415" s="2"/>
    </row>
    <row r="416" spans="2:18" ht="27.75" customHeight="1">
      <c r="B416" s="40">
        <v>325</v>
      </c>
      <c r="C416" s="41" t="s">
        <v>557</v>
      </c>
      <c r="D416" s="351" t="s">
        <v>69</v>
      </c>
      <c r="E416" s="351" t="s">
        <v>69</v>
      </c>
      <c r="F416" s="41">
        <v>1</v>
      </c>
      <c r="G416" s="42" t="s">
        <v>8</v>
      </c>
      <c r="H416" s="4"/>
      <c r="I416" s="87"/>
      <c r="J416" s="88"/>
      <c r="K416" s="89"/>
      <c r="L416" s="82"/>
      <c r="M416" s="93"/>
      <c r="N416" s="94">
        <f t="shared" si="51"/>
        <v>0</v>
      </c>
      <c r="O416" s="82"/>
      <c r="P416" s="93">
        <v>21</v>
      </c>
      <c r="Q416" s="94">
        <f>N416*((100+P416)/100)</f>
        <v>0</v>
      </c>
      <c r="R416" s="2"/>
    </row>
    <row r="417" spans="2:18" ht="27.75" customHeight="1">
      <c r="B417" s="40">
        <v>326</v>
      </c>
      <c r="C417" s="41" t="s">
        <v>558</v>
      </c>
      <c r="D417" s="351" t="s">
        <v>12</v>
      </c>
      <c r="E417" s="351" t="s">
        <v>12</v>
      </c>
      <c r="F417" s="41">
        <v>1</v>
      </c>
      <c r="G417" s="42" t="s">
        <v>8</v>
      </c>
      <c r="H417" s="4"/>
      <c r="I417" s="87"/>
      <c r="J417" s="88"/>
      <c r="K417" s="89"/>
      <c r="L417" s="82"/>
      <c r="M417" s="93"/>
      <c r="N417" s="94">
        <f t="shared" si="51"/>
        <v>0</v>
      </c>
      <c r="O417" s="82"/>
      <c r="P417" s="93">
        <v>21</v>
      </c>
      <c r="Q417" s="94">
        <f aca="true" t="shared" si="53" ref="Q417:Q423">N417*((100+P417)/100)</f>
        <v>0</v>
      </c>
      <c r="R417" s="2"/>
    </row>
    <row r="418" spans="2:18" ht="27.75" customHeight="1">
      <c r="B418" s="40">
        <v>327</v>
      </c>
      <c r="C418" s="41" t="s">
        <v>559</v>
      </c>
      <c r="D418" s="351" t="s">
        <v>359</v>
      </c>
      <c r="E418" s="351" t="s">
        <v>359</v>
      </c>
      <c r="F418" s="41">
        <v>2</v>
      </c>
      <c r="G418" s="42" t="s">
        <v>8</v>
      </c>
      <c r="H418" s="4"/>
      <c r="I418" s="87"/>
      <c r="J418" s="88"/>
      <c r="K418" s="89"/>
      <c r="L418" s="82"/>
      <c r="M418" s="93"/>
      <c r="N418" s="94">
        <f t="shared" si="51"/>
        <v>0</v>
      </c>
      <c r="O418" s="82"/>
      <c r="P418" s="93">
        <v>21</v>
      </c>
      <c r="Q418" s="94">
        <f t="shared" si="53"/>
        <v>0</v>
      </c>
      <c r="R418" s="2"/>
    </row>
    <row r="419" spans="2:18" ht="27.75" customHeight="1">
      <c r="B419" s="40">
        <v>328</v>
      </c>
      <c r="C419" s="41" t="s">
        <v>560</v>
      </c>
      <c r="D419" s="351" t="s">
        <v>539</v>
      </c>
      <c r="E419" s="351" t="s">
        <v>539</v>
      </c>
      <c r="F419" s="41">
        <v>2</v>
      </c>
      <c r="G419" s="42" t="s">
        <v>8</v>
      </c>
      <c r="H419" s="4"/>
      <c r="I419" s="87"/>
      <c r="J419" s="88"/>
      <c r="K419" s="89"/>
      <c r="L419" s="82"/>
      <c r="M419" s="93"/>
      <c r="N419" s="94">
        <f t="shared" si="51"/>
        <v>0</v>
      </c>
      <c r="O419" s="82"/>
      <c r="P419" s="93">
        <v>21</v>
      </c>
      <c r="Q419" s="94">
        <f t="shared" si="53"/>
        <v>0</v>
      </c>
      <c r="R419" s="2"/>
    </row>
    <row r="420" spans="2:18" ht="27.75" customHeight="1">
      <c r="B420" s="40">
        <v>329</v>
      </c>
      <c r="C420" s="41" t="s">
        <v>561</v>
      </c>
      <c r="D420" s="351" t="s">
        <v>76</v>
      </c>
      <c r="E420" s="351" t="s">
        <v>76</v>
      </c>
      <c r="F420" s="41">
        <v>2</v>
      </c>
      <c r="G420" s="42" t="s">
        <v>8</v>
      </c>
      <c r="H420" s="4"/>
      <c r="I420" s="87"/>
      <c r="J420" s="88"/>
      <c r="K420" s="89"/>
      <c r="L420" s="82"/>
      <c r="M420" s="93"/>
      <c r="N420" s="94">
        <f t="shared" si="51"/>
        <v>0</v>
      </c>
      <c r="O420" s="82"/>
      <c r="P420" s="93">
        <v>21</v>
      </c>
      <c r="Q420" s="94">
        <f t="shared" si="53"/>
        <v>0</v>
      </c>
      <c r="R420" s="2"/>
    </row>
    <row r="421" spans="2:18" ht="27.75" customHeight="1">
      <c r="B421" s="40">
        <v>330</v>
      </c>
      <c r="C421" s="41" t="s">
        <v>562</v>
      </c>
      <c r="D421" s="351" t="s">
        <v>23</v>
      </c>
      <c r="E421" s="351" t="s">
        <v>23</v>
      </c>
      <c r="F421" s="41">
        <v>2</v>
      </c>
      <c r="G421" s="42" t="s">
        <v>8</v>
      </c>
      <c r="H421" s="4"/>
      <c r="I421" s="87"/>
      <c r="J421" s="88"/>
      <c r="K421" s="89"/>
      <c r="L421" s="82"/>
      <c r="M421" s="93"/>
      <c r="N421" s="94">
        <f t="shared" si="51"/>
        <v>0</v>
      </c>
      <c r="O421" s="82"/>
      <c r="P421" s="93">
        <v>21</v>
      </c>
      <c r="Q421" s="94">
        <f t="shared" si="53"/>
        <v>0</v>
      </c>
      <c r="R421" s="2"/>
    </row>
    <row r="422" spans="2:18" ht="27.75" customHeight="1">
      <c r="B422" s="40">
        <v>331</v>
      </c>
      <c r="C422" s="41" t="s">
        <v>563</v>
      </c>
      <c r="D422" s="351" t="s">
        <v>362</v>
      </c>
      <c r="E422" s="351" t="s">
        <v>362</v>
      </c>
      <c r="F422" s="41">
        <v>2</v>
      </c>
      <c r="G422" s="42" t="s">
        <v>8</v>
      </c>
      <c r="H422" s="4"/>
      <c r="I422" s="87"/>
      <c r="J422" s="88"/>
      <c r="K422" s="89"/>
      <c r="L422" s="82"/>
      <c r="M422" s="93"/>
      <c r="N422" s="94">
        <f t="shared" si="51"/>
        <v>0</v>
      </c>
      <c r="O422" s="82"/>
      <c r="P422" s="93">
        <v>21</v>
      </c>
      <c r="Q422" s="94">
        <f t="shared" si="53"/>
        <v>0</v>
      </c>
      <c r="R422" s="2"/>
    </row>
    <row r="423" spans="2:18" ht="27.75" customHeight="1">
      <c r="B423" s="40">
        <v>332</v>
      </c>
      <c r="C423" s="41" t="s">
        <v>564</v>
      </c>
      <c r="D423" s="351" t="s">
        <v>540</v>
      </c>
      <c r="E423" s="351" t="s">
        <v>540</v>
      </c>
      <c r="F423" s="41">
        <v>1</v>
      </c>
      <c r="G423" s="42" t="s">
        <v>8</v>
      </c>
      <c r="H423" s="4"/>
      <c r="I423" s="87"/>
      <c r="J423" s="88"/>
      <c r="K423" s="89"/>
      <c r="L423" s="82"/>
      <c r="M423" s="93"/>
      <c r="N423" s="94">
        <f t="shared" si="51"/>
        <v>0</v>
      </c>
      <c r="O423" s="82"/>
      <c r="P423" s="93">
        <v>21</v>
      </c>
      <c r="Q423" s="94">
        <f t="shared" si="53"/>
        <v>0</v>
      </c>
      <c r="R423" s="2"/>
    </row>
    <row r="424" spans="2:18" ht="27.75" customHeight="1">
      <c r="B424" s="40">
        <v>333</v>
      </c>
      <c r="C424" s="41" t="s">
        <v>565</v>
      </c>
      <c r="D424" s="351" t="s">
        <v>365</v>
      </c>
      <c r="E424" s="351" t="s">
        <v>365</v>
      </c>
      <c r="F424" s="41">
        <v>1</v>
      </c>
      <c r="G424" s="42" t="s">
        <v>8</v>
      </c>
      <c r="H424" s="4"/>
      <c r="I424" s="87"/>
      <c r="J424" s="88"/>
      <c r="K424" s="89"/>
      <c r="L424" s="82"/>
      <c r="M424" s="93"/>
      <c r="N424" s="94">
        <f t="shared" si="51"/>
        <v>0</v>
      </c>
      <c r="O424" s="82"/>
      <c r="P424" s="93">
        <v>21</v>
      </c>
      <c r="Q424" s="94">
        <f>N424*((100+P424)/100)</f>
        <v>0</v>
      </c>
      <c r="R424" s="2"/>
    </row>
    <row r="425" spans="2:18" ht="27.75" customHeight="1">
      <c r="B425" s="40">
        <v>334</v>
      </c>
      <c r="C425" s="41" t="s">
        <v>566</v>
      </c>
      <c r="D425" s="351" t="s">
        <v>53</v>
      </c>
      <c r="E425" s="351" t="s">
        <v>53</v>
      </c>
      <c r="F425" s="41">
        <v>1</v>
      </c>
      <c r="G425" s="42" t="s">
        <v>8</v>
      </c>
      <c r="H425" s="4"/>
      <c r="I425" s="87"/>
      <c r="J425" s="88"/>
      <c r="K425" s="89"/>
      <c r="L425" s="82"/>
      <c r="M425" s="93"/>
      <c r="N425" s="94">
        <f t="shared" si="51"/>
        <v>0</v>
      </c>
      <c r="O425" s="82"/>
      <c r="P425" s="93">
        <v>21</v>
      </c>
      <c r="Q425" s="94">
        <f aca="true" t="shared" si="54" ref="Q425:Q429">N425*((100+P425)/100)</f>
        <v>0</v>
      </c>
      <c r="R425" s="2"/>
    </row>
    <row r="426" spans="2:18" ht="27.75" customHeight="1">
      <c r="B426" s="40">
        <v>335</v>
      </c>
      <c r="C426" s="41" t="s">
        <v>567</v>
      </c>
      <c r="D426" s="351" t="s">
        <v>510</v>
      </c>
      <c r="E426" s="351" t="s">
        <v>510</v>
      </c>
      <c r="F426" s="41">
        <v>1</v>
      </c>
      <c r="G426" s="42" t="s">
        <v>8</v>
      </c>
      <c r="H426" s="4"/>
      <c r="I426" s="87"/>
      <c r="J426" s="88"/>
      <c r="K426" s="89"/>
      <c r="L426" s="82"/>
      <c r="M426" s="93"/>
      <c r="N426" s="94">
        <f t="shared" si="51"/>
        <v>0</v>
      </c>
      <c r="O426" s="82"/>
      <c r="P426" s="93">
        <v>21</v>
      </c>
      <c r="Q426" s="94">
        <f t="shared" si="54"/>
        <v>0</v>
      </c>
      <c r="R426" s="2"/>
    </row>
    <row r="427" spans="2:18" ht="27.75" customHeight="1">
      <c r="B427" s="40">
        <v>336</v>
      </c>
      <c r="C427" s="41" t="s">
        <v>568</v>
      </c>
      <c r="D427" s="351" t="s">
        <v>541</v>
      </c>
      <c r="E427" s="351" t="s">
        <v>541</v>
      </c>
      <c r="F427" s="41">
        <v>1</v>
      </c>
      <c r="G427" s="42" t="s">
        <v>8</v>
      </c>
      <c r="H427" s="4"/>
      <c r="I427" s="87"/>
      <c r="J427" s="88"/>
      <c r="K427" s="89"/>
      <c r="L427" s="82"/>
      <c r="M427" s="93"/>
      <c r="N427" s="94">
        <f t="shared" si="51"/>
        <v>0</v>
      </c>
      <c r="O427" s="82"/>
      <c r="P427" s="93">
        <v>21</v>
      </c>
      <c r="Q427" s="94">
        <f t="shared" si="54"/>
        <v>0</v>
      </c>
      <c r="R427" s="2"/>
    </row>
    <row r="428" spans="2:18" ht="27.75" customHeight="1">
      <c r="B428" s="40">
        <v>337</v>
      </c>
      <c r="C428" s="41" t="s">
        <v>569</v>
      </c>
      <c r="D428" s="351" t="s">
        <v>21</v>
      </c>
      <c r="E428" s="351" t="s">
        <v>21</v>
      </c>
      <c r="F428" s="41">
        <v>1</v>
      </c>
      <c r="G428" s="42" t="s">
        <v>8</v>
      </c>
      <c r="H428" s="4"/>
      <c r="I428" s="87"/>
      <c r="J428" s="88"/>
      <c r="K428" s="89"/>
      <c r="L428" s="82"/>
      <c r="M428" s="93"/>
      <c r="N428" s="94">
        <f t="shared" si="51"/>
        <v>0</v>
      </c>
      <c r="O428" s="82"/>
      <c r="P428" s="93">
        <v>21</v>
      </c>
      <c r="Q428" s="94">
        <f t="shared" si="54"/>
        <v>0</v>
      </c>
      <c r="R428" s="2"/>
    </row>
    <row r="429" spans="2:18" ht="27.75" customHeight="1">
      <c r="B429" s="40">
        <v>338</v>
      </c>
      <c r="C429" s="41" t="s">
        <v>570</v>
      </c>
      <c r="D429" s="351" t="s">
        <v>82</v>
      </c>
      <c r="E429" s="351" t="s">
        <v>82</v>
      </c>
      <c r="F429" s="41">
        <v>1</v>
      </c>
      <c r="G429" s="42" t="s">
        <v>8</v>
      </c>
      <c r="H429" s="4"/>
      <c r="I429" s="87"/>
      <c r="J429" s="88"/>
      <c r="K429" s="89"/>
      <c r="L429" s="82"/>
      <c r="M429" s="93"/>
      <c r="N429" s="94">
        <f t="shared" si="51"/>
        <v>0</v>
      </c>
      <c r="O429" s="82"/>
      <c r="P429" s="93">
        <v>21</v>
      </c>
      <c r="Q429" s="94">
        <f t="shared" si="54"/>
        <v>0</v>
      </c>
      <c r="R429" s="2"/>
    </row>
    <row r="430" spans="2:18" ht="27.75" customHeight="1">
      <c r="B430" s="40">
        <v>339</v>
      </c>
      <c r="C430" s="41" t="s">
        <v>571</v>
      </c>
      <c r="D430" s="351" t="s">
        <v>370</v>
      </c>
      <c r="E430" s="351" t="s">
        <v>370</v>
      </c>
      <c r="F430" s="41">
        <v>2</v>
      </c>
      <c r="G430" s="42" t="s">
        <v>8</v>
      </c>
      <c r="H430" s="4"/>
      <c r="I430" s="87"/>
      <c r="J430" s="88"/>
      <c r="K430" s="89"/>
      <c r="L430" s="82"/>
      <c r="M430" s="93"/>
      <c r="N430" s="94">
        <f t="shared" si="51"/>
        <v>0</v>
      </c>
      <c r="O430" s="82"/>
      <c r="P430" s="93">
        <v>21</v>
      </c>
      <c r="Q430" s="94">
        <f>N430*((100+P430)/100)</f>
        <v>0</v>
      </c>
      <c r="R430" s="2"/>
    </row>
    <row r="431" spans="2:18" ht="27.75" customHeight="1">
      <c r="B431" s="40">
        <v>340</v>
      </c>
      <c r="C431" s="41" t="s">
        <v>572</v>
      </c>
      <c r="D431" s="351" t="s">
        <v>542</v>
      </c>
      <c r="E431" s="351" t="s">
        <v>542</v>
      </c>
      <c r="F431" s="41">
        <v>4</v>
      </c>
      <c r="G431" s="42" t="s">
        <v>8</v>
      </c>
      <c r="H431" s="4"/>
      <c r="I431" s="87"/>
      <c r="J431" s="88"/>
      <c r="K431" s="89"/>
      <c r="L431" s="82"/>
      <c r="M431" s="93"/>
      <c r="N431" s="94">
        <f t="shared" si="51"/>
        <v>0</v>
      </c>
      <c r="O431" s="82"/>
      <c r="P431" s="93">
        <v>21</v>
      </c>
      <c r="Q431" s="94">
        <f aca="true" t="shared" si="55" ref="Q431">N431*((100+P431)/100)</f>
        <v>0</v>
      </c>
      <c r="R431" s="2"/>
    </row>
    <row r="432" spans="2:18" ht="27.75" customHeight="1">
      <c r="B432" s="40">
        <v>341</v>
      </c>
      <c r="C432" s="41" t="s">
        <v>573</v>
      </c>
      <c r="D432" s="351" t="s">
        <v>28</v>
      </c>
      <c r="E432" s="351" t="s">
        <v>28</v>
      </c>
      <c r="F432" s="41">
        <v>2</v>
      </c>
      <c r="G432" s="42" t="s">
        <v>8</v>
      </c>
      <c r="H432" s="4"/>
      <c r="I432" s="87"/>
      <c r="J432" s="88"/>
      <c r="K432" s="89"/>
      <c r="L432" s="82"/>
      <c r="M432" s="93"/>
      <c r="N432" s="94">
        <f t="shared" si="51"/>
        <v>0</v>
      </c>
      <c r="O432" s="82"/>
      <c r="P432" s="93">
        <v>21</v>
      </c>
      <c r="Q432" s="94">
        <f>N432*((100+P432)/100)</f>
        <v>0</v>
      </c>
      <c r="R432" s="2"/>
    </row>
    <row r="433" spans="2:18" ht="27.75" customHeight="1">
      <c r="B433" s="40">
        <v>342</v>
      </c>
      <c r="C433" s="41" t="s">
        <v>574</v>
      </c>
      <c r="D433" s="351" t="s">
        <v>80</v>
      </c>
      <c r="E433" s="351" t="s">
        <v>80</v>
      </c>
      <c r="F433" s="41">
        <v>4</v>
      </c>
      <c r="G433" s="42" t="s">
        <v>8</v>
      </c>
      <c r="H433" s="4"/>
      <c r="I433" s="87"/>
      <c r="J433" s="88"/>
      <c r="K433" s="89"/>
      <c r="L433" s="82"/>
      <c r="M433" s="93"/>
      <c r="N433" s="94">
        <f t="shared" si="51"/>
        <v>0</v>
      </c>
      <c r="O433" s="82"/>
      <c r="P433" s="93">
        <v>21</v>
      </c>
      <c r="Q433" s="94">
        <f aca="true" t="shared" si="56" ref="Q433:Q437">N433*((100+P433)/100)</f>
        <v>0</v>
      </c>
      <c r="R433" s="2"/>
    </row>
    <row r="434" spans="2:18" ht="27.75" customHeight="1">
      <c r="B434" s="40">
        <v>343</v>
      </c>
      <c r="C434" s="41" t="s">
        <v>575</v>
      </c>
      <c r="D434" s="351" t="s">
        <v>209</v>
      </c>
      <c r="E434" s="351" t="s">
        <v>209</v>
      </c>
      <c r="F434" s="41">
        <v>4</v>
      </c>
      <c r="G434" s="42" t="s">
        <v>8</v>
      </c>
      <c r="H434" s="4"/>
      <c r="I434" s="87"/>
      <c r="J434" s="88"/>
      <c r="K434" s="89"/>
      <c r="L434" s="82"/>
      <c r="M434" s="93"/>
      <c r="N434" s="94">
        <f t="shared" si="51"/>
        <v>0</v>
      </c>
      <c r="O434" s="82"/>
      <c r="P434" s="93">
        <v>21</v>
      </c>
      <c r="Q434" s="94">
        <f t="shared" si="56"/>
        <v>0</v>
      </c>
      <c r="R434" s="2"/>
    </row>
    <row r="435" spans="2:18" ht="27.75" customHeight="1">
      <c r="B435" s="40">
        <v>344</v>
      </c>
      <c r="C435" s="41" t="s">
        <v>576</v>
      </c>
      <c r="D435" s="351" t="s">
        <v>543</v>
      </c>
      <c r="E435" s="351" t="s">
        <v>543</v>
      </c>
      <c r="F435" s="41">
        <v>1</v>
      </c>
      <c r="G435" s="42" t="s">
        <v>8</v>
      </c>
      <c r="H435" s="4"/>
      <c r="I435" s="87"/>
      <c r="J435" s="88"/>
      <c r="K435" s="89"/>
      <c r="L435" s="82"/>
      <c r="M435" s="93"/>
      <c r="N435" s="94">
        <f t="shared" si="51"/>
        <v>0</v>
      </c>
      <c r="O435" s="82"/>
      <c r="P435" s="93">
        <v>21</v>
      </c>
      <c r="Q435" s="94">
        <f t="shared" si="56"/>
        <v>0</v>
      </c>
      <c r="R435" s="2"/>
    </row>
    <row r="436" spans="2:18" ht="27.75" customHeight="1">
      <c r="B436" s="40">
        <v>345</v>
      </c>
      <c r="C436" s="41" t="s">
        <v>577</v>
      </c>
      <c r="D436" s="351" t="s">
        <v>544</v>
      </c>
      <c r="E436" s="351" t="s">
        <v>544</v>
      </c>
      <c r="F436" s="41">
        <v>2</v>
      </c>
      <c r="G436" s="42" t="s">
        <v>8</v>
      </c>
      <c r="H436" s="4"/>
      <c r="I436" s="87"/>
      <c r="J436" s="88"/>
      <c r="K436" s="89"/>
      <c r="L436" s="82"/>
      <c r="M436" s="93"/>
      <c r="N436" s="94">
        <f t="shared" si="51"/>
        <v>0</v>
      </c>
      <c r="O436" s="82"/>
      <c r="P436" s="93">
        <v>21</v>
      </c>
      <c r="Q436" s="94">
        <f t="shared" si="56"/>
        <v>0</v>
      </c>
      <c r="R436" s="2"/>
    </row>
    <row r="437" spans="2:18" ht="27.75" customHeight="1">
      <c r="B437" s="40">
        <v>346</v>
      </c>
      <c r="C437" s="41" t="s">
        <v>578</v>
      </c>
      <c r="D437" s="351" t="s">
        <v>545</v>
      </c>
      <c r="E437" s="351" t="s">
        <v>545</v>
      </c>
      <c r="F437" s="41">
        <v>1</v>
      </c>
      <c r="G437" s="42" t="s">
        <v>8</v>
      </c>
      <c r="H437" s="4"/>
      <c r="I437" s="87"/>
      <c r="J437" s="88"/>
      <c r="K437" s="89"/>
      <c r="L437" s="82"/>
      <c r="M437" s="93"/>
      <c r="N437" s="94">
        <f t="shared" si="51"/>
        <v>0</v>
      </c>
      <c r="O437" s="82"/>
      <c r="P437" s="93">
        <v>21</v>
      </c>
      <c r="Q437" s="94">
        <f t="shared" si="56"/>
        <v>0</v>
      </c>
      <c r="R437" s="2"/>
    </row>
    <row r="438" spans="2:18" ht="27.75" customHeight="1">
      <c r="B438" s="40">
        <v>347</v>
      </c>
      <c r="C438" s="41" t="s">
        <v>579</v>
      </c>
      <c r="D438" s="351" t="s">
        <v>546</v>
      </c>
      <c r="E438" s="351" t="s">
        <v>546</v>
      </c>
      <c r="F438" s="41">
        <v>1</v>
      </c>
      <c r="G438" s="42" t="s">
        <v>8</v>
      </c>
      <c r="H438" s="4"/>
      <c r="I438" s="87"/>
      <c r="J438" s="88"/>
      <c r="K438" s="89"/>
      <c r="L438" s="82"/>
      <c r="M438" s="93"/>
      <c r="N438" s="94">
        <f t="shared" si="51"/>
        <v>0</v>
      </c>
      <c r="O438" s="82"/>
      <c r="P438" s="93">
        <v>21</v>
      </c>
      <c r="Q438" s="94">
        <f>N438*((100+P438)/100)</f>
        <v>0</v>
      </c>
      <c r="R438" s="2"/>
    </row>
    <row r="439" spans="2:18" ht="27.75" customHeight="1">
      <c r="B439" s="40">
        <v>348</v>
      </c>
      <c r="C439" s="41" t="s">
        <v>580</v>
      </c>
      <c r="D439" s="351" t="s">
        <v>355</v>
      </c>
      <c r="E439" s="351" t="s">
        <v>355</v>
      </c>
      <c r="F439" s="41">
        <v>2</v>
      </c>
      <c r="G439" s="42" t="s">
        <v>8</v>
      </c>
      <c r="H439" s="4"/>
      <c r="I439" s="87"/>
      <c r="J439" s="88"/>
      <c r="K439" s="89"/>
      <c r="L439" s="82"/>
      <c r="M439" s="93"/>
      <c r="N439" s="94">
        <f t="shared" si="51"/>
        <v>0</v>
      </c>
      <c r="O439" s="82"/>
      <c r="P439" s="93">
        <v>21</v>
      </c>
      <c r="Q439" s="94">
        <f aca="true" t="shared" si="57" ref="Q439:Q443">N439*((100+P439)/100)</f>
        <v>0</v>
      </c>
      <c r="R439" s="2"/>
    </row>
    <row r="440" spans="2:18" ht="27.75" customHeight="1">
      <c r="B440" s="40">
        <v>349</v>
      </c>
      <c r="C440" s="41" t="s">
        <v>581</v>
      </c>
      <c r="D440" s="351" t="s">
        <v>547</v>
      </c>
      <c r="E440" s="351" t="s">
        <v>547</v>
      </c>
      <c r="F440" s="41">
        <v>2</v>
      </c>
      <c r="G440" s="42" t="s">
        <v>8</v>
      </c>
      <c r="H440" s="4"/>
      <c r="I440" s="87"/>
      <c r="J440" s="88"/>
      <c r="K440" s="89"/>
      <c r="L440" s="82"/>
      <c r="M440" s="93"/>
      <c r="N440" s="94">
        <f t="shared" si="51"/>
        <v>0</v>
      </c>
      <c r="O440" s="82"/>
      <c r="P440" s="93">
        <v>21</v>
      </c>
      <c r="Q440" s="94">
        <f t="shared" si="57"/>
        <v>0</v>
      </c>
      <c r="R440" s="2"/>
    </row>
    <row r="441" spans="2:18" ht="27.75" customHeight="1">
      <c r="B441" s="40">
        <v>350</v>
      </c>
      <c r="C441" s="41" t="s">
        <v>582</v>
      </c>
      <c r="D441" s="351" t="s">
        <v>548</v>
      </c>
      <c r="E441" s="351" t="s">
        <v>548</v>
      </c>
      <c r="F441" s="41">
        <v>2</v>
      </c>
      <c r="G441" s="42" t="s">
        <v>8</v>
      </c>
      <c r="H441" s="4"/>
      <c r="I441" s="87"/>
      <c r="J441" s="88"/>
      <c r="K441" s="89"/>
      <c r="L441" s="82"/>
      <c r="M441" s="93"/>
      <c r="N441" s="94">
        <f t="shared" si="51"/>
        <v>0</v>
      </c>
      <c r="O441" s="82"/>
      <c r="P441" s="93">
        <v>21</v>
      </c>
      <c r="Q441" s="94">
        <f t="shared" si="57"/>
        <v>0</v>
      </c>
      <c r="R441" s="2"/>
    </row>
    <row r="442" spans="2:18" ht="27.75" customHeight="1">
      <c r="B442" s="40">
        <v>351</v>
      </c>
      <c r="C442" s="41" t="s">
        <v>583</v>
      </c>
      <c r="D442" s="351" t="s">
        <v>501</v>
      </c>
      <c r="E442" s="351" t="s">
        <v>501</v>
      </c>
      <c r="F442" s="41">
        <v>2</v>
      </c>
      <c r="G442" s="42" t="s">
        <v>8</v>
      </c>
      <c r="H442" s="4"/>
      <c r="I442" s="87"/>
      <c r="J442" s="88"/>
      <c r="K442" s="89"/>
      <c r="L442" s="82"/>
      <c r="M442" s="93"/>
      <c r="N442" s="94">
        <f t="shared" si="51"/>
        <v>0</v>
      </c>
      <c r="O442" s="82"/>
      <c r="P442" s="93">
        <v>21</v>
      </c>
      <c r="Q442" s="94">
        <f t="shared" si="57"/>
        <v>0</v>
      </c>
      <c r="R442" s="2"/>
    </row>
    <row r="443" spans="2:18" ht="27.75" customHeight="1" thickBot="1">
      <c r="B443" s="43">
        <v>352</v>
      </c>
      <c r="C443" s="44" t="s">
        <v>584</v>
      </c>
      <c r="D443" s="359" t="s">
        <v>549</v>
      </c>
      <c r="E443" s="359" t="s">
        <v>549</v>
      </c>
      <c r="F443" s="44">
        <v>4</v>
      </c>
      <c r="G443" s="45" t="s">
        <v>8</v>
      </c>
      <c r="H443" s="4"/>
      <c r="I443" s="90"/>
      <c r="J443" s="91"/>
      <c r="K443" s="92"/>
      <c r="L443" s="85"/>
      <c r="M443" s="95"/>
      <c r="N443" s="96">
        <f t="shared" si="51"/>
        <v>0</v>
      </c>
      <c r="O443" s="82"/>
      <c r="P443" s="95">
        <v>21</v>
      </c>
      <c r="Q443" s="96">
        <f t="shared" si="57"/>
        <v>0</v>
      </c>
      <c r="R443" s="2"/>
    </row>
    <row r="444" spans="2:18" ht="22.5" customHeight="1" thickBot="1">
      <c r="B444" s="71"/>
      <c r="C444" s="71"/>
      <c r="D444" s="340"/>
      <c r="E444" s="340"/>
      <c r="F444" s="71"/>
      <c r="G444" s="71"/>
      <c r="H444" s="4"/>
      <c r="I444" s="108" t="s">
        <v>1443</v>
      </c>
      <c r="J444" s="2"/>
      <c r="K444" s="2"/>
      <c r="M444" s="339">
        <f>SUM(N409:N443)</f>
        <v>0</v>
      </c>
      <c r="N444" s="339"/>
      <c r="O444" s="109"/>
      <c r="P444" s="339">
        <f>SUM(Q409:Q443)</f>
        <v>0</v>
      </c>
      <c r="Q444" s="339"/>
      <c r="R444" s="2"/>
    </row>
    <row r="445" spans="2:18" ht="22.5" customHeight="1" thickBot="1">
      <c r="B445" s="104" t="s">
        <v>302</v>
      </c>
      <c r="C445" s="102"/>
      <c r="D445" s="103"/>
      <c r="E445" s="341" t="s">
        <v>9</v>
      </c>
      <c r="F445" s="342"/>
      <c r="G445" s="58">
        <v>2</v>
      </c>
      <c r="H445" s="4"/>
      <c r="I445" s="104" t="s">
        <v>1444</v>
      </c>
      <c r="J445" s="105"/>
      <c r="K445" s="106"/>
      <c r="L445" s="105"/>
      <c r="M445" s="343">
        <f>M444*G445</f>
        <v>0</v>
      </c>
      <c r="N445" s="343"/>
      <c r="O445" s="105"/>
      <c r="P445" s="343">
        <f>P444*G445</f>
        <v>0</v>
      </c>
      <c r="Q445" s="344"/>
      <c r="R445" s="2"/>
    </row>
    <row r="446" spans="2:18" ht="15" customHeight="1">
      <c r="B446" s="71"/>
      <c r="C446" s="71"/>
      <c r="D446" s="352"/>
      <c r="E446" s="352"/>
      <c r="F446" s="71"/>
      <c r="G446" s="71"/>
      <c r="H446" s="4"/>
      <c r="I446" s="86"/>
      <c r="J446" s="2"/>
      <c r="K446" s="2"/>
      <c r="M446" s="345" t="s">
        <v>1445</v>
      </c>
      <c r="N446" s="345"/>
      <c r="O446" s="110"/>
      <c r="P446" s="345" t="s">
        <v>1446</v>
      </c>
      <c r="Q446" s="345"/>
      <c r="R446" s="2"/>
    </row>
    <row r="447" spans="2:18" ht="37.5" customHeight="1" thickBot="1">
      <c r="B447" s="71"/>
      <c r="C447" s="71"/>
      <c r="D447" s="346"/>
      <c r="E447" s="346"/>
      <c r="F447" s="71"/>
      <c r="G447" s="71"/>
      <c r="H447" s="4"/>
      <c r="I447" s="2"/>
      <c r="J447" s="2"/>
      <c r="K447" s="2"/>
      <c r="L447" s="118"/>
      <c r="M447" s="78"/>
      <c r="O447" s="118"/>
      <c r="P447" s="78"/>
      <c r="R447" s="2"/>
    </row>
    <row r="448" spans="2:18" ht="22.5" customHeight="1" thickBot="1">
      <c r="B448" s="72" t="s">
        <v>378</v>
      </c>
      <c r="C448" s="73"/>
      <c r="D448" s="74"/>
      <c r="E448" s="341" t="s">
        <v>9</v>
      </c>
      <c r="F448" s="342"/>
      <c r="G448" s="58">
        <v>2</v>
      </c>
      <c r="H448" s="4"/>
      <c r="I448" s="353" t="s">
        <v>1438</v>
      </c>
      <c r="J448" s="355" t="s">
        <v>1435</v>
      </c>
      <c r="K448" s="357" t="s">
        <v>1436</v>
      </c>
      <c r="L448" s="81"/>
      <c r="M448" s="325" t="s">
        <v>1439</v>
      </c>
      <c r="N448" s="327" t="s">
        <v>1441</v>
      </c>
      <c r="O448" s="81"/>
      <c r="P448" s="325" t="s">
        <v>1440</v>
      </c>
      <c r="Q448" s="327" t="s">
        <v>1442</v>
      </c>
      <c r="R448" s="2"/>
    </row>
    <row r="449" spans="2:18" ht="4.5" customHeight="1" thickBot="1">
      <c r="B449" s="14"/>
      <c r="C449" s="23"/>
      <c r="D449" s="65"/>
      <c r="E449" s="347"/>
      <c r="F449" s="347"/>
      <c r="G449" s="16"/>
      <c r="H449" s="4"/>
      <c r="I449" s="354"/>
      <c r="J449" s="356"/>
      <c r="K449" s="358"/>
      <c r="L449" s="81"/>
      <c r="M449" s="326"/>
      <c r="N449" s="328"/>
      <c r="O449" s="81"/>
      <c r="P449" s="326"/>
      <c r="Q449" s="328"/>
      <c r="R449" s="2"/>
    </row>
    <row r="450" spans="2:18" ht="47.25" customHeight="1" thickBot="1">
      <c r="B450" s="17" t="s">
        <v>1</v>
      </c>
      <c r="C450" s="21" t="s">
        <v>7</v>
      </c>
      <c r="D450" s="348" t="s">
        <v>4</v>
      </c>
      <c r="E450" s="349"/>
      <c r="F450" s="18" t="s">
        <v>5</v>
      </c>
      <c r="G450" s="19" t="s">
        <v>204</v>
      </c>
      <c r="H450" s="4"/>
      <c r="I450" s="354"/>
      <c r="J450" s="356"/>
      <c r="K450" s="358"/>
      <c r="L450" s="81"/>
      <c r="M450" s="326"/>
      <c r="N450" s="328"/>
      <c r="O450" s="81"/>
      <c r="P450" s="326"/>
      <c r="Q450" s="328"/>
      <c r="R450" s="2"/>
    </row>
    <row r="451" spans="2:18" ht="27.75" customHeight="1">
      <c r="B451" s="25">
        <v>353</v>
      </c>
      <c r="C451" s="26" t="s">
        <v>585</v>
      </c>
      <c r="D451" s="350" t="s">
        <v>609</v>
      </c>
      <c r="E451" s="350" t="s">
        <v>609</v>
      </c>
      <c r="F451" s="26">
        <v>1</v>
      </c>
      <c r="G451" s="27" t="s">
        <v>8</v>
      </c>
      <c r="H451" s="4"/>
      <c r="I451" s="97"/>
      <c r="J451" s="98"/>
      <c r="K451" s="99"/>
      <c r="L451" s="82"/>
      <c r="M451" s="100"/>
      <c r="N451" s="101">
        <f aca="true" t="shared" si="58" ref="N451:N474">F451*M451</f>
        <v>0</v>
      </c>
      <c r="O451" s="82"/>
      <c r="P451" s="100">
        <v>21</v>
      </c>
      <c r="Q451" s="101">
        <f>N451*((100+P451)/100)</f>
        <v>0</v>
      </c>
      <c r="R451" s="2"/>
    </row>
    <row r="452" spans="2:18" ht="27.75" customHeight="1">
      <c r="B452" s="40">
        <v>354</v>
      </c>
      <c r="C452" s="41" t="s">
        <v>586</v>
      </c>
      <c r="D452" s="351" t="s">
        <v>381</v>
      </c>
      <c r="E452" s="351" t="s">
        <v>381</v>
      </c>
      <c r="F452" s="41">
        <v>2</v>
      </c>
      <c r="G452" s="42" t="s">
        <v>8</v>
      </c>
      <c r="H452" s="4"/>
      <c r="I452" s="87"/>
      <c r="J452" s="88"/>
      <c r="K452" s="89"/>
      <c r="L452" s="82"/>
      <c r="M452" s="93"/>
      <c r="N452" s="94">
        <f t="shared" si="58"/>
        <v>0</v>
      </c>
      <c r="O452" s="82"/>
      <c r="P452" s="93">
        <v>21</v>
      </c>
      <c r="Q452" s="94">
        <f>N452*((100+P452)/100)</f>
        <v>0</v>
      </c>
      <c r="R452" s="2"/>
    </row>
    <row r="453" spans="2:18" ht="27.75" customHeight="1">
      <c r="B453" s="40">
        <v>355</v>
      </c>
      <c r="C453" s="41" t="s">
        <v>587</v>
      </c>
      <c r="D453" s="351" t="s">
        <v>354</v>
      </c>
      <c r="E453" s="351" t="s">
        <v>354</v>
      </c>
      <c r="F453" s="41">
        <v>2</v>
      </c>
      <c r="G453" s="42" t="s">
        <v>8</v>
      </c>
      <c r="H453" s="4"/>
      <c r="I453" s="87"/>
      <c r="J453" s="88"/>
      <c r="K453" s="89"/>
      <c r="L453" s="82"/>
      <c r="M453" s="93"/>
      <c r="N453" s="94">
        <f t="shared" si="58"/>
        <v>0</v>
      </c>
      <c r="O453" s="82"/>
      <c r="P453" s="93">
        <v>21</v>
      </c>
      <c r="Q453" s="94">
        <f aca="true" t="shared" si="59" ref="Q453:Q459">N453*((100+P453)/100)</f>
        <v>0</v>
      </c>
      <c r="R453" s="2"/>
    </row>
    <row r="454" spans="2:18" ht="27.75" customHeight="1">
      <c r="B454" s="40">
        <v>356</v>
      </c>
      <c r="C454" s="41" t="s">
        <v>588</v>
      </c>
      <c r="D454" s="351" t="s">
        <v>382</v>
      </c>
      <c r="E454" s="351" t="s">
        <v>382</v>
      </c>
      <c r="F454" s="41">
        <v>2</v>
      </c>
      <c r="G454" s="42" t="s">
        <v>8</v>
      </c>
      <c r="H454" s="4"/>
      <c r="I454" s="87"/>
      <c r="J454" s="88"/>
      <c r="K454" s="89"/>
      <c r="L454" s="82"/>
      <c r="M454" s="93"/>
      <c r="N454" s="94">
        <f t="shared" si="58"/>
        <v>0</v>
      </c>
      <c r="O454" s="82"/>
      <c r="P454" s="93">
        <v>21</v>
      </c>
      <c r="Q454" s="94">
        <f t="shared" si="59"/>
        <v>0</v>
      </c>
      <c r="R454" s="2"/>
    </row>
    <row r="455" spans="2:18" ht="27.75" customHeight="1">
      <c r="B455" s="40">
        <v>357</v>
      </c>
      <c r="C455" s="41" t="s">
        <v>589</v>
      </c>
      <c r="D455" s="351" t="s">
        <v>383</v>
      </c>
      <c r="E455" s="351" t="s">
        <v>383</v>
      </c>
      <c r="F455" s="41">
        <v>2</v>
      </c>
      <c r="G455" s="42" t="s">
        <v>8</v>
      </c>
      <c r="H455" s="4"/>
      <c r="I455" s="87"/>
      <c r="J455" s="88"/>
      <c r="K455" s="89"/>
      <c r="L455" s="82"/>
      <c r="M455" s="93"/>
      <c r="N455" s="94">
        <f t="shared" si="58"/>
        <v>0</v>
      </c>
      <c r="O455" s="82"/>
      <c r="P455" s="93">
        <v>21</v>
      </c>
      <c r="Q455" s="94">
        <f t="shared" si="59"/>
        <v>0</v>
      </c>
      <c r="R455" s="2"/>
    </row>
    <row r="456" spans="2:18" ht="27.75" customHeight="1">
      <c r="B456" s="40">
        <v>358</v>
      </c>
      <c r="C456" s="41" t="s">
        <v>590</v>
      </c>
      <c r="D456" s="351" t="s">
        <v>361</v>
      </c>
      <c r="E456" s="351" t="s">
        <v>361</v>
      </c>
      <c r="F456" s="41">
        <v>2</v>
      </c>
      <c r="G456" s="42" t="s">
        <v>8</v>
      </c>
      <c r="H456" s="4"/>
      <c r="I456" s="87"/>
      <c r="J456" s="88"/>
      <c r="K456" s="89"/>
      <c r="L456" s="82"/>
      <c r="M456" s="93"/>
      <c r="N456" s="94">
        <f t="shared" si="58"/>
        <v>0</v>
      </c>
      <c r="O456" s="82"/>
      <c r="P456" s="93">
        <v>21</v>
      </c>
      <c r="Q456" s="94">
        <f t="shared" si="59"/>
        <v>0</v>
      </c>
      <c r="R456" s="2"/>
    </row>
    <row r="457" spans="2:18" ht="27.75" customHeight="1">
      <c r="B457" s="40">
        <v>359</v>
      </c>
      <c r="C457" s="41" t="s">
        <v>591</v>
      </c>
      <c r="D457" s="351" t="s">
        <v>610</v>
      </c>
      <c r="E457" s="351" t="s">
        <v>610</v>
      </c>
      <c r="F457" s="41">
        <v>1</v>
      </c>
      <c r="G457" s="42" t="s">
        <v>8</v>
      </c>
      <c r="H457" s="4"/>
      <c r="I457" s="87"/>
      <c r="J457" s="88"/>
      <c r="K457" s="89"/>
      <c r="L457" s="82"/>
      <c r="M457" s="93"/>
      <c r="N457" s="94">
        <f t="shared" si="58"/>
        <v>0</v>
      </c>
      <c r="O457" s="82"/>
      <c r="P457" s="93">
        <v>21</v>
      </c>
      <c r="Q457" s="94">
        <f t="shared" si="59"/>
        <v>0</v>
      </c>
      <c r="R457" s="2"/>
    </row>
    <row r="458" spans="2:18" ht="27.75" customHeight="1">
      <c r="B458" s="40">
        <v>360</v>
      </c>
      <c r="C458" s="41" t="s">
        <v>592</v>
      </c>
      <c r="D458" s="351" t="s">
        <v>611</v>
      </c>
      <c r="E458" s="351" t="s">
        <v>611</v>
      </c>
      <c r="F458" s="41">
        <v>1</v>
      </c>
      <c r="G458" s="42" t="s">
        <v>8</v>
      </c>
      <c r="H458" s="4"/>
      <c r="I458" s="87"/>
      <c r="J458" s="88"/>
      <c r="K458" s="89"/>
      <c r="L458" s="82"/>
      <c r="M458" s="93"/>
      <c r="N458" s="94">
        <f t="shared" si="58"/>
        <v>0</v>
      </c>
      <c r="O458" s="82"/>
      <c r="P458" s="93">
        <v>21</v>
      </c>
      <c r="Q458" s="94">
        <f t="shared" si="59"/>
        <v>0</v>
      </c>
      <c r="R458" s="2"/>
    </row>
    <row r="459" spans="2:18" ht="27.75" customHeight="1">
      <c r="B459" s="40">
        <v>361</v>
      </c>
      <c r="C459" s="41" t="s">
        <v>593</v>
      </c>
      <c r="D459" s="351" t="s">
        <v>612</v>
      </c>
      <c r="E459" s="351" t="s">
        <v>612</v>
      </c>
      <c r="F459" s="41">
        <v>1</v>
      </c>
      <c r="G459" s="42" t="s">
        <v>8</v>
      </c>
      <c r="H459" s="4"/>
      <c r="I459" s="87"/>
      <c r="J459" s="88"/>
      <c r="K459" s="89"/>
      <c r="L459" s="82"/>
      <c r="M459" s="93"/>
      <c r="N459" s="94">
        <f t="shared" si="58"/>
        <v>0</v>
      </c>
      <c r="O459" s="82"/>
      <c r="P459" s="93">
        <v>21</v>
      </c>
      <c r="Q459" s="94">
        <f t="shared" si="59"/>
        <v>0</v>
      </c>
      <c r="R459" s="2"/>
    </row>
    <row r="460" spans="2:18" ht="27.75" customHeight="1">
      <c r="B460" s="40">
        <v>362</v>
      </c>
      <c r="C460" s="41" t="s">
        <v>594</v>
      </c>
      <c r="D460" s="351" t="s">
        <v>613</v>
      </c>
      <c r="E460" s="351" t="s">
        <v>613</v>
      </c>
      <c r="F460" s="41">
        <v>1</v>
      </c>
      <c r="G460" s="42" t="s">
        <v>8</v>
      </c>
      <c r="H460" s="4"/>
      <c r="I460" s="87"/>
      <c r="J460" s="88"/>
      <c r="K460" s="89"/>
      <c r="L460" s="82"/>
      <c r="M460" s="93"/>
      <c r="N460" s="94">
        <f t="shared" si="58"/>
        <v>0</v>
      </c>
      <c r="O460" s="82"/>
      <c r="P460" s="93">
        <v>21</v>
      </c>
      <c r="Q460" s="94">
        <f>N460*((100+P460)/100)</f>
        <v>0</v>
      </c>
      <c r="R460" s="2"/>
    </row>
    <row r="461" spans="2:18" ht="27.75" customHeight="1">
      <c r="B461" s="40">
        <v>363</v>
      </c>
      <c r="C461" s="41" t="s">
        <v>595</v>
      </c>
      <c r="D461" s="351" t="s">
        <v>614</v>
      </c>
      <c r="E461" s="351" t="s">
        <v>614</v>
      </c>
      <c r="F461" s="41">
        <v>1</v>
      </c>
      <c r="G461" s="42" t="s">
        <v>8</v>
      </c>
      <c r="H461" s="4"/>
      <c r="I461" s="87"/>
      <c r="J461" s="88"/>
      <c r="K461" s="89"/>
      <c r="L461" s="82"/>
      <c r="M461" s="93"/>
      <c r="N461" s="94">
        <f t="shared" si="58"/>
        <v>0</v>
      </c>
      <c r="O461" s="82"/>
      <c r="P461" s="93">
        <v>21</v>
      </c>
      <c r="Q461" s="94">
        <f aca="true" t="shared" si="60" ref="Q461:Q465">N461*((100+P461)/100)</f>
        <v>0</v>
      </c>
      <c r="R461" s="2"/>
    </row>
    <row r="462" spans="2:18" ht="27.75" customHeight="1">
      <c r="B462" s="40">
        <v>364</v>
      </c>
      <c r="C462" s="41" t="s">
        <v>596</v>
      </c>
      <c r="D462" s="351" t="s">
        <v>615</v>
      </c>
      <c r="E462" s="351" t="s">
        <v>615</v>
      </c>
      <c r="F462" s="41">
        <v>1</v>
      </c>
      <c r="G462" s="42" t="s">
        <v>8</v>
      </c>
      <c r="H462" s="4"/>
      <c r="I462" s="87"/>
      <c r="J462" s="88"/>
      <c r="K462" s="89"/>
      <c r="L462" s="82"/>
      <c r="M462" s="93"/>
      <c r="N462" s="94">
        <f t="shared" si="58"/>
        <v>0</v>
      </c>
      <c r="O462" s="82"/>
      <c r="P462" s="93">
        <v>21</v>
      </c>
      <c r="Q462" s="94">
        <f t="shared" si="60"/>
        <v>0</v>
      </c>
      <c r="R462" s="2"/>
    </row>
    <row r="463" spans="2:18" ht="27.75" customHeight="1">
      <c r="B463" s="40">
        <v>365</v>
      </c>
      <c r="C463" s="41" t="s">
        <v>597</v>
      </c>
      <c r="D463" s="351" t="s">
        <v>616</v>
      </c>
      <c r="E463" s="351" t="s">
        <v>616</v>
      </c>
      <c r="F463" s="41">
        <v>4</v>
      </c>
      <c r="G463" s="42" t="s">
        <v>8</v>
      </c>
      <c r="H463" s="4"/>
      <c r="I463" s="87"/>
      <c r="J463" s="88"/>
      <c r="K463" s="89"/>
      <c r="L463" s="82"/>
      <c r="M463" s="93"/>
      <c r="N463" s="94">
        <f t="shared" si="58"/>
        <v>0</v>
      </c>
      <c r="O463" s="82"/>
      <c r="P463" s="93">
        <v>21</v>
      </c>
      <c r="Q463" s="94">
        <f t="shared" si="60"/>
        <v>0</v>
      </c>
      <c r="R463" s="2"/>
    </row>
    <row r="464" spans="2:18" ht="27.75" customHeight="1">
      <c r="B464" s="40">
        <v>366</v>
      </c>
      <c r="C464" s="41" t="s">
        <v>598</v>
      </c>
      <c r="D464" s="351" t="s">
        <v>391</v>
      </c>
      <c r="E464" s="351" t="s">
        <v>391</v>
      </c>
      <c r="F464" s="41">
        <v>4</v>
      </c>
      <c r="G464" s="42" t="s">
        <v>8</v>
      </c>
      <c r="H464" s="4"/>
      <c r="I464" s="87"/>
      <c r="J464" s="88"/>
      <c r="K464" s="89"/>
      <c r="L464" s="82"/>
      <c r="M464" s="93"/>
      <c r="N464" s="94">
        <f t="shared" si="58"/>
        <v>0</v>
      </c>
      <c r="O464" s="82"/>
      <c r="P464" s="93">
        <v>21</v>
      </c>
      <c r="Q464" s="94">
        <f t="shared" si="60"/>
        <v>0</v>
      </c>
      <c r="R464" s="2"/>
    </row>
    <row r="465" spans="2:18" ht="27.75" customHeight="1">
      <c r="B465" s="40">
        <v>367</v>
      </c>
      <c r="C465" s="41" t="s">
        <v>599</v>
      </c>
      <c r="D465" s="351" t="s">
        <v>617</v>
      </c>
      <c r="E465" s="351" t="s">
        <v>617</v>
      </c>
      <c r="F465" s="41">
        <v>2</v>
      </c>
      <c r="G465" s="42" t="s">
        <v>8</v>
      </c>
      <c r="H465" s="4"/>
      <c r="I465" s="87"/>
      <c r="J465" s="88"/>
      <c r="K465" s="89"/>
      <c r="L465" s="82"/>
      <c r="M465" s="93"/>
      <c r="N465" s="94">
        <f t="shared" si="58"/>
        <v>0</v>
      </c>
      <c r="O465" s="82"/>
      <c r="P465" s="93">
        <v>21</v>
      </c>
      <c r="Q465" s="94">
        <f t="shared" si="60"/>
        <v>0</v>
      </c>
      <c r="R465" s="2"/>
    </row>
    <row r="466" spans="2:18" ht="27.75" customHeight="1">
      <c r="B466" s="40">
        <v>368</v>
      </c>
      <c r="C466" s="41" t="s">
        <v>600</v>
      </c>
      <c r="D466" s="351" t="s">
        <v>390</v>
      </c>
      <c r="E466" s="351" t="s">
        <v>390</v>
      </c>
      <c r="F466" s="41">
        <v>2</v>
      </c>
      <c r="G466" s="42" t="s">
        <v>8</v>
      </c>
      <c r="H466" s="4"/>
      <c r="I466" s="87"/>
      <c r="J466" s="88"/>
      <c r="K466" s="89"/>
      <c r="L466" s="82"/>
      <c r="M466" s="93"/>
      <c r="N466" s="94">
        <f t="shared" si="58"/>
        <v>0</v>
      </c>
      <c r="O466" s="82"/>
      <c r="P466" s="93">
        <v>21</v>
      </c>
      <c r="Q466" s="94">
        <f>N466*((100+P466)/100)</f>
        <v>0</v>
      </c>
      <c r="R466" s="2"/>
    </row>
    <row r="467" spans="2:18" ht="27.75" customHeight="1">
      <c r="B467" s="40">
        <v>369</v>
      </c>
      <c r="C467" s="41" t="s">
        <v>601</v>
      </c>
      <c r="D467" s="351" t="s">
        <v>618</v>
      </c>
      <c r="E467" s="351" t="s">
        <v>618</v>
      </c>
      <c r="F467" s="41">
        <v>6</v>
      </c>
      <c r="G467" s="42" t="s">
        <v>8</v>
      </c>
      <c r="H467" s="4"/>
      <c r="I467" s="87"/>
      <c r="J467" s="88"/>
      <c r="K467" s="89"/>
      <c r="L467" s="82"/>
      <c r="M467" s="93"/>
      <c r="N467" s="94">
        <f t="shared" si="58"/>
        <v>0</v>
      </c>
      <c r="O467" s="82"/>
      <c r="P467" s="93">
        <v>21</v>
      </c>
      <c r="Q467" s="94">
        <f aca="true" t="shared" si="61" ref="Q467:Q471">N467*((100+P467)/100)</f>
        <v>0</v>
      </c>
      <c r="R467" s="2"/>
    </row>
    <row r="468" spans="2:18" ht="27.75" customHeight="1">
      <c r="B468" s="40">
        <v>370</v>
      </c>
      <c r="C468" s="41" t="s">
        <v>602</v>
      </c>
      <c r="D468" s="351" t="s">
        <v>363</v>
      </c>
      <c r="E468" s="351" t="s">
        <v>363</v>
      </c>
      <c r="F468" s="41">
        <v>1</v>
      </c>
      <c r="G468" s="42" t="s">
        <v>8</v>
      </c>
      <c r="H468" s="4"/>
      <c r="I468" s="87"/>
      <c r="J468" s="88"/>
      <c r="K468" s="89"/>
      <c r="L468" s="82"/>
      <c r="M468" s="93"/>
      <c r="N468" s="94">
        <f t="shared" si="58"/>
        <v>0</v>
      </c>
      <c r="O468" s="82"/>
      <c r="P468" s="93">
        <v>21</v>
      </c>
      <c r="Q468" s="94">
        <f t="shared" si="61"/>
        <v>0</v>
      </c>
      <c r="R468" s="2"/>
    </row>
    <row r="469" spans="2:18" ht="27.75" customHeight="1">
      <c r="B469" s="40">
        <v>371</v>
      </c>
      <c r="C469" s="41" t="s">
        <v>603</v>
      </c>
      <c r="D469" s="351" t="s">
        <v>619</v>
      </c>
      <c r="E469" s="351" t="s">
        <v>619</v>
      </c>
      <c r="F469" s="41">
        <v>1</v>
      </c>
      <c r="G469" s="42" t="s">
        <v>8</v>
      </c>
      <c r="H469" s="4"/>
      <c r="I469" s="87"/>
      <c r="J469" s="88"/>
      <c r="K469" s="89"/>
      <c r="L469" s="82"/>
      <c r="M469" s="93"/>
      <c r="N469" s="94">
        <f t="shared" si="58"/>
        <v>0</v>
      </c>
      <c r="O469" s="82"/>
      <c r="P469" s="93">
        <v>21</v>
      </c>
      <c r="Q469" s="94">
        <f t="shared" si="61"/>
        <v>0</v>
      </c>
      <c r="R469" s="2"/>
    </row>
    <row r="470" spans="2:18" ht="27.75" customHeight="1">
      <c r="B470" s="40">
        <v>372</v>
      </c>
      <c r="C470" s="41" t="s">
        <v>604</v>
      </c>
      <c r="D470" s="351" t="s">
        <v>620</v>
      </c>
      <c r="E470" s="351" t="s">
        <v>620</v>
      </c>
      <c r="F470" s="41">
        <v>1</v>
      </c>
      <c r="G470" s="42" t="s">
        <v>8</v>
      </c>
      <c r="H470" s="4"/>
      <c r="I470" s="87"/>
      <c r="J470" s="88"/>
      <c r="K470" s="89"/>
      <c r="L470" s="82"/>
      <c r="M470" s="93"/>
      <c r="N470" s="94">
        <f t="shared" si="58"/>
        <v>0</v>
      </c>
      <c r="O470" s="82"/>
      <c r="P470" s="93">
        <v>21</v>
      </c>
      <c r="Q470" s="94">
        <f t="shared" si="61"/>
        <v>0</v>
      </c>
      <c r="R470" s="2"/>
    </row>
    <row r="471" spans="2:18" ht="27.75" customHeight="1">
      <c r="B471" s="40">
        <v>373</v>
      </c>
      <c r="C471" s="41" t="s">
        <v>605</v>
      </c>
      <c r="D471" s="351" t="s">
        <v>396</v>
      </c>
      <c r="E471" s="351" t="s">
        <v>396</v>
      </c>
      <c r="F471" s="41">
        <v>1</v>
      </c>
      <c r="G471" s="42" t="s">
        <v>8</v>
      </c>
      <c r="H471" s="4"/>
      <c r="I471" s="87"/>
      <c r="J471" s="88"/>
      <c r="K471" s="89"/>
      <c r="L471" s="82"/>
      <c r="M471" s="93"/>
      <c r="N471" s="94">
        <f t="shared" si="58"/>
        <v>0</v>
      </c>
      <c r="O471" s="82"/>
      <c r="P471" s="93">
        <v>21</v>
      </c>
      <c r="Q471" s="94">
        <f t="shared" si="61"/>
        <v>0</v>
      </c>
      <c r="R471" s="2"/>
    </row>
    <row r="472" spans="2:18" ht="27.75" customHeight="1">
      <c r="B472" s="40">
        <v>374</v>
      </c>
      <c r="C472" s="41" t="s">
        <v>606</v>
      </c>
      <c r="D472" s="351" t="s">
        <v>621</v>
      </c>
      <c r="E472" s="351" t="s">
        <v>621</v>
      </c>
      <c r="F472" s="41">
        <v>1</v>
      </c>
      <c r="G472" s="42" t="s">
        <v>8</v>
      </c>
      <c r="H472" s="4"/>
      <c r="I472" s="87"/>
      <c r="J472" s="88"/>
      <c r="K472" s="89"/>
      <c r="L472" s="82"/>
      <c r="M472" s="93"/>
      <c r="N472" s="94">
        <f t="shared" si="58"/>
        <v>0</v>
      </c>
      <c r="O472" s="82"/>
      <c r="P472" s="93">
        <v>21</v>
      </c>
      <c r="Q472" s="94">
        <f aca="true" t="shared" si="62" ref="Q472:Q474">N472*((100+P472)/100)</f>
        <v>0</v>
      </c>
      <c r="R472" s="2"/>
    </row>
    <row r="473" spans="2:18" ht="27.75" customHeight="1">
      <c r="B473" s="40">
        <v>375</v>
      </c>
      <c r="C473" s="41" t="s">
        <v>607</v>
      </c>
      <c r="D473" s="351" t="s">
        <v>622</v>
      </c>
      <c r="E473" s="351" t="s">
        <v>622</v>
      </c>
      <c r="F473" s="41">
        <v>1</v>
      </c>
      <c r="G473" s="42" t="s">
        <v>8</v>
      </c>
      <c r="H473" s="4"/>
      <c r="I473" s="87"/>
      <c r="J473" s="88"/>
      <c r="K473" s="89"/>
      <c r="L473" s="82"/>
      <c r="M473" s="93"/>
      <c r="N473" s="94">
        <f t="shared" si="58"/>
        <v>0</v>
      </c>
      <c r="O473" s="82"/>
      <c r="P473" s="93">
        <v>21</v>
      </c>
      <c r="Q473" s="94">
        <f t="shared" si="62"/>
        <v>0</v>
      </c>
      <c r="R473" s="2"/>
    </row>
    <row r="474" spans="2:18" ht="27.75" customHeight="1" thickBot="1">
      <c r="B474" s="43">
        <v>376</v>
      </c>
      <c r="C474" s="44" t="s">
        <v>608</v>
      </c>
      <c r="D474" s="359" t="s">
        <v>623</v>
      </c>
      <c r="E474" s="359" t="s">
        <v>623</v>
      </c>
      <c r="F474" s="44">
        <v>1</v>
      </c>
      <c r="G474" s="45" t="s">
        <v>8</v>
      </c>
      <c r="H474" s="4"/>
      <c r="I474" s="90"/>
      <c r="J474" s="91"/>
      <c r="K474" s="92"/>
      <c r="L474" s="85"/>
      <c r="M474" s="95"/>
      <c r="N474" s="96">
        <f t="shared" si="58"/>
        <v>0</v>
      </c>
      <c r="O474" s="82"/>
      <c r="P474" s="95">
        <v>21</v>
      </c>
      <c r="Q474" s="96">
        <f t="shared" si="62"/>
        <v>0</v>
      </c>
      <c r="R474" s="2"/>
    </row>
    <row r="475" spans="2:18" ht="22.5" customHeight="1" thickBot="1">
      <c r="B475" s="71"/>
      <c r="C475" s="71"/>
      <c r="D475" s="340"/>
      <c r="E475" s="340"/>
      <c r="F475" s="71"/>
      <c r="G475" s="71"/>
      <c r="H475" s="4"/>
      <c r="I475" s="108" t="s">
        <v>1443</v>
      </c>
      <c r="J475" s="2"/>
      <c r="K475" s="2"/>
      <c r="M475" s="339">
        <f>SUM(N451:N474)</f>
        <v>0</v>
      </c>
      <c r="N475" s="339"/>
      <c r="O475" s="109"/>
      <c r="P475" s="339">
        <f>SUM(Q451:Q474)</f>
        <v>0</v>
      </c>
      <c r="Q475" s="339"/>
      <c r="R475" s="2"/>
    </row>
    <row r="476" spans="2:18" ht="22.5" customHeight="1" thickBot="1">
      <c r="B476" s="104" t="s">
        <v>378</v>
      </c>
      <c r="C476" s="102"/>
      <c r="D476" s="103"/>
      <c r="E476" s="341" t="s">
        <v>9</v>
      </c>
      <c r="F476" s="342"/>
      <c r="G476" s="58">
        <v>2</v>
      </c>
      <c r="H476" s="4"/>
      <c r="I476" s="104" t="s">
        <v>1444</v>
      </c>
      <c r="J476" s="105"/>
      <c r="K476" s="106"/>
      <c r="L476" s="105"/>
      <c r="M476" s="343">
        <f>M475*G476</f>
        <v>0</v>
      </c>
      <c r="N476" s="343"/>
      <c r="O476" s="105"/>
      <c r="P476" s="343">
        <f>P475*G476</f>
        <v>0</v>
      </c>
      <c r="Q476" s="344"/>
      <c r="R476" s="2"/>
    </row>
    <row r="477" spans="2:18" ht="15" customHeight="1">
      <c r="B477" s="71"/>
      <c r="C477" s="71"/>
      <c r="D477" s="352"/>
      <c r="E477" s="352"/>
      <c r="F477" s="71"/>
      <c r="G477" s="71"/>
      <c r="H477" s="4"/>
      <c r="I477" s="86"/>
      <c r="J477" s="2"/>
      <c r="K477" s="2"/>
      <c r="M477" s="345" t="s">
        <v>1445</v>
      </c>
      <c r="N477" s="345"/>
      <c r="O477" s="110"/>
      <c r="P477" s="345" t="s">
        <v>1446</v>
      </c>
      <c r="Q477" s="345"/>
      <c r="R477" s="2"/>
    </row>
    <row r="478" spans="2:18" ht="37.5" customHeight="1" thickBot="1">
      <c r="B478" s="71"/>
      <c r="C478" s="71"/>
      <c r="D478" s="346"/>
      <c r="E478" s="346"/>
      <c r="F478" s="71"/>
      <c r="G478" s="71"/>
      <c r="H478" s="4"/>
      <c r="I478" s="2"/>
      <c r="J478" s="2"/>
      <c r="K478" s="2"/>
      <c r="L478" s="118"/>
      <c r="M478" s="78"/>
      <c r="O478" s="118"/>
      <c r="P478" s="78"/>
      <c r="R478" s="2"/>
    </row>
    <row r="479" spans="2:18" ht="22.5" customHeight="1" thickBot="1">
      <c r="B479" s="72" t="s">
        <v>624</v>
      </c>
      <c r="C479" s="73"/>
      <c r="D479" s="74"/>
      <c r="E479" s="341" t="s">
        <v>9</v>
      </c>
      <c r="F479" s="342"/>
      <c r="G479" s="58">
        <v>2</v>
      </c>
      <c r="H479" s="4"/>
      <c r="I479" s="353" t="s">
        <v>1438</v>
      </c>
      <c r="J479" s="355" t="s">
        <v>1435</v>
      </c>
      <c r="K479" s="357" t="s">
        <v>1436</v>
      </c>
      <c r="L479" s="81"/>
      <c r="M479" s="325" t="s">
        <v>1439</v>
      </c>
      <c r="N479" s="327" t="s">
        <v>1441</v>
      </c>
      <c r="O479" s="81"/>
      <c r="P479" s="325" t="s">
        <v>1440</v>
      </c>
      <c r="Q479" s="327" t="s">
        <v>1442</v>
      </c>
      <c r="R479" s="2"/>
    </row>
    <row r="480" spans="2:18" ht="4.5" customHeight="1" thickBot="1">
      <c r="B480" s="14"/>
      <c r="C480" s="23"/>
      <c r="D480" s="65"/>
      <c r="E480" s="347"/>
      <c r="F480" s="347"/>
      <c r="G480" s="16"/>
      <c r="H480" s="4"/>
      <c r="I480" s="354"/>
      <c r="J480" s="356"/>
      <c r="K480" s="358"/>
      <c r="L480" s="81"/>
      <c r="M480" s="326"/>
      <c r="N480" s="328"/>
      <c r="O480" s="81"/>
      <c r="P480" s="326"/>
      <c r="Q480" s="328"/>
      <c r="R480" s="2"/>
    </row>
    <row r="481" spans="2:18" ht="47.25" customHeight="1" thickBot="1">
      <c r="B481" s="17" t="s">
        <v>1</v>
      </c>
      <c r="C481" s="21" t="s">
        <v>7</v>
      </c>
      <c r="D481" s="348" t="s">
        <v>4</v>
      </c>
      <c r="E481" s="349"/>
      <c r="F481" s="18" t="s">
        <v>5</v>
      </c>
      <c r="G481" s="19" t="s">
        <v>204</v>
      </c>
      <c r="H481" s="4"/>
      <c r="I481" s="354"/>
      <c r="J481" s="356"/>
      <c r="K481" s="358"/>
      <c r="L481" s="81"/>
      <c r="M481" s="326"/>
      <c r="N481" s="328"/>
      <c r="O481" s="81"/>
      <c r="P481" s="326"/>
      <c r="Q481" s="328"/>
      <c r="R481" s="2"/>
    </row>
    <row r="482" spans="2:18" ht="27.75" customHeight="1">
      <c r="B482" s="25">
        <v>377</v>
      </c>
      <c r="C482" s="26" t="s">
        <v>653</v>
      </c>
      <c r="D482" s="350" t="s">
        <v>626</v>
      </c>
      <c r="E482" s="350" t="s">
        <v>626</v>
      </c>
      <c r="F482" s="26">
        <v>1</v>
      </c>
      <c r="G482" s="27" t="s">
        <v>8</v>
      </c>
      <c r="H482" s="4"/>
      <c r="I482" s="97"/>
      <c r="J482" s="98"/>
      <c r="K482" s="99"/>
      <c r="L482" s="82"/>
      <c r="M482" s="100"/>
      <c r="N482" s="101">
        <f aca="true" t="shared" si="63" ref="N482:N513">F482*M482</f>
        <v>0</v>
      </c>
      <c r="O482" s="82"/>
      <c r="P482" s="100">
        <v>21</v>
      </c>
      <c r="Q482" s="101">
        <f>N482*((100+P482)/100)</f>
        <v>0</v>
      </c>
      <c r="R482" s="2"/>
    </row>
    <row r="483" spans="2:18" ht="27.75" customHeight="1">
      <c r="B483" s="40">
        <v>378</v>
      </c>
      <c r="C483" s="41" t="s">
        <v>654</v>
      </c>
      <c r="D483" s="351" t="s">
        <v>23</v>
      </c>
      <c r="E483" s="351" t="s">
        <v>23</v>
      </c>
      <c r="F483" s="41">
        <v>2</v>
      </c>
      <c r="G483" s="42" t="s">
        <v>8</v>
      </c>
      <c r="H483" s="4"/>
      <c r="I483" s="87"/>
      <c r="J483" s="88"/>
      <c r="K483" s="89"/>
      <c r="L483" s="82"/>
      <c r="M483" s="93"/>
      <c r="N483" s="94">
        <f t="shared" si="63"/>
        <v>0</v>
      </c>
      <c r="O483" s="82"/>
      <c r="P483" s="93">
        <v>21</v>
      </c>
      <c r="Q483" s="94">
        <f>N483*((100+P483)/100)</f>
        <v>0</v>
      </c>
      <c r="R483" s="2"/>
    </row>
    <row r="484" spans="2:18" ht="27.75" customHeight="1">
      <c r="B484" s="40">
        <v>379</v>
      </c>
      <c r="C484" s="41" t="s">
        <v>655</v>
      </c>
      <c r="D484" s="351" t="s">
        <v>627</v>
      </c>
      <c r="E484" s="351" t="s">
        <v>627</v>
      </c>
      <c r="F484" s="41">
        <v>1</v>
      </c>
      <c r="G484" s="42" t="s">
        <v>8</v>
      </c>
      <c r="H484" s="4"/>
      <c r="I484" s="87"/>
      <c r="J484" s="88"/>
      <c r="K484" s="89"/>
      <c r="L484" s="82"/>
      <c r="M484" s="93"/>
      <c r="N484" s="94">
        <f t="shared" si="63"/>
        <v>0</v>
      </c>
      <c r="O484" s="82"/>
      <c r="P484" s="93">
        <v>21</v>
      </c>
      <c r="Q484" s="94">
        <f aca="true" t="shared" si="64" ref="Q484:Q488">N484*((100+P484)/100)</f>
        <v>0</v>
      </c>
      <c r="R484" s="2"/>
    </row>
    <row r="485" spans="2:18" ht="27.75" customHeight="1">
      <c r="B485" s="40">
        <v>380</v>
      </c>
      <c r="C485" s="41" t="s">
        <v>656</v>
      </c>
      <c r="D485" s="351" t="s">
        <v>628</v>
      </c>
      <c r="E485" s="351" t="s">
        <v>628</v>
      </c>
      <c r="F485" s="41">
        <v>1</v>
      </c>
      <c r="G485" s="42" t="s">
        <v>8</v>
      </c>
      <c r="H485" s="4"/>
      <c r="I485" s="87"/>
      <c r="J485" s="88"/>
      <c r="K485" s="89"/>
      <c r="L485" s="82"/>
      <c r="M485" s="93"/>
      <c r="N485" s="94">
        <f t="shared" si="63"/>
        <v>0</v>
      </c>
      <c r="O485" s="82"/>
      <c r="P485" s="93">
        <v>21</v>
      </c>
      <c r="Q485" s="94">
        <f t="shared" si="64"/>
        <v>0</v>
      </c>
      <c r="R485" s="2"/>
    </row>
    <row r="486" spans="2:18" ht="27.75" customHeight="1">
      <c r="B486" s="40">
        <v>381</v>
      </c>
      <c r="C486" s="41" t="s">
        <v>657</v>
      </c>
      <c r="D486" s="351" t="s">
        <v>629</v>
      </c>
      <c r="E486" s="351" t="s">
        <v>629</v>
      </c>
      <c r="F486" s="41">
        <v>1</v>
      </c>
      <c r="G486" s="42" t="s">
        <v>8</v>
      </c>
      <c r="H486" s="4"/>
      <c r="I486" s="87"/>
      <c r="J486" s="88"/>
      <c r="K486" s="89"/>
      <c r="L486" s="82"/>
      <c r="M486" s="93"/>
      <c r="N486" s="94">
        <f t="shared" si="63"/>
        <v>0</v>
      </c>
      <c r="O486" s="82"/>
      <c r="P486" s="93">
        <v>21</v>
      </c>
      <c r="Q486" s="94">
        <f t="shared" si="64"/>
        <v>0</v>
      </c>
      <c r="R486" s="2"/>
    </row>
    <row r="487" spans="2:18" ht="27.75" customHeight="1">
      <c r="B487" s="40">
        <v>382</v>
      </c>
      <c r="C487" s="41" t="s">
        <v>658</v>
      </c>
      <c r="D487" s="351" t="s">
        <v>630</v>
      </c>
      <c r="E487" s="351" t="s">
        <v>630</v>
      </c>
      <c r="F487" s="41">
        <v>1</v>
      </c>
      <c r="G487" s="42" t="s">
        <v>8</v>
      </c>
      <c r="H487" s="4"/>
      <c r="I487" s="87"/>
      <c r="J487" s="88"/>
      <c r="K487" s="89"/>
      <c r="L487" s="82"/>
      <c r="M487" s="93"/>
      <c r="N487" s="94">
        <f t="shared" si="63"/>
        <v>0</v>
      </c>
      <c r="O487" s="82"/>
      <c r="P487" s="93">
        <v>21</v>
      </c>
      <c r="Q487" s="94">
        <f t="shared" si="64"/>
        <v>0</v>
      </c>
      <c r="R487" s="2"/>
    </row>
    <row r="488" spans="2:18" ht="27.75" customHeight="1">
      <c r="B488" s="40">
        <v>383</v>
      </c>
      <c r="C488" s="41" t="s">
        <v>659</v>
      </c>
      <c r="D488" s="351" t="s">
        <v>631</v>
      </c>
      <c r="E488" s="351" t="s">
        <v>631</v>
      </c>
      <c r="F488" s="41">
        <v>1</v>
      </c>
      <c r="G488" s="42" t="s">
        <v>8</v>
      </c>
      <c r="H488" s="4"/>
      <c r="I488" s="87"/>
      <c r="J488" s="88"/>
      <c r="K488" s="89"/>
      <c r="L488" s="82"/>
      <c r="M488" s="93"/>
      <c r="N488" s="94">
        <f t="shared" si="63"/>
        <v>0</v>
      </c>
      <c r="O488" s="82"/>
      <c r="P488" s="93">
        <v>21</v>
      </c>
      <c r="Q488" s="94">
        <f t="shared" si="64"/>
        <v>0</v>
      </c>
      <c r="R488" s="2"/>
    </row>
    <row r="489" spans="2:18" ht="27.75" customHeight="1">
      <c r="B489" s="40">
        <v>384</v>
      </c>
      <c r="C489" s="41" t="s">
        <v>660</v>
      </c>
      <c r="D489" s="351" t="s">
        <v>632</v>
      </c>
      <c r="E489" s="351" t="s">
        <v>632</v>
      </c>
      <c r="F489" s="41">
        <v>1</v>
      </c>
      <c r="G489" s="42" t="s">
        <v>8</v>
      </c>
      <c r="H489" s="4"/>
      <c r="I489" s="87"/>
      <c r="J489" s="88"/>
      <c r="K489" s="89"/>
      <c r="L489" s="82"/>
      <c r="M489" s="93"/>
      <c r="N489" s="94">
        <f t="shared" si="63"/>
        <v>0</v>
      </c>
      <c r="O489" s="82"/>
      <c r="P489" s="93">
        <v>21</v>
      </c>
      <c r="Q489" s="94">
        <f>N489*((100+P489)/100)</f>
        <v>0</v>
      </c>
      <c r="R489" s="2"/>
    </row>
    <row r="490" spans="2:18" ht="27.75" customHeight="1">
      <c r="B490" s="40">
        <v>385</v>
      </c>
      <c r="C490" s="41" t="s">
        <v>661</v>
      </c>
      <c r="D490" s="351" t="s">
        <v>633</v>
      </c>
      <c r="E490" s="351" t="s">
        <v>633</v>
      </c>
      <c r="F490" s="41">
        <v>2</v>
      </c>
      <c r="G490" s="42" t="s">
        <v>8</v>
      </c>
      <c r="H490" s="4"/>
      <c r="I490" s="87"/>
      <c r="J490" s="88"/>
      <c r="K490" s="89"/>
      <c r="L490" s="82"/>
      <c r="M490" s="93"/>
      <c r="N490" s="94">
        <f t="shared" si="63"/>
        <v>0</v>
      </c>
      <c r="O490" s="82"/>
      <c r="P490" s="93">
        <v>21</v>
      </c>
      <c r="Q490" s="94">
        <f aca="true" t="shared" si="65" ref="Q490:Q494">N490*((100+P490)/100)</f>
        <v>0</v>
      </c>
      <c r="R490" s="2"/>
    </row>
    <row r="491" spans="2:18" ht="27.75" customHeight="1">
      <c r="B491" s="40">
        <v>386</v>
      </c>
      <c r="C491" s="41" t="s">
        <v>662</v>
      </c>
      <c r="D491" s="351" t="s">
        <v>634</v>
      </c>
      <c r="E491" s="351" t="s">
        <v>634</v>
      </c>
      <c r="F491" s="41">
        <v>1</v>
      </c>
      <c r="G491" s="42" t="s">
        <v>8</v>
      </c>
      <c r="H491" s="4"/>
      <c r="I491" s="87"/>
      <c r="J491" s="88"/>
      <c r="K491" s="89"/>
      <c r="L491" s="82"/>
      <c r="M491" s="93"/>
      <c r="N491" s="94">
        <f t="shared" si="63"/>
        <v>0</v>
      </c>
      <c r="O491" s="82"/>
      <c r="P491" s="93">
        <v>21</v>
      </c>
      <c r="Q491" s="94">
        <f t="shared" si="65"/>
        <v>0</v>
      </c>
      <c r="R491" s="2"/>
    </row>
    <row r="492" spans="2:18" ht="27.75" customHeight="1">
      <c r="B492" s="40">
        <v>387</v>
      </c>
      <c r="C492" s="41" t="s">
        <v>663</v>
      </c>
      <c r="D492" s="351" t="s">
        <v>634</v>
      </c>
      <c r="E492" s="351" t="s">
        <v>634</v>
      </c>
      <c r="F492" s="41">
        <v>1</v>
      </c>
      <c r="G492" s="42" t="s">
        <v>8</v>
      </c>
      <c r="H492" s="4"/>
      <c r="I492" s="87"/>
      <c r="J492" s="88"/>
      <c r="K492" s="89"/>
      <c r="L492" s="82"/>
      <c r="M492" s="93"/>
      <c r="N492" s="94">
        <f t="shared" si="63"/>
        <v>0</v>
      </c>
      <c r="O492" s="82"/>
      <c r="P492" s="93">
        <v>21</v>
      </c>
      <c r="Q492" s="94">
        <f t="shared" si="65"/>
        <v>0</v>
      </c>
      <c r="R492" s="2"/>
    </row>
    <row r="493" spans="2:18" ht="27.75" customHeight="1">
      <c r="B493" s="40">
        <v>388</v>
      </c>
      <c r="C493" s="41" t="s">
        <v>664</v>
      </c>
      <c r="D493" s="351" t="s">
        <v>634</v>
      </c>
      <c r="E493" s="351" t="s">
        <v>634</v>
      </c>
      <c r="F493" s="41">
        <v>1</v>
      </c>
      <c r="G493" s="42" t="s">
        <v>8</v>
      </c>
      <c r="H493" s="4"/>
      <c r="I493" s="87"/>
      <c r="J493" s="88"/>
      <c r="K493" s="89"/>
      <c r="L493" s="82"/>
      <c r="M493" s="93"/>
      <c r="N493" s="94">
        <f t="shared" si="63"/>
        <v>0</v>
      </c>
      <c r="O493" s="82"/>
      <c r="P493" s="93">
        <v>21</v>
      </c>
      <c r="Q493" s="94">
        <f t="shared" si="65"/>
        <v>0</v>
      </c>
      <c r="R493" s="2"/>
    </row>
    <row r="494" spans="2:18" ht="27.75" customHeight="1">
      <c r="B494" s="40">
        <v>389</v>
      </c>
      <c r="C494" s="41" t="s">
        <v>665</v>
      </c>
      <c r="D494" s="351" t="s">
        <v>635</v>
      </c>
      <c r="E494" s="351" t="s">
        <v>635</v>
      </c>
      <c r="F494" s="41">
        <v>1</v>
      </c>
      <c r="G494" s="42" t="s">
        <v>8</v>
      </c>
      <c r="H494" s="4"/>
      <c r="I494" s="87"/>
      <c r="J494" s="88"/>
      <c r="K494" s="89"/>
      <c r="L494" s="82"/>
      <c r="M494" s="93"/>
      <c r="N494" s="94">
        <f t="shared" si="63"/>
        <v>0</v>
      </c>
      <c r="O494" s="82"/>
      <c r="P494" s="93">
        <v>21</v>
      </c>
      <c r="Q494" s="94">
        <f t="shared" si="65"/>
        <v>0</v>
      </c>
      <c r="R494" s="2"/>
    </row>
    <row r="495" spans="2:18" ht="27.75" customHeight="1">
      <c r="B495" s="40">
        <v>390</v>
      </c>
      <c r="C495" s="41" t="s">
        <v>666</v>
      </c>
      <c r="D495" s="351" t="s">
        <v>636</v>
      </c>
      <c r="E495" s="351" t="s">
        <v>636</v>
      </c>
      <c r="F495" s="41">
        <v>1</v>
      </c>
      <c r="G495" s="42" t="s">
        <v>8</v>
      </c>
      <c r="H495" s="4"/>
      <c r="I495" s="87"/>
      <c r="J495" s="88"/>
      <c r="K495" s="89"/>
      <c r="L495" s="82"/>
      <c r="M495" s="93"/>
      <c r="N495" s="94">
        <f t="shared" si="63"/>
        <v>0</v>
      </c>
      <c r="O495" s="82"/>
      <c r="P495" s="93">
        <v>21</v>
      </c>
      <c r="Q495" s="94">
        <f>N495*((100+P495)/100)</f>
        <v>0</v>
      </c>
      <c r="R495" s="2"/>
    </row>
    <row r="496" spans="2:18" ht="27.75" customHeight="1">
      <c r="B496" s="40">
        <v>391</v>
      </c>
      <c r="C496" s="41" t="s">
        <v>667</v>
      </c>
      <c r="D496" s="351" t="s">
        <v>409</v>
      </c>
      <c r="E496" s="351" t="s">
        <v>409</v>
      </c>
      <c r="F496" s="41">
        <v>1</v>
      </c>
      <c r="G496" s="42" t="s">
        <v>8</v>
      </c>
      <c r="H496" s="4"/>
      <c r="I496" s="87"/>
      <c r="J496" s="88"/>
      <c r="K496" s="89"/>
      <c r="L496" s="82"/>
      <c r="M496" s="93"/>
      <c r="N496" s="94">
        <f t="shared" si="63"/>
        <v>0</v>
      </c>
      <c r="O496" s="82"/>
      <c r="P496" s="93">
        <v>21</v>
      </c>
      <c r="Q496" s="94">
        <f aca="true" t="shared" si="66" ref="Q496:Q500">N496*((100+P496)/100)</f>
        <v>0</v>
      </c>
      <c r="R496" s="2"/>
    </row>
    <row r="497" spans="2:18" ht="27.75" customHeight="1">
      <c r="B497" s="40">
        <v>392</v>
      </c>
      <c r="C497" s="41" t="s">
        <v>668</v>
      </c>
      <c r="D497" s="351" t="s">
        <v>637</v>
      </c>
      <c r="E497" s="351" t="s">
        <v>637</v>
      </c>
      <c r="F497" s="41">
        <v>1</v>
      </c>
      <c r="G497" s="42" t="s">
        <v>8</v>
      </c>
      <c r="H497" s="4"/>
      <c r="I497" s="87"/>
      <c r="J497" s="88"/>
      <c r="K497" s="89"/>
      <c r="L497" s="82"/>
      <c r="M497" s="93"/>
      <c r="N497" s="94">
        <f t="shared" si="63"/>
        <v>0</v>
      </c>
      <c r="O497" s="82"/>
      <c r="P497" s="93">
        <v>21</v>
      </c>
      <c r="Q497" s="94">
        <f t="shared" si="66"/>
        <v>0</v>
      </c>
      <c r="R497" s="2"/>
    </row>
    <row r="498" spans="2:18" ht="27.75" customHeight="1">
      <c r="B498" s="40">
        <v>393</v>
      </c>
      <c r="C498" s="41" t="s">
        <v>669</v>
      </c>
      <c r="D498" s="351" t="s">
        <v>638</v>
      </c>
      <c r="E498" s="351" t="s">
        <v>638</v>
      </c>
      <c r="F498" s="41">
        <v>1</v>
      </c>
      <c r="G498" s="42" t="s">
        <v>8</v>
      </c>
      <c r="H498" s="4"/>
      <c r="I498" s="87"/>
      <c r="J498" s="88"/>
      <c r="K498" s="89"/>
      <c r="L498" s="82"/>
      <c r="M498" s="93"/>
      <c r="N498" s="94">
        <f t="shared" si="63"/>
        <v>0</v>
      </c>
      <c r="O498" s="82"/>
      <c r="P498" s="93">
        <v>21</v>
      </c>
      <c r="Q498" s="94">
        <f t="shared" si="66"/>
        <v>0</v>
      </c>
      <c r="R498" s="2"/>
    </row>
    <row r="499" spans="2:18" ht="27.75" customHeight="1">
      <c r="B499" s="40">
        <v>394</v>
      </c>
      <c r="C499" s="41" t="s">
        <v>670</v>
      </c>
      <c r="D499" s="351" t="s">
        <v>639</v>
      </c>
      <c r="E499" s="351" t="s">
        <v>639</v>
      </c>
      <c r="F499" s="41">
        <v>2</v>
      </c>
      <c r="G499" s="42" t="s">
        <v>8</v>
      </c>
      <c r="H499" s="4"/>
      <c r="I499" s="87"/>
      <c r="J499" s="88"/>
      <c r="K499" s="89"/>
      <c r="L499" s="82"/>
      <c r="M499" s="93"/>
      <c r="N499" s="94">
        <f t="shared" si="63"/>
        <v>0</v>
      </c>
      <c r="O499" s="82"/>
      <c r="P499" s="93">
        <v>21</v>
      </c>
      <c r="Q499" s="94">
        <f t="shared" si="66"/>
        <v>0</v>
      </c>
      <c r="R499" s="2"/>
    </row>
    <row r="500" spans="2:18" ht="27.75" customHeight="1">
      <c r="B500" s="40">
        <v>395</v>
      </c>
      <c r="C500" s="41" t="s">
        <v>671</v>
      </c>
      <c r="D500" s="351" t="s">
        <v>640</v>
      </c>
      <c r="E500" s="351" t="s">
        <v>640</v>
      </c>
      <c r="F500" s="41">
        <v>2</v>
      </c>
      <c r="G500" s="42" t="s">
        <v>8</v>
      </c>
      <c r="H500" s="4"/>
      <c r="I500" s="87"/>
      <c r="J500" s="88"/>
      <c r="K500" s="89"/>
      <c r="L500" s="82"/>
      <c r="M500" s="93"/>
      <c r="N500" s="94">
        <f t="shared" si="63"/>
        <v>0</v>
      </c>
      <c r="O500" s="82"/>
      <c r="P500" s="93">
        <v>21</v>
      </c>
      <c r="Q500" s="94">
        <f t="shared" si="66"/>
        <v>0</v>
      </c>
      <c r="R500" s="2"/>
    </row>
    <row r="501" spans="2:18" ht="27.75" customHeight="1">
      <c r="B501" s="40">
        <v>396</v>
      </c>
      <c r="C501" s="41" t="s">
        <v>672</v>
      </c>
      <c r="D501" s="351" t="s">
        <v>366</v>
      </c>
      <c r="E501" s="351" t="s">
        <v>366</v>
      </c>
      <c r="F501" s="41">
        <v>1</v>
      </c>
      <c r="G501" s="42" t="s">
        <v>8</v>
      </c>
      <c r="H501" s="4"/>
      <c r="I501" s="87"/>
      <c r="J501" s="88"/>
      <c r="K501" s="89"/>
      <c r="L501" s="82"/>
      <c r="M501" s="93"/>
      <c r="N501" s="94">
        <f t="shared" si="63"/>
        <v>0</v>
      </c>
      <c r="O501" s="82"/>
      <c r="P501" s="93">
        <v>21</v>
      </c>
      <c r="Q501" s="94">
        <f>N501*((100+P501)/100)</f>
        <v>0</v>
      </c>
      <c r="R501" s="2"/>
    </row>
    <row r="502" spans="2:18" ht="27.75" customHeight="1">
      <c r="B502" s="40">
        <v>397</v>
      </c>
      <c r="C502" s="41" t="s">
        <v>673</v>
      </c>
      <c r="D502" s="351" t="s">
        <v>641</v>
      </c>
      <c r="E502" s="351" t="s">
        <v>641</v>
      </c>
      <c r="F502" s="41">
        <v>1</v>
      </c>
      <c r="G502" s="42" t="s">
        <v>8</v>
      </c>
      <c r="H502" s="4"/>
      <c r="I502" s="87"/>
      <c r="J502" s="88"/>
      <c r="K502" s="89"/>
      <c r="L502" s="82"/>
      <c r="M502" s="93"/>
      <c r="N502" s="94">
        <f t="shared" si="63"/>
        <v>0</v>
      </c>
      <c r="O502" s="82"/>
      <c r="P502" s="93">
        <v>21</v>
      </c>
      <c r="Q502" s="94">
        <f aca="true" t="shared" si="67" ref="Q502:Q506">N502*((100+P502)/100)</f>
        <v>0</v>
      </c>
      <c r="R502" s="2"/>
    </row>
    <row r="503" spans="2:18" ht="27.75" customHeight="1">
      <c r="B503" s="40">
        <v>398</v>
      </c>
      <c r="C503" s="41" t="s">
        <v>674</v>
      </c>
      <c r="D503" s="351" t="s">
        <v>642</v>
      </c>
      <c r="E503" s="351" t="s">
        <v>642</v>
      </c>
      <c r="F503" s="41">
        <v>1</v>
      </c>
      <c r="G503" s="42" t="s">
        <v>8</v>
      </c>
      <c r="H503" s="4"/>
      <c r="I503" s="87"/>
      <c r="J503" s="88"/>
      <c r="K503" s="89"/>
      <c r="L503" s="82"/>
      <c r="M503" s="93"/>
      <c r="N503" s="94">
        <f t="shared" si="63"/>
        <v>0</v>
      </c>
      <c r="O503" s="82"/>
      <c r="P503" s="93">
        <v>21</v>
      </c>
      <c r="Q503" s="94">
        <f t="shared" si="67"/>
        <v>0</v>
      </c>
      <c r="R503" s="2"/>
    </row>
    <row r="504" spans="2:18" ht="27.75" customHeight="1">
      <c r="B504" s="40">
        <v>399</v>
      </c>
      <c r="C504" s="41" t="s">
        <v>675</v>
      </c>
      <c r="D504" s="351" t="s">
        <v>643</v>
      </c>
      <c r="E504" s="351" t="s">
        <v>643</v>
      </c>
      <c r="F504" s="41">
        <v>2</v>
      </c>
      <c r="G504" s="42" t="s">
        <v>8</v>
      </c>
      <c r="H504" s="4"/>
      <c r="I504" s="87"/>
      <c r="J504" s="88"/>
      <c r="K504" s="89"/>
      <c r="L504" s="82"/>
      <c r="M504" s="93"/>
      <c r="N504" s="94">
        <f t="shared" si="63"/>
        <v>0</v>
      </c>
      <c r="O504" s="82"/>
      <c r="P504" s="93">
        <v>21</v>
      </c>
      <c r="Q504" s="94">
        <f t="shared" si="67"/>
        <v>0</v>
      </c>
      <c r="R504" s="2"/>
    </row>
    <row r="505" spans="2:18" ht="27.75" customHeight="1">
      <c r="B505" s="40">
        <v>400</v>
      </c>
      <c r="C505" s="41" t="s">
        <v>676</v>
      </c>
      <c r="D505" s="351" t="s">
        <v>644</v>
      </c>
      <c r="E505" s="351" t="s">
        <v>644</v>
      </c>
      <c r="F505" s="41">
        <v>2</v>
      </c>
      <c r="G505" s="42" t="s">
        <v>8</v>
      </c>
      <c r="H505" s="4"/>
      <c r="I505" s="87"/>
      <c r="J505" s="88"/>
      <c r="K505" s="89"/>
      <c r="L505" s="82"/>
      <c r="M505" s="93"/>
      <c r="N505" s="94">
        <f t="shared" si="63"/>
        <v>0</v>
      </c>
      <c r="O505" s="82"/>
      <c r="P505" s="93">
        <v>21</v>
      </c>
      <c r="Q505" s="94">
        <f t="shared" si="67"/>
        <v>0</v>
      </c>
      <c r="R505" s="2"/>
    </row>
    <row r="506" spans="2:18" ht="27.75" customHeight="1">
      <c r="B506" s="40">
        <v>401</v>
      </c>
      <c r="C506" s="41" t="s">
        <v>677</v>
      </c>
      <c r="D506" s="351" t="s">
        <v>645</v>
      </c>
      <c r="E506" s="351" t="s">
        <v>645</v>
      </c>
      <c r="F506" s="41">
        <v>2</v>
      </c>
      <c r="G506" s="42" t="s">
        <v>8</v>
      </c>
      <c r="H506" s="4"/>
      <c r="I506" s="87"/>
      <c r="J506" s="88"/>
      <c r="K506" s="89"/>
      <c r="L506" s="82"/>
      <c r="M506" s="93"/>
      <c r="N506" s="94">
        <f t="shared" si="63"/>
        <v>0</v>
      </c>
      <c r="O506" s="82"/>
      <c r="P506" s="93">
        <v>21</v>
      </c>
      <c r="Q506" s="94">
        <f t="shared" si="67"/>
        <v>0</v>
      </c>
      <c r="R506" s="2"/>
    </row>
    <row r="507" spans="2:18" ht="27.75" customHeight="1">
      <c r="B507" s="40">
        <v>402</v>
      </c>
      <c r="C507" s="41" t="s">
        <v>678</v>
      </c>
      <c r="D507" s="351" t="s">
        <v>646</v>
      </c>
      <c r="E507" s="351" t="s">
        <v>646</v>
      </c>
      <c r="F507" s="41">
        <v>2</v>
      </c>
      <c r="G507" s="42" t="s">
        <v>8</v>
      </c>
      <c r="H507" s="4"/>
      <c r="I507" s="87"/>
      <c r="J507" s="88"/>
      <c r="K507" s="89"/>
      <c r="L507" s="82"/>
      <c r="M507" s="93"/>
      <c r="N507" s="94">
        <f t="shared" si="63"/>
        <v>0</v>
      </c>
      <c r="O507" s="82"/>
      <c r="P507" s="93">
        <v>21</v>
      </c>
      <c r="Q507" s="94">
        <f>N507*((100+P507)/100)</f>
        <v>0</v>
      </c>
      <c r="R507" s="2"/>
    </row>
    <row r="508" spans="2:18" ht="27.75" customHeight="1">
      <c r="B508" s="40">
        <v>403</v>
      </c>
      <c r="C508" s="41" t="s">
        <v>679</v>
      </c>
      <c r="D508" s="351" t="s">
        <v>647</v>
      </c>
      <c r="E508" s="351" t="s">
        <v>647</v>
      </c>
      <c r="F508" s="41">
        <v>2</v>
      </c>
      <c r="G508" s="42" t="s">
        <v>8</v>
      </c>
      <c r="H508" s="4"/>
      <c r="I508" s="87"/>
      <c r="J508" s="88"/>
      <c r="K508" s="89"/>
      <c r="L508" s="82"/>
      <c r="M508" s="93"/>
      <c r="N508" s="94">
        <f t="shared" si="63"/>
        <v>0</v>
      </c>
      <c r="O508" s="82"/>
      <c r="P508" s="93">
        <v>21</v>
      </c>
      <c r="Q508" s="94">
        <f aca="true" t="shared" si="68" ref="Q508:Q513">N508*((100+P508)/100)</f>
        <v>0</v>
      </c>
      <c r="R508" s="2"/>
    </row>
    <row r="509" spans="2:18" ht="27.75" customHeight="1">
      <c r="B509" s="40">
        <v>404</v>
      </c>
      <c r="C509" s="41" t="s">
        <v>680</v>
      </c>
      <c r="D509" s="351" t="s">
        <v>648</v>
      </c>
      <c r="E509" s="351" t="s">
        <v>648</v>
      </c>
      <c r="F509" s="41">
        <v>2</v>
      </c>
      <c r="G509" s="42" t="s">
        <v>8</v>
      </c>
      <c r="H509" s="4"/>
      <c r="I509" s="87"/>
      <c r="J509" s="88"/>
      <c r="K509" s="89"/>
      <c r="L509" s="82"/>
      <c r="M509" s="93"/>
      <c r="N509" s="94">
        <f t="shared" si="63"/>
        <v>0</v>
      </c>
      <c r="O509" s="82"/>
      <c r="P509" s="93">
        <v>21</v>
      </c>
      <c r="Q509" s="94">
        <f t="shared" si="68"/>
        <v>0</v>
      </c>
      <c r="R509" s="2"/>
    </row>
    <row r="510" spans="2:18" ht="27.75" customHeight="1">
      <c r="B510" s="40">
        <v>405</v>
      </c>
      <c r="C510" s="41" t="s">
        <v>681</v>
      </c>
      <c r="D510" s="351" t="s">
        <v>649</v>
      </c>
      <c r="E510" s="351" t="s">
        <v>649</v>
      </c>
      <c r="F510" s="41">
        <v>2</v>
      </c>
      <c r="G510" s="42" t="s">
        <v>8</v>
      </c>
      <c r="H510" s="4"/>
      <c r="I510" s="87"/>
      <c r="J510" s="88"/>
      <c r="K510" s="89"/>
      <c r="L510" s="82"/>
      <c r="M510" s="93"/>
      <c r="N510" s="94">
        <f t="shared" si="63"/>
        <v>0</v>
      </c>
      <c r="O510" s="82"/>
      <c r="P510" s="93">
        <v>21</v>
      </c>
      <c r="Q510" s="94">
        <f t="shared" si="68"/>
        <v>0</v>
      </c>
      <c r="R510" s="2"/>
    </row>
    <row r="511" spans="2:18" ht="27.75" customHeight="1">
      <c r="B511" s="40">
        <v>406</v>
      </c>
      <c r="C511" s="41" t="s">
        <v>682</v>
      </c>
      <c r="D511" s="351" t="s">
        <v>650</v>
      </c>
      <c r="E511" s="351" t="s">
        <v>650</v>
      </c>
      <c r="F511" s="41">
        <v>1</v>
      </c>
      <c r="G511" s="42" t="s">
        <v>8</v>
      </c>
      <c r="H511" s="4"/>
      <c r="I511" s="87"/>
      <c r="J511" s="88"/>
      <c r="K511" s="89"/>
      <c r="L511" s="82"/>
      <c r="M511" s="93"/>
      <c r="N511" s="94">
        <f t="shared" si="63"/>
        <v>0</v>
      </c>
      <c r="O511" s="82"/>
      <c r="P511" s="93">
        <v>21</v>
      </c>
      <c r="Q511" s="94">
        <f t="shared" si="68"/>
        <v>0</v>
      </c>
      <c r="R511" s="2"/>
    </row>
    <row r="512" spans="2:18" ht="27.75" customHeight="1">
      <c r="B512" s="40">
        <v>407</v>
      </c>
      <c r="C512" s="41" t="s">
        <v>683</v>
      </c>
      <c r="D512" s="351" t="s">
        <v>651</v>
      </c>
      <c r="E512" s="351" t="s">
        <v>651</v>
      </c>
      <c r="F512" s="41">
        <v>1</v>
      </c>
      <c r="G512" s="42" t="s">
        <v>8</v>
      </c>
      <c r="H512" s="4"/>
      <c r="I512" s="87"/>
      <c r="J512" s="88"/>
      <c r="K512" s="89"/>
      <c r="L512" s="82"/>
      <c r="M512" s="93"/>
      <c r="N512" s="94">
        <f t="shared" si="63"/>
        <v>0</v>
      </c>
      <c r="O512" s="82"/>
      <c r="P512" s="93">
        <v>21</v>
      </c>
      <c r="Q512" s="94">
        <f t="shared" si="68"/>
        <v>0</v>
      </c>
      <c r="R512" s="2"/>
    </row>
    <row r="513" spans="2:18" ht="27.75" customHeight="1" thickBot="1">
      <c r="B513" s="43">
        <v>408</v>
      </c>
      <c r="C513" s="44" t="s">
        <v>684</v>
      </c>
      <c r="D513" s="359" t="s">
        <v>652</v>
      </c>
      <c r="E513" s="359" t="s">
        <v>652</v>
      </c>
      <c r="F513" s="44">
        <v>1</v>
      </c>
      <c r="G513" s="45" t="s">
        <v>8</v>
      </c>
      <c r="H513" s="4"/>
      <c r="I513" s="90"/>
      <c r="J513" s="91"/>
      <c r="K513" s="92"/>
      <c r="L513" s="85"/>
      <c r="M513" s="95"/>
      <c r="N513" s="96">
        <f t="shared" si="63"/>
        <v>0</v>
      </c>
      <c r="O513" s="82"/>
      <c r="P513" s="95">
        <v>21</v>
      </c>
      <c r="Q513" s="96">
        <f t="shared" si="68"/>
        <v>0</v>
      </c>
      <c r="R513" s="2"/>
    </row>
    <row r="514" spans="2:18" ht="22.5" customHeight="1" thickBot="1">
      <c r="B514" s="71"/>
      <c r="C514" s="71"/>
      <c r="D514" s="340"/>
      <c r="E514" s="340"/>
      <c r="F514" s="71"/>
      <c r="G514" s="71"/>
      <c r="H514" s="4"/>
      <c r="I514" s="108" t="s">
        <v>1443</v>
      </c>
      <c r="J514" s="2"/>
      <c r="K514" s="2"/>
      <c r="M514" s="339">
        <f>SUM(N482:N513)</f>
        <v>0</v>
      </c>
      <c r="N514" s="339"/>
      <c r="O514" s="109"/>
      <c r="P514" s="339">
        <f>SUM(Q482:Q513)</f>
        <v>0</v>
      </c>
      <c r="Q514" s="339"/>
      <c r="R514" s="2"/>
    </row>
    <row r="515" spans="2:18" ht="22.5" customHeight="1" thickBot="1">
      <c r="B515" s="104" t="s">
        <v>624</v>
      </c>
      <c r="C515" s="102"/>
      <c r="D515" s="103"/>
      <c r="E515" s="341" t="s">
        <v>9</v>
      </c>
      <c r="F515" s="342"/>
      <c r="G515" s="58">
        <v>2</v>
      </c>
      <c r="H515" s="4"/>
      <c r="I515" s="104" t="s">
        <v>1444</v>
      </c>
      <c r="J515" s="105"/>
      <c r="K515" s="106"/>
      <c r="L515" s="105"/>
      <c r="M515" s="343">
        <f>M514*G515</f>
        <v>0</v>
      </c>
      <c r="N515" s="343"/>
      <c r="O515" s="105"/>
      <c r="P515" s="343">
        <f>P514*G515</f>
        <v>0</v>
      </c>
      <c r="Q515" s="344"/>
      <c r="R515" s="2"/>
    </row>
    <row r="516" spans="2:18" ht="15" customHeight="1">
      <c r="B516" s="71"/>
      <c r="C516" s="71"/>
      <c r="D516" s="352"/>
      <c r="E516" s="352"/>
      <c r="F516" s="71"/>
      <c r="G516" s="71"/>
      <c r="H516" s="4"/>
      <c r="I516" s="86"/>
      <c r="J516" s="2"/>
      <c r="K516" s="2"/>
      <c r="M516" s="345" t="s">
        <v>1445</v>
      </c>
      <c r="N516" s="345"/>
      <c r="O516" s="110"/>
      <c r="P516" s="345" t="s">
        <v>1446</v>
      </c>
      <c r="Q516" s="345"/>
      <c r="R516" s="2"/>
    </row>
    <row r="517" spans="2:18" ht="37.5" customHeight="1" thickBot="1">
      <c r="B517" s="71"/>
      <c r="C517" s="71"/>
      <c r="D517" s="346"/>
      <c r="E517" s="346"/>
      <c r="F517" s="71"/>
      <c r="G517" s="71"/>
      <c r="H517" s="4"/>
      <c r="I517" s="2"/>
      <c r="J517" s="2"/>
      <c r="K517" s="2"/>
      <c r="L517" s="118"/>
      <c r="M517" s="78"/>
      <c r="O517" s="118"/>
      <c r="P517" s="78"/>
      <c r="R517" s="2"/>
    </row>
    <row r="518" spans="2:18" ht="22.5" customHeight="1" thickBot="1">
      <c r="B518" s="72" t="s">
        <v>685</v>
      </c>
      <c r="C518" s="73"/>
      <c r="D518" s="74"/>
      <c r="E518" s="341" t="s">
        <v>9</v>
      </c>
      <c r="F518" s="342"/>
      <c r="G518" s="58">
        <v>1</v>
      </c>
      <c r="H518" s="4"/>
      <c r="I518" s="353" t="s">
        <v>1438</v>
      </c>
      <c r="J518" s="355" t="s">
        <v>1435</v>
      </c>
      <c r="K518" s="357" t="s">
        <v>1436</v>
      </c>
      <c r="L518" s="81"/>
      <c r="M518" s="325" t="s">
        <v>1439</v>
      </c>
      <c r="N518" s="327" t="s">
        <v>1441</v>
      </c>
      <c r="O518" s="81"/>
      <c r="P518" s="325" t="s">
        <v>1440</v>
      </c>
      <c r="Q518" s="327" t="s">
        <v>1442</v>
      </c>
      <c r="R518" s="2"/>
    </row>
    <row r="519" spans="2:18" ht="4.5" customHeight="1" thickBot="1">
      <c r="B519" s="14"/>
      <c r="C519" s="23"/>
      <c r="D519" s="65"/>
      <c r="E519" s="347"/>
      <c r="F519" s="347"/>
      <c r="G519" s="16"/>
      <c r="H519" s="4"/>
      <c r="I519" s="354"/>
      <c r="J519" s="356"/>
      <c r="K519" s="358"/>
      <c r="L519" s="81"/>
      <c r="M519" s="326"/>
      <c r="N519" s="328"/>
      <c r="O519" s="81"/>
      <c r="P519" s="326"/>
      <c r="Q519" s="328"/>
      <c r="R519" s="2"/>
    </row>
    <row r="520" spans="2:18" ht="47.25" customHeight="1" thickBot="1">
      <c r="B520" s="17" t="s">
        <v>1</v>
      </c>
      <c r="C520" s="21" t="s">
        <v>7</v>
      </c>
      <c r="D520" s="348" t="s">
        <v>4</v>
      </c>
      <c r="E520" s="349"/>
      <c r="F520" s="18" t="s">
        <v>5</v>
      </c>
      <c r="G520" s="19" t="s">
        <v>204</v>
      </c>
      <c r="H520" s="4"/>
      <c r="I520" s="354"/>
      <c r="J520" s="356"/>
      <c r="K520" s="358"/>
      <c r="L520" s="81"/>
      <c r="M520" s="326"/>
      <c r="N520" s="328"/>
      <c r="O520" s="81"/>
      <c r="P520" s="326"/>
      <c r="Q520" s="328"/>
      <c r="R520" s="2"/>
    </row>
    <row r="521" spans="2:18" ht="27.75" customHeight="1">
      <c r="B521" s="25">
        <v>409</v>
      </c>
      <c r="C521" s="26" t="s">
        <v>686</v>
      </c>
      <c r="D521" s="350" t="s">
        <v>11</v>
      </c>
      <c r="E521" s="350" t="s">
        <v>11</v>
      </c>
      <c r="F521" s="26">
        <v>1</v>
      </c>
      <c r="G521" s="27" t="s">
        <v>8</v>
      </c>
      <c r="H521" s="4"/>
      <c r="I521" s="97"/>
      <c r="J521" s="98"/>
      <c r="K521" s="99"/>
      <c r="L521" s="82"/>
      <c r="M521" s="100"/>
      <c r="N521" s="101">
        <f aca="true" t="shared" si="69" ref="N521:N530">F521*M521</f>
        <v>0</v>
      </c>
      <c r="O521" s="82"/>
      <c r="P521" s="100">
        <v>21</v>
      </c>
      <c r="Q521" s="101">
        <f>N521*((100+P521)/100)</f>
        <v>0</v>
      </c>
      <c r="R521" s="2"/>
    </row>
    <row r="522" spans="2:18" ht="27.75" customHeight="1">
      <c r="B522" s="40">
        <v>410</v>
      </c>
      <c r="C522" s="41" t="s">
        <v>687</v>
      </c>
      <c r="D522" s="351" t="s">
        <v>72</v>
      </c>
      <c r="E522" s="351" t="s">
        <v>72</v>
      </c>
      <c r="F522" s="41">
        <v>1</v>
      </c>
      <c r="G522" s="42" t="s">
        <v>8</v>
      </c>
      <c r="H522" s="4"/>
      <c r="I522" s="87"/>
      <c r="J522" s="88"/>
      <c r="K522" s="89"/>
      <c r="L522" s="82"/>
      <c r="M522" s="93"/>
      <c r="N522" s="94">
        <f t="shared" si="69"/>
        <v>0</v>
      </c>
      <c r="O522" s="82"/>
      <c r="P522" s="93">
        <v>21</v>
      </c>
      <c r="Q522" s="94">
        <f>N522*((100+P522)/100)</f>
        <v>0</v>
      </c>
      <c r="R522" s="2"/>
    </row>
    <row r="523" spans="2:18" ht="27.75" customHeight="1">
      <c r="B523" s="40">
        <v>411</v>
      </c>
      <c r="C523" s="41" t="s">
        <v>688</v>
      </c>
      <c r="D523" s="351" t="s">
        <v>15</v>
      </c>
      <c r="E523" s="351" t="s">
        <v>15</v>
      </c>
      <c r="F523" s="41">
        <v>1</v>
      </c>
      <c r="G523" s="42" t="s">
        <v>8</v>
      </c>
      <c r="H523" s="4"/>
      <c r="I523" s="87"/>
      <c r="J523" s="88"/>
      <c r="K523" s="89"/>
      <c r="L523" s="82"/>
      <c r="M523" s="93"/>
      <c r="N523" s="94">
        <f t="shared" si="69"/>
        <v>0</v>
      </c>
      <c r="O523" s="82"/>
      <c r="P523" s="93">
        <v>21</v>
      </c>
      <c r="Q523" s="94">
        <f aca="true" t="shared" si="70" ref="Q523:Q527">N523*((100+P523)/100)</f>
        <v>0</v>
      </c>
      <c r="R523" s="2"/>
    </row>
    <row r="524" spans="2:18" ht="27.75" customHeight="1">
      <c r="B524" s="40">
        <v>412</v>
      </c>
      <c r="C524" s="41" t="s">
        <v>689</v>
      </c>
      <c r="D524" s="351" t="s">
        <v>69</v>
      </c>
      <c r="E524" s="351" t="s">
        <v>69</v>
      </c>
      <c r="F524" s="41">
        <v>1</v>
      </c>
      <c r="G524" s="42" t="s">
        <v>8</v>
      </c>
      <c r="H524" s="4"/>
      <c r="I524" s="87"/>
      <c r="J524" s="88"/>
      <c r="K524" s="89"/>
      <c r="L524" s="82"/>
      <c r="M524" s="93"/>
      <c r="N524" s="94">
        <f t="shared" si="69"/>
        <v>0</v>
      </c>
      <c r="O524" s="82"/>
      <c r="P524" s="93">
        <v>21</v>
      </c>
      <c r="Q524" s="94">
        <f t="shared" si="70"/>
        <v>0</v>
      </c>
      <c r="R524" s="2"/>
    </row>
    <row r="525" spans="2:18" ht="27.75" customHeight="1">
      <c r="B525" s="40">
        <v>413</v>
      </c>
      <c r="C525" s="41" t="s">
        <v>690</v>
      </c>
      <c r="D525" s="351" t="s">
        <v>359</v>
      </c>
      <c r="E525" s="351" t="s">
        <v>359</v>
      </c>
      <c r="F525" s="41">
        <v>1</v>
      </c>
      <c r="G525" s="42" t="s">
        <v>8</v>
      </c>
      <c r="H525" s="4"/>
      <c r="I525" s="87"/>
      <c r="J525" s="88"/>
      <c r="K525" s="89"/>
      <c r="L525" s="82"/>
      <c r="M525" s="93"/>
      <c r="N525" s="94">
        <f t="shared" si="69"/>
        <v>0</v>
      </c>
      <c r="O525" s="82"/>
      <c r="P525" s="93">
        <v>21</v>
      </c>
      <c r="Q525" s="94">
        <f t="shared" si="70"/>
        <v>0</v>
      </c>
      <c r="R525" s="2"/>
    </row>
    <row r="526" spans="2:18" ht="27.75" customHeight="1">
      <c r="B526" s="40">
        <v>414</v>
      </c>
      <c r="C526" s="41" t="s">
        <v>691</v>
      </c>
      <c r="D526" s="351" t="s">
        <v>545</v>
      </c>
      <c r="E526" s="351" t="s">
        <v>545</v>
      </c>
      <c r="F526" s="41">
        <v>1</v>
      </c>
      <c r="G526" s="42" t="s">
        <v>8</v>
      </c>
      <c r="H526" s="4"/>
      <c r="I526" s="87"/>
      <c r="J526" s="88"/>
      <c r="K526" s="89"/>
      <c r="L526" s="82"/>
      <c r="M526" s="93"/>
      <c r="N526" s="94">
        <f t="shared" si="69"/>
        <v>0</v>
      </c>
      <c r="O526" s="82"/>
      <c r="P526" s="93">
        <v>21</v>
      </c>
      <c r="Q526" s="94">
        <f t="shared" si="70"/>
        <v>0</v>
      </c>
      <c r="R526" s="2"/>
    </row>
    <row r="527" spans="2:18" ht="27.75" customHeight="1">
      <c r="B527" s="40">
        <v>415</v>
      </c>
      <c r="C527" s="41" t="s">
        <v>692</v>
      </c>
      <c r="D527" s="351" t="s">
        <v>648</v>
      </c>
      <c r="E527" s="351" t="s">
        <v>648</v>
      </c>
      <c r="F527" s="41">
        <v>2</v>
      </c>
      <c r="G527" s="42" t="s">
        <v>8</v>
      </c>
      <c r="H527" s="4"/>
      <c r="I527" s="87"/>
      <c r="J527" s="88"/>
      <c r="K527" s="89"/>
      <c r="L527" s="82"/>
      <c r="M527" s="93"/>
      <c r="N527" s="94">
        <f t="shared" si="69"/>
        <v>0</v>
      </c>
      <c r="O527" s="82"/>
      <c r="P527" s="93">
        <v>21</v>
      </c>
      <c r="Q527" s="94">
        <f t="shared" si="70"/>
        <v>0</v>
      </c>
      <c r="R527" s="2"/>
    </row>
    <row r="528" spans="2:18" ht="27.75" customHeight="1">
      <c r="B528" s="40">
        <v>416</v>
      </c>
      <c r="C528" s="41" t="s">
        <v>693</v>
      </c>
      <c r="D528" s="351" t="s">
        <v>28</v>
      </c>
      <c r="E528" s="351" t="s">
        <v>28</v>
      </c>
      <c r="F528" s="41">
        <v>4</v>
      </c>
      <c r="G528" s="42" t="s">
        <v>8</v>
      </c>
      <c r="H528" s="4"/>
      <c r="I528" s="87"/>
      <c r="J528" s="88"/>
      <c r="K528" s="89"/>
      <c r="L528" s="82"/>
      <c r="M528" s="93"/>
      <c r="N528" s="94">
        <f t="shared" si="69"/>
        <v>0</v>
      </c>
      <c r="O528" s="82"/>
      <c r="P528" s="93">
        <v>21</v>
      </c>
      <c r="Q528" s="94">
        <f aca="true" t="shared" si="71" ref="Q528:Q530">N528*((100+P528)/100)</f>
        <v>0</v>
      </c>
      <c r="R528" s="2"/>
    </row>
    <row r="529" spans="2:18" ht="27.75" customHeight="1">
      <c r="B529" s="40">
        <v>417</v>
      </c>
      <c r="C529" s="41" t="s">
        <v>694</v>
      </c>
      <c r="D529" s="351" t="s">
        <v>549</v>
      </c>
      <c r="E529" s="351" t="s">
        <v>549</v>
      </c>
      <c r="F529" s="41">
        <v>2</v>
      </c>
      <c r="G529" s="42" t="s">
        <v>8</v>
      </c>
      <c r="H529" s="4"/>
      <c r="I529" s="87"/>
      <c r="J529" s="88"/>
      <c r="K529" s="89"/>
      <c r="L529" s="82"/>
      <c r="M529" s="93"/>
      <c r="N529" s="94">
        <f t="shared" si="69"/>
        <v>0</v>
      </c>
      <c r="O529" s="82"/>
      <c r="P529" s="93">
        <v>21</v>
      </c>
      <c r="Q529" s="94">
        <f t="shared" si="71"/>
        <v>0</v>
      </c>
      <c r="R529" s="2"/>
    </row>
    <row r="530" spans="2:18" ht="27.75" customHeight="1" thickBot="1">
      <c r="B530" s="43">
        <v>418</v>
      </c>
      <c r="C530" s="44" t="s">
        <v>695</v>
      </c>
      <c r="D530" s="359" t="s">
        <v>82</v>
      </c>
      <c r="E530" s="359" t="s">
        <v>82</v>
      </c>
      <c r="F530" s="44">
        <v>1</v>
      </c>
      <c r="G530" s="45" t="s">
        <v>8</v>
      </c>
      <c r="H530" s="4"/>
      <c r="I530" s="90"/>
      <c r="J530" s="91"/>
      <c r="K530" s="92"/>
      <c r="L530" s="85"/>
      <c r="M530" s="95"/>
      <c r="N530" s="96">
        <f t="shared" si="69"/>
        <v>0</v>
      </c>
      <c r="O530" s="82"/>
      <c r="P530" s="95">
        <v>21</v>
      </c>
      <c r="Q530" s="96">
        <f t="shared" si="71"/>
        <v>0</v>
      </c>
      <c r="R530" s="2"/>
    </row>
    <row r="531" spans="2:18" ht="22.5" customHeight="1" thickBot="1">
      <c r="B531" s="71"/>
      <c r="C531" s="71"/>
      <c r="D531" s="340"/>
      <c r="E531" s="340"/>
      <c r="F531" s="71"/>
      <c r="G531" s="71"/>
      <c r="H531" s="4"/>
      <c r="I531" s="108" t="s">
        <v>1443</v>
      </c>
      <c r="J531" s="2"/>
      <c r="K531" s="2"/>
      <c r="M531" s="339">
        <f>SUM(N521:N530)</f>
        <v>0</v>
      </c>
      <c r="N531" s="339"/>
      <c r="O531" s="109"/>
      <c r="P531" s="339">
        <f>SUM(Q521:Q530)</f>
        <v>0</v>
      </c>
      <c r="Q531" s="339"/>
      <c r="R531" s="2"/>
    </row>
    <row r="532" spans="2:18" ht="22.5" customHeight="1" thickBot="1">
      <c r="B532" s="104" t="s">
        <v>685</v>
      </c>
      <c r="C532" s="102"/>
      <c r="D532" s="103"/>
      <c r="E532" s="341" t="s">
        <v>9</v>
      </c>
      <c r="F532" s="342"/>
      <c r="G532" s="58">
        <v>1</v>
      </c>
      <c r="H532" s="4"/>
      <c r="I532" s="104" t="s">
        <v>1444</v>
      </c>
      <c r="J532" s="105"/>
      <c r="K532" s="106"/>
      <c r="L532" s="105"/>
      <c r="M532" s="343">
        <f>M531*G532</f>
        <v>0</v>
      </c>
      <c r="N532" s="343"/>
      <c r="O532" s="105"/>
      <c r="P532" s="343">
        <f>P531*G532</f>
        <v>0</v>
      </c>
      <c r="Q532" s="344"/>
      <c r="R532" s="2"/>
    </row>
    <row r="533" spans="2:18" ht="15" customHeight="1">
      <c r="B533" s="71"/>
      <c r="C533" s="71"/>
      <c r="D533" s="352"/>
      <c r="E533" s="352"/>
      <c r="F533" s="71"/>
      <c r="G533" s="71"/>
      <c r="H533" s="4"/>
      <c r="I533" s="86"/>
      <c r="J533" s="2"/>
      <c r="K533" s="2"/>
      <c r="M533" s="345" t="s">
        <v>1445</v>
      </c>
      <c r="N533" s="345"/>
      <c r="O533" s="110"/>
      <c r="P533" s="345" t="s">
        <v>1446</v>
      </c>
      <c r="Q533" s="345"/>
      <c r="R533" s="2"/>
    </row>
    <row r="534" spans="2:18" ht="37.5" customHeight="1" thickBot="1">
      <c r="B534" s="71"/>
      <c r="C534" s="71"/>
      <c r="D534" s="346"/>
      <c r="E534" s="346"/>
      <c r="F534" s="71"/>
      <c r="G534" s="71"/>
      <c r="H534" s="4"/>
      <c r="I534" s="2"/>
      <c r="J534" s="2"/>
      <c r="K534" s="2"/>
      <c r="M534" s="78"/>
      <c r="P534" s="78"/>
      <c r="R534" s="2"/>
    </row>
    <row r="535" spans="2:18" ht="19.5" customHeight="1">
      <c r="B535" s="329" t="s">
        <v>1410</v>
      </c>
      <c r="C535" s="330"/>
      <c r="D535" s="330"/>
      <c r="E535" s="330"/>
      <c r="F535" s="330"/>
      <c r="G535" s="330"/>
      <c r="H535" s="330"/>
      <c r="I535" s="330"/>
      <c r="J535" s="330"/>
      <c r="K535" s="331"/>
      <c r="M535" s="335" t="s">
        <v>1452</v>
      </c>
      <c r="N535" s="336"/>
      <c r="P535" s="335" t="s">
        <v>1453</v>
      </c>
      <c r="Q535" s="336"/>
      <c r="R535" s="2"/>
    </row>
    <row r="536" spans="2:18" ht="26.25" customHeight="1" thickBot="1">
      <c r="B536" s="332" t="s">
        <v>1410</v>
      </c>
      <c r="C536" s="333"/>
      <c r="D536" s="333"/>
      <c r="E536" s="333"/>
      <c r="F536" s="333"/>
      <c r="G536" s="333"/>
      <c r="H536" s="333"/>
      <c r="I536" s="333"/>
      <c r="J536" s="333"/>
      <c r="K536" s="334"/>
      <c r="L536" s="134"/>
      <c r="M536" s="337">
        <f>M563+M579+M603+M650+M689+M700</f>
        <v>0</v>
      </c>
      <c r="N536" s="338"/>
      <c r="O536" s="134"/>
      <c r="P536" s="337">
        <f>P563+P579+P603+P650+P689+P700</f>
        <v>0</v>
      </c>
      <c r="Q536" s="338"/>
      <c r="R536" s="2"/>
    </row>
    <row r="537" spans="2:18" ht="22.5" customHeight="1" thickBot="1">
      <c r="B537" s="20" t="s">
        <v>696</v>
      </c>
      <c r="C537" s="22"/>
      <c r="D537" s="64"/>
      <c r="E537" s="365" t="s">
        <v>9</v>
      </c>
      <c r="F537" s="366"/>
      <c r="G537" s="13">
        <v>4</v>
      </c>
      <c r="H537" s="4"/>
      <c r="I537" s="353" t="s">
        <v>1438</v>
      </c>
      <c r="J537" s="355" t="s">
        <v>1435</v>
      </c>
      <c r="K537" s="357" t="s">
        <v>1436</v>
      </c>
      <c r="L537" s="80"/>
      <c r="M537" s="325" t="s">
        <v>1439</v>
      </c>
      <c r="N537" s="327" t="s">
        <v>1441</v>
      </c>
      <c r="O537" s="80"/>
      <c r="P537" s="325" t="s">
        <v>1440</v>
      </c>
      <c r="Q537" s="327" t="s">
        <v>1442</v>
      </c>
      <c r="R537" s="2"/>
    </row>
    <row r="538" spans="2:18" ht="4.5" customHeight="1" thickBot="1">
      <c r="B538" s="14"/>
      <c r="C538" s="23"/>
      <c r="D538" s="65"/>
      <c r="E538" s="347"/>
      <c r="F538" s="347"/>
      <c r="G538" s="16"/>
      <c r="H538" s="4"/>
      <c r="I538" s="354"/>
      <c r="J538" s="356"/>
      <c r="K538" s="358"/>
      <c r="L538" s="81"/>
      <c r="M538" s="326"/>
      <c r="N538" s="328"/>
      <c r="O538" s="81"/>
      <c r="P538" s="326"/>
      <c r="Q538" s="328"/>
      <c r="R538" s="2"/>
    </row>
    <row r="539" spans="2:18" ht="47.25" customHeight="1" thickBot="1">
      <c r="B539" s="17" t="s">
        <v>1</v>
      </c>
      <c r="C539" s="21" t="s">
        <v>7</v>
      </c>
      <c r="D539" s="348" t="s">
        <v>4</v>
      </c>
      <c r="E539" s="349"/>
      <c r="F539" s="18" t="s">
        <v>5</v>
      </c>
      <c r="G539" s="19" t="s">
        <v>204</v>
      </c>
      <c r="H539" s="4"/>
      <c r="I539" s="354"/>
      <c r="J539" s="356"/>
      <c r="K539" s="358"/>
      <c r="L539" s="81"/>
      <c r="M539" s="326"/>
      <c r="N539" s="328"/>
      <c r="O539" s="81"/>
      <c r="P539" s="326"/>
      <c r="Q539" s="328"/>
      <c r="R539" s="2"/>
    </row>
    <row r="540" spans="2:18" ht="27.75" customHeight="1">
      <c r="B540" s="25">
        <v>419</v>
      </c>
      <c r="C540" s="26" t="s">
        <v>697</v>
      </c>
      <c r="D540" s="350" t="s">
        <v>350</v>
      </c>
      <c r="E540" s="350" t="s">
        <v>350</v>
      </c>
      <c r="F540" s="26">
        <v>2</v>
      </c>
      <c r="G540" s="27" t="s">
        <v>8</v>
      </c>
      <c r="H540" s="4"/>
      <c r="I540" s="97"/>
      <c r="J540" s="98"/>
      <c r="K540" s="99"/>
      <c r="L540" s="82"/>
      <c r="M540" s="100"/>
      <c r="N540" s="101">
        <f aca="true" t="shared" si="72" ref="N540:N561">F540*M540</f>
        <v>0</v>
      </c>
      <c r="O540" s="82"/>
      <c r="P540" s="100">
        <v>21</v>
      </c>
      <c r="Q540" s="101">
        <f>N540*((100+P540)/100)</f>
        <v>0</v>
      </c>
      <c r="R540" s="2"/>
    </row>
    <row r="541" spans="2:18" ht="27.75" customHeight="1">
      <c r="B541" s="40">
        <v>420</v>
      </c>
      <c r="C541" s="41" t="s">
        <v>698</v>
      </c>
      <c r="D541" s="351" t="s">
        <v>6</v>
      </c>
      <c r="E541" s="351" t="s">
        <v>6</v>
      </c>
      <c r="F541" s="41">
        <v>1</v>
      </c>
      <c r="G541" s="42" t="s">
        <v>8</v>
      </c>
      <c r="H541" s="4"/>
      <c r="I541" s="87"/>
      <c r="J541" s="88"/>
      <c r="K541" s="89"/>
      <c r="L541" s="82"/>
      <c r="M541" s="93"/>
      <c r="N541" s="94">
        <f t="shared" si="72"/>
        <v>0</v>
      </c>
      <c r="O541" s="82"/>
      <c r="P541" s="93">
        <v>21</v>
      </c>
      <c r="Q541" s="94">
        <f>N541*((100+P541)/100)</f>
        <v>0</v>
      </c>
      <c r="R541" s="2"/>
    </row>
    <row r="542" spans="2:18" ht="27.75" customHeight="1">
      <c r="B542" s="40">
        <v>421</v>
      </c>
      <c r="C542" s="41" t="s">
        <v>699</v>
      </c>
      <c r="D542" s="351" t="s">
        <v>11</v>
      </c>
      <c r="E542" s="351" t="s">
        <v>11</v>
      </c>
      <c r="F542" s="41">
        <v>1</v>
      </c>
      <c r="G542" s="42" t="s">
        <v>8</v>
      </c>
      <c r="H542" s="4"/>
      <c r="I542" s="87"/>
      <c r="J542" s="88"/>
      <c r="K542" s="89"/>
      <c r="L542" s="82"/>
      <c r="M542" s="93"/>
      <c r="N542" s="94">
        <f t="shared" si="72"/>
        <v>0</v>
      </c>
      <c r="O542" s="82"/>
      <c r="P542" s="93">
        <v>21</v>
      </c>
      <c r="Q542" s="94">
        <f aca="true" t="shared" si="73" ref="Q542:Q546">N542*((100+P542)/100)</f>
        <v>0</v>
      </c>
      <c r="R542" s="2"/>
    </row>
    <row r="543" spans="2:18" ht="27.75" customHeight="1">
      <c r="B543" s="40">
        <v>422</v>
      </c>
      <c r="C543" s="41" t="s">
        <v>700</v>
      </c>
      <c r="D543" s="351" t="s">
        <v>15</v>
      </c>
      <c r="E543" s="351" t="s">
        <v>15</v>
      </c>
      <c r="F543" s="41">
        <v>1</v>
      </c>
      <c r="G543" s="42" t="s">
        <v>8</v>
      </c>
      <c r="H543" s="4"/>
      <c r="I543" s="87"/>
      <c r="J543" s="88"/>
      <c r="K543" s="89"/>
      <c r="L543" s="82"/>
      <c r="M543" s="93"/>
      <c r="N543" s="94">
        <f t="shared" si="72"/>
        <v>0</v>
      </c>
      <c r="O543" s="82"/>
      <c r="P543" s="93">
        <v>21</v>
      </c>
      <c r="Q543" s="94">
        <f t="shared" si="73"/>
        <v>0</v>
      </c>
      <c r="R543" s="2"/>
    </row>
    <row r="544" spans="2:18" ht="27.75" customHeight="1">
      <c r="B544" s="40">
        <v>423</v>
      </c>
      <c r="C544" s="41" t="s">
        <v>701</v>
      </c>
      <c r="D544" s="351" t="s">
        <v>12</v>
      </c>
      <c r="E544" s="351" t="s">
        <v>12</v>
      </c>
      <c r="F544" s="41">
        <v>1</v>
      </c>
      <c r="G544" s="42" t="s">
        <v>8</v>
      </c>
      <c r="H544" s="4"/>
      <c r="I544" s="87"/>
      <c r="J544" s="88"/>
      <c r="K544" s="89"/>
      <c r="L544" s="82"/>
      <c r="M544" s="93"/>
      <c r="N544" s="94">
        <f t="shared" si="72"/>
        <v>0</v>
      </c>
      <c r="O544" s="82"/>
      <c r="P544" s="93">
        <v>21</v>
      </c>
      <c r="Q544" s="94">
        <f t="shared" si="73"/>
        <v>0</v>
      </c>
      <c r="R544" s="2"/>
    </row>
    <row r="545" spans="2:18" ht="27.75" customHeight="1">
      <c r="B545" s="40">
        <v>424</v>
      </c>
      <c r="C545" s="41" t="s">
        <v>702</v>
      </c>
      <c r="D545" s="351" t="s">
        <v>377</v>
      </c>
      <c r="E545" s="351" t="s">
        <v>377</v>
      </c>
      <c r="F545" s="41">
        <v>4</v>
      </c>
      <c r="G545" s="42" t="s">
        <v>8</v>
      </c>
      <c r="H545" s="4"/>
      <c r="I545" s="87"/>
      <c r="J545" s="88"/>
      <c r="K545" s="89"/>
      <c r="L545" s="82"/>
      <c r="M545" s="93"/>
      <c r="N545" s="94">
        <f t="shared" si="72"/>
        <v>0</v>
      </c>
      <c r="O545" s="82"/>
      <c r="P545" s="93">
        <v>21</v>
      </c>
      <c r="Q545" s="94">
        <f t="shared" si="73"/>
        <v>0</v>
      </c>
      <c r="R545" s="2"/>
    </row>
    <row r="546" spans="2:18" ht="27.75" customHeight="1">
      <c r="B546" s="40">
        <v>425</v>
      </c>
      <c r="C546" s="41" t="s">
        <v>703</v>
      </c>
      <c r="D546" s="351" t="s">
        <v>379</v>
      </c>
      <c r="E546" s="351" t="s">
        <v>379</v>
      </c>
      <c r="F546" s="41">
        <v>1</v>
      </c>
      <c r="G546" s="42" t="s">
        <v>8</v>
      </c>
      <c r="H546" s="4"/>
      <c r="I546" s="87"/>
      <c r="J546" s="88"/>
      <c r="K546" s="89"/>
      <c r="L546" s="82"/>
      <c r="M546" s="93"/>
      <c r="N546" s="94">
        <f t="shared" si="72"/>
        <v>0</v>
      </c>
      <c r="O546" s="82"/>
      <c r="P546" s="93">
        <v>21</v>
      </c>
      <c r="Q546" s="94">
        <f t="shared" si="73"/>
        <v>0</v>
      </c>
      <c r="R546" s="2"/>
    </row>
    <row r="547" spans="2:18" ht="27.75" customHeight="1">
      <c r="B547" s="40">
        <v>426</v>
      </c>
      <c r="C547" s="41" t="s">
        <v>704</v>
      </c>
      <c r="D547" s="351" t="s">
        <v>719</v>
      </c>
      <c r="E547" s="351" t="s">
        <v>719</v>
      </c>
      <c r="F547" s="41">
        <v>2</v>
      </c>
      <c r="G547" s="42" t="s">
        <v>8</v>
      </c>
      <c r="H547" s="4"/>
      <c r="I547" s="87"/>
      <c r="J547" s="88"/>
      <c r="K547" s="89"/>
      <c r="L547" s="82"/>
      <c r="M547" s="93"/>
      <c r="N547" s="94">
        <f t="shared" si="72"/>
        <v>0</v>
      </c>
      <c r="O547" s="82"/>
      <c r="P547" s="93">
        <v>21</v>
      </c>
      <c r="Q547" s="94">
        <f>N547*((100+P547)/100)</f>
        <v>0</v>
      </c>
      <c r="R547" s="2"/>
    </row>
    <row r="548" spans="2:18" ht="27.75" customHeight="1">
      <c r="B548" s="40">
        <v>427</v>
      </c>
      <c r="C548" s="41" t="s">
        <v>705</v>
      </c>
      <c r="D548" s="351" t="s">
        <v>32</v>
      </c>
      <c r="E548" s="351" t="s">
        <v>32</v>
      </c>
      <c r="F548" s="41">
        <v>2</v>
      </c>
      <c r="G548" s="42" t="s">
        <v>8</v>
      </c>
      <c r="H548" s="4"/>
      <c r="I548" s="87"/>
      <c r="J548" s="88"/>
      <c r="K548" s="89"/>
      <c r="L548" s="82"/>
      <c r="M548" s="93"/>
      <c r="N548" s="94">
        <f t="shared" si="72"/>
        <v>0</v>
      </c>
      <c r="O548" s="82"/>
      <c r="P548" s="93">
        <v>21</v>
      </c>
      <c r="Q548" s="94">
        <f aca="true" t="shared" si="74" ref="Q548:Q552">N548*((100+P548)/100)</f>
        <v>0</v>
      </c>
      <c r="R548" s="2"/>
    </row>
    <row r="549" spans="2:18" ht="27.75" customHeight="1">
      <c r="B549" s="40">
        <v>428</v>
      </c>
      <c r="C549" s="41" t="s">
        <v>706</v>
      </c>
      <c r="D549" s="351" t="s">
        <v>720</v>
      </c>
      <c r="E549" s="351" t="s">
        <v>720</v>
      </c>
      <c r="F549" s="41">
        <v>2</v>
      </c>
      <c r="G549" s="42" t="s">
        <v>8</v>
      </c>
      <c r="H549" s="4"/>
      <c r="I549" s="87"/>
      <c r="J549" s="88"/>
      <c r="K549" s="89"/>
      <c r="L549" s="82"/>
      <c r="M549" s="93"/>
      <c r="N549" s="94">
        <f t="shared" si="72"/>
        <v>0</v>
      </c>
      <c r="O549" s="82"/>
      <c r="P549" s="93">
        <v>21</v>
      </c>
      <c r="Q549" s="94">
        <f t="shared" si="74"/>
        <v>0</v>
      </c>
      <c r="R549" s="2"/>
    </row>
    <row r="550" spans="2:18" ht="27.75" customHeight="1">
      <c r="B550" s="40">
        <v>429</v>
      </c>
      <c r="C550" s="41" t="s">
        <v>707</v>
      </c>
      <c r="D550" s="351" t="s">
        <v>76</v>
      </c>
      <c r="E550" s="351" t="s">
        <v>76</v>
      </c>
      <c r="F550" s="41">
        <v>2</v>
      </c>
      <c r="G550" s="42" t="s">
        <v>8</v>
      </c>
      <c r="H550" s="4"/>
      <c r="I550" s="87"/>
      <c r="J550" s="88"/>
      <c r="K550" s="89"/>
      <c r="L550" s="82"/>
      <c r="M550" s="93"/>
      <c r="N550" s="94">
        <f t="shared" si="72"/>
        <v>0</v>
      </c>
      <c r="O550" s="82"/>
      <c r="P550" s="93">
        <v>21</v>
      </c>
      <c r="Q550" s="94">
        <f t="shared" si="74"/>
        <v>0</v>
      </c>
      <c r="R550" s="2"/>
    </row>
    <row r="551" spans="2:18" ht="27.75" customHeight="1">
      <c r="B551" s="40">
        <v>430</v>
      </c>
      <c r="C551" s="41" t="s">
        <v>708</v>
      </c>
      <c r="D551" s="351" t="s">
        <v>369</v>
      </c>
      <c r="E551" s="351" t="s">
        <v>369</v>
      </c>
      <c r="F551" s="41">
        <v>6</v>
      </c>
      <c r="G551" s="42" t="s">
        <v>8</v>
      </c>
      <c r="H551" s="4"/>
      <c r="I551" s="87"/>
      <c r="J551" s="88"/>
      <c r="K551" s="89"/>
      <c r="L551" s="82"/>
      <c r="M551" s="93"/>
      <c r="N551" s="94">
        <f t="shared" si="72"/>
        <v>0</v>
      </c>
      <c r="O551" s="82"/>
      <c r="P551" s="93">
        <v>21</v>
      </c>
      <c r="Q551" s="94">
        <f t="shared" si="74"/>
        <v>0</v>
      </c>
      <c r="R551" s="2"/>
    </row>
    <row r="552" spans="2:18" ht="27.75" customHeight="1">
      <c r="B552" s="40">
        <v>431</v>
      </c>
      <c r="C552" s="41" t="s">
        <v>709</v>
      </c>
      <c r="D552" s="351" t="s">
        <v>247</v>
      </c>
      <c r="E552" s="351" t="s">
        <v>247</v>
      </c>
      <c r="F552" s="41">
        <v>4</v>
      </c>
      <c r="G552" s="42" t="s">
        <v>8</v>
      </c>
      <c r="H552" s="4"/>
      <c r="I552" s="87"/>
      <c r="J552" s="88"/>
      <c r="K552" s="89"/>
      <c r="L552" s="82"/>
      <c r="M552" s="93"/>
      <c r="N552" s="94">
        <f t="shared" si="72"/>
        <v>0</v>
      </c>
      <c r="O552" s="82"/>
      <c r="P552" s="93">
        <v>21</v>
      </c>
      <c r="Q552" s="94">
        <f t="shared" si="74"/>
        <v>0</v>
      </c>
      <c r="R552" s="2"/>
    </row>
    <row r="553" spans="2:18" ht="27.75" customHeight="1">
      <c r="B553" s="40">
        <v>432</v>
      </c>
      <c r="C553" s="41" t="s">
        <v>710</v>
      </c>
      <c r="D553" s="351" t="s">
        <v>28</v>
      </c>
      <c r="E553" s="351" t="s">
        <v>28</v>
      </c>
      <c r="F553" s="41">
        <v>4</v>
      </c>
      <c r="G553" s="42" t="s">
        <v>8</v>
      </c>
      <c r="H553" s="4"/>
      <c r="I553" s="87"/>
      <c r="J553" s="88"/>
      <c r="K553" s="89"/>
      <c r="L553" s="82"/>
      <c r="M553" s="93"/>
      <c r="N553" s="94">
        <f t="shared" si="72"/>
        <v>0</v>
      </c>
      <c r="O553" s="82"/>
      <c r="P553" s="93">
        <v>21</v>
      </c>
      <c r="Q553" s="94">
        <f>N553*((100+P553)/100)</f>
        <v>0</v>
      </c>
      <c r="R553" s="2"/>
    </row>
    <row r="554" spans="2:18" ht="27.75" customHeight="1">
      <c r="B554" s="40">
        <v>433</v>
      </c>
      <c r="C554" s="41" t="s">
        <v>711</v>
      </c>
      <c r="D554" s="351" t="s">
        <v>26</v>
      </c>
      <c r="E554" s="351" t="s">
        <v>26</v>
      </c>
      <c r="F554" s="41">
        <v>6</v>
      </c>
      <c r="G554" s="42" t="s">
        <v>8</v>
      </c>
      <c r="H554" s="4"/>
      <c r="I554" s="87"/>
      <c r="J554" s="88"/>
      <c r="K554" s="89"/>
      <c r="L554" s="82"/>
      <c r="M554" s="93"/>
      <c r="N554" s="94">
        <f t="shared" si="72"/>
        <v>0</v>
      </c>
      <c r="O554" s="82"/>
      <c r="P554" s="93">
        <v>21</v>
      </c>
      <c r="Q554" s="94">
        <f aca="true" t="shared" si="75" ref="Q554:Q558">N554*((100+P554)/100)</f>
        <v>0</v>
      </c>
      <c r="R554" s="2"/>
    </row>
    <row r="555" spans="2:18" ht="27.75" customHeight="1">
      <c r="B555" s="40">
        <v>434</v>
      </c>
      <c r="C555" s="41" t="s">
        <v>712</v>
      </c>
      <c r="D555" s="351" t="s">
        <v>404</v>
      </c>
      <c r="E555" s="351" t="s">
        <v>404</v>
      </c>
      <c r="F555" s="41">
        <v>4</v>
      </c>
      <c r="G555" s="42" t="s">
        <v>8</v>
      </c>
      <c r="H555" s="4"/>
      <c r="I555" s="87"/>
      <c r="J555" s="88"/>
      <c r="K555" s="89"/>
      <c r="L555" s="82"/>
      <c r="M555" s="93"/>
      <c r="N555" s="94">
        <f t="shared" si="72"/>
        <v>0</v>
      </c>
      <c r="O555" s="82"/>
      <c r="P555" s="93">
        <v>21</v>
      </c>
      <c r="Q555" s="94">
        <f t="shared" si="75"/>
        <v>0</v>
      </c>
      <c r="R555" s="2"/>
    </row>
    <row r="556" spans="2:18" ht="27.75" customHeight="1">
      <c r="B556" s="40">
        <v>435</v>
      </c>
      <c r="C556" s="41" t="s">
        <v>713</v>
      </c>
      <c r="D556" s="351" t="s">
        <v>375</v>
      </c>
      <c r="E556" s="351" t="s">
        <v>375</v>
      </c>
      <c r="F556" s="41">
        <v>2</v>
      </c>
      <c r="G556" s="42" t="s">
        <v>8</v>
      </c>
      <c r="H556" s="4"/>
      <c r="I556" s="87"/>
      <c r="J556" s="88"/>
      <c r="K556" s="89"/>
      <c r="L556" s="82"/>
      <c r="M556" s="93"/>
      <c r="N556" s="94">
        <f t="shared" si="72"/>
        <v>0</v>
      </c>
      <c r="O556" s="82"/>
      <c r="P556" s="93">
        <v>21</v>
      </c>
      <c r="Q556" s="94">
        <f t="shared" si="75"/>
        <v>0</v>
      </c>
      <c r="R556" s="2"/>
    </row>
    <row r="557" spans="2:18" ht="27.75" customHeight="1">
      <c r="B557" s="40">
        <v>436</v>
      </c>
      <c r="C557" s="41" t="s">
        <v>714</v>
      </c>
      <c r="D557" s="351" t="s">
        <v>20</v>
      </c>
      <c r="E557" s="351" t="s">
        <v>20</v>
      </c>
      <c r="F557" s="41">
        <v>1</v>
      </c>
      <c r="G557" s="42" t="s">
        <v>8</v>
      </c>
      <c r="H557" s="4"/>
      <c r="I557" s="87"/>
      <c r="J557" s="88"/>
      <c r="K557" s="89"/>
      <c r="L557" s="82"/>
      <c r="M557" s="93"/>
      <c r="N557" s="94">
        <f t="shared" si="72"/>
        <v>0</v>
      </c>
      <c r="O557" s="82"/>
      <c r="P557" s="93">
        <v>21</v>
      </c>
      <c r="Q557" s="94">
        <f t="shared" si="75"/>
        <v>0</v>
      </c>
      <c r="R557" s="2"/>
    </row>
    <row r="558" spans="2:18" ht="27.75" customHeight="1">
      <c r="B558" s="40">
        <v>437</v>
      </c>
      <c r="C558" s="41" t="s">
        <v>715</v>
      </c>
      <c r="D558" s="351" t="s">
        <v>21</v>
      </c>
      <c r="E558" s="351" t="s">
        <v>21</v>
      </c>
      <c r="F558" s="41">
        <v>1</v>
      </c>
      <c r="G558" s="42" t="s">
        <v>8</v>
      </c>
      <c r="H558" s="4"/>
      <c r="I558" s="87"/>
      <c r="J558" s="88"/>
      <c r="K558" s="89"/>
      <c r="L558" s="82"/>
      <c r="M558" s="93"/>
      <c r="N558" s="94">
        <f t="shared" si="72"/>
        <v>0</v>
      </c>
      <c r="O558" s="82"/>
      <c r="P558" s="93">
        <v>21</v>
      </c>
      <c r="Q558" s="94">
        <f t="shared" si="75"/>
        <v>0</v>
      </c>
      <c r="R558" s="2"/>
    </row>
    <row r="559" spans="2:18" ht="27.75" customHeight="1">
      <c r="B559" s="40">
        <v>438</v>
      </c>
      <c r="C559" s="41" t="s">
        <v>716</v>
      </c>
      <c r="D559" s="351" t="s">
        <v>721</v>
      </c>
      <c r="E559" s="351" t="s">
        <v>721</v>
      </c>
      <c r="F559" s="41">
        <v>1</v>
      </c>
      <c r="G559" s="42" t="s">
        <v>8</v>
      </c>
      <c r="H559" s="4"/>
      <c r="I559" s="87"/>
      <c r="J559" s="88"/>
      <c r="K559" s="89"/>
      <c r="L559" s="82"/>
      <c r="M559" s="93"/>
      <c r="N559" s="94">
        <f t="shared" si="72"/>
        <v>0</v>
      </c>
      <c r="O559" s="82"/>
      <c r="P559" s="93">
        <v>21</v>
      </c>
      <c r="Q559" s="94">
        <f aca="true" t="shared" si="76" ref="Q559:Q561">N559*((100+P559)/100)</f>
        <v>0</v>
      </c>
      <c r="R559" s="2"/>
    </row>
    <row r="560" spans="2:18" ht="27.75" customHeight="1">
      <c r="B560" s="40">
        <v>439</v>
      </c>
      <c r="C560" s="41" t="s">
        <v>717</v>
      </c>
      <c r="D560" s="351" t="s">
        <v>53</v>
      </c>
      <c r="E560" s="351" t="s">
        <v>53</v>
      </c>
      <c r="F560" s="41">
        <v>1</v>
      </c>
      <c r="G560" s="42" t="s">
        <v>8</v>
      </c>
      <c r="H560" s="4"/>
      <c r="I560" s="87"/>
      <c r="J560" s="88"/>
      <c r="K560" s="89"/>
      <c r="L560" s="82"/>
      <c r="M560" s="93"/>
      <c r="N560" s="94">
        <f t="shared" si="72"/>
        <v>0</v>
      </c>
      <c r="O560" s="82"/>
      <c r="P560" s="93">
        <v>21</v>
      </c>
      <c r="Q560" s="94">
        <f t="shared" si="76"/>
        <v>0</v>
      </c>
      <c r="R560" s="2"/>
    </row>
    <row r="561" spans="2:18" ht="27.75" customHeight="1" thickBot="1">
      <c r="B561" s="43">
        <v>440</v>
      </c>
      <c r="C561" s="44" t="s">
        <v>718</v>
      </c>
      <c r="D561" s="359" t="s">
        <v>363</v>
      </c>
      <c r="E561" s="359" t="s">
        <v>363</v>
      </c>
      <c r="F561" s="44">
        <v>1</v>
      </c>
      <c r="G561" s="45" t="s">
        <v>8</v>
      </c>
      <c r="H561" s="4"/>
      <c r="I561" s="90"/>
      <c r="J561" s="91"/>
      <c r="K561" s="92"/>
      <c r="L561" s="85"/>
      <c r="M561" s="95"/>
      <c r="N561" s="96">
        <f t="shared" si="72"/>
        <v>0</v>
      </c>
      <c r="O561" s="82"/>
      <c r="P561" s="95">
        <v>21</v>
      </c>
      <c r="Q561" s="96">
        <f t="shared" si="76"/>
        <v>0</v>
      </c>
      <c r="R561" s="2"/>
    </row>
    <row r="562" spans="2:18" ht="22.5" customHeight="1" thickBot="1">
      <c r="B562" s="71"/>
      <c r="C562" s="71"/>
      <c r="D562" s="340"/>
      <c r="E562" s="340"/>
      <c r="F562" s="71"/>
      <c r="G562" s="71"/>
      <c r="H562" s="4"/>
      <c r="I562" s="108" t="s">
        <v>1443</v>
      </c>
      <c r="J562" s="2"/>
      <c r="K562" s="2"/>
      <c r="M562" s="339">
        <f>SUM(N540:N561)</f>
        <v>0</v>
      </c>
      <c r="N562" s="339"/>
      <c r="O562" s="109"/>
      <c r="P562" s="339">
        <f>SUM(Q540:Q561)</f>
        <v>0</v>
      </c>
      <c r="Q562" s="339"/>
      <c r="R562" s="2"/>
    </row>
    <row r="563" spans="2:18" ht="22.5" customHeight="1" thickBot="1">
      <c r="B563" s="104" t="s">
        <v>696</v>
      </c>
      <c r="C563" s="102"/>
      <c r="D563" s="103"/>
      <c r="E563" s="341" t="s">
        <v>9</v>
      </c>
      <c r="F563" s="342"/>
      <c r="G563" s="58">
        <v>4</v>
      </c>
      <c r="H563" s="4"/>
      <c r="I563" s="104" t="s">
        <v>1444</v>
      </c>
      <c r="J563" s="105"/>
      <c r="K563" s="106"/>
      <c r="L563" s="105"/>
      <c r="M563" s="343">
        <f>M562*G563</f>
        <v>0</v>
      </c>
      <c r="N563" s="343"/>
      <c r="O563" s="105"/>
      <c r="P563" s="343">
        <f>P562*G563</f>
        <v>0</v>
      </c>
      <c r="Q563" s="344"/>
      <c r="R563" s="2"/>
    </row>
    <row r="564" spans="2:18" ht="15" customHeight="1">
      <c r="B564" s="71"/>
      <c r="C564" s="71"/>
      <c r="D564" s="352"/>
      <c r="E564" s="352"/>
      <c r="F564" s="71"/>
      <c r="G564" s="71"/>
      <c r="H564" s="4"/>
      <c r="I564" s="86"/>
      <c r="J564" s="2"/>
      <c r="K564" s="2"/>
      <c r="M564" s="345" t="s">
        <v>1445</v>
      </c>
      <c r="N564" s="345"/>
      <c r="O564" s="110"/>
      <c r="P564" s="345" t="s">
        <v>1446</v>
      </c>
      <c r="Q564" s="345"/>
      <c r="R564" s="2"/>
    </row>
    <row r="565" spans="2:18" ht="37.5" customHeight="1" thickBot="1">
      <c r="B565" s="71"/>
      <c r="C565" s="71"/>
      <c r="D565" s="346"/>
      <c r="E565" s="346"/>
      <c r="F565" s="71"/>
      <c r="G565" s="71"/>
      <c r="H565" s="4"/>
      <c r="I565" s="2"/>
      <c r="J565" s="2"/>
      <c r="K565" s="2"/>
      <c r="L565" s="118"/>
      <c r="M565" s="78"/>
      <c r="O565" s="118"/>
      <c r="P565" s="78"/>
      <c r="R565" s="2"/>
    </row>
    <row r="566" spans="2:18" ht="22.5" customHeight="1" thickBot="1">
      <c r="B566" s="72" t="s">
        <v>722</v>
      </c>
      <c r="C566" s="73"/>
      <c r="D566" s="74"/>
      <c r="E566" s="341" t="s">
        <v>9</v>
      </c>
      <c r="F566" s="342"/>
      <c r="G566" s="58">
        <v>3</v>
      </c>
      <c r="H566" s="4"/>
      <c r="I566" s="353" t="s">
        <v>1438</v>
      </c>
      <c r="J566" s="355" t="s">
        <v>1435</v>
      </c>
      <c r="K566" s="357" t="s">
        <v>1436</v>
      </c>
      <c r="L566" s="81"/>
      <c r="M566" s="325" t="s">
        <v>1439</v>
      </c>
      <c r="N566" s="327" t="s">
        <v>1441</v>
      </c>
      <c r="O566" s="81"/>
      <c r="P566" s="325" t="s">
        <v>1440</v>
      </c>
      <c r="Q566" s="327" t="s">
        <v>1442</v>
      </c>
      <c r="R566" s="2"/>
    </row>
    <row r="567" spans="2:18" ht="4.5" customHeight="1" thickBot="1">
      <c r="B567" s="14"/>
      <c r="C567" s="23"/>
      <c r="D567" s="65"/>
      <c r="E567" s="347"/>
      <c r="F567" s="347"/>
      <c r="G567" s="16"/>
      <c r="H567" s="4"/>
      <c r="I567" s="354"/>
      <c r="J567" s="356"/>
      <c r="K567" s="358"/>
      <c r="L567" s="81"/>
      <c r="M567" s="326"/>
      <c r="N567" s="328"/>
      <c r="O567" s="81"/>
      <c r="P567" s="326"/>
      <c r="Q567" s="328"/>
      <c r="R567" s="2"/>
    </row>
    <row r="568" spans="2:18" ht="47.25" customHeight="1" thickBot="1">
      <c r="B568" s="17" t="s">
        <v>1</v>
      </c>
      <c r="C568" s="21" t="s">
        <v>7</v>
      </c>
      <c r="D568" s="348" t="s">
        <v>4</v>
      </c>
      <c r="E568" s="349"/>
      <c r="F568" s="18" t="s">
        <v>5</v>
      </c>
      <c r="G568" s="19" t="s">
        <v>204</v>
      </c>
      <c r="H568" s="4"/>
      <c r="I568" s="354"/>
      <c r="J568" s="356"/>
      <c r="K568" s="358"/>
      <c r="L568" s="81"/>
      <c r="M568" s="326"/>
      <c r="N568" s="328"/>
      <c r="O568" s="81"/>
      <c r="P568" s="326"/>
      <c r="Q568" s="328"/>
      <c r="R568" s="2"/>
    </row>
    <row r="569" spans="2:18" ht="27.75" customHeight="1">
      <c r="B569" s="25">
        <v>441</v>
      </c>
      <c r="C569" s="26" t="s">
        <v>723</v>
      </c>
      <c r="D569" s="350" t="s">
        <v>732</v>
      </c>
      <c r="E569" s="350" t="s">
        <v>732</v>
      </c>
      <c r="F569" s="26">
        <v>1</v>
      </c>
      <c r="G569" s="27" t="s">
        <v>8</v>
      </c>
      <c r="H569" s="4"/>
      <c r="I569" s="97"/>
      <c r="J569" s="98"/>
      <c r="K569" s="99"/>
      <c r="L569" s="82"/>
      <c r="M569" s="100"/>
      <c r="N569" s="101">
        <f aca="true" t="shared" si="77" ref="N569:N577">F569*M569</f>
        <v>0</v>
      </c>
      <c r="O569" s="82"/>
      <c r="P569" s="100">
        <v>21</v>
      </c>
      <c r="Q569" s="101">
        <f>N569*((100+P569)/100)</f>
        <v>0</v>
      </c>
      <c r="R569" s="2"/>
    </row>
    <row r="570" spans="2:18" ht="27.75" customHeight="1">
      <c r="B570" s="40">
        <v>442</v>
      </c>
      <c r="C570" s="41" t="s">
        <v>724</v>
      </c>
      <c r="D570" s="351" t="s">
        <v>733</v>
      </c>
      <c r="E570" s="351" t="s">
        <v>733</v>
      </c>
      <c r="F570" s="41">
        <v>1</v>
      </c>
      <c r="G570" s="42" t="s">
        <v>8</v>
      </c>
      <c r="H570" s="4"/>
      <c r="I570" s="87"/>
      <c r="J570" s="88"/>
      <c r="K570" s="89"/>
      <c r="L570" s="82"/>
      <c r="M570" s="93"/>
      <c r="N570" s="94">
        <f t="shared" si="77"/>
        <v>0</v>
      </c>
      <c r="O570" s="82"/>
      <c r="P570" s="93">
        <v>21</v>
      </c>
      <c r="Q570" s="94">
        <f>N570*((100+P570)/100)</f>
        <v>0</v>
      </c>
      <c r="R570" s="2"/>
    </row>
    <row r="571" spans="2:18" ht="27.75" customHeight="1">
      <c r="B571" s="40">
        <v>443</v>
      </c>
      <c r="C571" s="41" t="s">
        <v>725</v>
      </c>
      <c r="D571" s="351" t="s">
        <v>734</v>
      </c>
      <c r="E571" s="351" t="s">
        <v>734</v>
      </c>
      <c r="F571" s="41">
        <v>1</v>
      </c>
      <c r="G571" s="42" t="s">
        <v>8</v>
      </c>
      <c r="H571" s="4"/>
      <c r="I571" s="87"/>
      <c r="J571" s="88"/>
      <c r="K571" s="89"/>
      <c r="L571" s="82"/>
      <c r="M571" s="93"/>
      <c r="N571" s="94">
        <f t="shared" si="77"/>
        <v>0</v>
      </c>
      <c r="O571" s="82"/>
      <c r="P571" s="93">
        <v>21</v>
      </c>
      <c r="Q571" s="94">
        <f aca="true" t="shared" si="78" ref="Q571:Q575">N571*((100+P571)/100)</f>
        <v>0</v>
      </c>
      <c r="R571" s="2"/>
    </row>
    <row r="572" spans="2:18" ht="27.75" customHeight="1">
      <c r="B572" s="40">
        <v>444</v>
      </c>
      <c r="C572" s="41" t="s">
        <v>726</v>
      </c>
      <c r="D572" s="351" t="s">
        <v>735</v>
      </c>
      <c r="E572" s="351" t="s">
        <v>735</v>
      </c>
      <c r="F572" s="41">
        <v>1</v>
      </c>
      <c r="G572" s="42" t="s">
        <v>8</v>
      </c>
      <c r="H572" s="4"/>
      <c r="I572" s="87"/>
      <c r="J572" s="88"/>
      <c r="K572" s="89"/>
      <c r="L572" s="82"/>
      <c r="M572" s="93"/>
      <c r="N572" s="94">
        <f t="shared" si="77"/>
        <v>0</v>
      </c>
      <c r="O572" s="82"/>
      <c r="P572" s="93">
        <v>21</v>
      </c>
      <c r="Q572" s="94">
        <f t="shared" si="78"/>
        <v>0</v>
      </c>
      <c r="R572" s="2"/>
    </row>
    <row r="573" spans="2:18" ht="27.75" customHeight="1">
      <c r="B573" s="40">
        <v>445</v>
      </c>
      <c r="C573" s="41" t="s">
        <v>727</v>
      </c>
      <c r="D573" s="351" t="s">
        <v>736</v>
      </c>
      <c r="E573" s="351" t="s">
        <v>736</v>
      </c>
      <c r="F573" s="41">
        <v>2</v>
      </c>
      <c r="G573" s="42" t="s">
        <v>8</v>
      </c>
      <c r="H573" s="4"/>
      <c r="I573" s="87"/>
      <c r="J573" s="88"/>
      <c r="K573" s="89"/>
      <c r="L573" s="82"/>
      <c r="M573" s="93"/>
      <c r="N573" s="94">
        <f t="shared" si="77"/>
        <v>0</v>
      </c>
      <c r="O573" s="82"/>
      <c r="P573" s="93">
        <v>21</v>
      </c>
      <c r="Q573" s="94">
        <f t="shared" si="78"/>
        <v>0</v>
      </c>
      <c r="R573" s="2"/>
    </row>
    <row r="574" spans="2:18" ht="27.75" customHeight="1">
      <c r="B574" s="40">
        <v>446</v>
      </c>
      <c r="C574" s="41" t="s">
        <v>728</v>
      </c>
      <c r="D574" s="351" t="s">
        <v>737</v>
      </c>
      <c r="E574" s="351" t="s">
        <v>737</v>
      </c>
      <c r="F574" s="41">
        <v>1</v>
      </c>
      <c r="G574" s="42" t="s">
        <v>8</v>
      </c>
      <c r="H574" s="4"/>
      <c r="I574" s="87"/>
      <c r="J574" s="88"/>
      <c r="K574" s="89"/>
      <c r="L574" s="82"/>
      <c r="M574" s="93"/>
      <c r="N574" s="94">
        <f t="shared" si="77"/>
        <v>0</v>
      </c>
      <c r="O574" s="82"/>
      <c r="P574" s="93">
        <v>21</v>
      </c>
      <c r="Q574" s="94">
        <f t="shared" si="78"/>
        <v>0</v>
      </c>
      <c r="R574" s="2"/>
    </row>
    <row r="575" spans="2:18" ht="27.75" customHeight="1">
      <c r="B575" s="40">
        <v>447</v>
      </c>
      <c r="C575" s="41" t="s">
        <v>729</v>
      </c>
      <c r="D575" s="351" t="s">
        <v>738</v>
      </c>
      <c r="E575" s="351" t="s">
        <v>738</v>
      </c>
      <c r="F575" s="41">
        <v>4</v>
      </c>
      <c r="G575" s="42" t="s">
        <v>8</v>
      </c>
      <c r="H575" s="4"/>
      <c r="I575" s="87"/>
      <c r="J575" s="88"/>
      <c r="K575" s="89"/>
      <c r="L575" s="82"/>
      <c r="M575" s="93"/>
      <c r="N575" s="94">
        <f t="shared" si="77"/>
        <v>0</v>
      </c>
      <c r="O575" s="82"/>
      <c r="P575" s="93">
        <v>21</v>
      </c>
      <c r="Q575" s="94">
        <f t="shared" si="78"/>
        <v>0</v>
      </c>
      <c r="R575" s="2"/>
    </row>
    <row r="576" spans="2:18" ht="27.75" customHeight="1">
      <c r="B576" s="40">
        <v>448</v>
      </c>
      <c r="C576" s="41" t="s">
        <v>730</v>
      </c>
      <c r="D576" s="351" t="s">
        <v>403</v>
      </c>
      <c r="E576" s="351" t="s">
        <v>403</v>
      </c>
      <c r="F576" s="41">
        <v>1</v>
      </c>
      <c r="G576" s="42" t="s">
        <v>8</v>
      </c>
      <c r="H576" s="4"/>
      <c r="I576" s="87"/>
      <c r="J576" s="88"/>
      <c r="K576" s="89"/>
      <c r="L576" s="82"/>
      <c r="M576" s="93"/>
      <c r="N576" s="94">
        <f t="shared" si="77"/>
        <v>0</v>
      </c>
      <c r="O576" s="82"/>
      <c r="P576" s="93">
        <v>21</v>
      </c>
      <c r="Q576" s="94">
        <f aca="true" t="shared" si="79" ref="Q576:Q577">N576*((100+P576)/100)</f>
        <v>0</v>
      </c>
      <c r="R576" s="2"/>
    </row>
    <row r="577" spans="2:18" ht="27.75" customHeight="1" thickBot="1">
      <c r="B577" s="43">
        <v>449</v>
      </c>
      <c r="C577" s="44" t="s">
        <v>731</v>
      </c>
      <c r="D577" s="359" t="s">
        <v>376</v>
      </c>
      <c r="E577" s="359" t="s">
        <v>376</v>
      </c>
      <c r="F577" s="44">
        <v>4</v>
      </c>
      <c r="G577" s="45" t="s">
        <v>8</v>
      </c>
      <c r="H577" s="4"/>
      <c r="I577" s="90"/>
      <c r="J577" s="91"/>
      <c r="K577" s="92"/>
      <c r="L577" s="85"/>
      <c r="M577" s="95"/>
      <c r="N577" s="96">
        <f t="shared" si="77"/>
        <v>0</v>
      </c>
      <c r="O577" s="82"/>
      <c r="P577" s="95">
        <v>21</v>
      </c>
      <c r="Q577" s="96">
        <f t="shared" si="79"/>
        <v>0</v>
      </c>
      <c r="R577" s="2"/>
    </row>
    <row r="578" spans="2:18" ht="22.5" customHeight="1" thickBot="1">
      <c r="B578" s="71"/>
      <c r="C578" s="71"/>
      <c r="D578" s="340"/>
      <c r="E578" s="340"/>
      <c r="F578" s="71"/>
      <c r="G578" s="71"/>
      <c r="H578" s="4"/>
      <c r="I578" s="108" t="s">
        <v>1443</v>
      </c>
      <c r="J578" s="2"/>
      <c r="K578" s="2"/>
      <c r="M578" s="339">
        <f>SUM(N569:N577)</f>
        <v>0</v>
      </c>
      <c r="N578" s="339"/>
      <c r="O578" s="109"/>
      <c r="P578" s="339">
        <f>SUM(Q569:Q577)</f>
        <v>0</v>
      </c>
      <c r="Q578" s="339"/>
      <c r="R578" s="2"/>
    </row>
    <row r="579" spans="2:18" ht="22.5" customHeight="1" thickBot="1">
      <c r="B579" s="104" t="s">
        <v>722</v>
      </c>
      <c r="C579" s="102"/>
      <c r="D579" s="103"/>
      <c r="E579" s="341" t="s">
        <v>9</v>
      </c>
      <c r="F579" s="342"/>
      <c r="G579" s="58">
        <v>3</v>
      </c>
      <c r="H579" s="4"/>
      <c r="I579" s="104" t="s">
        <v>1444</v>
      </c>
      <c r="J579" s="105"/>
      <c r="K579" s="106"/>
      <c r="L579" s="105"/>
      <c r="M579" s="343">
        <f>M578*G579</f>
        <v>0</v>
      </c>
      <c r="N579" s="343"/>
      <c r="O579" s="105"/>
      <c r="P579" s="343">
        <f>P578*G579</f>
        <v>0</v>
      </c>
      <c r="Q579" s="344"/>
      <c r="R579" s="2"/>
    </row>
    <row r="580" spans="2:18" ht="15" customHeight="1">
      <c r="B580" s="71"/>
      <c r="C580" s="71"/>
      <c r="D580" s="352"/>
      <c r="E580" s="352"/>
      <c r="F580" s="71"/>
      <c r="G580" s="71"/>
      <c r="H580" s="4"/>
      <c r="I580" s="86"/>
      <c r="J580" s="2"/>
      <c r="K580" s="2"/>
      <c r="M580" s="345" t="s">
        <v>1445</v>
      </c>
      <c r="N580" s="345"/>
      <c r="O580" s="110"/>
      <c r="P580" s="345" t="s">
        <v>1446</v>
      </c>
      <c r="Q580" s="345"/>
      <c r="R580" s="2"/>
    </row>
    <row r="581" spans="2:18" ht="37.5" customHeight="1" thickBot="1">
      <c r="B581" s="71"/>
      <c r="C581" s="71"/>
      <c r="D581" s="346"/>
      <c r="E581" s="346"/>
      <c r="F581" s="71"/>
      <c r="G581" s="71"/>
      <c r="H581" s="4"/>
      <c r="I581" s="2"/>
      <c r="J581" s="2"/>
      <c r="K581" s="2"/>
      <c r="L581" s="118"/>
      <c r="M581" s="78"/>
      <c r="O581" s="118"/>
      <c r="P581" s="78"/>
      <c r="R581" s="2"/>
    </row>
    <row r="582" spans="2:18" ht="22.5" customHeight="1" thickBot="1">
      <c r="B582" s="72" t="s">
        <v>739</v>
      </c>
      <c r="C582" s="73"/>
      <c r="D582" s="74"/>
      <c r="E582" s="341" t="s">
        <v>9</v>
      </c>
      <c r="F582" s="342"/>
      <c r="G582" s="58">
        <v>2</v>
      </c>
      <c r="H582" s="4"/>
      <c r="I582" s="353" t="s">
        <v>1438</v>
      </c>
      <c r="J582" s="355" t="s">
        <v>1435</v>
      </c>
      <c r="K582" s="357" t="s">
        <v>1436</v>
      </c>
      <c r="L582" s="81"/>
      <c r="M582" s="325" t="s">
        <v>1439</v>
      </c>
      <c r="N582" s="327" t="s">
        <v>1441</v>
      </c>
      <c r="O582" s="81"/>
      <c r="P582" s="325" t="s">
        <v>1440</v>
      </c>
      <c r="Q582" s="327" t="s">
        <v>1442</v>
      </c>
      <c r="R582" s="2"/>
    </row>
    <row r="583" spans="2:18" ht="4.5" customHeight="1" thickBot="1">
      <c r="B583" s="14"/>
      <c r="C583" s="23"/>
      <c r="D583" s="65"/>
      <c r="E583" s="347"/>
      <c r="F583" s="347"/>
      <c r="G583" s="16"/>
      <c r="H583" s="4"/>
      <c r="I583" s="354"/>
      <c r="J583" s="356"/>
      <c r="K583" s="358"/>
      <c r="L583" s="81"/>
      <c r="M583" s="326"/>
      <c r="N583" s="328"/>
      <c r="O583" s="81"/>
      <c r="P583" s="326"/>
      <c r="Q583" s="328"/>
      <c r="R583" s="2"/>
    </row>
    <row r="584" spans="2:18" ht="47.25" customHeight="1" thickBot="1">
      <c r="B584" s="17" t="s">
        <v>1</v>
      </c>
      <c r="C584" s="21" t="s">
        <v>7</v>
      </c>
      <c r="D584" s="348" t="s">
        <v>4</v>
      </c>
      <c r="E584" s="349"/>
      <c r="F584" s="18" t="s">
        <v>5</v>
      </c>
      <c r="G584" s="19" t="s">
        <v>204</v>
      </c>
      <c r="H584" s="4"/>
      <c r="I584" s="354"/>
      <c r="J584" s="356"/>
      <c r="K584" s="358"/>
      <c r="L584" s="81"/>
      <c r="M584" s="326"/>
      <c r="N584" s="328"/>
      <c r="O584" s="81"/>
      <c r="P584" s="326"/>
      <c r="Q584" s="328"/>
      <c r="R584" s="2"/>
    </row>
    <row r="585" spans="2:18" ht="27.75" customHeight="1">
      <c r="B585" s="25">
        <v>450</v>
      </c>
      <c r="C585" s="26" t="s">
        <v>740</v>
      </c>
      <c r="D585" s="350" t="s">
        <v>71</v>
      </c>
      <c r="E585" s="350" t="s">
        <v>71</v>
      </c>
      <c r="F585" s="26">
        <v>1</v>
      </c>
      <c r="G585" s="27" t="s">
        <v>8</v>
      </c>
      <c r="H585" s="4"/>
      <c r="I585" s="97"/>
      <c r="J585" s="98"/>
      <c r="K585" s="99"/>
      <c r="L585" s="82"/>
      <c r="M585" s="100"/>
      <c r="N585" s="101">
        <f aca="true" t="shared" si="80" ref="N585:N601">F585*M585</f>
        <v>0</v>
      </c>
      <c r="O585" s="82"/>
      <c r="P585" s="100">
        <v>21</v>
      </c>
      <c r="Q585" s="101">
        <f>N585*((100+P585)/100)</f>
        <v>0</v>
      </c>
      <c r="R585" s="2"/>
    </row>
    <row r="586" spans="2:18" ht="27.75" customHeight="1">
      <c r="B586" s="40">
        <v>451</v>
      </c>
      <c r="C586" s="41" t="s">
        <v>741</v>
      </c>
      <c r="D586" s="351" t="s">
        <v>11</v>
      </c>
      <c r="E586" s="351" t="s">
        <v>11</v>
      </c>
      <c r="F586" s="41">
        <v>1</v>
      </c>
      <c r="G586" s="42" t="s">
        <v>8</v>
      </c>
      <c r="H586" s="4"/>
      <c r="I586" s="87"/>
      <c r="J586" s="88"/>
      <c r="K586" s="89"/>
      <c r="L586" s="82"/>
      <c r="M586" s="93"/>
      <c r="N586" s="94">
        <f t="shared" si="80"/>
        <v>0</v>
      </c>
      <c r="O586" s="82"/>
      <c r="P586" s="93">
        <v>21</v>
      </c>
      <c r="Q586" s="94">
        <f>N586*((100+P586)/100)</f>
        <v>0</v>
      </c>
      <c r="R586" s="2"/>
    </row>
    <row r="587" spans="2:18" ht="27.75" customHeight="1">
      <c r="B587" s="40">
        <v>452</v>
      </c>
      <c r="C587" s="41" t="s">
        <v>742</v>
      </c>
      <c r="D587" s="351" t="s">
        <v>15</v>
      </c>
      <c r="E587" s="351" t="s">
        <v>15</v>
      </c>
      <c r="F587" s="41">
        <v>1</v>
      </c>
      <c r="G587" s="42" t="s">
        <v>8</v>
      </c>
      <c r="H587" s="4"/>
      <c r="I587" s="87"/>
      <c r="J587" s="88"/>
      <c r="K587" s="89"/>
      <c r="L587" s="82"/>
      <c r="M587" s="93"/>
      <c r="N587" s="94">
        <f t="shared" si="80"/>
        <v>0</v>
      </c>
      <c r="O587" s="82"/>
      <c r="P587" s="93">
        <v>21</v>
      </c>
      <c r="Q587" s="94">
        <f aca="true" t="shared" si="81" ref="Q587:Q591">N587*((100+P587)/100)</f>
        <v>0</v>
      </c>
      <c r="R587" s="2"/>
    </row>
    <row r="588" spans="2:18" ht="27.75" customHeight="1">
      <c r="B588" s="40">
        <v>453</v>
      </c>
      <c r="C588" s="41" t="s">
        <v>743</v>
      </c>
      <c r="D588" s="351" t="s">
        <v>732</v>
      </c>
      <c r="E588" s="351" t="s">
        <v>732</v>
      </c>
      <c r="F588" s="41">
        <v>1</v>
      </c>
      <c r="G588" s="42" t="s">
        <v>8</v>
      </c>
      <c r="H588" s="4"/>
      <c r="I588" s="87"/>
      <c r="J588" s="88"/>
      <c r="K588" s="89"/>
      <c r="L588" s="82"/>
      <c r="M588" s="93"/>
      <c r="N588" s="94">
        <f t="shared" si="80"/>
        <v>0</v>
      </c>
      <c r="O588" s="82"/>
      <c r="P588" s="93">
        <v>21</v>
      </c>
      <c r="Q588" s="94">
        <f t="shared" si="81"/>
        <v>0</v>
      </c>
      <c r="R588" s="2"/>
    </row>
    <row r="589" spans="2:18" ht="27.75" customHeight="1">
      <c r="B589" s="40">
        <v>454</v>
      </c>
      <c r="C589" s="41" t="s">
        <v>744</v>
      </c>
      <c r="D589" s="351" t="s">
        <v>733</v>
      </c>
      <c r="E589" s="351" t="s">
        <v>733</v>
      </c>
      <c r="F589" s="41">
        <v>1</v>
      </c>
      <c r="G589" s="42" t="s">
        <v>8</v>
      </c>
      <c r="H589" s="4"/>
      <c r="I589" s="87"/>
      <c r="J589" s="88"/>
      <c r="K589" s="89"/>
      <c r="L589" s="82"/>
      <c r="M589" s="93"/>
      <c r="N589" s="94">
        <f t="shared" si="80"/>
        <v>0</v>
      </c>
      <c r="O589" s="82"/>
      <c r="P589" s="93">
        <v>21</v>
      </c>
      <c r="Q589" s="94">
        <f t="shared" si="81"/>
        <v>0</v>
      </c>
      <c r="R589" s="2"/>
    </row>
    <row r="590" spans="2:18" ht="27.75" customHeight="1">
      <c r="B590" s="40">
        <v>455</v>
      </c>
      <c r="C590" s="41" t="s">
        <v>745</v>
      </c>
      <c r="D590" s="351" t="s">
        <v>734</v>
      </c>
      <c r="E590" s="351" t="s">
        <v>734</v>
      </c>
      <c r="F590" s="41">
        <v>1</v>
      </c>
      <c r="G590" s="42" t="s">
        <v>8</v>
      </c>
      <c r="H590" s="4"/>
      <c r="I590" s="87"/>
      <c r="J590" s="88"/>
      <c r="K590" s="89"/>
      <c r="L590" s="82"/>
      <c r="M590" s="93"/>
      <c r="N590" s="94">
        <f t="shared" si="80"/>
        <v>0</v>
      </c>
      <c r="O590" s="82"/>
      <c r="P590" s="93">
        <v>21</v>
      </c>
      <c r="Q590" s="94">
        <f t="shared" si="81"/>
        <v>0</v>
      </c>
      <c r="R590" s="2"/>
    </row>
    <row r="591" spans="2:18" ht="27.75" customHeight="1">
      <c r="B591" s="40">
        <v>456</v>
      </c>
      <c r="C591" s="41" t="s">
        <v>746</v>
      </c>
      <c r="D591" s="351" t="s">
        <v>735</v>
      </c>
      <c r="E591" s="351" t="s">
        <v>735</v>
      </c>
      <c r="F591" s="41">
        <v>2</v>
      </c>
      <c r="G591" s="42" t="s">
        <v>8</v>
      </c>
      <c r="H591" s="4"/>
      <c r="I591" s="87"/>
      <c r="J591" s="88"/>
      <c r="K591" s="89"/>
      <c r="L591" s="82"/>
      <c r="M591" s="93"/>
      <c r="N591" s="94">
        <f t="shared" si="80"/>
        <v>0</v>
      </c>
      <c r="O591" s="82"/>
      <c r="P591" s="93">
        <v>21</v>
      </c>
      <c r="Q591" s="94">
        <f t="shared" si="81"/>
        <v>0</v>
      </c>
      <c r="R591" s="2"/>
    </row>
    <row r="592" spans="2:18" ht="27.75" customHeight="1">
      <c r="B592" s="40">
        <v>457</v>
      </c>
      <c r="C592" s="41" t="s">
        <v>747</v>
      </c>
      <c r="D592" s="351" t="s">
        <v>737</v>
      </c>
      <c r="E592" s="351" t="s">
        <v>737</v>
      </c>
      <c r="F592" s="41">
        <v>1</v>
      </c>
      <c r="G592" s="42" t="s">
        <v>8</v>
      </c>
      <c r="H592" s="4"/>
      <c r="I592" s="87"/>
      <c r="J592" s="88"/>
      <c r="K592" s="89"/>
      <c r="L592" s="82"/>
      <c r="M592" s="93"/>
      <c r="N592" s="94">
        <f t="shared" si="80"/>
        <v>0</v>
      </c>
      <c r="O592" s="82"/>
      <c r="P592" s="93">
        <v>21</v>
      </c>
      <c r="Q592" s="94">
        <f>N592*((100+P592)/100)</f>
        <v>0</v>
      </c>
      <c r="R592" s="2"/>
    </row>
    <row r="593" spans="2:18" ht="27.75" customHeight="1">
      <c r="B593" s="40">
        <v>458</v>
      </c>
      <c r="C593" s="41" t="s">
        <v>748</v>
      </c>
      <c r="D593" s="351" t="s">
        <v>376</v>
      </c>
      <c r="E593" s="351" t="s">
        <v>376</v>
      </c>
      <c r="F593" s="41">
        <v>2</v>
      </c>
      <c r="G593" s="42" t="s">
        <v>8</v>
      </c>
      <c r="H593" s="4"/>
      <c r="I593" s="87"/>
      <c r="J593" s="88"/>
      <c r="K593" s="89"/>
      <c r="L593" s="82"/>
      <c r="M593" s="93"/>
      <c r="N593" s="94">
        <f t="shared" si="80"/>
        <v>0</v>
      </c>
      <c r="O593" s="82"/>
      <c r="P593" s="93">
        <v>21</v>
      </c>
      <c r="Q593" s="94">
        <f aca="true" t="shared" si="82" ref="Q593:Q597">N593*((100+P593)/100)</f>
        <v>0</v>
      </c>
      <c r="R593" s="2"/>
    </row>
    <row r="594" spans="2:18" ht="27.75" customHeight="1">
      <c r="B594" s="40">
        <v>459</v>
      </c>
      <c r="C594" s="41" t="s">
        <v>749</v>
      </c>
      <c r="D594" s="351" t="s">
        <v>23</v>
      </c>
      <c r="E594" s="351" t="s">
        <v>23</v>
      </c>
      <c r="F594" s="41">
        <v>2</v>
      </c>
      <c r="G594" s="42" t="s">
        <v>8</v>
      </c>
      <c r="H594" s="4"/>
      <c r="I594" s="87"/>
      <c r="J594" s="88"/>
      <c r="K594" s="89"/>
      <c r="L594" s="82"/>
      <c r="M594" s="93"/>
      <c r="N594" s="94">
        <f t="shared" si="80"/>
        <v>0</v>
      </c>
      <c r="O594" s="82"/>
      <c r="P594" s="93">
        <v>21</v>
      </c>
      <c r="Q594" s="94">
        <f t="shared" si="82"/>
        <v>0</v>
      </c>
      <c r="R594" s="2"/>
    </row>
    <row r="595" spans="2:18" ht="27.75" customHeight="1">
      <c r="B595" s="40">
        <v>460</v>
      </c>
      <c r="C595" s="41" t="s">
        <v>750</v>
      </c>
      <c r="D595" s="351" t="s">
        <v>76</v>
      </c>
      <c r="E595" s="351" t="s">
        <v>76</v>
      </c>
      <c r="F595" s="41">
        <v>1</v>
      </c>
      <c r="G595" s="42" t="s">
        <v>8</v>
      </c>
      <c r="H595" s="4"/>
      <c r="I595" s="87"/>
      <c r="J595" s="88"/>
      <c r="K595" s="89"/>
      <c r="L595" s="82"/>
      <c r="M595" s="93"/>
      <c r="N595" s="94">
        <f t="shared" si="80"/>
        <v>0</v>
      </c>
      <c r="O595" s="82"/>
      <c r="P595" s="93">
        <v>21</v>
      </c>
      <c r="Q595" s="94">
        <f t="shared" si="82"/>
        <v>0</v>
      </c>
      <c r="R595" s="2"/>
    </row>
    <row r="596" spans="2:18" ht="27.75" customHeight="1">
      <c r="B596" s="40">
        <v>461</v>
      </c>
      <c r="C596" s="41" t="s">
        <v>751</v>
      </c>
      <c r="D596" s="351" t="s">
        <v>247</v>
      </c>
      <c r="E596" s="351" t="s">
        <v>247</v>
      </c>
      <c r="F596" s="41">
        <v>2</v>
      </c>
      <c r="G596" s="42" t="s">
        <v>8</v>
      </c>
      <c r="H596" s="4"/>
      <c r="I596" s="87"/>
      <c r="J596" s="88"/>
      <c r="K596" s="89"/>
      <c r="L596" s="82"/>
      <c r="M596" s="93"/>
      <c r="N596" s="94">
        <f t="shared" si="80"/>
        <v>0</v>
      </c>
      <c r="O596" s="82"/>
      <c r="P596" s="93">
        <v>21</v>
      </c>
      <c r="Q596" s="94">
        <f t="shared" si="82"/>
        <v>0</v>
      </c>
      <c r="R596" s="2"/>
    </row>
    <row r="597" spans="2:18" ht="27.75" customHeight="1">
      <c r="B597" s="40">
        <v>462</v>
      </c>
      <c r="C597" s="41" t="s">
        <v>752</v>
      </c>
      <c r="D597" s="351" t="s">
        <v>542</v>
      </c>
      <c r="E597" s="351" t="s">
        <v>542</v>
      </c>
      <c r="F597" s="41">
        <v>2</v>
      </c>
      <c r="G597" s="42" t="s">
        <v>8</v>
      </c>
      <c r="H597" s="4"/>
      <c r="I597" s="87"/>
      <c r="J597" s="88"/>
      <c r="K597" s="89"/>
      <c r="L597" s="82"/>
      <c r="M597" s="93"/>
      <c r="N597" s="94">
        <f t="shared" si="80"/>
        <v>0</v>
      </c>
      <c r="O597" s="82"/>
      <c r="P597" s="93">
        <v>21</v>
      </c>
      <c r="Q597" s="94">
        <f t="shared" si="82"/>
        <v>0</v>
      </c>
      <c r="R597" s="2"/>
    </row>
    <row r="598" spans="2:18" ht="27.75" customHeight="1">
      <c r="B598" s="40">
        <v>463</v>
      </c>
      <c r="C598" s="41" t="s">
        <v>753</v>
      </c>
      <c r="D598" s="351" t="s">
        <v>757</v>
      </c>
      <c r="E598" s="351" t="s">
        <v>757</v>
      </c>
      <c r="F598" s="41">
        <v>1</v>
      </c>
      <c r="G598" s="42" t="s">
        <v>8</v>
      </c>
      <c r="H598" s="4"/>
      <c r="I598" s="87"/>
      <c r="J598" s="88"/>
      <c r="K598" s="89"/>
      <c r="L598" s="82"/>
      <c r="M598" s="93"/>
      <c r="N598" s="94">
        <f t="shared" si="80"/>
        <v>0</v>
      </c>
      <c r="O598" s="82"/>
      <c r="P598" s="93">
        <v>21</v>
      </c>
      <c r="Q598" s="94">
        <f aca="true" t="shared" si="83" ref="Q598:Q601">N598*((100+P598)/100)</f>
        <v>0</v>
      </c>
      <c r="R598" s="2"/>
    </row>
    <row r="599" spans="2:18" ht="27.75" customHeight="1">
      <c r="B599" s="40">
        <v>464</v>
      </c>
      <c r="C599" s="41" t="s">
        <v>754</v>
      </c>
      <c r="D599" s="351" t="s">
        <v>758</v>
      </c>
      <c r="E599" s="351" t="s">
        <v>758</v>
      </c>
      <c r="F599" s="41">
        <v>1</v>
      </c>
      <c r="G599" s="42" t="s">
        <v>8</v>
      </c>
      <c r="H599" s="4"/>
      <c r="I599" s="87"/>
      <c r="J599" s="88"/>
      <c r="K599" s="89"/>
      <c r="L599" s="82"/>
      <c r="M599" s="93"/>
      <c r="N599" s="94">
        <f t="shared" si="80"/>
        <v>0</v>
      </c>
      <c r="O599" s="82"/>
      <c r="P599" s="93">
        <v>21</v>
      </c>
      <c r="Q599" s="94">
        <f t="shared" si="83"/>
        <v>0</v>
      </c>
      <c r="R599" s="2"/>
    </row>
    <row r="600" spans="2:18" ht="27.75" customHeight="1">
      <c r="B600" s="40">
        <v>465</v>
      </c>
      <c r="C600" s="41" t="s">
        <v>755</v>
      </c>
      <c r="D600" s="351" t="s">
        <v>377</v>
      </c>
      <c r="E600" s="351" t="s">
        <v>377</v>
      </c>
      <c r="F600" s="41">
        <v>4</v>
      </c>
      <c r="G600" s="42" t="s">
        <v>8</v>
      </c>
      <c r="H600" s="4"/>
      <c r="I600" s="87"/>
      <c r="J600" s="88"/>
      <c r="K600" s="89"/>
      <c r="L600" s="82"/>
      <c r="M600" s="93"/>
      <c r="N600" s="94">
        <f t="shared" si="80"/>
        <v>0</v>
      </c>
      <c r="O600" s="82"/>
      <c r="P600" s="93">
        <v>21</v>
      </c>
      <c r="Q600" s="94">
        <f t="shared" si="83"/>
        <v>0</v>
      </c>
      <c r="R600" s="2"/>
    </row>
    <row r="601" spans="2:18" ht="27.75" customHeight="1" thickBot="1">
      <c r="B601" s="43">
        <v>466</v>
      </c>
      <c r="C601" s="44" t="s">
        <v>756</v>
      </c>
      <c r="D601" s="359" t="s">
        <v>28</v>
      </c>
      <c r="E601" s="359" t="s">
        <v>28</v>
      </c>
      <c r="F601" s="44">
        <v>2</v>
      </c>
      <c r="G601" s="45" t="s">
        <v>8</v>
      </c>
      <c r="H601" s="4"/>
      <c r="I601" s="90"/>
      <c r="J601" s="91"/>
      <c r="K601" s="92"/>
      <c r="L601" s="85"/>
      <c r="M601" s="95"/>
      <c r="N601" s="96">
        <f t="shared" si="80"/>
        <v>0</v>
      </c>
      <c r="O601" s="82"/>
      <c r="P601" s="95">
        <v>21</v>
      </c>
      <c r="Q601" s="96">
        <f t="shared" si="83"/>
        <v>0</v>
      </c>
      <c r="R601" s="2"/>
    </row>
    <row r="602" spans="2:18" ht="22.5" customHeight="1" thickBot="1">
      <c r="B602" s="71"/>
      <c r="C602" s="71"/>
      <c r="D602" s="340"/>
      <c r="E602" s="340"/>
      <c r="F602" s="71"/>
      <c r="G602" s="71"/>
      <c r="H602" s="4"/>
      <c r="I602" s="108" t="s">
        <v>1443</v>
      </c>
      <c r="J602" s="2"/>
      <c r="K602" s="2"/>
      <c r="M602" s="339">
        <f>SUM(N585:N601)</f>
        <v>0</v>
      </c>
      <c r="N602" s="339"/>
      <c r="O602" s="109"/>
      <c r="P602" s="339">
        <f>SUM(Q585:Q601)</f>
        <v>0</v>
      </c>
      <c r="Q602" s="339"/>
      <c r="R602" s="2"/>
    </row>
    <row r="603" spans="2:18" ht="22.5" customHeight="1" thickBot="1">
      <c r="B603" s="104" t="s">
        <v>739</v>
      </c>
      <c r="C603" s="102"/>
      <c r="D603" s="103"/>
      <c r="E603" s="341" t="s">
        <v>9</v>
      </c>
      <c r="F603" s="342"/>
      <c r="G603" s="58">
        <v>2</v>
      </c>
      <c r="H603" s="4"/>
      <c r="I603" s="104" t="s">
        <v>1444</v>
      </c>
      <c r="J603" s="105"/>
      <c r="K603" s="106"/>
      <c r="L603" s="105"/>
      <c r="M603" s="343">
        <f>M602*G603</f>
        <v>0</v>
      </c>
      <c r="N603" s="343"/>
      <c r="O603" s="105"/>
      <c r="P603" s="343">
        <f>P602*G603</f>
        <v>0</v>
      </c>
      <c r="Q603" s="344"/>
      <c r="R603" s="2"/>
    </row>
    <row r="604" spans="2:18" ht="15" customHeight="1">
      <c r="B604" s="71"/>
      <c r="C604" s="71"/>
      <c r="D604" s="352"/>
      <c r="E604" s="352"/>
      <c r="F604" s="71"/>
      <c r="G604" s="71"/>
      <c r="H604" s="4"/>
      <c r="I604" s="86"/>
      <c r="J604" s="2"/>
      <c r="K604" s="2"/>
      <c r="M604" s="345" t="s">
        <v>1445</v>
      </c>
      <c r="N604" s="345"/>
      <c r="O604" s="110"/>
      <c r="P604" s="345" t="s">
        <v>1446</v>
      </c>
      <c r="Q604" s="345"/>
      <c r="R604" s="2"/>
    </row>
    <row r="605" spans="2:18" ht="37.5" customHeight="1" thickBot="1">
      <c r="B605" s="71"/>
      <c r="C605" s="71"/>
      <c r="D605" s="346"/>
      <c r="E605" s="346"/>
      <c r="F605" s="71"/>
      <c r="G605" s="71"/>
      <c r="H605" s="4"/>
      <c r="I605" s="2"/>
      <c r="J605" s="2"/>
      <c r="K605" s="2"/>
      <c r="L605" s="118"/>
      <c r="M605" s="78"/>
      <c r="O605" s="118"/>
      <c r="P605" s="78"/>
      <c r="R605" s="2"/>
    </row>
    <row r="606" spans="2:18" ht="22.5" customHeight="1" thickBot="1">
      <c r="B606" s="72" t="s">
        <v>759</v>
      </c>
      <c r="C606" s="73"/>
      <c r="D606" s="74"/>
      <c r="E606" s="341" t="s">
        <v>9</v>
      </c>
      <c r="F606" s="342"/>
      <c r="G606" s="58">
        <v>8</v>
      </c>
      <c r="H606" s="4"/>
      <c r="I606" s="353" t="s">
        <v>1438</v>
      </c>
      <c r="J606" s="355" t="s">
        <v>1435</v>
      </c>
      <c r="K606" s="357" t="s">
        <v>1436</v>
      </c>
      <c r="L606" s="81"/>
      <c r="M606" s="325" t="s">
        <v>1439</v>
      </c>
      <c r="N606" s="327" t="s">
        <v>1441</v>
      </c>
      <c r="O606" s="81"/>
      <c r="P606" s="325" t="s">
        <v>1440</v>
      </c>
      <c r="Q606" s="327" t="s">
        <v>1442</v>
      </c>
      <c r="R606" s="2"/>
    </row>
    <row r="607" spans="2:18" ht="4.5" customHeight="1" thickBot="1">
      <c r="B607" s="14"/>
      <c r="C607" s="23"/>
      <c r="D607" s="65"/>
      <c r="E607" s="347"/>
      <c r="F607" s="347"/>
      <c r="G607" s="16"/>
      <c r="H607" s="4"/>
      <c r="I607" s="354"/>
      <c r="J607" s="356"/>
      <c r="K607" s="358"/>
      <c r="L607" s="81"/>
      <c r="M607" s="326"/>
      <c r="N607" s="328"/>
      <c r="O607" s="81"/>
      <c r="P607" s="326"/>
      <c r="Q607" s="328"/>
      <c r="R607" s="2"/>
    </row>
    <row r="608" spans="2:18" ht="47.25" customHeight="1" thickBot="1">
      <c r="B608" s="17" t="s">
        <v>1</v>
      </c>
      <c r="C608" s="21" t="s">
        <v>7</v>
      </c>
      <c r="D608" s="348" t="s">
        <v>4</v>
      </c>
      <c r="E608" s="349"/>
      <c r="F608" s="18" t="s">
        <v>5</v>
      </c>
      <c r="G608" s="19" t="s">
        <v>204</v>
      </c>
      <c r="H608" s="4"/>
      <c r="I608" s="354"/>
      <c r="J608" s="356"/>
      <c r="K608" s="358"/>
      <c r="L608" s="81"/>
      <c r="M608" s="326"/>
      <c r="N608" s="328"/>
      <c r="O608" s="81"/>
      <c r="P608" s="326"/>
      <c r="Q608" s="328"/>
      <c r="R608" s="2"/>
    </row>
    <row r="609" spans="2:18" ht="27.75" customHeight="1">
      <c r="B609" s="25">
        <v>467</v>
      </c>
      <c r="C609" s="26" t="s">
        <v>797</v>
      </c>
      <c r="D609" s="350" t="s">
        <v>760</v>
      </c>
      <c r="E609" s="350" t="s">
        <v>760</v>
      </c>
      <c r="F609" s="26">
        <v>1</v>
      </c>
      <c r="G609" s="27" t="s">
        <v>8</v>
      </c>
      <c r="H609" s="4"/>
      <c r="I609" s="97"/>
      <c r="J609" s="98"/>
      <c r="K609" s="99"/>
      <c r="L609" s="82"/>
      <c r="M609" s="100"/>
      <c r="N609" s="101">
        <f aca="true" t="shared" si="84" ref="N609:N648">F609*M609</f>
        <v>0</v>
      </c>
      <c r="O609" s="82"/>
      <c r="P609" s="100">
        <v>21</v>
      </c>
      <c r="Q609" s="101">
        <f>N609*((100+P609)/100)</f>
        <v>0</v>
      </c>
      <c r="R609" s="2"/>
    </row>
    <row r="610" spans="2:18" ht="27.75" customHeight="1">
      <c r="B610" s="40">
        <v>468</v>
      </c>
      <c r="C610" s="41" t="s">
        <v>798</v>
      </c>
      <c r="D610" s="351" t="s">
        <v>761</v>
      </c>
      <c r="E610" s="351" t="s">
        <v>761</v>
      </c>
      <c r="F610" s="41">
        <v>1</v>
      </c>
      <c r="G610" s="42" t="s">
        <v>8</v>
      </c>
      <c r="H610" s="4"/>
      <c r="I610" s="87"/>
      <c r="J610" s="88"/>
      <c r="K610" s="89"/>
      <c r="L610" s="82"/>
      <c r="M610" s="93"/>
      <c r="N610" s="94">
        <f t="shared" si="84"/>
        <v>0</v>
      </c>
      <c r="O610" s="82"/>
      <c r="P610" s="93">
        <v>21</v>
      </c>
      <c r="Q610" s="94">
        <f>N610*((100+P610)/100)</f>
        <v>0</v>
      </c>
      <c r="R610" s="2"/>
    </row>
    <row r="611" spans="2:18" ht="27.75" customHeight="1">
      <c r="B611" s="40">
        <v>469</v>
      </c>
      <c r="C611" s="41" t="s">
        <v>799</v>
      </c>
      <c r="D611" s="351" t="s">
        <v>762</v>
      </c>
      <c r="E611" s="351" t="s">
        <v>762</v>
      </c>
      <c r="F611" s="41">
        <v>1</v>
      </c>
      <c r="G611" s="42" t="s">
        <v>8</v>
      </c>
      <c r="H611" s="4"/>
      <c r="I611" s="87"/>
      <c r="J611" s="88"/>
      <c r="K611" s="89"/>
      <c r="L611" s="82"/>
      <c r="M611" s="93"/>
      <c r="N611" s="94">
        <f t="shared" si="84"/>
        <v>0</v>
      </c>
      <c r="O611" s="82"/>
      <c r="P611" s="93">
        <v>21</v>
      </c>
      <c r="Q611" s="94">
        <f aca="true" t="shared" si="85" ref="Q611:Q615">N611*((100+P611)/100)</f>
        <v>0</v>
      </c>
      <c r="R611" s="2"/>
    </row>
    <row r="612" spans="2:18" ht="27.75" customHeight="1">
      <c r="B612" s="40">
        <v>470</v>
      </c>
      <c r="C612" s="41" t="s">
        <v>800</v>
      </c>
      <c r="D612" s="351" t="s">
        <v>763</v>
      </c>
      <c r="E612" s="351" t="s">
        <v>763</v>
      </c>
      <c r="F612" s="41">
        <v>1</v>
      </c>
      <c r="G612" s="42" t="s">
        <v>8</v>
      </c>
      <c r="H612" s="4"/>
      <c r="I612" s="87"/>
      <c r="J612" s="88"/>
      <c r="K612" s="89"/>
      <c r="L612" s="82"/>
      <c r="M612" s="93"/>
      <c r="N612" s="94">
        <f t="shared" si="84"/>
        <v>0</v>
      </c>
      <c r="O612" s="82"/>
      <c r="P612" s="93">
        <v>21</v>
      </c>
      <c r="Q612" s="94">
        <f t="shared" si="85"/>
        <v>0</v>
      </c>
      <c r="R612" s="2"/>
    </row>
    <row r="613" spans="2:18" ht="27.75" customHeight="1">
      <c r="B613" s="40">
        <v>471</v>
      </c>
      <c r="C613" s="41" t="s">
        <v>801</v>
      </c>
      <c r="D613" s="351" t="s">
        <v>764</v>
      </c>
      <c r="E613" s="351" t="s">
        <v>764</v>
      </c>
      <c r="F613" s="41">
        <v>1</v>
      </c>
      <c r="G613" s="42" t="s">
        <v>8</v>
      </c>
      <c r="H613" s="4"/>
      <c r="I613" s="87"/>
      <c r="J613" s="88"/>
      <c r="K613" s="89"/>
      <c r="L613" s="82"/>
      <c r="M613" s="93"/>
      <c r="N613" s="94">
        <f t="shared" si="84"/>
        <v>0</v>
      </c>
      <c r="O613" s="82"/>
      <c r="P613" s="93">
        <v>21</v>
      </c>
      <c r="Q613" s="94">
        <f t="shared" si="85"/>
        <v>0</v>
      </c>
      <c r="R613" s="2"/>
    </row>
    <row r="614" spans="2:18" ht="27.75" customHeight="1">
      <c r="B614" s="40">
        <v>472</v>
      </c>
      <c r="C614" s="41" t="s">
        <v>802</v>
      </c>
      <c r="D614" s="351" t="s">
        <v>765</v>
      </c>
      <c r="E614" s="351" t="s">
        <v>765</v>
      </c>
      <c r="F614" s="41">
        <v>1</v>
      </c>
      <c r="G614" s="42" t="s">
        <v>8</v>
      </c>
      <c r="H614" s="4"/>
      <c r="I614" s="87"/>
      <c r="J614" s="88"/>
      <c r="K614" s="89"/>
      <c r="L614" s="82"/>
      <c r="M614" s="93"/>
      <c r="N614" s="94">
        <f t="shared" si="84"/>
        <v>0</v>
      </c>
      <c r="O614" s="82"/>
      <c r="P614" s="93">
        <v>21</v>
      </c>
      <c r="Q614" s="94">
        <f t="shared" si="85"/>
        <v>0</v>
      </c>
      <c r="R614" s="2"/>
    </row>
    <row r="615" spans="2:18" ht="27.75" customHeight="1">
      <c r="B615" s="40">
        <v>473</v>
      </c>
      <c r="C615" s="41" t="s">
        <v>803</v>
      </c>
      <c r="D615" s="351" t="s">
        <v>766</v>
      </c>
      <c r="E615" s="351" t="s">
        <v>766</v>
      </c>
      <c r="F615" s="41">
        <v>1</v>
      </c>
      <c r="G615" s="42" t="s">
        <v>8</v>
      </c>
      <c r="H615" s="4"/>
      <c r="I615" s="87"/>
      <c r="J615" s="88"/>
      <c r="K615" s="89"/>
      <c r="L615" s="82"/>
      <c r="M615" s="93"/>
      <c r="N615" s="94">
        <f t="shared" si="84"/>
        <v>0</v>
      </c>
      <c r="O615" s="82"/>
      <c r="P615" s="93">
        <v>21</v>
      </c>
      <c r="Q615" s="94">
        <f t="shared" si="85"/>
        <v>0</v>
      </c>
      <c r="R615" s="2"/>
    </row>
    <row r="616" spans="2:18" ht="27.75" customHeight="1">
      <c r="B616" s="40">
        <v>474</v>
      </c>
      <c r="C616" s="41" t="s">
        <v>804</v>
      </c>
      <c r="D616" s="351" t="s">
        <v>767</v>
      </c>
      <c r="E616" s="351" t="s">
        <v>767</v>
      </c>
      <c r="F616" s="41">
        <v>1</v>
      </c>
      <c r="G616" s="42" t="s">
        <v>8</v>
      </c>
      <c r="H616" s="4"/>
      <c r="I616" s="87"/>
      <c r="J616" s="88"/>
      <c r="K616" s="89"/>
      <c r="L616" s="82"/>
      <c r="M616" s="93"/>
      <c r="N616" s="94">
        <f t="shared" si="84"/>
        <v>0</v>
      </c>
      <c r="O616" s="82"/>
      <c r="P616" s="93">
        <v>21</v>
      </c>
      <c r="Q616" s="94">
        <f>N616*((100+P616)/100)</f>
        <v>0</v>
      </c>
      <c r="R616" s="2"/>
    </row>
    <row r="617" spans="2:18" ht="27.75" customHeight="1">
      <c r="B617" s="40">
        <v>475</v>
      </c>
      <c r="C617" s="41" t="s">
        <v>805</v>
      </c>
      <c r="D617" s="351" t="s">
        <v>768</v>
      </c>
      <c r="E617" s="351" t="s">
        <v>768</v>
      </c>
      <c r="F617" s="41">
        <v>1</v>
      </c>
      <c r="G617" s="42" t="s">
        <v>8</v>
      </c>
      <c r="H617" s="4"/>
      <c r="I617" s="87"/>
      <c r="J617" s="88"/>
      <c r="K617" s="89"/>
      <c r="L617" s="82"/>
      <c r="M617" s="93"/>
      <c r="N617" s="94">
        <f t="shared" si="84"/>
        <v>0</v>
      </c>
      <c r="O617" s="82"/>
      <c r="P617" s="93">
        <v>21</v>
      </c>
      <c r="Q617" s="94">
        <f aca="true" t="shared" si="86" ref="Q617:Q626">N617*((100+P617)/100)</f>
        <v>0</v>
      </c>
      <c r="R617" s="2"/>
    </row>
    <row r="618" spans="2:18" ht="27.75" customHeight="1">
      <c r="B618" s="40">
        <v>476</v>
      </c>
      <c r="C618" s="41" t="s">
        <v>806</v>
      </c>
      <c r="D618" s="351" t="s">
        <v>769</v>
      </c>
      <c r="E618" s="351" t="s">
        <v>769</v>
      </c>
      <c r="F618" s="41">
        <v>1</v>
      </c>
      <c r="G618" s="42" t="s">
        <v>8</v>
      </c>
      <c r="H618" s="4"/>
      <c r="I618" s="87"/>
      <c r="J618" s="88"/>
      <c r="K618" s="89"/>
      <c r="L618" s="82"/>
      <c r="M618" s="93"/>
      <c r="N618" s="94">
        <f t="shared" si="84"/>
        <v>0</v>
      </c>
      <c r="O618" s="82"/>
      <c r="P618" s="93">
        <v>21</v>
      </c>
      <c r="Q618" s="94">
        <f t="shared" si="86"/>
        <v>0</v>
      </c>
      <c r="R618" s="2"/>
    </row>
    <row r="619" spans="2:18" ht="27.75" customHeight="1">
      <c r="B619" s="40">
        <v>477</v>
      </c>
      <c r="C619" s="41" t="s">
        <v>807</v>
      </c>
      <c r="D619" s="351" t="s">
        <v>770</v>
      </c>
      <c r="E619" s="351" t="s">
        <v>770</v>
      </c>
      <c r="F619" s="41">
        <v>1</v>
      </c>
      <c r="G619" s="42" t="s">
        <v>8</v>
      </c>
      <c r="H619" s="4"/>
      <c r="I619" s="87"/>
      <c r="J619" s="88"/>
      <c r="K619" s="89"/>
      <c r="L619" s="82"/>
      <c r="M619" s="93"/>
      <c r="N619" s="94">
        <f t="shared" si="84"/>
        <v>0</v>
      </c>
      <c r="O619" s="82"/>
      <c r="P619" s="93">
        <v>21</v>
      </c>
      <c r="Q619" s="94">
        <f t="shared" si="86"/>
        <v>0</v>
      </c>
      <c r="R619" s="2"/>
    </row>
    <row r="620" spans="2:18" ht="27.75" customHeight="1">
      <c r="B620" s="40">
        <v>478</v>
      </c>
      <c r="C620" s="41" t="s">
        <v>808</v>
      </c>
      <c r="D620" s="351" t="s">
        <v>771</v>
      </c>
      <c r="E620" s="351" t="s">
        <v>771</v>
      </c>
      <c r="F620" s="41">
        <v>1</v>
      </c>
      <c r="G620" s="42" t="s">
        <v>8</v>
      </c>
      <c r="H620" s="4"/>
      <c r="I620" s="87"/>
      <c r="J620" s="88"/>
      <c r="K620" s="89"/>
      <c r="L620" s="82"/>
      <c r="M620" s="93"/>
      <c r="N620" s="94">
        <f t="shared" si="84"/>
        <v>0</v>
      </c>
      <c r="O620" s="82"/>
      <c r="P620" s="93">
        <v>21</v>
      </c>
      <c r="Q620" s="94">
        <f t="shared" si="86"/>
        <v>0</v>
      </c>
      <c r="R620" s="2"/>
    </row>
    <row r="621" spans="2:18" ht="27.75" customHeight="1">
      <c r="B621" s="40">
        <v>479</v>
      </c>
      <c r="C621" s="41" t="s">
        <v>809</v>
      </c>
      <c r="D621" s="351" t="s">
        <v>772</v>
      </c>
      <c r="E621" s="351" t="s">
        <v>772</v>
      </c>
      <c r="F621" s="41">
        <v>1</v>
      </c>
      <c r="G621" s="42" t="s">
        <v>8</v>
      </c>
      <c r="H621" s="4"/>
      <c r="I621" s="87"/>
      <c r="J621" s="88"/>
      <c r="K621" s="89"/>
      <c r="L621" s="82"/>
      <c r="M621" s="93"/>
      <c r="N621" s="94">
        <f t="shared" si="84"/>
        <v>0</v>
      </c>
      <c r="O621" s="82"/>
      <c r="P621" s="93">
        <v>21</v>
      </c>
      <c r="Q621" s="94">
        <f t="shared" si="86"/>
        <v>0</v>
      </c>
      <c r="R621" s="2"/>
    </row>
    <row r="622" spans="2:18" ht="27.75" customHeight="1">
      <c r="B622" s="40">
        <v>480</v>
      </c>
      <c r="C622" s="41" t="s">
        <v>810</v>
      </c>
      <c r="D622" s="351" t="s">
        <v>773</v>
      </c>
      <c r="E622" s="351" t="s">
        <v>773</v>
      </c>
      <c r="F622" s="41">
        <v>1</v>
      </c>
      <c r="G622" s="42" t="s">
        <v>8</v>
      </c>
      <c r="H622" s="4"/>
      <c r="I622" s="87"/>
      <c r="J622" s="88"/>
      <c r="K622" s="89"/>
      <c r="L622" s="82"/>
      <c r="M622" s="93"/>
      <c r="N622" s="94">
        <f t="shared" si="84"/>
        <v>0</v>
      </c>
      <c r="O622" s="82"/>
      <c r="P622" s="93">
        <v>21</v>
      </c>
      <c r="Q622" s="94">
        <f t="shared" si="86"/>
        <v>0</v>
      </c>
      <c r="R622" s="2"/>
    </row>
    <row r="623" spans="2:18" ht="27.75" customHeight="1">
      <c r="B623" s="40">
        <v>481</v>
      </c>
      <c r="C623" s="41" t="s">
        <v>811</v>
      </c>
      <c r="D623" s="351" t="s">
        <v>774</v>
      </c>
      <c r="E623" s="351" t="s">
        <v>774</v>
      </c>
      <c r="F623" s="41">
        <v>1</v>
      </c>
      <c r="G623" s="42" t="s">
        <v>8</v>
      </c>
      <c r="H623" s="4"/>
      <c r="I623" s="87"/>
      <c r="J623" s="88"/>
      <c r="K623" s="89"/>
      <c r="L623" s="82"/>
      <c r="M623" s="93"/>
      <c r="N623" s="94">
        <f t="shared" si="84"/>
        <v>0</v>
      </c>
      <c r="O623" s="82"/>
      <c r="P623" s="93">
        <v>21</v>
      </c>
      <c r="Q623" s="94">
        <f t="shared" si="86"/>
        <v>0</v>
      </c>
      <c r="R623" s="2"/>
    </row>
    <row r="624" spans="2:18" ht="27.75" customHeight="1">
      <c r="B624" s="40">
        <v>482</v>
      </c>
      <c r="C624" s="41" t="s">
        <v>812</v>
      </c>
      <c r="D624" s="351" t="s">
        <v>775</v>
      </c>
      <c r="E624" s="351" t="s">
        <v>775</v>
      </c>
      <c r="F624" s="41">
        <v>1</v>
      </c>
      <c r="G624" s="42" t="s">
        <v>8</v>
      </c>
      <c r="H624" s="4"/>
      <c r="I624" s="87"/>
      <c r="J624" s="88"/>
      <c r="K624" s="89"/>
      <c r="L624" s="82"/>
      <c r="M624" s="93"/>
      <c r="N624" s="94">
        <f t="shared" si="84"/>
        <v>0</v>
      </c>
      <c r="O624" s="82"/>
      <c r="P624" s="93">
        <v>21</v>
      </c>
      <c r="Q624" s="94">
        <f t="shared" si="86"/>
        <v>0</v>
      </c>
      <c r="R624" s="2"/>
    </row>
    <row r="625" spans="2:18" ht="27.75" customHeight="1">
      <c r="B625" s="40">
        <v>483</v>
      </c>
      <c r="C625" s="41" t="s">
        <v>813</v>
      </c>
      <c r="D625" s="351" t="s">
        <v>776</v>
      </c>
      <c r="E625" s="351" t="s">
        <v>776</v>
      </c>
      <c r="F625" s="41">
        <v>1</v>
      </c>
      <c r="G625" s="42" t="s">
        <v>8</v>
      </c>
      <c r="H625" s="4"/>
      <c r="I625" s="87"/>
      <c r="J625" s="88"/>
      <c r="K625" s="89"/>
      <c r="L625" s="82"/>
      <c r="M625" s="93"/>
      <c r="N625" s="94">
        <f t="shared" si="84"/>
        <v>0</v>
      </c>
      <c r="O625" s="82"/>
      <c r="P625" s="93">
        <v>21</v>
      </c>
      <c r="Q625" s="94">
        <f t="shared" si="86"/>
        <v>0</v>
      </c>
      <c r="R625" s="2"/>
    </row>
    <row r="626" spans="2:18" ht="27.75" customHeight="1">
      <c r="B626" s="40">
        <v>484</v>
      </c>
      <c r="C626" s="41" t="s">
        <v>814</v>
      </c>
      <c r="D626" s="351" t="s">
        <v>777</v>
      </c>
      <c r="E626" s="351" t="s">
        <v>777</v>
      </c>
      <c r="F626" s="41">
        <v>1</v>
      </c>
      <c r="G626" s="42" t="s">
        <v>8</v>
      </c>
      <c r="H626" s="4"/>
      <c r="I626" s="87"/>
      <c r="J626" s="88"/>
      <c r="K626" s="89"/>
      <c r="L626" s="82"/>
      <c r="M626" s="93"/>
      <c r="N626" s="94">
        <f t="shared" si="84"/>
        <v>0</v>
      </c>
      <c r="O626" s="82"/>
      <c r="P626" s="93">
        <v>21</v>
      </c>
      <c r="Q626" s="94">
        <f t="shared" si="86"/>
        <v>0</v>
      </c>
      <c r="R626" s="2"/>
    </row>
    <row r="627" spans="2:18" ht="27.75" customHeight="1">
      <c r="B627" s="40">
        <v>485</v>
      </c>
      <c r="C627" s="41" t="s">
        <v>815</v>
      </c>
      <c r="D627" s="351" t="s">
        <v>778</v>
      </c>
      <c r="E627" s="351" t="s">
        <v>778</v>
      </c>
      <c r="F627" s="41">
        <v>1</v>
      </c>
      <c r="G627" s="42" t="s">
        <v>8</v>
      </c>
      <c r="H627" s="4"/>
      <c r="I627" s="87"/>
      <c r="J627" s="88"/>
      <c r="K627" s="89"/>
      <c r="L627" s="82"/>
      <c r="M627" s="93"/>
      <c r="N627" s="94">
        <f t="shared" si="84"/>
        <v>0</v>
      </c>
      <c r="O627" s="82"/>
      <c r="P627" s="93">
        <v>21</v>
      </c>
      <c r="Q627" s="94">
        <f>N627*((100+P627)/100)</f>
        <v>0</v>
      </c>
      <c r="R627" s="2"/>
    </row>
    <row r="628" spans="2:18" ht="27.75" customHeight="1">
      <c r="B628" s="40">
        <v>486</v>
      </c>
      <c r="C628" s="41" t="s">
        <v>816</v>
      </c>
      <c r="D628" s="351" t="s">
        <v>779</v>
      </c>
      <c r="E628" s="351" t="s">
        <v>779</v>
      </c>
      <c r="F628" s="41">
        <v>1</v>
      </c>
      <c r="G628" s="42" t="s">
        <v>8</v>
      </c>
      <c r="H628" s="4"/>
      <c r="I628" s="87"/>
      <c r="J628" s="88"/>
      <c r="K628" s="89"/>
      <c r="L628" s="82"/>
      <c r="M628" s="93"/>
      <c r="N628" s="94">
        <f t="shared" si="84"/>
        <v>0</v>
      </c>
      <c r="O628" s="82"/>
      <c r="P628" s="93">
        <v>21</v>
      </c>
      <c r="Q628" s="94">
        <f aca="true" t="shared" si="87" ref="Q628:Q645">N628*((100+P628)/100)</f>
        <v>0</v>
      </c>
      <c r="R628" s="2"/>
    </row>
    <row r="629" spans="2:18" ht="27.75" customHeight="1">
      <c r="B629" s="40">
        <v>487</v>
      </c>
      <c r="C629" s="41" t="s">
        <v>817</v>
      </c>
      <c r="D629" s="351" t="s">
        <v>780</v>
      </c>
      <c r="E629" s="351" t="s">
        <v>780</v>
      </c>
      <c r="F629" s="41">
        <v>1</v>
      </c>
      <c r="G629" s="42" t="s">
        <v>8</v>
      </c>
      <c r="H629" s="4"/>
      <c r="I629" s="87"/>
      <c r="J629" s="88"/>
      <c r="K629" s="89"/>
      <c r="L629" s="82"/>
      <c r="M629" s="93"/>
      <c r="N629" s="94">
        <f t="shared" si="84"/>
        <v>0</v>
      </c>
      <c r="O629" s="82"/>
      <c r="P629" s="93">
        <v>21</v>
      </c>
      <c r="Q629" s="94">
        <f t="shared" si="87"/>
        <v>0</v>
      </c>
      <c r="R629" s="2"/>
    </row>
    <row r="630" spans="2:18" ht="27.75" customHeight="1">
      <c r="B630" s="40">
        <v>488</v>
      </c>
      <c r="C630" s="41" t="s">
        <v>818</v>
      </c>
      <c r="D630" s="351" t="s">
        <v>781</v>
      </c>
      <c r="E630" s="351" t="s">
        <v>781</v>
      </c>
      <c r="F630" s="41">
        <v>1</v>
      </c>
      <c r="G630" s="42" t="s">
        <v>8</v>
      </c>
      <c r="H630" s="4"/>
      <c r="I630" s="87"/>
      <c r="J630" s="88"/>
      <c r="K630" s="89"/>
      <c r="L630" s="82"/>
      <c r="M630" s="93"/>
      <c r="N630" s="94">
        <f t="shared" si="84"/>
        <v>0</v>
      </c>
      <c r="O630" s="82"/>
      <c r="P630" s="93">
        <v>21</v>
      </c>
      <c r="Q630" s="94">
        <f t="shared" si="87"/>
        <v>0</v>
      </c>
      <c r="R630" s="2"/>
    </row>
    <row r="631" spans="2:18" ht="27.75" customHeight="1">
      <c r="B631" s="40">
        <v>489</v>
      </c>
      <c r="C631" s="41" t="s">
        <v>819</v>
      </c>
      <c r="D631" s="351" t="s">
        <v>782</v>
      </c>
      <c r="E631" s="351" t="s">
        <v>782</v>
      </c>
      <c r="F631" s="41">
        <v>1</v>
      </c>
      <c r="G631" s="42" t="s">
        <v>8</v>
      </c>
      <c r="H631" s="4"/>
      <c r="I631" s="87"/>
      <c r="J631" s="88"/>
      <c r="K631" s="89"/>
      <c r="L631" s="82"/>
      <c r="M631" s="93"/>
      <c r="N631" s="94">
        <f t="shared" si="84"/>
        <v>0</v>
      </c>
      <c r="O631" s="82"/>
      <c r="P631" s="93">
        <v>21</v>
      </c>
      <c r="Q631" s="94">
        <f t="shared" si="87"/>
        <v>0</v>
      </c>
      <c r="R631" s="2"/>
    </row>
    <row r="632" spans="2:18" ht="27.75" customHeight="1">
      <c r="B632" s="40">
        <v>490</v>
      </c>
      <c r="C632" s="41" t="s">
        <v>820</v>
      </c>
      <c r="D632" s="351" t="s">
        <v>783</v>
      </c>
      <c r="E632" s="351" t="s">
        <v>783</v>
      </c>
      <c r="F632" s="41">
        <v>1</v>
      </c>
      <c r="G632" s="42" t="s">
        <v>8</v>
      </c>
      <c r="H632" s="4"/>
      <c r="I632" s="87"/>
      <c r="J632" s="88"/>
      <c r="K632" s="89"/>
      <c r="L632" s="82"/>
      <c r="M632" s="93"/>
      <c r="N632" s="94">
        <f t="shared" si="84"/>
        <v>0</v>
      </c>
      <c r="O632" s="82"/>
      <c r="P632" s="93">
        <v>21</v>
      </c>
      <c r="Q632" s="94">
        <f t="shared" si="87"/>
        <v>0</v>
      </c>
      <c r="R632" s="2"/>
    </row>
    <row r="633" spans="2:18" ht="27.75" customHeight="1">
      <c r="B633" s="40">
        <v>491</v>
      </c>
      <c r="C633" s="41" t="s">
        <v>821</v>
      </c>
      <c r="D633" s="351" t="s">
        <v>784</v>
      </c>
      <c r="E633" s="351" t="s">
        <v>784</v>
      </c>
      <c r="F633" s="41">
        <v>1</v>
      </c>
      <c r="G633" s="42" t="s">
        <v>8</v>
      </c>
      <c r="H633" s="4"/>
      <c r="I633" s="87"/>
      <c r="J633" s="88"/>
      <c r="K633" s="89"/>
      <c r="L633" s="82"/>
      <c r="M633" s="93"/>
      <c r="N633" s="94">
        <f t="shared" si="84"/>
        <v>0</v>
      </c>
      <c r="O633" s="82"/>
      <c r="P633" s="93">
        <v>21</v>
      </c>
      <c r="Q633" s="94">
        <f t="shared" si="87"/>
        <v>0</v>
      </c>
      <c r="R633" s="2"/>
    </row>
    <row r="634" spans="2:18" ht="27.75" customHeight="1">
      <c r="B634" s="40">
        <v>492</v>
      </c>
      <c r="C634" s="41" t="s">
        <v>822</v>
      </c>
      <c r="D634" s="351" t="s">
        <v>785</v>
      </c>
      <c r="E634" s="351" t="s">
        <v>785</v>
      </c>
      <c r="F634" s="41">
        <v>1</v>
      </c>
      <c r="G634" s="42" t="s">
        <v>8</v>
      </c>
      <c r="H634" s="4"/>
      <c r="I634" s="87"/>
      <c r="J634" s="88"/>
      <c r="K634" s="89"/>
      <c r="L634" s="82"/>
      <c r="M634" s="93"/>
      <c r="N634" s="94">
        <f t="shared" si="84"/>
        <v>0</v>
      </c>
      <c r="O634" s="82"/>
      <c r="P634" s="93">
        <v>21</v>
      </c>
      <c r="Q634" s="94">
        <f t="shared" si="87"/>
        <v>0</v>
      </c>
      <c r="R634" s="2"/>
    </row>
    <row r="635" spans="2:18" ht="90" customHeight="1">
      <c r="B635" s="40">
        <v>493</v>
      </c>
      <c r="C635" s="41" t="s">
        <v>823</v>
      </c>
      <c r="D635" s="351" t="s">
        <v>790</v>
      </c>
      <c r="E635" s="351" t="s">
        <v>786</v>
      </c>
      <c r="F635" s="41">
        <v>1</v>
      </c>
      <c r="G635" s="42" t="s">
        <v>8</v>
      </c>
      <c r="H635" s="4"/>
      <c r="I635" s="87"/>
      <c r="J635" s="88"/>
      <c r="K635" s="89"/>
      <c r="L635" s="82"/>
      <c r="M635" s="93"/>
      <c r="N635" s="94">
        <f t="shared" si="84"/>
        <v>0</v>
      </c>
      <c r="O635" s="82"/>
      <c r="P635" s="93">
        <v>21</v>
      </c>
      <c r="Q635" s="94">
        <f t="shared" si="87"/>
        <v>0</v>
      </c>
      <c r="R635" s="2"/>
    </row>
    <row r="636" spans="2:18" ht="27.75" customHeight="1">
      <c r="B636" s="40">
        <v>494</v>
      </c>
      <c r="C636" s="41" t="s">
        <v>824</v>
      </c>
      <c r="D636" s="351" t="s">
        <v>732</v>
      </c>
      <c r="E636" s="351" t="s">
        <v>732</v>
      </c>
      <c r="F636" s="41">
        <v>1</v>
      </c>
      <c r="G636" s="42" t="s">
        <v>8</v>
      </c>
      <c r="H636" s="4"/>
      <c r="I636" s="87"/>
      <c r="J636" s="88"/>
      <c r="K636" s="89"/>
      <c r="L636" s="82"/>
      <c r="M636" s="93"/>
      <c r="N636" s="94">
        <f t="shared" si="84"/>
        <v>0</v>
      </c>
      <c r="O636" s="82"/>
      <c r="P636" s="93">
        <v>21</v>
      </c>
      <c r="Q636" s="94">
        <f t="shared" si="87"/>
        <v>0</v>
      </c>
      <c r="R636" s="2"/>
    </row>
    <row r="637" spans="2:18" ht="27.75" customHeight="1">
      <c r="B637" s="40">
        <v>495</v>
      </c>
      <c r="C637" s="41" t="s">
        <v>825</v>
      </c>
      <c r="D637" s="351" t="s">
        <v>733</v>
      </c>
      <c r="E637" s="351" t="s">
        <v>733</v>
      </c>
      <c r="F637" s="41">
        <v>1</v>
      </c>
      <c r="G637" s="42" t="s">
        <v>8</v>
      </c>
      <c r="H637" s="4"/>
      <c r="I637" s="87"/>
      <c r="J637" s="88"/>
      <c r="K637" s="89"/>
      <c r="L637" s="82"/>
      <c r="M637" s="93"/>
      <c r="N637" s="94">
        <f t="shared" si="84"/>
        <v>0</v>
      </c>
      <c r="O637" s="82"/>
      <c r="P637" s="93">
        <v>21</v>
      </c>
      <c r="Q637" s="94">
        <f t="shared" si="87"/>
        <v>0</v>
      </c>
      <c r="R637" s="2"/>
    </row>
    <row r="638" spans="2:18" ht="27.75" customHeight="1">
      <c r="B638" s="40">
        <v>496</v>
      </c>
      <c r="C638" s="41" t="s">
        <v>826</v>
      </c>
      <c r="D638" s="351" t="s">
        <v>734</v>
      </c>
      <c r="E638" s="351" t="s">
        <v>734</v>
      </c>
      <c r="F638" s="41">
        <v>1</v>
      </c>
      <c r="G638" s="42" t="s">
        <v>8</v>
      </c>
      <c r="H638" s="4"/>
      <c r="I638" s="87"/>
      <c r="J638" s="88"/>
      <c r="K638" s="89"/>
      <c r="L638" s="82"/>
      <c r="M638" s="93"/>
      <c r="N638" s="94">
        <f t="shared" si="84"/>
        <v>0</v>
      </c>
      <c r="O638" s="82"/>
      <c r="P638" s="93">
        <v>21</v>
      </c>
      <c r="Q638" s="94">
        <f t="shared" si="87"/>
        <v>0</v>
      </c>
      <c r="R638" s="2"/>
    </row>
    <row r="639" spans="2:18" ht="27.75" customHeight="1">
      <c r="B639" s="40">
        <v>497</v>
      </c>
      <c r="C639" s="41" t="s">
        <v>827</v>
      </c>
      <c r="D639" s="351" t="s">
        <v>735</v>
      </c>
      <c r="E639" s="351" t="s">
        <v>735</v>
      </c>
      <c r="F639" s="41">
        <v>2</v>
      </c>
      <c r="G639" s="42" t="s">
        <v>8</v>
      </c>
      <c r="H639" s="4"/>
      <c r="I639" s="87"/>
      <c r="J639" s="88"/>
      <c r="K639" s="89"/>
      <c r="L639" s="82"/>
      <c r="M639" s="93"/>
      <c r="N639" s="94">
        <f t="shared" si="84"/>
        <v>0</v>
      </c>
      <c r="O639" s="82"/>
      <c r="P639" s="93">
        <v>21</v>
      </c>
      <c r="Q639" s="94">
        <f t="shared" si="87"/>
        <v>0</v>
      </c>
      <c r="R639" s="2"/>
    </row>
    <row r="640" spans="2:18" ht="27.75" customHeight="1">
      <c r="B640" s="40">
        <v>498</v>
      </c>
      <c r="C640" s="41" t="s">
        <v>828</v>
      </c>
      <c r="D640" s="351" t="s">
        <v>376</v>
      </c>
      <c r="E640" s="351" t="s">
        <v>376</v>
      </c>
      <c r="F640" s="41">
        <v>2</v>
      </c>
      <c r="G640" s="42" t="s">
        <v>8</v>
      </c>
      <c r="H640" s="4"/>
      <c r="I640" s="87"/>
      <c r="J640" s="88"/>
      <c r="K640" s="89"/>
      <c r="L640" s="82"/>
      <c r="M640" s="93"/>
      <c r="N640" s="94">
        <f t="shared" si="84"/>
        <v>0</v>
      </c>
      <c r="O640" s="82"/>
      <c r="P640" s="93">
        <v>21</v>
      </c>
      <c r="Q640" s="94">
        <f t="shared" si="87"/>
        <v>0</v>
      </c>
      <c r="R640" s="2"/>
    </row>
    <row r="641" spans="2:18" ht="27.75" customHeight="1">
      <c r="B641" s="40">
        <v>499</v>
      </c>
      <c r="C641" s="41" t="s">
        <v>829</v>
      </c>
      <c r="D641" s="351" t="s">
        <v>787</v>
      </c>
      <c r="E641" s="351" t="s">
        <v>787</v>
      </c>
      <c r="F641" s="41">
        <v>1</v>
      </c>
      <c r="G641" s="42" t="s">
        <v>8</v>
      </c>
      <c r="H641" s="4"/>
      <c r="I641" s="87"/>
      <c r="J641" s="88"/>
      <c r="K641" s="89"/>
      <c r="L641" s="82"/>
      <c r="M641" s="93"/>
      <c r="N641" s="94">
        <f t="shared" si="84"/>
        <v>0</v>
      </c>
      <c r="O641" s="82"/>
      <c r="P641" s="93">
        <v>21</v>
      </c>
      <c r="Q641" s="94">
        <f t="shared" si="87"/>
        <v>0</v>
      </c>
      <c r="R641" s="2"/>
    </row>
    <row r="642" spans="2:18" ht="27.75" customHeight="1">
      <c r="B642" s="40">
        <v>500</v>
      </c>
      <c r="C642" s="41" t="s">
        <v>830</v>
      </c>
      <c r="D642" s="351" t="s">
        <v>737</v>
      </c>
      <c r="E642" s="351" t="s">
        <v>737</v>
      </c>
      <c r="F642" s="41">
        <v>1</v>
      </c>
      <c r="G642" s="42" t="s">
        <v>8</v>
      </c>
      <c r="H642" s="4"/>
      <c r="I642" s="87"/>
      <c r="J642" s="88"/>
      <c r="K642" s="89"/>
      <c r="L642" s="82"/>
      <c r="M642" s="93"/>
      <c r="N642" s="94">
        <f t="shared" si="84"/>
        <v>0</v>
      </c>
      <c r="O642" s="82"/>
      <c r="P642" s="93">
        <v>21</v>
      </c>
      <c r="Q642" s="94">
        <f t="shared" si="87"/>
        <v>0</v>
      </c>
      <c r="R642" s="2"/>
    </row>
    <row r="643" spans="2:18" ht="27.75" customHeight="1">
      <c r="B643" s="40">
        <v>501</v>
      </c>
      <c r="C643" s="41" t="s">
        <v>831</v>
      </c>
      <c r="D643" s="351" t="s">
        <v>757</v>
      </c>
      <c r="E643" s="351" t="s">
        <v>757</v>
      </c>
      <c r="F643" s="41">
        <v>1</v>
      </c>
      <c r="G643" s="42" t="s">
        <v>8</v>
      </c>
      <c r="H643" s="4"/>
      <c r="I643" s="87"/>
      <c r="J643" s="88"/>
      <c r="K643" s="89"/>
      <c r="L643" s="82"/>
      <c r="M643" s="93"/>
      <c r="N643" s="94">
        <f t="shared" si="84"/>
        <v>0</v>
      </c>
      <c r="O643" s="82"/>
      <c r="P643" s="93">
        <v>21</v>
      </c>
      <c r="Q643" s="94">
        <f t="shared" si="87"/>
        <v>0</v>
      </c>
      <c r="R643" s="2"/>
    </row>
    <row r="644" spans="2:18" ht="27.75" customHeight="1">
      <c r="B644" s="40">
        <v>502</v>
      </c>
      <c r="C644" s="41" t="s">
        <v>832</v>
      </c>
      <c r="D644" s="351" t="s">
        <v>758</v>
      </c>
      <c r="E644" s="351" t="s">
        <v>758</v>
      </c>
      <c r="F644" s="41">
        <v>1</v>
      </c>
      <c r="G644" s="42" t="s">
        <v>8</v>
      </c>
      <c r="H644" s="4"/>
      <c r="I644" s="87"/>
      <c r="J644" s="88"/>
      <c r="K644" s="89"/>
      <c r="L644" s="82"/>
      <c r="M644" s="93"/>
      <c r="N644" s="94">
        <f t="shared" si="84"/>
        <v>0</v>
      </c>
      <c r="O644" s="82"/>
      <c r="P644" s="93">
        <v>21</v>
      </c>
      <c r="Q644" s="94">
        <f t="shared" si="87"/>
        <v>0</v>
      </c>
      <c r="R644" s="2"/>
    </row>
    <row r="645" spans="2:18" ht="27.75" customHeight="1">
      <c r="B645" s="40">
        <v>503</v>
      </c>
      <c r="C645" s="41" t="s">
        <v>833</v>
      </c>
      <c r="D645" s="351" t="s">
        <v>788</v>
      </c>
      <c r="E645" s="351" t="s">
        <v>788</v>
      </c>
      <c r="F645" s="41">
        <v>1</v>
      </c>
      <c r="G645" s="42" t="s">
        <v>8</v>
      </c>
      <c r="H645" s="4"/>
      <c r="I645" s="87"/>
      <c r="J645" s="88"/>
      <c r="K645" s="89"/>
      <c r="L645" s="82"/>
      <c r="M645" s="93"/>
      <c r="N645" s="94">
        <f t="shared" si="84"/>
        <v>0</v>
      </c>
      <c r="O645" s="82"/>
      <c r="P645" s="93">
        <v>21</v>
      </c>
      <c r="Q645" s="94">
        <f t="shared" si="87"/>
        <v>0</v>
      </c>
      <c r="R645" s="2"/>
    </row>
    <row r="646" spans="2:18" ht="27.75" customHeight="1">
      <c r="B646" s="40">
        <v>504</v>
      </c>
      <c r="C646" s="41" t="s">
        <v>834</v>
      </c>
      <c r="D646" s="351" t="s">
        <v>719</v>
      </c>
      <c r="E646" s="351" t="s">
        <v>719</v>
      </c>
      <c r="F646" s="41">
        <v>1</v>
      </c>
      <c r="G646" s="42" t="s">
        <v>8</v>
      </c>
      <c r="H646" s="4"/>
      <c r="I646" s="87"/>
      <c r="J646" s="88"/>
      <c r="K646" s="89"/>
      <c r="L646" s="82"/>
      <c r="M646" s="93"/>
      <c r="N646" s="94">
        <f t="shared" si="84"/>
        <v>0</v>
      </c>
      <c r="O646" s="82"/>
      <c r="P646" s="93">
        <v>21</v>
      </c>
      <c r="Q646" s="94">
        <f aca="true" t="shared" si="88" ref="Q646:Q648">N646*((100+P646)/100)</f>
        <v>0</v>
      </c>
      <c r="R646" s="2"/>
    </row>
    <row r="647" spans="2:18" ht="27.75" customHeight="1">
      <c r="B647" s="40">
        <v>505</v>
      </c>
      <c r="C647" s="41" t="s">
        <v>835</v>
      </c>
      <c r="D647" s="351" t="s">
        <v>789</v>
      </c>
      <c r="E647" s="351" t="s">
        <v>789</v>
      </c>
      <c r="F647" s="41">
        <v>1</v>
      </c>
      <c r="G647" s="42" t="s">
        <v>8</v>
      </c>
      <c r="H647" s="4"/>
      <c r="I647" s="87"/>
      <c r="J647" s="88"/>
      <c r="K647" s="89"/>
      <c r="L647" s="82"/>
      <c r="M647" s="93"/>
      <c r="N647" s="94">
        <f t="shared" si="84"/>
        <v>0</v>
      </c>
      <c r="O647" s="82"/>
      <c r="P647" s="93">
        <v>21</v>
      </c>
      <c r="Q647" s="94">
        <f t="shared" si="88"/>
        <v>0</v>
      </c>
      <c r="R647" s="2"/>
    </row>
    <row r="648" spans="2:18" ht="27.75" customHeight="1" thickBot="1">
      <c r="B648" s="43">
        <v>506</v>
      </c>
      <c r="C648" s="44" t="s">
        <v>836</v>
      </c>
      <c r="D648" s="359" t="s">
        <v>11</v>
      </c>
      <c r="E648" s="359" t="s">
        <v>11</v>
      </c>
      <c r="F648" s="44">
        <v>1</v>
      </c>
      <c r="G648" s="45" t="s">
        <v>8</v>
      </c>
      <c r="H648" s="4"/>
      <c r="I648" s="90"/>
      <c r="J648" s="91"/>
      <c r="K648" s="92"/>
      <c r="L648" s="85"/>
      <c r="M648" s="95"/>
      <c r="N648" s="96">
        <f t="shared" si="84"/>
        <v>0</v>
      </c>
      <c r="O648" s="82"/>
      <c r="P648" s="95">
        <v>21</v>
      </c>
      <c r="Q648" s="96">
        <f t="shared" si="88"/>
        <v>0</v>
      </c>
      <c r="R648" s="2"/>
    </row>
    <row r="649" spans="2:18" ht="22.5" customHeight="1" thickBot="1">
      <c r="B649" s="71"/>
      <c r="C649" s="71"/>
      <c r="D649" s="340"/>
      <c r="E649" s="340"/>
      <c r="F649" s="71"/>
      <c r="G649" s="71"/>
      <c r="H649" s="4"/>
      <c r="I649" s="108" t="s">
        <v>1443</v>
      </c>
      <c r="J649" s="2"/>
      <c r="K649" s="2"/>
      <c r="M649" s="339">
        <f>SUM(N609:N648)</f>
        <v>0</v>
      </c>
      <c r="N649" s="339"/>
      <c r="O649" s="109"/>
      <c r="P649" s="339">
        <f>SUM(Q609:Q648)</f>
        <v>0</v>
      </c>
      <c r="Q649" s="339"/>
      <c r="R649" s="2"/>
    </row>
    <row r="650" spans="2:18" ht="22.5" customHeight="1" thickBot="1">
      <c r="B650" s="104" t="s">
        <v>759</v>
      </c>
      <c r="C650" s="102"/>
      <c r="D650" s="103"/>
      <c r="E650" s="341" t="s">
        <v>9</v>
      </c>
      <c r="F650" s="342"/>
      <c r="G650" s="58">
        <v>8</v>
      </c>
      <c r="H650" s="4"/>
      <c r="I650" s="104" t="s">
        <v>1444</v>
      </c>
      <c r="J650" s="105"/>
      <c r="K650" s="106"/>
      <c r="L650" s="105"/>
      <c r="M650" s="343">
        <f>M649*G650</f>
        <v>0</v>
      </c>
      <c r="N650" s="343"/>
      <c r="O650" s="105"/>
      <c r="P650" s="343">
        <f>P649*G650</f>
        <v>0</v>
      </c>
      <c r="Q650" s="344"/>
      <c r="R650" s="2"/>
    </row>
    <row r="651" spans="2:18" ht="15" customHeight="1">
      <c r="B651" s="71"/>
      <c r="C651" s="71"/>
      <c r="D651" s="352"/>
      <c r="E651" s="352"/>
      <c r="F651" s="71"/>
      <c r="G651" s="71"/>
      <c r="H651" s="4"/>
      <c r="I651" s="86"/>
      <c r="J651" s="2"/>
      <c r="K651" s="2"/>
      <c r="M651" s="345" t="s">
        <v>1445</v>
      </c>
      <c r="N651" s="345"/>
      <c r="O651" s="110"/>
      <c r="P651" s="345" t="s">
        <v>1446</v>
      </c>
      <c r="Q651" s="345"/>
      <c r="R651" s="2"/>
    </row>
    <row r="652" spans="2:18" ht="37.5" customHeight="1" thickBot="1">
      <c r="B652" s="71"/>
      <c r="C652" s="71"/>
      <c r="D652" s="346"/>
      <c r="E652" s="346"/>
      <c r="F652" s="71"/>
      <c r="G652" s="71"/>
      <c r="H652" s="4"/>
      <c r="I652" s="2"/>
      <c r="J652" s="2"/>
      <c r="K652" s="2"/>
      <c r="L652" s="118"/>
      <c r="M652" s="78"/>
      <c r="O652" s="118"/>
      <c r="P652" s="78"/>
      <c r="R652" s="2"/>
    </row>
    <row r="653" spans="2:18" ht="22.5" customHeight="1" thickBot="1">
      <c r="B653" s="72" t="s">
        <v>791</v>
      </c>
      <c r="C653" s="73"/>
      <c r="D653" s="74"/>
      <c r="E653" s="341" t="s">
        <v>9</v>
      </c>
      <c r="F653" s="342"/>
      <c r="G653" s="58">
        <v>2</v>
      </c>
      <c r="H653" s="4"/>
      <c r="I653" s="353" t="s">
        <v>1438</v>
      </c>
      <c r="J653" s="355" t="s">
        <v>1435</v>
      </c>
      <c r="K653" s="357" t="s">
        <v>1436</v>
      </c>
      <c r="L653" s="81"/>
      <c r="M653" s="325" t="s">
        <v>1439</v>
      </c>
      <c r="N653" s="327" t="s">
        <v>1441</v>
      </c>
      <c r="O653" s="81"/>
      <c r="P653" s="325" t="s">
        <v>1440</v>
      </c>
      <c r="Q653" s="327" t="s">
        <v>1442</v>
      </c>
      <c r="R653" s="2"/>
    </row>
    <row r="654" spans="2:18" ht="4.5" customHeight="1" thickBot="1">
      <c r="B654" s="14"/>
      <c r="C654" s="23"/>
      <c r="D654" s="65"/>
      <c r="E654" s="347"/>
      <c r="F654" s="347"/>
      <c r="G654" s="16"/>
      <c r="H654" s="4"/>
      <c r="I654" s="354"/>
      <c r="J654" s="356"/>
      <c r="K654" s="358"/>
      <c r="L654" s="81"/>
      <c r="M654" s="326"/>
      <c r="N654" s="328"/>
      <c r="O654" s="81"/>
      <c r="P654" s="326"/>
      <c r="Q654" s="328"/>
      <c r="R654" s="2"/>
    </row>
    <row r="655" spans="2:18" ht="47.25" customHeight="1" thickBot="1">
      <c r="B655" s="17" t="s">
        <v>1</v>
      </c>
      <c r="C655" s="21" t="s">
        <v>7</v>
      </c>
      <c r="D655" s="348" t="s">
        <v>4</v>
      </c>
      <c r="E655" s="349"/>
      <c r="F655" s="18" t="s">
        <v>5</v>
      </c>
      <c r="G655" s="19" t="s">
        <v>204</v>
      </c>
      <c r="H655" s="4"/>
      <c r="I655" s="354"/>
      <c r="J655" s="356"/>
      <c r="K655" s="358"/>
      <c r="L655" s="81"/>
      <c r="M655" s="326"/>
      <c r="N655" s="328"/>
      <c r="O655" s="81"/>
      <c r="P655" s="326"/>
      <c r="Q655" s="328"/>
      <c r="R655" s="2"/>
    </row>
    <row r="656" spans="2:18" ht="27.75" customHeight="1">
      <c r="B656" s="25">
        <v>507</v>
      </c>
      <c r="C656" s="26" t="s">
        <v>837</v>
      </c>
      <c r="D656" s="350" t="s">
        <v>760</v>
      </c>
      <c r="E656" s="350" t="s">
        <v>760</v>
      </c>
      <c r="F656" s="26">
        <v>1</v>
      </c>
      <c r="G656" s="27" t="s">
        <v>8</v>
      </c>
      <c r="H656" s="4"/>
      <c r="I656" s="97"/>
      <c r="J656" s="98"/>
      <c r="K656" s="99"/>
      <c r="L656" s="82"/>
      <c r="M656" s="100"/>
      <c r="N656" s="101">
        <f aca="true" t="shared" si="89" ref="N656:N687">F656*M656</f>
        <v>0</v>
      </c>
      <c r="O656" s="82"/>
      <c r="P656" s="100">
        <v>21</v>
      </c>
      <c r="Q656" s="101">
        <f>N656*((100+P656)/100)</f>
        <v>0</v>
      </c>
      <c r="R656" s="2"/>
    </row>
    <row r="657" spans="2:18" ht="27.75" customHeight="1">
      <c r="B657" s="40">
        <v>508</v>
      </c>
      <c r="C657" s="41" t="s">
        <v>838</v>
      </c>
      <c r="D657" s="351" t="s">
        <v>761</v>
      </c>
      <c r="E657" s="351" t="s">
        <v>761</v>
      </c>
      <c r="F657" s="41">
        <v>1</v>
      </c>
      <c r="G657" s="42" t="s">
        <v>8</v>
      </c>
      <c r="H657" s="4"/>
      <c r="I657" s="87"/>
      <c r="J657" s="88"/>
      <c r="K657" s="89"/>
      <c r="L657" s="82"/>
      <c r="M657" s="93"/>
      <c r="N657" s="94">
        <f t="shared" si="89"/>
        <v>0</v>
      </c>
      <c r="O657" s="82"/>
      <c r="P657" s="93">
        <v>21</v>
      </c>
      <c r="Q657" s="94">
        <f>N657*((100+P657)/100)</f>
        <v>0</v>
      </c>
      <c r="R657" s="2"/>
    </row>
    <row r="658" spans="2:18" ht="27.75" customHeight="1">
      <c r="B658" s="40">
        <v>509</v>
      </c>
      <c r="C658" s="41" t="s">
        <v>839</v>
      </c>
      <c r="D658" s="351" t="s">
        <v>762</v>
      </c>
      <c r="E658" s="351" t="s">
        <v>762</v>
      </c>
      <c r="F658" s="41">
        <v>1</v>
      </c>
      <c r="G658" s="42" t="s">
        <v>8</v>
      </c>
      <c r="H658" s="4"/>
      <c r="I658" s="87"/>
      <c r="J658" s="88"/>
      <c r="K658" s="89"/>
      <c r="L658" s="82"/>
      <c r="M658" s="93"/>
      <c r="N658" s="94">
        <f t="shared" si="89"/>
        <v>0</v>
      </c>
      <c r="O658" s="82"/>
      <c r="P658" s="93">
        <v>21</v>
      </c>
      <c r="Q658" s="94">
        <f aca="true" t="shared" si="90" ref="Q658:Q667">N658*((100+P658)/100)</f>
        <v>0</v>
      </c>
      <c r="R658" s="2"/>
    </row>
    <row r="659" spans="2:18" ht="27.75" customHeight="1">
      <c r="B659" s="40">
        <v>510</v>
      </c>
      <c r="C659" s="41" t="s">
        <v>840</v>
      </c>
      <c r="D659" s="351" t="s">
        <v>763</v>
      </c>
      <c r="E659" s="351" t="s">
        <v>763</v>
      </c>
      <c r="F659" s="41">
        <v>1</v>
      </c>
      <c r="G659" s="42" t="s">
        <v>8</v>
      </c>
      <c r="H659" s="4"/>
      <c r="I659" s="87"/>
      <c r="J659" s="88"/>
      <c r="K659" s="89"/>
      <c r="L659" s="82"/>
      <c r="M659" s="93"/>
      <c r="N659" s="94">
        <f t="shared" si="89"/>
        <v>0</v>
      </c>
      <c r="O659" s="82"/>
      <c r="P659" s="93">
        <v>21</v>
      </c>
      <c r="Q659" s="94">
        <f t="shared" si="90"/>
        <v>0</v>
      </c>
      <c r="R659" s="2"/>
    </row>
    <row r="660" spans="2:18" ht="27.75" customHeight="1">
      <c r="B660" s="40">
        <v>511</v>
      </c>
      <c r="C660" s="41" t="s">
        <v>841</v>
      </c>
      <c r="D660" s="351" t="s">
        <v>764</v>
      </c>
      <c r="E660" s="351" t="s">
        <v>764</v>
      </c>
      <c r="F660" s="41">
        <v>1</v>
      </c>
      <c r="G660" s="42" t="s">
        <v>8</v>
      </c>
      <c r="H660" s="4"/>
      <c r="I660" s="87"/>
      <c r="J660" s="88"/>
      <c r="K660" s="89"/>
      <c r="L660" s="82"/>
      <c r="M660" s="93"/>
      <c r="N660" s="94">
        <f t="shared" si="89"/>
        <v>0</v>
      </c>
      <c r="O660" s="82"/>
      <c r="P660" s="93">
        <v>21</v>
      </c>
      <c r="Q660" s="94">
        <f t="shared" si="90"/>
        <v>0</v>
      </c>
      <c r="R660" s="2"/>
    </row>
    <row r="661" spans="2:18" ht="27.75" customHeight="1">
      <c r="B661" s="40">
        <v>512</v>
      </c>
      <c r="C661" s="41" t="s">
        <v>842</v>
      </c>
      <c r="D661" s="351" t="s">
        <v>765</v>
      </c>
      <c r="E661" s="351" t="s">
        <v>765</v>
      </c>
      <c r="F661" s="41">
        <v>1</v>
      </c>
      <c r="G661" s="42" t="s">
        <v>8</v>
      </c>
      <c r="H661" s="4"/>
      <c r="I661" s="87"/>
      <c r="J661" s="88"/>
      <c r="K661" s="89"/>
      <c r="L661" s="82"/>
      <c r="M661" s="93"/>
      <c r="N661" s="94">
        <f t="shared" si="89"/>
        <v>0</v>
      </c>
      <c r="O661" s="82"/>
      <c r="P661" s="93">
        <v>21</v>
      </c>
      <c r="Q661" s="94">
        <f t="shared" si="90"/>
        <v>0</v>
      </c>
      <c r="R661" s="2"/>
    </row>
    <row r="662" spans="2:18" ht="27.75" customHeight="1">
      <c r="B662" s="40">
        <v>513</v>
      </c>
      <c r="C662" s="41" t="s">
        <v>843</v>
      </c>
      <c r="D662" s="351" t="s">
        <v>766</v>
      </c>
      <c r="E662" s="351" t="s">
        <v>766</v>
      </c>
      <c r="F662" s="41">
        <v>1</v>
      </c>
      <c r="G662" s="42" t="s">
        <v>8</v>
      </c>
      <c r="H662" s="4"/>
      <c r="I662" s="87"/>
      <c r="J662" s="88"/>
      <c r="K662" s="89"/>
      <c r="L662" s="82"/>
      <c r="M662" s="93"/>
      <c r="N662" s="94">
        <f t="shared" si="89"/>
        <v>0</v>
      </c>
      <c r="O662" s="82"/>
      <c r="P662" s="93">
        <v>21</v>
      </c>
      <c r="Q662" s="94">
        <f t="shared" si="90"/>
        <v>0</v>
      </c>
      <c r="R662" s="2"/>
    </row>
    <row r="663" spans="2:18" ht="27.75" customHeight="1">
      <c r="B663" s="40">
        <v>514</v>
      </c>
      <c r="C663" s="41" t="s">
        <v>844</v>
      </c>
      <c r="D663" s="351" t="s">
        <v>767</v>
      </c>
      <c r="E663" s="351" t="s">
        <v>767</v>
      </c>
      <c r="F663" s="41">
        <v>1</v>
      </c>
      <c r="G663" s="42" t="s">
        <v>8</v>
      </c>
      <c r="H663" s="4"/>
      <c r="I663" s="87"/>
      <c r="J663" s="88"/>
      <c r="K663" s="89"/>
      <c r="L663" s="82"/>
      <c r="M663" s="93"/>
      <c r="N663" s="94">
        <f t="shared" si="89"/>
        <v>0</v>
      </c>
      <c r="O663" s="82"/>
      <c r="P663" s="93">
        <v>21</v>
      </c>
      <c r="Q663" s="94">
        <f t="shared" si="90"/>
        <v>0</v>
      </c>
      <c r="R663" s="2"/>
    </row>
    <row r="664" spans="2:18" ht="27.75" customHeight="1">
      <c r="B664" s="40">
        <v>515</v>
      </c>
      <c r="C664" s="41" t="s">
        <v>845</v>
      </c>
      <c r="D664" s="351" t="s">
        <v>768</v>
      </c>
      <c r="E664" s="351" t="s">
        <v>768</v>
      </c>
      <c r="F664" s="41">
        <v>1</v>
      </c>
      <c r="G664" s="42" t="s">
        <v>8</v>
      </c>
      <c r="H664" s="4"/>
      <c r="I664" s="87"/>
      <c r="J664" s="88"/>
      <c r="K664" s="89"/>
      <c r="L664" s="82"/>
      <c r="M664" s="93"/>
      <c r="N664" s="94">
        <f t="shared" si="89"/>
        <v>0</v>
      </c>
      <c r="O664" s="82"/>
      <c r="P664" s="93">
        <v>21</v>
      </c>
      <c r="Q664" s="94">
        <f t="shared" si="90"/>
        <v>0</v>
      </c>
      <c r="R664" s="2"/>
    </row>
    <row r="665" spans="2:18" ht="27.75" customHeight="1">
      <c r="B665" s="40">
        <v>516</v>
      </c>
      <c r="C665" s="41" t="s">
        <v>846</v>
      </c>
      <c r="D665" s="351" t="s">
        <v>769</v>
      </c>
      <c r="E665" s="351" t="s">
        <v>769</v>
      </c>
      <c r="F665" s="41">
        <v>1</v>
      </c>
      <c r="G665" s="42" t="s">
        <v>8</v>
      </c>
      <c r="H665" s="4"/>
      <c r="I665" s="87"/>
      <c r="J665" s="88"/>
      <c r="K665" s="89"/>
      <c r="L665" s="82"/>
      <c r="M665" s="93"/>
      <c r="N665" s="94">
        <f t="shared" si="89"/>
        <v>0</v>
      </c>
      <c r="O665" s="82"/>
      <c r="P665" s="93">
        <v>21</v>
      </c>
      <c r="Q665" s="94">
        <f t="shared" si="90"/>
        <v>0</v>
      </c>
      <c r="R665" s="2"/>
    </row>
    <row r="666" spans="2:18" ht="27.75" customHeight="1">
      <c r="B666" s="40">
        <v>517</v>
      </c>
      <c r="C666" s="41" t="s">
        <v>847</v>
      </c>
      <c r="D666" s="351" t="s">
        <v>770</v>
      </c>
      <c r="E666" s="351" t="s">
        <v>770</v>
      </c>
      <c r="F666" s="41">
        <v>1</v>
      </c>
      <c r="G666" s="42" t="s">
        <v>8</v>
      </c>
      <c r="H666" s="4"/>
      <c r="I666" s="87"/>
      <c r="J666" s="88"/>
      <c r="K666" s="89"/>
      <c r="L666" s="82"/>
      <c r="M666" s="93"/>
      <c r="N666" s="94">
        <f t="shared" si="89"/>
        <v>0</v>
      </c>
      <c r="O666" s="82"/>
      <c r="P666" s="93">
        <v>21</v>
      </c>
      <c r="Q666" s="94">
        <f t="shared" si="90"/>
        <v>0</v>
      </c>
      <c r="R666" s="2"/>
    </row>
    <row r="667" spans="2:18" ht="27.75" customHeight="1">
      <c r="B667" s="40">
        <v>518</v>
      </c>
      <c r="C667" s="41" t="s">
        <v>848</v>
      </c>
      <c r="D667" s="351" t="s">
        <v>771</v>
      </c>
      <c r="E667" s="351" t="s">
        <v>771</v>
      </c>
      <c r="F667" s="41">
        <v>1</v>
      </c>
      <c r="G667" s="42" t="s">
        <v>8</v>
      </c>
      <c r="H667" s="4"/>
      <c r="I667" s="87"/>
      <c r="J667" s="88"/>
      <c r="K667" s="89"/>
      <c r="L667" s="82"/>
      <c r="M667" s="93"/>
      <c r="N667" s="94">
        <f t="shared" si="89"/>
        <v>0</v>
      </c>
      <c r="O667" s="82"/>
      <c r="P667" s="93">
        <v>21</v>
      </c>
      <c r="Q667" s="94">
        <f t="shared" si="90"/>
        <v>0</v>
      </c>
      <c r="R667" s="2"/>
    </row>
    <row r="668" spans="2:18" ht="27.75" customHeight="1">
      <c r="B668" s="40">
        <v>519</v>
      </c>
      <c r="C668" s="41" t="s">
        <v>849</v>
      </c>
      <c r="D668" s="351" t="s">
        <v>772</v>
      </c>
      <c r="E668" s="351" t="s">
        <v>772</v>
      </c>
      <c r="F668" s="41">
        <v>1</v>
      </c>
      <c r="G668" s="42" t="s">
        <v>8</v>
      </c>
      <c r="H668" s="4"/>
      <c r="I668" s="87"/>
      <c r="J668" s="88"/>
      <c r="K668" s="89"/>
      <c r="L668" s="82"/>
      <c r="M668" s="93"/>
      <c r="N668" s="94">
        <f t="shared" si="89"/>
        <v>0</v>
      </c>
      <c r="O668" s="82"/>
      <c r="P668" s="93">
        <v>21</v>
      </c>
      <c r="Q668" s="94">
        <f>N668*((100+P668)/100)</f>
        <v>0</v>
      </c>
      <c r="R668" s="2"/>
    </row>
    <row r="669" spans="2:18" ht="27.75" customHeight="1">
      <c r="B669" s="40">
        <v>520</v>
      </c>
      <c r="C669" s="41" t="s">
        <v>850</v>
      </c>
      <c r="D669" s="351" t="s">
        <v>773</v>
      </c>
      <c r="E669" s="351" t="s">
        <v>773</v>
      </c>
      <c r="F669" s="41">
        <v>1</v>
      </c>
      <c r="G669" s="42" t="s">
        <v>8</v>
      </c>
      <c r="H669" s="4"/>
      <c r="I669" s="87"/>
      <c r="J669" s="88"/>
      <c r="K669" s="89"/>
      <c r="L669" s="82"/>
      <c r="M669" s="93"/>
      <c r="N669" s="94">
        <f t="shared" si="89"/>
        <v>0</v>
      </c>
      <c r="O669" s="82"/>
      <c r="P669" s="93">
        <v>21</v>
      </c>
      <c r="Q669" s="94">
        <f aca="true" t="shared" si="91" ref="Q669:Q675">N669*((100+P669)/100)</f>
        <v>0</v>
      </c>
      <c r="R669" s="2"/>
    </row>
    <row r="670" spans="2:18" ht="27.75" customHeight="1">
      <c r="B670" s="40">
        <v>521</v>
      </c>
      <c r="C670" s="41" t="s">
        <v>851</v>
      </c>
      <c r="D670" s="351" t="s">
        <v>774</v>
      </c>
      <c r="E670" s="351" t="s">
        <v>774</v>
      </c>
      <c r="F670" s="41">
        <v>1</v>
      </c>
      <c r="G670" s="42" t="s">
        <v>8</v>
      </c>
      <c r="H670" s="4"/>
      <c r="I670" s="87"/>
      <c r="J670" s="88"/>
      <c r="K670" s="89"/>
      <c r="L670" s="82"/>
      <c r="M670" s="93"/>
      <c r="N670" s="94">
        <f t="shared" si="89"/>
        <v>0</v>
      </c>
      <c r="O670" s="82"/>
      <c r="P670" s="93">
        <v>21</v>
      </c>
      <c r="Q670" s="94">
        <f t="shared" si="91"/>
        <v>0</v>
      </c>
      <c r="R670" s="2"/>
    </row>
    <row r="671" spans="2:18" ht="27.75" customHeight="1">
      <c r="B671" s="40">
        <v>522</v>
      </c>
      <c r="C671" s="41" t="s">
        <v>852</v>
      </c>
      <c r="D671" s="351" t="s">
        <v>775</v>
      </c>
      <c r="E671" s="351" t="s">
        <v>775</v>
      </c>
      <c r="F671" s="41">
        <v>1</v>
      </c>
      <c r="G671" s="42" t="s">
        <v>8</v>
      </c>
      <c r="H671" s="4"/>
      <c r="I671" s="87"/>
      <c r="J671" s="88"/>
      <c r="K671" s="89"/>
      <c r="L671" s="82"/>
      <c r="M671" s="93"/>
      <c r="N671" s="94">
        <f t="shared" si="89"/>
        <v>0</v>
      </c>
      <c r="O671" s="82"/>
      <c r="P671" s="93">
        <v>21</v>
      </c>
      <c r="Q671" s="94">
        <f t="shared" si="91"/>
        <v>0</v>
      </c>
      <c r="R671" s="2"/>
    </row>
    <row r="672" spans="2:18" ht="27.75" customHeight="1">
      <c r="B672" s="40">
        <v>523</v>
      </c>
      <c r="C672" s="41" t="s">
        <v>853</v>
      </c>
      <c r="D672" s="351" t="s">
        <v>776</v>
      </c>
      <c r="E672" s="351" t="s">
        <v>776</v>
      </c>
      <c r="F672" s="41">
        <v>1</v>
      </c>
      <c r="G672" s="42" t="s">
        <v>8</v>
      </c>
      <c r="H672" s="4"/>
      <c r="I672" s="87"/>
      <c r="J672" s="88"/>
      <c r="K672" s="89"/>
      <c r="L672" s="82"/>
      <c r="M672" s="93"/>
      <c r="N672" s="94">
        <f t="shared" si="89"/>
        <v>0</v>
      </c>
      <c r="O672" s="82"/>
      <c r="P672" s="93">
        <v>21</v>
      </c>
      <c r="Q672" s="94">
        <f t="shared" si="91"/>
        <v>0</v>
      </c>
      <c r="R672" s="2"/>
    </row>
    <row r="673" spans="2:18" ht="27.75" customHeight="1">
      <c r="B673" s="40">
        <v>524</v>
      </c>
      <c r="C673" s="41" t="s">
        <v>854</v>
      </c>
      <c r="D673" s="351" t="s">
        <v>777</v>
      </c>
      <c r="E673" s="351" t="s">
        <v>777</v>
      </c>
      <c r="F673" s="41">
        <v>1</v>
      </c>
      <c r="G673" s="42" t="s">
        <v>8</v>
      </c>
      <c r="H673" s="4"/>
      <c r="I673" s="87"/>
      <c r="J673" s="88"/>
      <c r="K673" s="89"/>
      <c r="L673" s="82"/>
      <c r="M673" s="93"/>
      <c r="N673" s="94">
        <f t="shared" si="89"/>
        <v>0</v>
      </c>
      <c r="O673" s="82"/>
      <c r="P673" s="93">
        <v>21</v>
      </c>
      <c r="Q673" s="94">
        <f t="shared" si="91"/>
        <v>0</v>
      </c>
      <c r="R673" s="2"/>
    </row>
    <row r="674" spans="2:18" ht="27.75" customHeight="1">
      <c r="B674" s="40">
        <v>525</v>
      </c>
      <c r="C674" s="41" t="s">
        <v>855</v>
      </c>
      <c r="D674" s="351" t="s">
        <v>778</v>
      </c>
      <c r="E674" s="351" t="s">
        <v>778</v>
      </c>
      <c r="F674" s="41">
        <v>1</v>
      </c>
      <c r="G674" s="42" t="s">
        <v>8</v>
      </c>
      <c r="H674" s="4"/>
      <c r="I674" s="87"/>
      <c r="J674" s="88"/>
      <c r="K674" s="89"/>
      <c r="L674" s="82"/>
      <c r="M674" s="93"/>
      <c r="N674" s="94">
        <f t="shared" si="89"/>
        <v>0</v>
      </c>
      <c r="O674" s="82"/>
      <c r="P674" s="93">
        <v>21</v>
      </c>
      <c r="Q674" s="94">
        <f t="shared" si="91"/>
        <v>0</v>
      </c>
      <c r="R674" s="2"/>
    </row>
    <row r="675" spans="2:18" ht="27.75" customHeight="1">
      <c r="B675" s="40">
        <v>526</v>
      </c>
      <c r="C675" s="41" t="s">
        <v>856</v>
      </c>
      <c r="D675" s="351" t="s">
        <v>779</v>
      </c>
      <c r="E675" s="351" t="s">
        <v>779</v>
      </c>
      <c r="F675" s="41">
        <v>1</v>
      </c>
      <c r="G675" s="42" t="s">
        <v>8</v>
      </c>
      <c r="H675" s="4"/>
      <c r="I675" s="87"/>
      <c r="J675" s="88"/>
      <c r="K675" s="89"/>
      <c r="L675" s="82"/>
      <c r="M675" s="93"/>
      <c r="N675" s="94">
        <f t="shared" si="89"/>
        <v>0</v>
      </c>
      <c r="O675" s="82"/>
      <c r="P675" s="93">
        <v>21</v>
      </c>
      <c r="Q675" s="94">
        <f t="shared" si="91"/>
        <v>0</v>
      </c>
      <c r="R675" s="2"/>
    </row>
    <row r="676" spans="2:18" ht="27.75" customHeight="1">
      <c r="B676" s="40">
        <v>527</v>
      </c>
      <c r="C676" s="41" t="s">
        <v>857</v>
      </c>
      <c r="D676" s="351" t="s">
        <v>780</v>
      </c>
      <c r="E676" s="351" t="s">
        <v>780</v>
      </c>
      <c r="F676" s="41">
        <v>1</v>
      </c>
      <c r="G676" s="42" t="s">
        <v>8</v>
      </c>
      <c r="H676" s="4"/>
      <c r="I676" s="87"/>
      <c r="J676" s="88"/>
      <c r="K676" s="89"/>
      <c r="L676" s="82"/>
      <c r="M676" s="93"/>
      <c r="N676" s="94">
        <f t="shared" si="89"/>
        <v>0</v>
      </c>
      <c r="O676" s="82"/>
      <c r="P676" s="93">
        <v>21</v>
      </c>
      <c r="Q676" s="94">
        <f aca="true" t="shared" si="92" ref="Q676:Q687">N676*((100+P676)/100)</f>
        <v>0</v>
      </c>
      <c r="R676" s="2"/>
    </row>
    <row r="677" spans="2:18" ht="27.75" customHeight="1">
      <c r="B677" s="40">
        <v>528</v>
      </c>
      <c r="C677" s="41" t="s">
        <v>858</v>
      </c>
      <c r="D677" s="351" t="s">
        <v>732</v>
      </c>
      <c r="E677" s="351" t="s">
        <v>732</v>
      </c>
      <c r="F677" s="41">
        <v>1</v>
      </c>
      <c r="G677" s="42" t="s">
        <v>8</v>
      </c>
      <c r="H677" s="4"/>
      <c r="I677" s="87"/>
      <c r="J677" s="88"/>
      <c r="K677" s="89"/>
      <c r="L677" s="82"/>
      <c r="M677" s="93"/>
      <c r="N677" s="94">
        <f t="shared" si="89"/>
        <v>0</v>
      </c>
      <c r="O677" s="82"/>
      <c r="P677" s="93">
        <v>21</v>
      </c>
      <c r="Q677" s="94">
        <f t="shared" si="92"/>
        <v>0</v>
      </c>
      <c r="R677" s="2"/>
    </row>
    <row r="678" spans="2:18" ht="27.75" customHeight="1">
      <c r="B678" s="40">
        <v>529</v>
      </c>
      <c r="C678" s="41" t="s">
        <v>859</v>
      </c>
      <c r="D678" s="351" t="s">
        <v>733</v>
      </c>
      <c r="E678" s="351" t="s">
        <v>733</v>
      </c>
      <c r="F678" s="41">
        <v>1</v>
      </c>
      <c r="G678" s="42" t="s">
        <v>8</v>
      </c>
      <c r="H678" s="4"/>
      <c r="I678" s="87"/>
      <c r="J678" s="88"/>
      <c r="K678" s="89"/>
      <c r="L678" s="82"/>
      <c r="M678" s="93"/>
      <c r="N678" s="94">
        <f t="shared" si="89"/>
        <v>0</v>
      </c>
      <c r="O678" s="82"/>
      <c r="P678" s="93">
        <v>21</v>
      </c>
      <c r="Q678" s="94">
        <f t="shared" si="92"/>
        <v>0</v>
      </c>
      <c r="R678" s="2"/>
    </row>
    <row r="679" spans="2:18" ht="27.75" customHeight="1">
      <c r="B679" s="40">
        <v>530</v>
      </c>
      <c r="C679" s="41" t="s">
        <v>860</v>
      </c>
      <c r="D679" s="351" t="s">
        <v>734</v>
      </c>
      <c r="E679" s="351" t="s">
        <v>734</v>
      </c>
      <c r="F679" s="41">
        <v>1</v>
      </c>
      <c r="G679" s="42" t="s">
        <v>8</v>
      </c>
      <c r="H679" s="4"/>
      <c r="I679" s="87"/>
      <c r="J679" s="88"/>
      <c r="K679" s="89"/>
      <c r="L679" s="82"/>
      <c r="M679" s="93"/>
      <c r="N679" s="94">
        <f t="shared" si="89"/>
        <v>0</v>
      </c>
      <c r="O679" s="82"/>
      <c r="P679" s="93">
        <v>21</v>
      </c>
      <c r="Q679" s="94">
        <f t="shared" si="92"/>
        <v>0</v>
      </c>
      <c r="R679" s="2"/>
    </row>
    <row r="680" spans="2:18" ht="27.75" customHeight="1">
      <c r="B680" s="40">
        <v>531</v>
      </c>
      <c r="C680" s="41" t="s">
        <v>861</v>
      </c>
      <c r="D680" s="351" t="s">
        <v>735</v>
      </c>
      <c r="E680" s="351" t="s">
        <v>735</v>
      </c>
      <c r="F680" s="41">
        <v>2</v>
      </c>
      <c r="G680" s="42" t="s">
        <v>8</v>
      </c>
      <c r="H680" s="4"/>
      <c r="I680" s="87"/>
      <c r="J680" s="88"/>
      <c r="K680" s="89"/>
      <c r="L680" s="82"/>
      <c r="M680" s="93"/>
      <c r="N680" s="94">
        <f t="shared" si="89"/>
        <v>0</v>
      </c>
      <c r="O680" s="82"/>
      <c r="P680" s="93">
        <v>21</v>
      </c>
      <c r="Q680" s="94">
        <f t="shared" si="92"/>
        <v>0</v>
      </c>
      <c r="R680" s="2"/>
    </row>
    <row r="681" spans="2:18" ht="27.75" customHeight="1">
      <c r="B681" s="40">
        <v>532</v>
      </c>
      <c r="C681" s="41" t="s">
        <v>862</v>
      </c>
      <c r="D681" s="351" t="s">
        <v>32</v>
      </c>
      <c r="E681" s="351" t="s">
        <v>32</v>
      </c>
      <c r="F681" s="41">
        <v>1</v>
      </c>
      <c r="G681" s="42" t="s">
        <v>8</v>
      </c>
      <c r="H681" s="4"/>
      <c r="I681" s="87"/>
      <c r="J681" s="88"/>
      <c r="K681" s="89"/>
      <c r="L681" s="82"/>
      <c r="M681" s="93"/>
      <c r="N681" s="94">
        <f t="shared" si="89"/>
        <v>0</v>
      </c>
      <c r="O681" s="82"/>
      <c r="P681" s="93">
        <v>21</v>
      </c>
      <c r="Q681" s="94">
        <f t="shared" si="92"/>
        <v>0</v>
      </c>
      <c r="R681" s="2"/>
    </row>
    <row r="682" spans="2:18" ht="27.75" customHeight="1">
      <c r="B682" s="40">
        <v>533</v>
      </c>
      <c r="C682" s="41" t="s">
        <v>863</v>
      </c>
      <c r="D682" s="351" t="s">
        <v>719</v>
      </c>
      <c r="E682" s="351" t="s">
        <v>719</v>
      </c>
      <c r="F682" s="41">
        <v>1</v>
      </c>
      <c r="G682" s="42" t="s">
        <v>8</v>
      </c>
      <c r="H682" s="4"/>
      <c r="I682" s="87"/>
      <c r="J682" s="88"/>
      <c r="K682" s="89"/>
      <c r="L682" s="82"/>
      <c r="M682" s="93"/>
      <c r="N682" s="94">
        <f t="shared" si="89"/>
        <v>0</v>
      </c>
      <c r="O682" s="82"/>
      <c r="P682" s="93">
        <v>21</v>
      </c>
      <c r="Q682" s="94">
        <f t="shared" si="92"/>
        <v>0</v>
      </c>
      <c r="R682" s="2"/>
    </row>
    <row r="683" spans="2:18" ht="27.75" customHeight="1">
      <c r="B683" s="40">
        <v>534</v>
      </c>
      <c r="C683" s="41" t="s">
        <v>864</v>
      </c>
      <c r="D683" s="351" t="s">
        <v>737</v>
      </c>
      <c r="E683" s="351" t="s">
        <v>737</v>
      </c>
      <c r="F683" s="41">
        <v>1</v>
      </c>
      <c r="G683" s="42" t="s">
        <v>8</v>
      </c>
      <c r="H683" s="4"/>
      <c r="I683" s="87"/>
      <c r="J683" s="88"/>
      <c r="K683" s="89"/>
      <c r="L683" s="82"/>
      <c r="M683" s="93"/>
      <c r="N683" s="94">
        <f t="shared" si="89"/>
        <v>0</v>
      </c>
      <c r="O683" s="82"/>
      <c r="P683" s="93">
        <v>21</v>
      </c>
      <c r="Q683" s="94">
        <f t="shared" si="92"/>
        <v>0</v>
      </c>
      <c r="R683" s="2"/>
    </row>
    <row r="684" spans="2:18" ht="27.75" customHeight="1">
      <c r="B684" s="40">
        <v>535</v>
      </c>
      <c r="C684" s="41" t="s">
        <v>865</v>
      </c>
      <c r="D684" s="351" t="s">
        <v>376</v>
      </c>
      <c r="E684" s="351" t="s">
        <v>376</v>
      </c>
      <c r="F684" s="41">
        <v>2</v>
      </c>
      <c r="G684" s="42" t="s">
        <v>8</v>
      </c>
      <c r="H684" s="4"/>
      <c r="I684" s="87"/>
      <c r="J684" s="88"/>
      <c r="K684" s="89"/>
      <c r="L684" s="82"/>
      <c r="M684" s="93"/>
      <c r="N684" s="94">
        <f t="shared" si="89"/>
        <v>0</v>
      </c>
      <c r="O684" s="82"/>
      <c r="P684" s="93">
        <v>21</v>
      </c>
      <c r="Q684" s="94">
        <f t="shared" si="92"/>
        <v>0</v>
      </c>
      <c r="R684" s="2"/>
    </row>
    <row r="685" spans="2:18" ht="27.75" customHeight="1">
      <c r="B685" s="40">
        <v>536</v>
      </c>
      <c r="C685" s="41" t="s">
        <v>866</v>
      </c>
      <c r="D685" s="351" t="s">
        <v>757</v>
      </c>
      <c r="E685" s="351" t="s">
        <v>757</v>
      </c>
      <c r="F685" s="41">
        <v>1</v>
      </c>
      <c r="G685" s="42" t="s">
        <v>8</v>
      </c>
      <c r="H685" s="4"/>
      <c r="I685" s="87"/>
      <c r="J685" s="88"/>
      <c r="K685" s="89"/>
      <c r="L685" s="82"/>
      <c r="M685" s="93"/>
      <c r="N685" s="94">
        <f t="shared" si="89"/>
        <v>0</v>
      </c>
      <c r="O685" s="82"/>
      <c r="P685" s="93">
        <v>21</v>
      </c>
      <c r="Q685" s="94">
        <f t="shared" si="92"/>
        <v>0</v>
      </c>
      <c r="R685" s="2"/>
    </row>
    <row r="686" spans="2:18" ht="27.75" customHeight="1">
      <c r="B686" s="40">
        <v>537</v>
      </c>
      <c r="C686" s="41" t="s">
        <v>867</v>
      </c>
      <c r="D686" s="351" t="s">
        <v>758</v>
      </c>
      <c r="E686" s="351" t="s">
        <v>758</v>
      </c>
      <c r="F686" s="41">
        <v>1</v>
      </c>
      <c r="G686" s="42" t="s">
        <v>8</v>
      </c>
      <c r="H686" s="4"/>
      <c r="I686" s="87"/>
      <c r="J686" s="88"/>
      <c r="K686" s="89"/>
      <c r="L686" s="82"/>
      <c r="M686" s="93"/>
      <c r="N686" s="94">
        <f t="shared" si="89"/>
        <v>0</v>
      </c>
      <c r="O686" s="82"/>
      <c r="P686" s="93">
        <v>21</v>
      </c>
      <c r="Q686" s="94">
        <f t="shared" si="92"/>
        <v>0</v>
      </c>
      <c r="R686" s="2"/>
    </row>
    <row r="687" spans="2:18" ht="27.75" customHeight="1" thickBot="1">
      <c r="B687" s="43">
        <v>538</v>
      </c>
      <c r="C687" s="44" t="s">
        <v>868</v>
      </c>
      <c r="D687" s="359" t="s">
        <v>788</v>
      </c>
      <c r="E687" s="359" t="s">
        <v>788</v>
      </c>
      <c r="F687" s="44">
        <v>1</v>
      </c>
      <c r="G687" s="45" t="s">
        <v>8</v>
      </c>
      <c r="H687" s="4"/>
      <c r="I687" s="90"/>
      <c r="J687" s="91"/>
      <c r="K687" s="92"/>
      <c r="L687" s="85"/>
      <c r="M687" s="95"/>
      <c r="N687" s="96">
        <f t="shared" si="89"/>
        <v>0</v>
      </c>
      <c r="O687" s="82"/>
      <c r="P687" s="95">
        <v>21</v>
      </c>
      <c r="Q687" s="96">
        <f t="shared" si="92"/>
        <v>0</v>
      </c>
      <c r="R687" s="2"/>
    </row>
    <row r="688" spans="2:18" ht="22.5" customHeight="1" thickBot="1">
      <c r="B688" s="71"/>
      <c r="C688" s="71"/>
      <c r="D688" s="340"/>
      <c r="E688" s="340"/>
      <c r="F688" s="71"/>
      <c r="G688" s="71"/>
      <c r="H688" s="4"/>
      <c r="I688" s="108" t="s">
        <v>1443</v>
      </c>
      <c r="J688" s="2"/>
      <c r="K688" s="2"/>
      <c r="M688" s="339">
        <f>SUM(N656:N687)</f>
        <v>0</v>
      </c>
      <c r="N688" s="339"/>
      <c r="O688" s="109"/>
      <c r="P688" s="339">
        <f>SUM(Q656:Q687)</f>
        <v>0</v>
      </c>
      <c r="Q688" s="339"/>
      <c r="R688" s="2"/>
    </row>
    <row r="689" spans="2:18" ht="22.5" customHeight="1" thickBot="1">
      <c r="B689" s="104" t="s">
        <v>791</v>
      </c>
      <c r="C689" s="102"/>
      <c r="D689" s="103"/>
      <c r="E689" s="341" t="s">
        <v>9</v>
      </c>
      <c r="F689" s="342"/>
      <c r="G689" s="58">
        <v>2</v>
      </c>
      <c r="H689" s="4"/>
      <c r="I689" s="104" t="s">
        <v>1444</v>
      </c>
      <c r="J689" s="105"/>
      <c r="K689" s="106"/>
      <c r="L689" s="105"/>
      <c r="M689" s="343">
        <f>M688*G689</f>
        <v>0</v>
      </c>
      <c r="N689" s="343"/>
      <c r="O689" s="105"/>
      <c r="P689" s="343">
        <f>P688*G689</f>
        <v>0</v>
      </c>
      <c r="Q689" s="344"/>
      <c r="R689" s="2"/>
    </row>
    <row r="690" spans="2:18" ht="15" customHeight="1">
      <c r="B690" s="71"/>
      <c r="C690" s="71"/>
      <c r="D690" s="352"/>
      <c r="E690" s="352"/>
      <c r="F690" s="71"/>
      <c r="G690" s="71"/>
      <c r="H690" s="4"/>
      <c r="I690" s="86"/>
      <c r="J690" s="2"/>
      <c r="K690" s="2"/>
      <c r="M690" s="345" t="s">
        <v>1445</v>
      </c>
      <c r="N690" s="345"/>
      <c r="O690" s="110"/>
      <c r="P690" s="345" t="s">
        <v>1446</v>
      </c>
      <c r="Q690" s="345"/>
      <c r="R690" s="2"/>
    </row>
    <row r="691" spans="2:18" ht="37.5" customHeight="1" thickBot="1">
      <c r="B691" s="71"/>
      <c r="C691" s="71"/>
      <c r="D691" s="346"/>
      <c r="E691" s="346"/>
      <c r="F691" s="71"/>
      <c r="G691" s="71"/>
      <c r="H691" s="4"/>
      <c r="I691" s="2"/>
      <c r="J691" s="2"/>
      <c r="K691" s="2"/>
      <c r="L691" s="118"/>
      <c r="M691" s="78"/>
      <c r="O691" s="118"/>
      <c r="P691" s="78"/>
      <c r="R691" s="2"/>
    </row>
    <row r="692" spans="2:18" ht="22.5" customHeight="1" thickBot="1">
      <c r="B692" s="72" t="s">
        <v>792</v>
      </c>
      <c r="C692" s="73"/>
      <c r="D692" s="74"/>
      <c r="E692" s="341" t="s">
        <v>9</v>
      </c>
      <c r="F692" s="342"/>
      <c r="G692" s="58">
        <v>1</v>
      </c>
      <c r="H692" s="4"/>
      <c r="I692" s="353" t="s">
        <v>1438</v>
      </c>
      <c r="J692" s="355" t="s">
        <v>1435</v>
      </c>
      <c r="K692" s="357" t="s">
        <v>1436</v>
      </c>
      <c r="L692" s="81"/>
      <c r="M692" s="325" t="s">
        <v>1439</v>
      </c>
      <c r="N692" s="327" t="s">
        <v>1441</v>
      </c>
      <c r="O692" s="81"/>
      <c r="P692" s="325" t="s">
        <v>1440</v>
      </c>
      <c r="Q692" s="327" t="s">
        <v>1442</v>
      </c>
      <c r="R692" s="2"/>
    </row>
    <row r="693" spans="2:18" ht="4.5" customHeight="1" thickBot="1">
      <c r="B693" s="14"/>
      <c r="C693" s="23"/>
      <c r="D693" s="65"/>
      <c r="E693" s="347"/>
      <c r="F693" s="347"/>
      <c r="G693" s="16"/>
      <c r="H693" s="4"/>
      <c r="I693" s="354"/>
      <c r="J693" s="356"/>
      <c r="K693" s="358"/>
      <c r="L693" s="81"/>
      <c r="M693" s="326"/>
      <c r="N693" s="328"/>
      <c r="O693" s="81"/>
      <c r="P693" s="326"/>
      <c r="Q693" s="328"/>
      <c r="R693" s="2"/>
    </row>
    <row r="694" spans="2:18" ht="47.25" customHeight="1" thickBot="1">
      <c r="B694" s="17" t="s">
        <v>1</v>
      </c>
      <c r="C694" s="21" t="s">
        <v>7</v>
      </c>
      <c r="D694" s="348" t="s">
        <v>4</v>
      </c>
      <c r="E694" s="349"/>
      <c r="F694" s="18" t="s">
        <v>5</v>
      </c>
      <c r="G694" s="19" t="s">
        <v>204</v>
      </c>
      <c r="H694" s="4"/>
      <c r="I694" s="354"/>
      <c r="J694" s="356"/>
      <c r="K694" s="358"/>
      <c r="L694" s="81"/>
      <c r="M694" s="326"/>
      <c r="N694" s="328"/>
      <c r="O694" s="81"/>
      <c r="P694" s="326"/>
      <c r="Q694" s="328"/>
      <c r="R694" s="2"/>
    </row>
    <row r="695" spans="2:18" ht="27.75" customHeight="1">
      <c r="B695" s="25">
        <v>539</v>
      </c>
      <c r="C695" s="26" t="s">
        <v>869</v>
      </c>
      <c r="D695" s="350" t="s">
        <v>793</v>
      </c>
      <c r="E695" s="350" t="s">
        <v>793</v>
      </c>
      <c r="F695" s="26">
        <v>2</v>
      </c>
      <c r="G695" s="27" t="s">
        <v>8</v>
      </c>
      <c r="H695" s="4"/>
      <c r="I695" s="97"/>
      <c r="J695" s="98"/>
      <c r="K695" s="99"/>
      <c r="L695" s="82"/>
      <c r="M695" s="100"/>
      <c r="N695" s="101">
        <f>F695*M695</f>
        <v>0</v>
      </c>
      <c r="O695" s="82"/>
      <c r="P695" s="100">
        <v>21</v>
      </c>
      <c r="Q695" s="101">
        <f>N695*((100+P695)/100)</f>
        <v>0</v>
      </c>
      <c r="R695" s="2"/>
    </row>
    <row r="696" spans="2:18" ht="27.75" customHeight="1">
      <c r="B696" s="40">
        <v>540</v>
      </c>
      <c r="C696" s="41" t="s">
        <v>870</v>
      </c>
      <c r="D696" s="351" t="s">
        <v>794</v>
      </c>
      <c r="E696" s="351" t="s">
        <v>794</v>
      </c>
      <c r="F696" s="41">
        <v>5</v>
      </c>
      <c r="G696" s="42" t="s">
        <v>8</v>
      </c>
      <c r="H696" s="4"/>
      <c r="I696" s="87"/>
      <c r="J696" s="88"/>
      <c r="K696" s="89"/>
      <c r="L696" s="82"/>
      <c r="M696" s="93"/>
      <c r="N696" s="94">
        <f>F696*M696</f>
        <v>0</v>
      </c>
      <c r="O696" s="82"/>
      <c r="P696" s="93">
        <v>21</v>
      </c>
      <c r="Q696" s="94">
        <f>N696*((100+P696)/100)</f>
        <v>0</v>
      </c>
      <c r="R696" s="2"/>
    </row>
    <row r="697" spans="2:18" ht="27.75" customHeight="1">
      <c r="B697" s="40">
        <v>541</v>
      </c>
      <c r="C697" s="41" t="s">
        <v>871</v>
      </c>
      <c r="D697" s="351" t="s">
        <v>795</v>
      </c>
      <c r="E697" s="351" t="s">
        <v>795</v>
      </c>
      <c r="F697" s="41">
        <v>2</v>
      </c>
      <c r="G697" s="42" t="s">
        <v>8</v>
      </c>
      <c r="H697" s="4"/>
      <c r="I697" s="87"/>
      <c r="J697" s="88"/>
      <c r="K697" s="89"/>
      <c r="L697" s="82"/>
      <c r="M697" s="93"/>
      <c r="N697" s="94">
        <f>F697*M697</f>
        <v>0</v>
      </c>
      <c r="O697" s="82"/>
      <c r="P697" s="93">
        <v>21</v>
      </c>
      <c r="Q697" s="94">
        <f aca="true" t="shared" si="93" ref="Q697:Q698">N697*((100+P697)/100)</f>
        <v>0</v>
      </c>
      <c r="R697" s="2"/>
    </row>
    <row r="698" spans="2:18" ht="27.75" customHeight="1" thickBot="1">
      <c r="B698" s="43">
        <v>542</v>
      </c>
      <c r="C698" s="44" t="s">
        <v>872</v>
      </c>
      <c r="D698" s="359" t="s">
        <v>796</v>
      </c>
      <c r="E698" s="359" t="s">
        <v>796</v>
      </c>
      <c r="F698" s="44">
        <v>2</v>
      </c>
      <c r="G698" s="45" t="s">
        <v>8</v>
      </c>
      <c r="H698" s="4"/>
      <c r="I698" s="90"/>
      <c r="J698" s="91"/>
      <c r="K698" s="92"/>
      <c r="L698" s="85"/>
      <c r="M698" s="95"/>
      <c r="N698" s="96">
        <f>F698*M698</f>
        <v>0</v>
      </c>
      <c r="O698" s="82"/>
      <c r="P698" s="95">
        <v>21</v>
      </c>
      <c r="Q698" s="96">
        <f t="shared" si="93"/>
        <v>0</v>
      </c>
      <c r="R698" s="2"/>
    </row>
    <row r="699" spans="2:18" ht="22.5" customHeight="1" thickBot="1">
      <c r="B699" s="71"/>
      <c r="C699" s="71"/>
      <c r="D699" s="340"/>
      <c r="E699" s="340"/>
      <c r="F699" s="71"/>
      <c r="G699" s="71"/>
      <c r="H699" s="4"/>
      <c r="I699" s="108" t="s">
        <v>1443</v>
      </c>
      <c r="J699" s="2"/>
      <c r="K699" s="2"/>
      <c r="M699" s="339">
        <f>SUM(N695:N698)</f>
        <v>0</v>
      </c>
      <c r="N699" s="339"/>
      <c r="O699" s="109"/>
      <c r="P699" s="339">
        <f>SUM(Q695:Q698)</f>
        <v>0</v>
      </c>
      <c r="Q699" s="339"/>
      <c r="R699" s="2"/>
    </row>
    <row r="700" spans="2:18" ht="22.5" customHeight="1" thickBot="1">
      <c r="B700" s="104" t="s">
        <v>792</v>
      </c>
      <c r="C700" s="102"/>
      <c r="D700" s="103"/>
      <c r="E700" s="341" t="s">
        <v>9</v>
      </c>
      <c r="F700" s="342"/>
      <c r="G700" s="58">
        <v>1</v>
      </c>
      <c r="H700" s="4"/>
      <c r="I700" s="104" t="s">
        <v>1444</v>
      </c>
      <c r="J700" s="105"/>
      <c r="K700" s="106"/>
      <c r="L700" s="105"/>
      <c r="M700" s="343">
        <f>M699*G700</f>
        <v>0</v>
      </c>
      <c r="N700" s="343"/>
      <c r="O700" s="105"/>
      <c r="P700" s="343">
        <f>P699*G700</f>
        <v>0</v>
      </c>
      <c r="Q700" s="344"/>
      <c r="R700" s="2"/>
    </row>
    <row r="701" spans="2:18" ht="15" customHeight="1">
      <c r="B701" s="71"/>
      <c r="C701" s="71"/>
      <c r="D701" s="352"/>
      <c r="E701" s="352"/>
      <c r="F701" s="71"/>
      <c r="G701" s="71"/>
      <c r="H701" s="4"/>
      <c r="I701" s="86"/>
      <c r="J701" s="2"/>
      <c r="K701" s="2"/>
      <c r="M701" s="345" t="s">
        <v>1445</v>
      </c>
      <c r="N701" s="345"/>
      <c r="O701" s="110"/>
      <c r="P701" s="345" t="s">
        <v>1446</v>
      </c>
      <c r="Q701" s="345"/>
      <c r="R701" s="2"/>
    </row>
    <row r="702" spans="2:18" ht="37.5" customHeight="1" thickBot="1">
      <c r="B702" s="71"/>
      <c r="C702" s="71"/>
      <c r="D702" s="346"/>
      <c r="E702" s="346"/>
      <c r="F702" s="71"/>
      <c r="G702" s="71"/>
      <c r="H702" s="4"/>
      <c r="I702" s="2"/>
      <c r="J702" s="2"/>
      <c r="K702" s="2"/>
      <c r="M702" s="78"/>
      <c r="P702" s="78"/>
      <c r="R702" s="2"/>
    </row>
    <row r="703" spans="2:18" ht="19.5" customHeight="1">
      <c r="B703" s="329" t="s">
        <v>1411</v>
      </c>
      <c r="C703" s="330"/>
      <c r="D703" s="330"/>
      <c r="E703" s="330"/>
      <c r="F703" s="330"/>
      <c r="G703" s="330"/>
      <c r="H703" s="330"/>
      <c r="I703" s="330"/>
      <c r="J703" s="330"/>
      <c r="K703" s="331"/>
      <c r="L703" s="135"/>
      <c r="M703" s="335" t="s">
        <v>1452</v>
      </c>
      <c r="N703" s="336"/>
      <c r="O703" s="135"/>
      <c r="P703" s="335" t="s">
        <v>1453</v>
      </c>
      <c r="Q703" s="336"/>
      <c r="R703" s="2"/>
    </row>
    <row r="704" spans="2:18" ht="26.25" customHeight="1" thickBot="1">
      <c r="B704" s="332" t="s">
        <v>1411</v>
      </c>
      <c r="C704" s="333"/>
      <c r="D704" s="333"/>
      <c r="E704" s="333"/>
      <c r="F704" s="333"/>
      <c r="G704" s="333"/>
      <c r="H704" s="333"/>
      <c r="I704" s="333"/>
      <c r="J704" s="333"/>
      <c r="K704" s="334"/>
      <c r="L704" s="133"/>
      <c r="M704" s="337">
        <f>M724+M742+M789+M809+M843+M869+M887+M906+M921+M952+M992+M1004+M1057</f>
        <v>0</v>
      </c>
      <c r="N704" s="338"/>
      <c r="O704" s="133"/>
      <c r="P704" s="337">
        <f>P724+P742+P789+P809+P843+P869+P887+P906+P921+P952+P992+P1004+P1057</f>
        <v>0</v>
      </c>
      <c r="Q704" s="338"/>
      <c r="R704" s="2"/>
    </row>
    <row r="705" spans="2:18" ht="22.5" customHeight="1" thickBot="1">
      <c r="B705" s="20" t="s">
        <v>874</v>
      </c>
      <c r="C705" s="22"/>
      <c r="D705" s="64"/>
      <c r="E705" s="365" t="s">
        <v>9</v>
      </c>
      <c r="F705" s="366"/>
      <c r="G705" s="13">
        <v>3</v>
      </c>
      <c r="H705" s="4"/>
      <c r="I705" s="353" t="s">
        <v>1438</v>
      </c>
      <c r="J705" s="355" t="s">
        <v>1435</v>
      </c>
      <c r="K705" s="357" t="s">
        <v>1436</v>
      </c>
      <c r="L705" s="136"/>
      <c r="M705" s="325" t="s">
        <v>1439</v>
      </c>
      <c r="N705" s="327" t="s">
        <v>1441</v>
      </c>
      <c r="O705" s="136"/>
      <c r="P705" s="325" t="s">
        <v>1440</v>
      </c>
      <c r="Q705" s="327" t="s">
        <v>1442</v>
      </c>
      <c r="R705" s="2"/>
    </row>
    <row r="706" spans="2:18" ht="4.5" customHeight="1" thickBot="1">
      <c r="B706" s="14"/>
      <c r="C706" s="23"/>
      <c r="D706" s="65"/>
      <c r="E706" s="347"/>
      <c r="F706" s="347"/>
      <c r="G706" s="16"/>
      <c r="H706" s="4"/>
      <c r="I706" s="354"/>
      <c r="J706" s="356"/>
      <c r="K706" s="358"/>
      <c r="L706" s="81"/>
      <c r="M706" s="326"/>
      <c r="N706" s="328"/>
      <c r="O706" s="81"/>
      <c r="P706" s="326"/>
      <c r="Q706" s="328"/>
      <c r="R706" s="2"/>
    </row>
    <row r="707" spans="2:18" ht="47.25" customHeight="1" thickBot="1">
      <c r="B707" s="17" t="s">
        <v>1</v>
      </c>
      <c r="C707" s="21" t="s">
        <v>7</v>
      </c>
      <c r="D707" s="348" t="s">
        <v>4</v>
      </c>
      <c r="E707" s="349"/>
      <c r="F707" s="18" t="s">
        <v>5</v>
      </c>
      <c r="G707" s="19" t="s">
        <v>204</v>
      </c>
      <c r="H707" s="4"/>
      <c r="I707" s="354"/>
      <c r="J707" s="356"/>
      <c r="K707" s="358"/>
      <c r="L707" s="81"/>
      <c r="M707" s="326"/>
      <c r="N707" s="328"/>
      <c r="O707" s="81"/>
      <c r="P707" s="326"/>
      <c r="Q707" s="328"/>
      <c r="R707" s="2"/>
    </row>
    <row r="708" spans="2:18" ht="27.75" customHeight="1">
      <c r="B708" s="25">
        <v>543</v>
      </c>
      <c r="C708" s="26" t="s">
        <v>873</v>
      </c>
      <c r="D708" s="351" t="s">
        <v>889</v>
      </c>
      <c r="E708" s="351" t="s">
        <v>889</v>
      </c>
      <c r="F708" s="26">
        <v>1</v>
      </c>
      <c r="G708" s="27" t="s">
        <v>8</v>
      </c>
      <c r="H708" s="4"/>
      <c r="I708" s="97"/>
      <c r="J708" s="98"/>
      <c r="K708" s="99"/>
      <c r="L708" s="82"/>
      <c r="M708" s="100"/>
      <c r="N708" s="101">
        <f aca="true" t="shared" si="94" ref="N708:N722">F708*M708</f>
        <v>0</v>
      </c>
      <c r="O708" s="82"/>
      <c r="P708" s="100">
        <v>21</v>
      </c>
      <c r="Q708" s="101">
        <f>N708*((100+P708)/100)</f>
        <v>0</v>
      </c>
      <c r="R708" s="2"/>
    </row>
    <row r="709" spans="2:18" ht="27.75" customHeight="1">
      <c r="B709" s="40">
        <v>544</v>
      </c>
      <c r="C709" s="41" t="s">
        <v>875</v>
      </c>
      <c r="D709" s="351" t="s">
        <v>890</v>
      </c>
      <c r="E709" s="351" t="s">
        <v>890</v>
      </c>
      <c r="F709" s="41">
        <v>1</v>
      </c>
      <c r="G709" s="42" t="s">
        <v>8</v>
      </c>
      <c r="H709" s="4"/>
      <c r="I709" s="87"/>
      <c r="J709" s="88"/>
      <c r="K709" s="89"/>
      <c r="L709" s="82"/>
      <c r="M709" s="93"/>
      <c r="N709" s="94">
        <f t="shared" si="94"/>
        <v>0</v>
      </c>
      <c r="O709" s="82"/>
      <c r="P709" s="93">
        <v>21</v>
      </c>
      <c r="Q709" s="94">
        <f>N709*((100+P709)/100)</f>
        <v>0</v>
      </c>
      <c r="R709" s="2"/>
    </row>
    <row r="710" spans="2:18" ht="27.75" customHeight="1">
      <c r="B710" s="40">
        <v>545</v>
      </c>
      <c r="C710" s="41" t="s">
        <v>876</v>
      </c>
      <c r="D710" s="351" t="s">
        <v>891</v>
      </c>
      <c r="E710" s="351" t="s">
        <v>891</v>
      </c>
      <c r="F710" s="41">
        <v>1</v>
      </c>
      <c r="G710" s="42" t="s">
        <v>8</v>
      </c>
      <c r="H710" s="4"/>
      <c r="I710" s="87"/>
      <c r="J710" s="88"/>
      <c r="K710" s="89"/>
      <c r="L710" s="82"/>
      <c r="M710" s="93"/>
      <c r="N710" s="94">
        <f t="shared" si="94"/>
        <v>0</v>
      </c>
      <c r="O710" s="82"/>
      <c r="P710" s="93">
        <v>21</v>
      </c>
      <c r="Q710" s="94">
        <f aca="true" t="shared" si="95" ref="Q710:Q714">N710*((100+P710)/100)</f>
        <v>0</v>
      </c>
      <c r="R710" s="2"/>
    </row>
    <row r="711" spans="2:18" ht="27.75" customHeight="1">
      <c r="B711" s="40">
        <v>546</v>
      </c>
      <c r="C711" s="41" t="s">
        <v>877</v>
      </c>
      <c r="D711" s="351" t="s">
        <v>892</v>
      </c>
      <c r="E711" s="351" t="s">
        <v>892</v>
      </c>
      <c r="F711" s="41">
        <v>1</v>
      </c>
      <c r="G711" s="42" t="s">
        <v>8</v>
      </c>
      <c r="H711" s="4"/>
      <c r="I711" s="87"/>
      <c r="J711" s="88"/>
      <c r="K711" s="89"/>
      <c r="L711" s="82"/>
      <c r="M711" s="93"/>
      <c r="N711" s="94">
        <f t="shared" si="94"/>
        <v>0</v>
      </c>
      <c r="O711" s="82"/>
      <c r="P711" s="93">
        <v>21</v>
      </c>
      <c r="Q711" s="94">
        <f t="shared" si="95"/>
        <v>0</v>
      </c>
      <c r="R711" s="2"/>
    </row>
    <row r="712" spans="2:18" ht="27.75" customHeight="1">
      <c r="B712" s="40">
        <v>547</v>
      </c>
      <c r="C712" s="41" t="s">
        <v>878</v>
      </c>
      <c r="D712" s="351" t="s">
        <v>893</v>
      </c>
      <c r="E712" s="351" t="s">
        <v>893</v>
      </c>
      <c r="F712" s="41">
        <v>1</v>
      </c>
      <c r="G712" s="42" t="s">
        <v>8</v>
      </c>
      <c r="H712" s="4"/>
      <c r="I712" s="87"/>
      <c r="J712" s="88"/>
      <c r="K712" s="89"/>
      <c r="L712" s="82"/>
      <c r="M712" s="93"/>
      <c r="N712" s="94">
        <f t="shared" si="94"/>
        <v>0</v>
      </c>
      <c r="O712" s="82"/>
      <c r="P712" s="93">
        <v>21</v>
      </c>
      <c r="Q712" s="94">
        <f t="shared" si="95"/>
        <v>0</v>
      </c>
      <c r="R712" s="2"/>
    </row>
    <row r="713" spans="2:18" ht="27.75" customHeight="1">
      <c r="B713" s="40">
        <v>548</v>
      </c>
      <c r="C713" s="41" t="s">
        <v>879</v>
      </c>
      <c r="D713" s="351" t="s">
        <v>894</v>
      </c>
      <c r="E713" s="351" t="s">
        <v>894</v>
      </c>
      <c r="F713" s="41">
        <v>1</v>
      </c>
      <c r="G713" s="42" t="s">
        <v>8</v>
      </c>
      <c r="H713" s="4"/>
      <c r="I713" s="87"/>
      <c r="J713" s="88"/>
      <c r="K713" s="89"/>
      <c r="L713" s="82"/>
      <c r="M713" s="93"/>
      <c r="N713" s="94">
        <f t="shared" si="94"/>
        <v>0</v>
      </c>
      <c r="O713" s="82"/>
      <c r="P713" s="93">
        <v>21</v>
      </c>
      <c r="Q713" s="94">
        <f t="shared" si="95"/>
        <v>0</v>
      </c>
      <c r="R713" s="2"/>
    </row>
    <row r="714" spans="2:18" ht="27.75" customHeight="1">
      <c r="B714" s="40">
        <v>549</v>
      </c>
      <c r="C714" s="41" t="s">
        <v>880</v>
      </c>
      <c r="D714" s="351" t="s">
        <v>895</v>
      </c>
      <c r="E714" s="351" t="s">
        <v>895</v>
      </c>
      <c r="F714" s="41">
        <v>1</v>
      </c>
      <c r="G714" s="42" t="s">
        <v>8</v>
      </c>
      <c r="H714" s="4"/>
      <c r="I714" s="87"/>
      <c r="J714" s="88"/>
      <c r="K714" s="89"/>
      <c r="L714" s="82"/>
      <c r="M714" s="93"/>
      <c r="N714" s="94">
        <f t="shared" si="94"/>
        <v>0</v>
      </c>
      <c r="O714" s="82"/>
      <c r="P714" s="93">
        <v>21</v>
      </c>
      <c r="Q714" s="94">
        <f t="shared" si="95"/>
        <v>0</v>
      </c>
      <c r="R714" s="2"/>
    </row>
    <row r="715" spans="2:18" ht="27.75" customHeight="1">
      <c r="B715" s="40">
        <v>550</v>
      </c>
      <c r="C715" s="41" t="s">
        <v>881</v>
      </c>
      <c r="D715" s="351" t="s">
        <v>896</v>
      </c>
      <c r="E715" s="351" t="s">
        <v>896</v>
      </c>
      <c r="F715" s="41">
        <v>1</v>
      </c>
      <c r="G715" s="42" t="s">
        <v>8</v>
      </c>
      <c r="H715" s="4"/>
      <c r="I715" s="87"/>
      <c r="J715" s="88"/>
      <c r="K715" s="89"/>
      <c r="L715" s="82"/>
      <c r="M715" s="93"/>
      <c r="N715" s="94">
        <f t="shared" si="94"/>
        <v>0</v>
      </c>
      <c r="O715" s="82"/>
      <c r="P715" s="93">
        <v>21</v>
      </c>
      <c r="Q715" s="94">
        <f>N715*((100+P715)/100)</f>
        <v>0</v>
      </c>
      <c r="R715" s="2"/>
    </row>
    <row r="716" spans="2:18" ht="27.75" customHeight="1">
      <c r="B716" s="40">
        <v>551</v>
      </c>
      <c r="C716" s="41" t="s">
        <v>882</v>
      </c>
      <c r="D716" s="351" t="s">
        <v>897</v>
      </c>
      <c r="E716" s="351" t="s">
        <v>897</v>
      </c>
      <c r="F716" s="41">
        <v>1</v>
      </c>
      <c r="G716" s="42" t="s">
        <v>8</v>
      </c>
      <c r="H716" s="4"/>
      <c r="I716" s="87"/>
      <c r="J716" s="88"/>
      <c r="K716" s="89"/>
      <c r="L716" s="82"/>
      <c r="M716" s="93"/>
      <c r="N716" s="94">
        <f t="shared" si="94"/>
        <v>0</v>
      </c>
      <c r="O716" s="82"/>
      <c r="P716" s="93">
        <v>21</v>
      </c>
      <c r="Q716" s="94">
        <f aca="true" t="shared" si="96" ref="Q716:Q720">N716*((100+P716)/100)</f>
        <v>0</v>
      </c>
      <c r="R716" s="2"/>
    </row>
    <row r="717" spans="2:18" ht="27.75" customHeight="1">
      <c r="B717" s="40">
        <v>552</v>
      </c>
      <c r="C717" s="41" t="s">
        <v>883</v>
      </c>
      <c r="D717" s="351" t="s">
        <v>898</v>
      </c>
      <c r="E717" s="351" t="s">
        <v>898</v>
      </c>
      <c r="F717" s="41">
        <v>1</v>
      </c>
      <c r="G717" s="42" t="s">
        <v>8</v>
      </c>
      <c r="H717" s="4"/>
      <c r="I717" s="87"/>
      <c r="J717" s="88"/>
      <c r="K717" s="89"/>
      <c r="L717" s="82"/>
      <c r="M717" s="93"/>
      <c r="N717" s="94">
        <f t="shared" si="94"/>
        <v>0</v>
      </c>
      <c r="O717" s="82"/>
      <c r="P717" s="93">
        <v>21</v>
      </c>
      <c r="Q717" s="94">
        <f t="shared" si="96"/>
        <v>0</v>
      </c>
      <c r="R717" s="2"/>
    </row>
    <row r="718" spans="2:18" ht="27.75" customHeight="1">
      <c r="B718" s="40">
        <v>553</v>
      </c>
      <c r="C718" s="41" t="s">
        <v>884</v>
      </c>
      <c r="D718" s="351" t="s">
        <v>899</v>
      </c>
      <c r="E718" s="351" t="s">
        <v>899</v>
      </c>
      <c r="F718" s="41">
        <v>1</v>
      </c>
      <c r="G718" s="42" t="s">
        <v>8</v>
      </c>
      <c r="H718" s="4"/>
      <c r="I718" s="87"/>
      <c r="J718" s="88"/>
      <c r="K718" s="89"/>
      <c r="L718" s="82"/>
      <c r="M718" s="93"/>
      <c r="N718" s="94">
        <f t="shared" si="94"/>
        <v>0</v>
      </c>
      <c r="O718" s="82"/>
      <c r="P718" s="93">
        <v>21</v>
      </c>
      <c r="Q718" s="94">
        <f t="shared" si="96"/>
        <v>0</v>
      </c>
      <c r="R718" s="2"/>
    </row>
    <row r="719" spans="2:18" ht="27.75" customHeight="1">
      <c r="B719" s="40">
        <v>554</v>
      </c>
      <c r="C719" s="41" t="s">
        <v>885</v>
      </c>
      <c r="D719" s="351" t="s">
        <v>900</v>
      </c>
      <c r="E719" s="351" t="s">
        <v>900</v>
      </c>
      <c r="F719" s="41">
        <v>1</v>
      </c>
      <c r="G719" s="42" t="s">
        <v>8</v>
      </c>
      <c r="H719" s="4"/>
      <c r="I719" s="87"/>
      <c r="J719" s="88"/>
      <c r="K719" s="89"/>
      <c r="L719" s="82"/>
      <c r="M719" s="93"/>
      <c r="N719" s="94">
        <f t="shared" si="94"/>
        <v>0</v>
      </c>
      <c r="O719" s="82"/>
      <c r="P719" s="93">
        <v>21</v>
      </c>
      <c r="Q719" s="94">
        <f t="shared" si="96"/>
        <v>0</v>
      </c>
      <c r="R719" s="2"/>
    </row>
    <row r="720" spans="2:18" ht="27.75" customHeight="1">
      <c r="B720" s="40">
        <v>555</v>
      </c>
      <c r="C720" s="41" t="s">
        <v>886</v>
      </c>
      <c r="D720" s="351" t="s">
        <v>901</v>
      </c>
      <c r="E720" s="351" t="s">
        <v>901</v>
      </c>
      <c r="F720" s="41">
        <v>1</v>
      </c>
      <c r="G720" s="42" t="s">
        <v>8</v>
      </c>
      <c r="H720" s="4"/>
      <c r="I720" s="87"/>
      <c r="J720" s="88"/>
      <c r="K720" s="89"/>
      <c r="L720" s="82"/>
      <c r="M720" s="93"/>
      <c r="N720" s="94">
        <f t="shared" si="94"/>
        <v>0</v>
      </c>
      <c r="O720" s="82"/>
      <c r="P720" s="93">
        <v>21</v>
      </c>
      <c r="Q720" s="94">
        <f t="shared" si="96"/>
        <v>0</v>
      </c>
      <c r="R720" s="2"/>
    </row>
    <row r="721" spans="2:18" ht="27.75" customHeight="1">
      <c r="B721" s="40">
        <v>556</v>
      </c>
      <c r="C721" s="41" t="s">
        <v>887</v>
      </c>
      <c r="D721" s="351" t="s">
        <v>902</v>
      </c>
      <c r="E721" s="351" t="s">
        <v>902</v>
      </c>
      <c r="F721" s="41">
        <v>1</v>
      </c>
      <c r="G721" s="42" t="s">
        <v>8</v>
      </c>
      <c r="H721" s="4"/>
      <c r="I721" s="87"/>
      <c r="J721" s="88"/>
      <c r="K721" s="89"/>
      <c r="L721" s="82"/>
      <c r="M721" s="93"/>
      <c r="N721" s="94">
        <f t="shared" si="94"/>
        <v>0</v>
      </c>
      <c r="O721" s="82"/>
      <c r="P721" s="93">
        <v>21</v>
      </c>
      <c r="Q721" s="94">
        <f aca="true" t="shared" si="97" ref="Q721:Q722">N721*((100+P721)/100)</f>
        <v>0</v>
      </c>
      <c r="R721" s="2"/>
    </row>
    <row r="722" spans="2:18" ht="27.75" customHeight="1" thickBot="1">
      <c r="B722" s="43">
        <v>557</v>
      </c>
      <c r="C722" s="44" t="s">
        <v>888</v>
      </c>
      <c r="D722" s="359" t="s">
        <v>903</v>
      </c>
      <c r="E722" s="359" t="s">
        <v>903</v>
      </c>
      <c r="F722" s="44">
        <v>1</v>
      </c>
      <c r="G722" s="45" t="s">
        <v>8</v>
      </c>
      <c r="H722" s="4"/>
      <c r="I722" s="90"/>
      <c r="J722" s="91"/>
      <c r="K722" s="92"/>
      <c r="L722" s="85"/>
      <c r="M722" s="95"/>
      <c r="N722" s="96">
        <f t="shared" si="94"/>
        <v>0</v>
      </c>
      <c r="O722" s="82"/>
      <c r="P722" s="95">
        <v>21</v>
      </c>
      <c r="Q722" s="96">
        <f t="shared" si="97"/>
        <v>0</v>
      </c>
      <c r="R722" s="2"/>
    </row>
    <row r="723" spans="2:18" ht="22.5" customHeight="1" thickBot="1">
      <c r="B723" s="71"/>
      <c r="C723" s="71"/>
      <c r="D723" s="340"/>
      <c r="E723" s="340"/>
      <c r="F723" s="71"/>
      <c r="G723" s="71"/>
      <c r="H723" s="4"/>
      <c r="I723" s="108" t="s">
        <v>1443</v>
      </c>
      <c r="J723" s="2"/>
      <c r="K723" s="2"/>
      <c r="M723" s="339">
        <f>SUM(N708:N722)</f>
        <v>0</v>
      </c>
      <c r="N723" s="339"/>
      <c r="O723" s="109"/>
      <c r="P723" s="339">
        <f>SUM(Q708:Q722)</f>
        <v>0</v>
      </c>
      <c r="Q723" s="339"/>
      <c r="R723" s="2"/>
    </row>
    <row r="724" spans="2:18" ht="22.5" customHeight="1" thickBot="1">
      <c r="B724" s="104" t="s">
        <v>874</v>
      </c>
      <c r="C724" s="102"/>
      <c r="D724" s="103"/>
      <c r="E724" s="341" t="s">
        <v>9</v>
      </c>
      <c r="F724" s="342"/>
      <c r="G724" s="58">
        <v>3</v>
      </c>
      <c r="H724" s="4"/>
      <c r="I724" s="104" t="s">
        <v>1444</v>
      </c>
      <c r="J724" s="105"/>
      <c r="K724" s="106"/>
      <c r="L724" s="105"/>
      <c r="M724" s="343">
        <f>M723*G724</f>
        <v>0</v>
      </c>
      <c r="N724" s="343"/>
      <c r="O724" s="105"/>
      <c r="P724" s="343">
        <f>P723*G724</f>
        <v>0</v>
      </c>
      <c r="Q724" s="344"/>
      <c r="R724" s="2"/>
    </row>
    <row r="725" spans="2:18" ht="15" customHeight="1">
      <c r="B725" s="71"/>
      <c r="C725" s="71"/>
      <c r="D725" s="352"/>
      <c r="E725" s="352"/>
      <c r="F725" s="71"/>
      <c r="G725" s="71"/>
      <c r="H725" s="4"/>
      <c r="I725" s="86"/>
      <c r="J725" s="2"/>
      <c r="K725" s="2"/>
      <c r="M725" s="345" t="s">
        <v>1445</v>
      </c>
      <c r="N725" s="345"/>
      <c r="O725" s="110"/>
      <c r="P725" s="345" t="s">
        <v>1446</v>
      </c>
      <c r="Q725" s="345"/>
      <c r="R725" s="2"/>
    </row>
    <row r="726" spans="2:18" ht="37.5" customHeight="1" thickBot="1">
      <c r="B726" s="71"/>
      <c r="C726" s="71"/>
      <c r="D726" s="346"/>
      <c r="E726" s="346"/>
      <c r="F726" s="71"/>
      <c r="G726" s="71"/>
      <c r="H726" s="4"/>
      <c r="I726" s="2"/>
      <c r="J726" s="2"/>
      <c r="K726" s="2"/>
      <c r="L726" s="118"/>
      <c r="M726" s="78"/>
      <c r="O726" s="118"/>
      <c r="P726" s="78"/>
      <c r="R726" s="2"/>
    </row>
    <row r="727" spans="2:18" ht="22.5" customHeight="1" thickBot="1">
      <c r="B727" s="72" t="s">
        <v>904</v>
      </c>
      <c r="C727" s="73"/>
      <c r="D727" s="74"/>
      <c r="E727" s="341" t="s">
        <v>9</v>
      </c>
      <c r="F727" s="342"/>
      <c r="G727" s="58">
        <v>2</v>
      </c>
      <c r="H727" s="4"/>
      <c r="I727" s="353" t="s">
        <v>1438</v>
      </c>
      <c r="J727" s="355" t="s">
        <v>1435</v>
      </c>
      <c r="K727" s="357" t="s">
        <v>1436</v>
      </c>
      <c r="L727" s="81"/>
      <c r="M727" s="325" t="s">
        <v>1439</v>
      </c>
      <c r="N727" s="327" t="s">
        <v>1441</v>
      </c>
      <c r="O727" s="81"/>
      <c r="P727" s="325" t="s">
        <v>1440</v>
      </c>
      <c r="Q727" s="327" t="s">
        <v>1442</v>
      </c>
      <c r="R727" s="2"/>
    </row>
    <row r="728" spans="2:18" ht="4.5" customHeight="1" thickBot="1">
      <c r="B728" s="14"/>
      <c r="C728" s="23"/>
      <c r="D728" s="65"/>
      <c r="E728" s="347"/>
      <c r="F728" s="347"/>
      <c r="G728" s="16"/>
      <c r="H728" s="4"/>
      <c r="I728" s="354"/>
      <c r="J728" s="356"/>
      <c r="K728" s="358"/>
      <c r="L728" s="81"/>
      <c r="M728" s="326"/>
      <c r="N728" s="328"/>
      <c r="O728" s="81"/>
      <c r="P728" s="326"/>
      <c r="Q728" s="328"/>
      <c r="R728" s="2"/>
    </row>
    <row r="729" spans="2:18" ht="47.25" customHeight="1" thickBot="1">
      <c r="B729" s="17" t="s">
        <v>1</v>
      </c>
      <c r="C729" s="21" t="s">
        <v>7</v>
      </c>
      <c r="D729" s="348" t="s">
        <v>4</v>
      </c>
      <c r="E729" s="349"/>
      <c r="F729" s="18" t="s">
        <v>5</v>
      </c>
      <c r="G729" s="19" t="s">
        <v>204</v>
      </c>
      <c r="H729" s="4"/>
      <c r="I729" s="354"/>
      <c r="J729" s="356"/>
      <c r="K729" s="358"/>
      <c r="L729" s="81"/>
      <c r="M729" s="326"/>
      <c r="N729" s="328"/>
      <c r="O729" s="81"/>
      <c r="P729" s="326"/>
      <c r="Q729" s="328"/>
      <c r="R729" s="2"/>
    </row>
    <row r="730" spans="2:18" ht="27.75" customHeight="1">
      <c r="B730" s="25">
        <v>558</v>
      </c>
      <c r="C730" s="26" t="s">
        <v>915</v>
      </c>
      <c r="D730" s="350" t="s">
        <v>905</v>
      </c>
      <c r="E730" s="350" t="s">
        <v>905</v>
      </c>
      <c r="F730" s="26">
        <v>1</v>
      </c>
      <c r="G730" s="27" t="s">
        <v>8</v>
      </c>
      <c r="H730" s="4"/>
      <c r="I730" s="97"/>
      <c r="J730" s="98"/>
      <c r="K730" s="99"/>
      <c r="L730" s="82"/>
      <c r="M730" s="100"/>
      <c r="N730" s="101">
        <f aca="true" t="shared" si="98" ref="N730:N740">F730*M730</f>
        <v>0</v>
      </c>
      <c r="O730" s="82"/>
      <c r="P730" s="100">
        <v>21</v>
      </c>
      <c r="Q730" s="101">
        <f>N730*((100+P730)/100)</f>
        <v>0</v>
      </c>
      <c r="R730" s="2"/>
    </row>
    <row r="731" spans="2:18" ht="27.75" customHeight="1">
      <c r="B731" s="40">
        <v>559</v>
      </c>
      <c r="C731" s="41" t="s">
        <v>916</v>
      </c>
      <c r="D731" s="351" t="s">
        <v>906</v>
      </c>
      <c r="E731" s="351" t="s">
        <v>906</v>
      </c>
      <c r="F731" s="41">
        <v>1</v>
      </c>
      <c r="G731" s="42" t="s">
        <v>8</v>
      </c>
      <c r="H731" s="4"/>
      <c r="I731" s="87"/>
      <c r="J731" s="88"/>
      <c r="K731" s="89"/>
      <c r="L731" s="82"/>
      <c r="M731" s="93"/>
      <c r="N731" s="94">
        <f t="shared" si="98"/>
        <v>0</v>
      </c>
      <c r="O731" s="82"/>
      <c r="P731" s="93">
        <v>21</v>
      </c>
      <c r="Q731" s="94">
        <f>N731*((100+P731)/100)</f>
        <v>0</v>
      </c>
      <c r="R731" s="2"/>
    </row>
    <row r="732" spans="2:18" ht="27.75" customHeight="1">
      <c r="B732" s="40">
        <v>560</v>
      </c>
      <c r="C732" s="41" t="s">
        <v>917</v>
      </c>
      <c r="D732" s="351" t="s">
        <v>907</v>
      </c>
      <c r="E732" s="351" t="s">
        <v>907</v>
      </c>
      <c r="F732" s="41">
        <v>1</v>
      </c>
      <c r="G732" s="42" t="s">
        <v>8</v>
      </c>
      <c r="H732" s="4"/>
      <c r="I732" s="87"/>
      <c r="J732" s="88"/>
      <c r="K732" s="89"/>
      <c r="L732" s="82"/>
      <c r="M732" s="93"/>
      <c r="N732" s="94">
        <f t="shared" si="98"/>
        <v>0</v>
      </c>
      <c r="O732" s="82"/>
      <c r="P732" s="93">
        <v>21</v>
      </c>
      <c r="Q732" s="94">
        <f aca="true" t="shared" si="99" ref="Q732:Q740">N732*((100+P732)/100)</f>
        <v>0</v>
      </c>
      <c r="R732" s="2"/>
    </row>
    <row r="733" spans="2:18" ht="27.75" customHeight="1">
      <c r="B733" s="40">
        <v>561</v>
      </c>
      <c r="C733" s="41" t="s">
        <v>918</v>
      </c>
      <c r="D733" s="351" t="s">
        <v>908</v>
      </c>
      <c r="E733" s="351" t="s">
        <v>908</v>
      </c>
      <c r="F733" s="41">
        <v>1</v>
      </c>
      <c r="G733" s="42" t="s">
        <v>8</v>
      </c>
      <c r="H733" s="4"/>
      <c r="I733" s="87"/>
      <c r="J733" s="88"/>
      <c r="K733" s="89"/>
      <c r="L733" s="82"/>
      <c r="M733" s="93"/>
      <c r="N733" s="94">
        <f t="shared" si="98"/>
        <v>0</v>
      </c>
      <c r="O733" s="82"/>
      <c r="P733" s="93">
        <v>21</v>
      </c>
      <c r="Q733" s="94">
        <f t="shared" si="99"/>
        <v>0</v>
      </c>
      <c r="R733" s="2"/>
    </row>
    <row r="734" spans="2:18" ht="27.75" customHeight="1">
      <c r="B734" s="40">
        <v>562</v>
      </c>
      <c r="C734" s="41" t="s">
        <v>919</v>
      </c>
      <c r="D734" s="351" t="s">
        <v>909</v>
      </c>
      <c r="E734" s="351" t="s">
        <v>909</v>
      </c>
      <c r="F734" s="41">
        <v>1</v>
      </c>
      <c r="G734" s="42" t="s">
        <v>8</v>
      </c>
      <c r="H734" s="4"/>
      <c r="I734" s="87"/>
      <c r="J734" s="88"/>
      <c r="K734" s="89"/>
      <c r="L734" s="82"/>
      <c r="M734" s="93"/>
      <c r="N734" s="94">
        <f t="shared" si="98"/>
        <v>0</v>
      </c>
      <c r="O734" s="82"/>
      <c r="P734" s="93">
        <v>21</v>
      </c>
      <c r="Q734" s="94">
        <f t="shared" si="99"/>
        <v>0</v>
      </c>
      <c r="R734" s="2"/>
    </row>
    <row r="735" spans="2:18" ht="27.75" customHeight="1">
      <c r="B735" s="40">
        <v>563</v>
      </c>
      <c r="C735" s="41" t="s">
        <v>920</v>
      </c>
      <c r="D735" s="351" t="s">
        <v>910</v>
      </c>
      <c r="E735" s="351" t="s">
        <v>910</v>
      </c>
      <c r="F735" s="41">
        <v>1</v>
      </c>
      <c r="G735" s="42" t="s">
        <v>8</v>
      </c>
      <c r="H735" s="4"/>
      <c r="I735" s="87"/>
      <c r="J735" s="88"/>
      <c r="K735" s="89"/>
      <c r="L735" s="82"/>
      <c r="M735" s="93"/>
      <c r="N735" s="94">
        <f t="shared" si="98"/>
        <v>0</v>
      </c>
      <c r="O735" s="82"/>
      <c r="P735" s="93">
        <v>21</v>
      </c>
      <c r="Q735" s="94">
        <f t="shared" si="99"/>
        <v>0</v>
      </c>
      <c r="R735" s="2"/>
    </row>
    <row r="736" spans="2:18" ht="27.75" customHeight="1">
      <c r="B736" s="40">
        <v>564</v>
      </c>
      <c r="C736" s="41" t="s">
        <v>921</v>
      </c>
      <c r="D736" s="351" t="s">
        <v>908</v>
      </c>
      <c r="E736" s="351" t="s">
        <v>908</v>
      </c>
      <c r="F736" s="41">
        <v>1</v>
      </c>
      <c r="G736" s="42" t="s">
        <v>8</v>
      </c>
      <c r="H736" s="4"/>
      <c r="I736" s="87"/>
      <c r="J736" s="88"/>
      <c r="K736" s="89"/>
      <c r="L736" s="82"/>
      <c r="M736" s="93"/>
      <c r="N736" s="94">
        <f t="shared" si="98"/>
        <v>0</v>
      </c>
      <c r="O736" s="82"/>
      <c r="P736" s="93">
        <v>21</v>
      </c>
      <c r="Q736" s="94">
        <f t="shared" si="99"/>
        <v>0</v>
      </c>
      <c r="R736" s="2"/>
    </row>
    <row r="737" spans="2:18" ht="27.75" customHeight="1">
      <c r="B737" s="40">
        <v>565</v>
      </c>
      <c r="C737" s="41" t="s">
        <v>922</v>
      </c>
      <c r="D737" s="351" t="s">
        <v>911</v>
      </c>
      <c r="E737" s="351" t="s">
        <v>911</v>
      </c>
      <c r="F737" s="41">
        <v>1</v>
      </c>
      <c r="G737" s="42" t="s">
        <v>8</v>
      </c>
      <c r="H737" s="4"/>
      <c r="I737" s="87"/>
      <c r="J737" s="88"/>
      <c r="K737" s="89"/>
      <c r="L737" s="82"/>
      <c r="M737" s="93"/>
      <c r="N737" s="94">
        <f t="shared" si="98"/>
        <v>0</v>
      </c>
      <c r="O737" s="82"/>
      <c r="P737" s="93">
        <v>21</v>
      </c>
      <c r="Q737" s="94">
        <f t="shared" si="99"/>
        <v>0</v>
      </c>
      <c r="R737" s="2"/>
    </row>
    <row r="738" spans="2:18" ht="27.75" customHeight="1">
      <c r="B738" s="40">
        <v>566</v>
      </c>
      <c r="C738" s="41" t="s">
        <v>923</v>
      </c>
      <c r="D738" s="351" t="s">
        <v>912</v>
      </c>
      <c r="E738" s="351" t="s">
        <v>912</v>
      </c>
      <c r="F738" s="41">
        <v>1</v>
      </c>
      <c r="G738" s="42" t="s">
        <v>8</v>
      </c>
      <c r="H738" s="4"/>
      <c r="I738" s="87"/>
      <c r="J738" s="88"/>
      <c r="K738" s="89"/>
      <c r="L738" s="82"/>
      <c r="M738" s="93"/>
      <c r="N738" s="94">
        <f t="shared" si="98"/>
        <v>0</v>
      </c>
      <c r="O738" s="82"/>
      <c r="P738" s="93">
        <v>21</v>
      </c>
      <c r="Q738" s="94">
        <f t="shared" si="99"/>
        <v>0</v>
      </c>
      <c r="R738" s="2"/>
    </row>
    <row r="739" spans="2:18" ht="27.75" customHeight="1">
      <c r="B739" s="40">
        <v>567</v>
      </c>
      <c r="C739" s="41" t="s">
        <v>924</v>
      </c>
      <c r="D739" s="351" t="s">
        <v>913</v>
      </c>
      <c r="E739" s="351" t="s">
        <v>913</v>
      </c>
      <c r="F739" s="41">
        <v>1</v>
      </c>
      <c r="G739" s="42" t="s">
        <v>8</v>
      </c>
      <c r="H739" s="4"/>
      <c r="I739" s="87"/>
      <c r="J739" s="88"/>
      <c r="K739" s="89"/>
      <c r="L739" s="82"/>
      <c r="M739" s="93"/>
      <c r="N739" s="94">
        <f t="shared" si="98"/>
        <v>0</v>
      </c>
      <c r="O739" s="82"/>
      <c r="P739" s="93">
        <v>21</v>
      </c>
      <c r="Q739" s="94">
        <f t="shared" si="99"/>
        <v>0</v>
      </c>
      <c r="R739" s="2"/>
    </row>
    <row r="740" spans="2:18" ht="27.75" customHeight="1" thickBot="1">
      <c r="B740" s="43">
        <v>568</v>
      </c>
      <c r="C740" s="44" t="s">
        <v>925</v>
      </c>
      <c r="D740" s="359" t="s">
        <v>914</v>
      </c>
      <c r="E740" s="359" t="s">
        <v>914</v>
      </c>
      <c r="F740" s="44">
        <v>1</v>
      </c>
      <c r="G740" s="45" t="s">
        <v>8</v>
      </c>
      <c r="H740" s="4"/>
      <c r="I740" s="90"/>
      <c r="J740" s="91"/>
      <c r="K740" s="92"/>
      <c r="L740" s="85"/>
      <c r="M740" s="95"/>
      <c r="N740" s="96">
        <f t="shared" si="98"/>
        <v>0</v>
      </c>
      <c r="O740" s="82"/>
      <c r="P740" s="95">
        <v>21</v>
      </c>
      <c r="Q740" s="96">
        <f t="shared" si="99"/>
        <v>0</v>
      </c>
      <c r="R740" s="2"/>
    </row>
    <row r="741" spans="2:18" ht="22.5" customHeight="1" thickBot="1">
      <c r="B741" s="71"/>
      <c r="C741" s="71"/>
      <c r="D741" s="340"/>
      <c r="E741" s="340"/>
      <c r="F741" s="71"/>
      <c r="G741" s="71"/>
      <c r="H741" s="4"/>
      <c r="I741" s="108" t="s">
        <v>1443</v>
      </c>
      <c r="J741" s="2"/>
      <c r="K741" s="2"/>
      <c r="M741" s="339">
        <f>SUM(N730:N740)</f>
        <v>0</v>
      </c>
      <c r="N741" s="339"/>
      <c r="O741" s="109"/>
      <c r="P741" s="339">
        <f>SUM(Q730:Q740)</f>
        <v>0</v>
      </c>
      <c r="Q741" s="339"/>
      <c r="R741" s="2"/>
    </row>
    <row r="742" spans="2:18" ht="22.5" customHeight="1" thickBot="1">
      <c r="B742" s="104" t="s">
        <v>904</v>
      </c>
      <c r="C742" s="102"/>
      <c r="D742" s="103"/>
      <c r="E742" s="341" t="s">
        <v>9</v>
      </c>
      <c r="F742" s="342"/>
      <c r="G742" s="58">
        <v>2</v>
      </c>
      <c r="H742" s="4"/>
      <c r="I742" s="104" t="s">
        <v>1444</v>
      </c>
      <c r="J742" s="105"/>
      <c r="K742" s="106"/>
      <c r="L742" s="105"/>
      <c r="M742" s="343">
        <f>M741*G742</f>
        <v>0</v>
      </c>
      <c r="N742" s="343"/>
      <c r="O742" s="105"/>
      <c r="P742" s="343">
        <f>P741*G742</f>
        <v>0</v>
      </c>
      <c r="Q742" s="344"/>
      <c r="R742" s="2"/>
    </row>
    <row r="743" spans="2:18" ht="15" customHeight="1">
      <c r="B743" s="71"/>
      <c r="C743" s="71"/>
      <c r="D743" s="352"/>
      <c r="E743" s="352"/>
      <c r="F743" s="71"/>
      <c r="G743" s="71"/>
      <c r="H743" s="4"/>
      <c r="I743" s="86"/>
      <c r="J743" s="2"/>
      <c r="K743" s="2"/>
      <c r="M743" s="345" t="s">
        <v>1445</v>
      </c>
      <c r="N743" s="345"/>
      <c r="O743" s="110"/>
      <c r="P743" s="345" t="s">
        <v>1446</v>
      </c>
      <c r="Q743" s="345"/>
      <c r="R743" s="2"/>
    </row>
    <row r="744" spans="2:18" ht="37.5" customHeight="1" thickBot="1">
      <c r="B744" s="71"/>
      <c r="C744" s="71"/>
      <c r="D744" s="346"/>
      <c r="E744" s="346"/>
      <c r="F744" s="71"/>
      <c r="G744" s="71"/>
      <c r="H744" s="4"/>
      <c r="I744" s="2"/>
      <c r="J744" s="2"/>
      <c r="K744" s="2"/>
      <c r="L744" s="118"/>
      <c r="M744" s="78"/>
      <c r="O744" s="118"/>
      <c r="P744" s="78"/>
      <c r="R744" s="2"/>
    </row>
    <row r="745" spans="2:18" ht="22.5" customHeight="1" thickBot="1">
      <c r="B745" s="72" t="s">
        <v>957</v>
      </c>
      <c r="C745" s="73"/>
      <c r="D745" s="74"/>
      <c r="E745" s="341" t="s">
        <v>9</v>
      </c>
      <c r="F745" s="342"/>
      <c r="G745" s="58">
        <v>2</v>
      </c>
      <c r="H745" s="4"/>
      <c r="I745" s="353" t="s">
        <v>1438</v>
      </c>
      <c r="J745" s="355" t="s">
        <v>1435</v>
      </c>
      <c r="K745" s="357" t="s">
        <v>1436</v>
      </c>
      <c r="L745" s="81"/>
      <c r="M745" s="325" t="s">
        <v>1439</v>
      </c>
      <c r="N745" s="327" t="s">
        <v>1441</v>
      </c>
      <c r="O745" s="81"/>
      <c r="P745" s="325" t="s">
        <v>1440</v>
      </c>
      <c r="Q745" s="327" t="s">
        <v>1442</v>
      </c>
      <c r="R745" s="2"/>
    </row>
    <row r="746" spans="2:18" ht="4.5" customHeight="1" thickBot="1">
      <c r="B746" s="14"/>
      <c r="C746" s="23"/>
      <c r="D746" s="65"/>
      <c r="E746" s="347"/>
      <c r="F746" s="347"/>
      <c r="G746" s="16"/>
      <c r="H746" s="4"/>
      <c r="I746" s="354"/>
      <c r="J746" s="356"/>
      <c r="K746" s="358"/>
      <c r="L746" s="81"/>
      <c r="M746" s="326"/>
      <c r="N746" s="328"/>
      <c r="O746" s="81"/>
      <c r="P746" s="326"/>
      <c r="Q746" s="328"/>
      <c r="R746" s="2"/>
    </row>
    <row r="747" spans="2:18" ht="47.25" customHeight="1" thickBot="1">
      <c r="B747" s="17" t="s">
        <v>1</v>
      </c>
      <c r="C747" s="21" t="s">
        <v>7</v>
      </c>
      <c r="D747" s="348" t="s">
        <v>4</v>
      </c>
      <c r="E747" s="349"/>
      <c r="F747" s="18" t="s">
        <v>5</v>
      </c>
      <c r="G747" s="19" t="s">
        <v>204</v>
      </c>
      <c r="H747" s="4"/>
      <c r="I747" s="354"/>
      <c r="J747" s="356"/>
      <c r="K747" s="358"/>
      <c r="L747" s="81"/>
      <c r="M747" s="326"/>
      <c r="N747" s="328"/>
      <c r="O747" s="81"/>
      <c r="P747" s="326"/>
      <c r="Q747" s="328"/>
      <c r="R747" s="2"/>
    </row>
    <row r="748" spans="2:18" ht="27.75" customHeight="1">
      <c r="B748" s="25">
        <v>569</v>
      </c>
      <c r="C748" s="26" t="s">
        <v>958</v>
      </c>
      <c r="D748" s="350" t="s">
        <v>905</v>
      </c>
      <c r="E748" s="350" t="s">
        <v>905</v>
      </c>
      <c r="F748" s="26">
        <v>1</v>
      </c>
      <c r="G748" s="27" t="s">
        <v>8</v>
      </c>
      <c r="H748" s="4"/>
      <c r="I748" s="97"/>
      <c r="J748" s="98"/>
      <c r="K748" s="99"/>
      <c r="L748" s="82"/>
      <c r="M748" s="100"/>
      <c r="N748" s="101">
        <f aca="true" t="shared" si="100" ref="N748:N787">F748*M748</f>
        <v>0</v>
      </c>
      <c r="O748" s="82"/>
      <c r="P748" s="100">
        <v>21</v>
      </c>
      <c r="Q748" s="101">
        <f>N748*((100+P748)/100)</f>
        <v>0</v>
      </c>
      <c r="R748" s="2"/>
    </row>
    <row r="749" spans="2:18" ht="27.75" customHeight="1">
      <c r="B749" s="40">
        <v>570</v>
      </c>
      <c r="C749" s="41" t="s">
        <v>959</v>
      </c>
      <c r="D749" s="351" t="s">
        <v>72</v>
      </c>
      <c r="E749" s="351" t="s">
        <v>72</v>
      </c>
      <c r="F749" s="41">
        <v>1</v>
      </c>
      <c r="G749" s="42" t="s">
        <v>8</v>
      </c>
      <c r="H749" s="4"/>
      <c r="I749" s="87"/>
      <c r="J749" s="88"/>
      <c r="K749" s="89"/>
      <c r="L749" s="82"/>
      <c r="M749" s="93"/>
      <c r="N749" s="94">
        <f t="shared" si="100"/>
        <v>0</v>
      </c>
      <c r="O749" s="82"/>
      <c r="P749" s="93">
        <v>21</v>
      </c>
      <c r="Q749" s="94">
        <f>N749*((100+P749)/100)</f>
        <v>0</v>
      </c>
      <c r="R749" s="2"/>
    </row>
    <row r="750" spans="2:18" ht="27.75" customHeight="1">
      <c r="B750" s="40">
        <v>571</v>
      </c>
      <c r="C750" s="41" t="s">
        <v>960</v>
      </c>
      <c r="D750" s="351" t="s">
        <v>905</v>
      </c>
      <c r="E750" s="351" t="s">
        <v>905</v>
      </c>
      <c r="F750" s="41">
        <v>1</v>
      </c>
      <c r="G750" s="42" t="s">
        <v>8</v>
      </c>
      <c r="H750" s="4"/>
      <c r="I750" s="87"/>
      <c r="J750" s="88"/>
      <c r="K750" s="89"/>
      <c r="L750" s="82"/>
      <c r="M750" s="93"/>
      <c r="N750" s="94">
        <f t="shared" si="100"/>
        <v>0</v>
      </c>
      <c r="O750" s="82"/>
      <c r="P750" s="93">
        <v>21</v>
      </c>
      <c r="Q750" s="94">
        <f aca="true" t="shared" si="101" ref="Q750:Q754">N750*((100+P750)/100)</f>
        <v>0</v>
      </c>
      <c r="R750" s="2"/>
    </row>
    <row r="751" spans="2:18" ht="27.75" customHeight="1">
      <c r="B751" s="40">
        <v>572</v>
      </c>
      <c r="C751" s="41" t="s">
        <v>961</v>
      </c>
      <c r="D751" s="351" t="s">
        <v>926</v>
      </c>
      <c r="E751" s="351" t="s">
        <v>926</v>
      </c>
      <c r="F751" s="41">
        <v>1</v>
      </c>
      <c r="G751" s="42" t="s">
        <v>8</v>
      </c>
      <c r="H751" s="4"/>
      <c r="I751" s="87"/>
      <c r="J751" s="88"/>
      <c r="K751" s="89"/>
      <c r="L751" s="82"/>
      <c r="M751" s="93"/>
      <c r="N751" s="94">
        <f t="shared" si="100"/>
        <v>0</v>
      </c>
      <c r="O751" s="82"/>
      <c r="P751" s="93">
        <v>21</v>
      </c>
      <c r="Q751" s="94">
        <f t="shared" si="101"/>
        <v>0</v>
      </c>
      <c r="R751" s="2"/>
    </row>
    <row r="752" spans="2:18" ht="27.75" customHeight="1">
      <c r="B752" s="40">
        <v>573</v>
      </c>
      <c r="C752" s="41" t="s">
        <v>962</v>
      </c>
      <c r="D752" s="351" t="s">
        <v>927</v>
      </c>
      <c r="E752" s="351" t="s">
        <v>927</v>
      </c>
      <c r="F752" s="41">
        <v>1</v>
      </c>
      <c r="G752" s="42" t="s">
        <v>8</v>
      </c>
      <c r="H752" s="4"/>
      <c r="I752" s="87"/>
      <c r="J752" s="88"/>
      <c r="K752" s="89"/>
      <c r="L752" s="82"/>
      <c r="M752" s="93"/>
      <c r="N752" s="94">
        <f t="shared" si="100"/>
        <v>0</v>
      </c>
      <c r="O752" s="82"/>
      <c r="P752" s="93">
        <v>21</v>
      </c>
      <c r="Q752" s="94">
        <f t="shared" si="101"/>
        <v>0</v>
      </c>
      <c r="R752" s="2"/>
    </row>
    <row r="753" spans="2:18" ht="27.75" customHeight="1">
      <c r="B753" s="40">
        <v>574</v>
      </c>
      <c r="C753" s="41" t="s">
        <v>963</v>
      </c>
      <c r="D753" s="351" t="s">
        <v>928</v>
      </c>
      <c r="E753" s="351" t="s">
        <v>928</v>
      </c>
      <c r="F753" s="41">
        <v>1</v>
      </c>
      <c r="G753" s="42" t="s">
        <v>8</v>
      </c>
      <c r="H753" s="4"/>
      <c r="I753" s="87"/>
      <c r="J753" s="88"/>
      <c r="K753" s="89"/>
      <c r="L753" s="82"/>
      <c r="M753" s="93"/>
      <c r="N753" s="94">
        <f t="shared" si="100"/>
        <v>0</v>
      </c>
      <c r="O753" s="82"/>
      <c r="P753" s="93">
        <v>21</v>
      </c>
      <c r="Q753" s="94">
        <f t="shared" si="101"/>
        <v>0</v>
      </c>
      <c r="R753" s="2"/>
    </row>
    <row r="754" spans="2:18" ht="27.75" customHeight="1">
      <c r="B754" s="40">
        <v>575</v>
      </c>
      <c r="C754" s="41" t="s">
        <v>964</v>
      </c>
      <c r="D754" s="351" t="s">
        <v>929</v>
      </c>
      <c r="E754" s="351" t="s">
        <v>929</v>
      </c>
      <c r="F754" s="41">
        <v>1</v>
      </c>
      <c r="G754" s="42" t="s">
        <v>8</v>
      </c>
      <c r="H754" s="4"/>
      <c r="I754" s="87"/>
      <c r="J754" s="88"/>
      <c r="K754" s="89"/>
      <c r="L754" s="82"/>
      <c r="M754" s="93"/>
      <c r="N754" s="94">
        <f t="shared" si="100"/>
        <v>0</v>
      </c>
      <c r="O754" s="82"/>
      <c r="P754" s="93">
        <v>21</v>
      </c>
      <c r="Q754" s="94">
        <f t="shared" si="101"/>
        <v>0</v>
      </c>
      <c r="R754" s="2"/>
    </row>
    <row r="755" spans="2:18" ht="27.75" customHeight="1">
      <c r="B755" s="40">
        <v>576</v>
      </c>
      <c r="C755" s="41" t="s">
        <v>965</v>
      </c>
      <c r="D755" s="351" t="s">
        <v>930</v>
      </c>
      <c r="E755" s="351" t="s">
        <v>930</v>
      </c>
      <c r="F755" s="41">
        <v>1</v>
      </c>
      <c r="G755" s="42" t="s">
        <v>8</v>
      </c>
      <c r="H755" s="4"/>
      <c r="I755" s="87"/>
      <c r="J755" s="88"/>
      <c r="K755" s="89"/>
      <c r="L755" s="82"/>
      <c r="M755" s="93"/>
      <c r="N755" s="94">
        <f t="shared" si="100"/>
        <v>0</v>
      </c>
      <c r="O755" s="82"/>
      <c r="P755" s="93">
        <v>21</v>
      </c>
      <c r="Q755" s="94">
        <f>N755*((100+P755)/100)</f>
        <v>0</v>
      </c>
      <c r="R755" s="2"/>
    </row>
    <row r="756" spans="2:18" ht="27.75" customHeight="1">
      <c r="B756" s="40">
        <v>577</v>
      </c>
      <c r="C756" s="41" t="s">
        <v>966</v>
      </c>
      <c r="D756" s="351" t="s">
        <v>931</v>
      </c>
      <c r="E756" s="351" t="s">
        <v>931</v>
      </c>
      <c r="F756" s="41">
        <v>1</v>
      </c>
      <c r="G756" s="42" t="s">
        <v>8</v>
      </c>
      <c r="H756" s="4"/>
      <c r="I756" s="87"/>
      <c r="J756" s="88"/>
      <c r="K756" s="89"/>
      <c r="L756" s="82"/>
      <c r="M756" s="93"/>
      <c r="N756" s="94">
        <f t="shared" si="100"/>
        <v>0</v>
      </c>
      <c r="O756" s="82"/>
      <c r="P756" s="93">
        <v>21</v>
      </c>
      <c r="Q756" s="94">
        <f aca="true" t="shared" si="102" ref="Q756:Q760">N756*((100+P756)/100)</f>
        <v>0</v>
      </c>
      <c r="R756" s="2"/>
    </row>
    <row r="757" spans="2:18" ht="27.75" customHeight="1">
      <c r="B757" s="40">
        <v>578</v>
      </c>
      <c r="C757" s="41" t="s">
        <v>967</v>
      </c>
      <c r="D757" s="351" t="s">
        <v>932</v>
      </c>
      <c r="E757" s="351" t="s">
        <v>932</v>
      </c>
      <c r="F757" s="41">
        <v>1</v>
      </c>
      <c r="G757" s="42" t="s">
        <v>8</v>
      </c>
      <c r="H757" s="4"/>
      <c r="I757" s="87"/>
      <c r="J757" s="88"/>
      <c r="K757" s="89"/>
      <c r="L757" s="82"/>
      <c r="M757" s="93"/>
      <c r="N757" s="94">
        <f t="shared" si="100"/>
        <v>0</v>
      </c>
      <c r="O757" s="82"/>
      <c r="P757" s="93">
        <v>21</v>
      </c>
      <c r="Q757" s="94">
        <f t="shared" si="102"/>
        <v>0</v>
      </c>
      <c r="R757" s="2"/>
    </row>
    <row r="758" spans="2:18" ht="27.75" customHeight="1">
      <c r="B758" s="40">
        <v>579</v>
      </c>
      <c r="C758" s="41" t="s">
        <v>968</v>
      </c>
      <c r="D758" s="351" t="s">
        <v>933</v>
      </c>
      <c r="E758" s="351" t="s">
        <v>933</v>
      </c>
      <c r="F758" s="41">
        <v>1</v>
      </c>
      <c r="G758" s="42" t="s">
        <v>8</v>
      </c>
      <c r="H758" s="4"/>
      <c r="I758" s="87"/>
      <c r="J758" s="88"/>
      <c r="K758" s="89"/>
      <c r="L758" s="82"/>
      <c r="M758" s="93"/>
      <c r="N758" s="94">
        <f t="shared" si="100"/>
        <v>0</v>
      </c>
      <c r="O758" s="82"/>
      <c r="P758" s="93">
        <v>21</v>
      </c>
      <c r="Q758" s="94">
        <f t="shared" si="102"/>
        <v>0</v>
      </c>
      <c r="R758" s="2"/>
    </row>
    <row r="759" spans="2:18" ht="27.75" customHeight="1">
      <c r="B759" s="40">
        <v>580</v>
      </c>
      <c r="C759" s="41" t="s">
        <v>969</v>
      </c>
      <c r="D759" s="351" t="s">
        <v>209</v>
      </c>
      <c r="E759" s="351" t="s">
        <v>209</v>
      </c>
      <c r="F759" s="41">
        <v>1</v>
      </c>
      <c r="G759" s="42" t="s">
        <v>8</v>
      </c>
      <c r="H759" s="4"/>
      <c r="I759" s="87"/>
      <c r="J759" s="88"/>
      <c r="K759" s="89"/>
      <c r="L759" s="82"/>
      <c r="M759" s="93"/>
      <c r="N759" s="94">
        <f t="shared" si="100"/>
        <v>0</v>
      </c>
      <c r="O759" s="82"/>
      <c r="P759" s="93">
        <v>21</v>
      </c>
      <c r="Q759" s="94">
        <f t="shared" si="102"/>
        <v>0</v>
      </c>
      <c r="R759" s="2"/>
    </row>
    <row r="760" spans="2:18" ht="27.75" customHeight="1">
      <c r="B760" s="40">
        <v>581</v>
      </c>
      <c r="C760" s="41" t="s">
        <v>970</v>
      </c>
      <c r="D760" s="351" t="s">
        <v>934</v>
      </c>
      <c r="E760" s="351" t="s">
        <v>934</v>
      </c>
      <c r="F760" s="41">
        <v>1</v>
      </c>
      <c r="G760" s="42" t="s">
        <v>8</v>
      </c>
      <c r="H760" s="4"/>
      <c r="I760" s="87"/>
      <c r="J760" s="88"/>
      <c r="K760" s="89"/>
      <c r="L760" s="82"/>
      <c r="M760" s="93"/>
      <c r="N760" s="94">
        <f t="shared" si="100"/>
        <v>0</v>
      </c>
      <c r="O760" s="82"/>
      <c r="P760" s="93">
        <v>21</v>
      </c>
      <c r="Q760" s="94">
        <f t="shared" si="102"/>
        <v>0</v>
      </c>
      <c r="R760" s="2"/>
    </row>
    <row r="761" spans="2:18" ht="27.75" customHeight="1">
      <c r="B761" s="40">
        <v>582</v>
      </c>
      <c r="C761" s="41" t="s">
        <v>971</v>
      </c>
      <c r="D761" s="351" t="s">
        <v>935</v>
      </c>
      <c r="E761" s="351" t="s">
        <v>935</v>
      </c>
      <c r="F761" s="41">
        <v>1</v>
      </c>
      <c r="G761" s="42" t="s">
        <v>8</v>
      </c>
      <c r="H761" s="4"/>
      <c r="I761" s="87"/>
      <c r="J761" s="88"/>
      <c r="K761" s="89"/>
      <c r="L761" s="82"/>
      <c r="M761" s="93"/>
      <c r="N761" s="94">
        <f t="shared" si="100"/>
        <v>0</v>
      </c>
      <c r="O761" s="82"/>
      <c r="P761" s="93">
        <v>21</v>
      </c>
      <c r="Q761" s="94">
        <f>N761*((100+P761)/100)</f>
        <v>0</v>
      </c>
      <c r="R761" s="2"/>
    </row>
    <row r="762" spans="2:18" ht="27.75" customHeight="1">
      <c r="B762" s="40">
        <v>583</v>
      </c>
      <c r="C762" s="41" t="s">
        <v>972</v>
      </c>
      <c r="D762" s="351" t="s">
        <v>936</v>
      </c>
      <c r="E762" s="351" t="s">
        <v>936</v>
      </c>
      <c r="F762" s="41">
        <v>1</v>
      </c>
      <c r="G762" s="42" t="s">
        <v>8</v>
      </c>
      <c r="H762" s="4"/>
      <c r="I762" s="87"/>
      <c r="J762" s="88"/>
      <c r="K762" s="89"/>
      <c r="L762" s="82"/>
      <c r="M762" s="93"/>
      <c r="N762" s="94">
        <f t="shared" si="100"/>
        <v>0</v>
      </c>
      <c r="O762" s="82"/>
      <c r="P762" s="93">
        <v>21</v>
      </c>
      <c r="Q762" s="94">
        <f aca="true" t="shared" si="103" ref="Q762:Q766">N762*((100+P762)/100)</f>
        <v>0</v>
      </c>
      <c r="R762" s="2"/>
    </row>
    <row r="763" spans="2:18" ht="27.75" customHeight="1">
      <c r="B763" s="40">
        <v>584</v>
      </c>
      <c r="C763" s="41" t="s">
        <v>973</v>
      </c>
      <c r="D763" s="351" t="s">
        <v>937</v>
      </c>
      <c r="E763" s="351" t="s">
        <v>937</v>
      </c>
      <c r="F763" s="41">
        <v>1</v>
      </c>
      <c r="G763" s="42" t="s">
        <v>8</v>
      </c>
      <c r="H763" s="4"/>
      <c r="I763" s="87"/>
      <c r="J763" s="88"/>
      <c r="K763" s="89"/>
      <c r="L763" s="82"/>
      <c r="M763" s="93"/>
      <c r="N763" s="94">
        <f t="shared" si="100"/>
        <v>0</v>
      </c>
      <c r="O763" s="82"/>
      <c r="P763" s="93">
        <v>21</v>
      </c>
      <c r="Q763" s="94">
        <f t="shared" si="103"/>
        <v>0</v>
      </c>
      <c r="R763" s="2"/>
    </row>
    <row r="764" spans="2:18" ht="27.75" customHeight="1">
      <c r="B764" s="40">
        <v>585</v>
      </c>
      <c r="C764" s="41" t="s">
        <v>974</v>
      </c>
      <c r="D764" s="351" t="s">
        <v>938</v>
      </c>
      <c r="E764" s="351" t="s">
        <v>938</v>
      </c>
      <c r="F764" s="41">
        <v>1</v>
      </c>
      <c r="G764" s="42" t="s">
        <v>8</v>
      </c>
      <c r="H764" s="4"/>
      <c r="I764" s="87"/>
      <c r="J764" s="88"/>
      <c r="K764" s="89"/>
      <c r="L764" s="82"/>
      <c r="M764" s="93"/>
      <c r="N764" s="94">
        <f t="shared" si="100"/>
        <v>0</v>
      </c>
      <c r="O764" s="82"/>
      <c r="P764" s="93">
        <v>21</v>
      </c>
      <c r="Q764" s="94">
        <f t="shared" si="103"/>
        <v>0</v>
      </c>
      <c r="R764" s="2"/>
    </row>
    <row r="765" spans="2:18" ht="27.75" customHeight="1">
      <c r="B765" s="40">
        <v>586</v>
      </c>
      <c r="C765" s="41" t="s">
        <v>975</v>
      </c>
      <c r="D765" s="351" t="s">
        <v>939</v>
      </c>
      <c r="E765" s="351" t="s">
        <v>939</v>
      </c>
      <c r="F765" s="41">
        <v>1</v>
      </c>
      <c r="G765" s="42" t="s">
        <v>8</v>
      </c>
      <c r="H765" s="4"/>
      <c r="I765" s="87"/>
      <c r="J765" s="88"/>
      <c r="K765" s="89"/>
      <c r="L765" s="82"/>
      <c r="M765" s="93"/>
      <c r="N765" s="94">
        <f t="shared" si="100"/>
        <v>0</v>
      </c>
      <c r="O765" s="82"/>
      <c r="P765" s="93">
        <v>21</v>
      </c>
      <c r="Q765" s="94">
        <f t="shared" si="103"/>
        <v>0</v>
      </c>
      <c r="R765" s="2"/>
    </row>
    <row r="766" spans="2:18" ht="27.75" customHeight="1">
      <c r="B766" s="40">
        <v>587</v>
      </c>
      <c r="C766" s="41" t="s">
        <v>976</v>
      </c>
      <c r="D766" s="351" t="s">
        <v>940</v>
      </c>
      <c r="E766" s="351" t="s">
        <v>940</v>
      </c>
      <c r="F766" s="41">
        <v>1</v>
      </c>
      <c r="G766" s="42" t="s">
        <v>8</v>
      </c>
      <c r="H766" s="4"/>
      <c r="I766" s="87"/>
      <c r="J766" s="88"/>
      <c r="K766" s="89"/>
      <c r="L766" s="82"/>
      <c r="M766" s="93"/>
      <c r="N766" s="94">
        <f t="shared" si="100"/>
        <v>0</v>
      </c>
      <c r="O766" s="82"/>
      <c r="P766" s="93">
        <v>21</v>
      </c>
      <c r="Q766" s="94">
        <f t="shared" si="103"/>
        <v>0</v>
      </c>
      <c r="R766" s="2"/>
    </row>
    <row r="767" spans="2:18" ht="27.75" customHeight="1">
      <c r="B767" s="40">
        <v>588</v>
      </c>
      <c r="C767" s="41" t="s">
        <v>977</v>
      </c>
      <c r="D767" s="351" t="s">
        <v>941</v>
      </c>
      <c r="E767" s="351" t="s">
        <v>941</v>
      </c>
      <c r="F767" s="41">
        <v>1</v>
      </c>
      <c r="G767" s="42" t="s">
        <v>8</v>
      </c>
      <c r="H767" s="4"/>
      <c r="I767" s="87"/>
      <c r="J767" s="88"/>
      <c r="K767" s="89"/>
      <c r="L767" s="82"/>
      <c r="M767" s="93"/>
      <c r="N767" s="94">
        <f t="shared" si="100"/>
        <v>0</v>
      </c>
      <c r="O767" s="82"/>
      <c r="P767" s="93">
        <v>21</v>
      </c>
      <c r="Q767" s="94">
        <f>N767*((100+P767)/100)</f>
        <v>0</v>
      </c>
      <c r="R767" s="2"/>
    </row>
    <row r="768" spans="2:18" ht="27.75" customHeight="1">
      <c r="B768" s="40">
        <v>589</v>
      </c>
      <c r="C768" s="41" t="s">
        <v>978</v>
      </c>
      <c r="D768" s="351" t="s">
        <v>942</v>
      </c>
      <c r="E768" s="351" t="s">
        <v>942</v>
      </c>
      <c r="F768" s="41">
        <v>1</v>
      </c>
      <c r="G768" s="42" t="s">
        <v>8</v>
      </c>
      <c r="H768" s="4"/>
      <c r="I768" s="87"/>
      <c r="J768" s="88"/>
      <c r="K768" s="89"/>
      <c r="L768" s="82"/>
      <c r="M768" s="93"/>
      <c r="N768" s="94">
        <f t="shared" si="100"/>
        <v>0</v>
      </c>
      <c r="O768" s="82"/>
      <c r="P768" s="93">
        <v>21</v>
      </c>
      <c r="Q768" s="94">
        <f aca="true" t="shared" si="104" ref="Q768:Q772">N768*((100+P768)/100)</f>
        <v>0</v>
      </c>
      <c r="R768" s="2"/>
    </row>
    <row r="769" spans="2:18" ht="27.75" customHeight="1">
      <c r="B769" s="40">
        <v>590</v>
      </c>
      <c r="C769" s="41" t="s">
        <v>979</v>
      </c>
      <c r="D769" s="351" t="s">
        <v>943</v>
      </c>
      <c r="E769" s="351" t="s">
        <v>943</v>
      </c>
      <c r="F769" s="41">
        <v>1</v>
      </c>
      <c r="G769" s="42" t="s">
        <v>8</v>
      </c>
      <c r="H769" s="4"/>
      <c r="I769" s="87"/>
      <c r="J769" s="88"/>
      <c r="K769" s="89"/>
      <c r="L769" s="82"/>
      <c r="M769" s="93"/>
      <c r="N769" s="94">
        <f t="shared" si="100"/>
        <v>0</v>
      </c>
      <c r="O769" s="82"/>
      <c r="P769" s="93">
        <v>21</v>
      </c>
      <c r="Q769" s="94">
        <f t="shared" si="104"/>
        <v>0</v>
      </c>
      <c r="R769" s="2"/>
    </row>
    <row r="770" spans="2:18" ht="27.75" customHeight="1">
      <c r="B770" s="40">
        <v>591</v>
      </c>
      <c r="C770" s="41" t="s">
        <v>980</v>
      </c>
      <c r="D770" s="351" t="s">
        <v>944</v>
      </c>
      <c r="E770" s="351" t="s">
        <v>944</v>
      </c>
      <c r="F770" s="41">
        <v>1</v>
      </c>
      <c r="G770" s="42" t="s">
        <v>8</v>
      </c>
      <c r="H770" s="4"/>
      <c r="I770" s="87"/>
      <c r="J770" s="88"/>
      <c r="K770" s="89"/>
      <c r="L770" s="82"/>
      <c r="M770" s="93"/>
      <c r="N770" s="94">
        <f t="shared" si="100"/>
        <v>0</v>
      </c>
      <c r="O770" s="82"/>
      <c r="P770" s="93">
        <v>21</v>
      </c>
      <c r="Q770" s="94">
        <f t="shared" si="104"/>
        <v>0</v>
      </c>
      <c r="R770" s="2"/>
    </row>
    <row r="771" spans="2:18" ht="27.75" customHeight="1">
      <c r="B771" s="40">
        <v>592</v>
      </c>
      <c r="C771" s="41" t="s">
        <v>981</v>
      </c>
      <c r="D771" s="351" t="s">
        <v>945</v>
      </c>
      <c r="E771" s="351" t="s">
        <v>945</v>
      </c>
      <c r="F771" s="41">
        <v>1</v>
      </c>
      <c r="G771" s="42" t="s">
        <v>8</v>
      </c>
      <c r="H771" s="4"/>
      <c r="I771" s="87"/>
      <c r="J771" s="88"/>
      <c r="K771" s="89"/>
      <c r="L771" s="82"/>
      <c r="M771" s="93"/>
      <c r="N771" s="94">
        <f t="shared" si="100"/>
        <v>0</v>
      </c>
      <c r="O771" s="82"/>
      <c r="P771" s="93">
        <v>21</v>
      </c>
      <c r="Q771" s="94">
        <f t="shared" si="104"/>
        <v>0</v>
      </c>
      <c r="R771" s="2"/>
    </row>
    <row r="772" spans="2:18" ht="27.75" customHeight="1">
      <c r="B772" s="40">
        <v>593</v>
      </c>
      <c r="C772" s="41" t="s">
        <v>982</v>
      </c>
      <c r="D772" s="351" t="s">
        <v>894</v>
      </c>
      <c r="E772" s="351" t="s">
        <v>894</v>
      </c>
      <c r="F772" s="41">
        <v>1</v>
      </c>
      <c r="G772" s="42" t="s">
        <v>8</v>
      </c>
      <c r="H772" s="4"/>
      <c r="I772" s="87"/>
      <c r="J772" s="88"/>
      <c r="K772" s="89"/>
      <c r="L772" s="82"/>
      <c r="M772" s="93"/>
      <c r="N772" s="94">
        <f t="shared" si="100"/>
        <v>0</v>
      </c>
      <c r="O772" s="82"/>
      <c r="P772" s="93">
        <v>21</v>
      </c>
      <c r="Q772" s="94">
        <f t="shared" si="104"/>
        <v>0</v>
      </c>
      <c r="R772" s="2"/>
    </row>
    <row r="773" spans="2:18" ht="27.75" customHeight="1">
      <c r="B773" s="40">
        <v>594</v>
      </c>
      <c r="C773" s="41" t="s">
        <v>983</v>
      </c>
      <c r="D773" s="351" t="s">
        <v>946</v>
      </c>
      <c r="E773" s="351" t="s">
        <v>946</v>
      </c>
      <c r="F773" s="41">
        <v>1</v>
      </c>
      <c r="G773" s="42" t="s">
        <v>8</v>
      </c>
      <c r="H773" s="4"/>
      <c r="I773" s="87"/>
      <c r="J773" s="88"/>
      <c r="K773" s="89"/>
      <c r="L773" s="82"/>
      <c r="M773" s="93"/>
      <c r="N773" s="94">
        <f t="shared" si="100"/>
        <v>0</v>
      </c>
      <c r="O773" s="82"/>
      <c r="P773" s="93">
        <v>21</v>
      </c>
      <c r="Q773" s="94">
        <f>N773*((100+P773)/100)</f>
        <v>0</v>
      </c>
      <c r="R773" s="2"/>
    </row>
    <row r="774" spans="2:18" ht="27.75" customHeight="1">
      <c r="B774" s="40">
        <v>595</v>
      </c>
      <c r="C774" s="41" t="s">
        <v>984</v>
      </c>
      <c r="D774" s="351" t="s">
        <v>902</v>
      </c>
      <c r="E774" s="351" t="s">
        <v>902</v>
      </c>
      <c r="F774" s="41">
        <v>1</v>
      </c>
      <c r="G774" s="42" t="s">
        <v>8</v>
      </c>
      <c r="H774" s="4"/>
      <c r="I774" s="87"/>
      <c r="J774" s="88"/>
      <c r="K774" s="89"/>
      <c r="L774" s="82"/>
      <c r="M774" s="93"/>
      <c r="N774" s="94">
        <f t="shared" si="100"/>
        <v>0</v>
      </c>
      <c r="O774" s="82"/>
      <c r="P774" s="93">
        <v>21</v>
      </c>
      <c r="Q774" s="94">
        <f aca="true" t="shared" si="105" ref="Q774:Q778">N774*((100+P774)/100)</f>
        <v>0</v>
      </c>
      <c r="R774" s="2"/>
    </row>
    <row r="775" spans="2:18" ht="27.75" customHeight="1">
      <c r="B775" s="40">
        <v>596</v>
      </c>
      <c r="C775" s="41" t="s">
        <v>985</v>
      </c>
      <c r="D775" s="351" t="s">
        <v>947</v>
      </c>
      <c r="E775" s="351" t="s">
        <v>947</v>
      </c>
      <c r="F775" s="41">
        <v>1</v>
      </c>
      <c r="G775" s="42" t="s">
        <v>8</v>
      </c>
      <c r="H775" s="4"/>
      <c r="I775" s="87"/>
      <c r="J775" s="88"/>
      <c r="K775" s="89"/>
      <c r="L775" s="82"/>
      <c r="M775" s="93"/>
      <c r="N775" s="94">
        <f t="shared" si="100"/>
        <v>0</v>
      </c>
      <c r="O775" s="82"/>
      <c r="P775" s="93">
        <v>21</v>
      </c>
      <c r="Q775" s="94">
        <f t="shared" si="105"/>
        <v>0</v>
      </c>
      <c r="R775" s="2"/>
    </row>
    <row r="776" spans="2:18" ht="27.75" customHeight="1">
      <c r="B776" s="40">
        <v>597</v>
      </c>
      <c r="C776" s="41" t="s">
        <v>986</v>
      </c>
      <c r="D776" s="351" t="s">
        <v>948</v>
      </c>
      <c r="E776" s="351" t="s">
        <v>948</v>
      </c>
      <c r="F776" s="41">
        <v>1</v>
      </c>
      <c r="G776" s="42" t="s">
        <v>8</v>
      </c>
      <c r="H776" s="4"/>
      <c r="I776" s="87"/>
      <c r="J776" s="88"/>
      <c r="K776" s="89"/>
      <c r="L776" s="82"/>
      <c r="M776" s="93"/>
      <c r="N776" s="94">
        <f t="shared" si="100"/>
        <v>0</v>
      </c>
      <c r="O776" s="82"/>
      <c r="P776" s="93">
        <v>21</v>
      </c>
      <c r="Q776" s="94">
        <f t="shared" si="105"/>
        <v>0</v>
      </c>
      <c r="R776" s="2"/>
    </row>
    <row r="777" spans="2:18" ht="27.75" customHeight="1">
      <c r="B777" s="40">
        <v>598</v>
      </c>
      <c r="C777" s="41" t="s">
        <v>987</v>
      </c>
      <c r="D777" s="351" t="s">
        <v>949</v>
      </c>
      <c r="E777" s="351" t="s">
        <v>949</v>
      </c>
      <c r="F777" s="41">
        <v>1</v>
      </c>
      <c r="G777" s="42" t="s">
        <v>8</v>
      </c>
      <c r="H777" s="4"/>
      <c r="I777" s="87"/>
      <c r="J777" s="88"/>
      <c r="K777" s="89"/>
      <c r="L777" s="82"/>
      <c r="M777" s="93"/>
      <c r="N777" s="94">
        <f t="shared" si="100"/>
        <v>0</v>
      </c>
      <c r="O777" s="82"/>
      <c r="P777" s="93">
        <v>21</v>
      </c>
      <c r="Q777" s="94">
        <f t="shared" si="105"/>
        <v>0</v>
      </c>
      <c r="R777" s="2"/>
    </row>
    <row r="778" spans="2:18" ht="27.75" customHeight="1">
      <c r="B778" s="40">
        <v>599</v>
      </c>
      <c r="C778" s="41" t="s">
        <v>988</v>
      </c>
      <c r="D778" s="351" t="s">
        <v>950</v>
      </c>
      <c r="E778" s="351" t="s">
        <v>950</v>
      </c>
      <c r="F778" s="41">
        <v>1</v>
      </c>
      <c r="G778" s="42" t="s">
        <v>8</v>
      </c>
      <c r="H778" s="4"/>
      <c r="I778" s="87"/>
      <c r="J778" s="88"/>
      <c r="K778" s="89"/>
      <c r="L778" s="82"/>
      <c r="M778" s="93"/>
      <c r="N778" s="94">
        <f t="shared" si="100"/>
        <v>0</v>
      </c>
      <c r="O778" s="82"/>
      <c r="P778" s="93">
        <v>21</v>
      </c>
      <c r="Q778" s="94">
        <f t="shared" si="105"/>
        <v>0</v>
      </c>
      <c r="R778" s="2"/>
    </row>
    <row r="779" spans="2:18" ht="27.75" customHeight="1">
      <c r="B779" s="40">
        <v>600</v>
      </c>
      <c r="C779" s="41" t="s">
        <v>989</v>
      </c>
      <c r="D779" s="351" t="s">
        <v>951</v>
      </c>
      <c r="E779" s="351" t="s">
        <v>951</v>
      </c>
      <c r="F779" s="41">
        <v>1</v>
      </c>
      <c r="G779" s="42" t="s">
        <v>8</v>
      </c>
      <c r="H779" s="4"/>
      <c r="I779" s="87"/>
      <c r="J779" s="88"/>
      <c r="K779" s="89"/>
      <c r="L779" s="82"/>
      <c r="M779" s="93"/>
      <c r="N779" s="94">
        <f t="shared" si="100"/>
        <v>0</v>
      </c>
      <c r="O779" s="82"/>
      <c r="P779" s="93">
        <v>21</v>
      </c>
      <c r="Q779" s="94">
        <f>N779*((100+P779)/100)</f>
        <v>0</v>
      </c>
      <c r="R779" s="2"/>
    </row>
    <row r="780" spans="2:18" ht="27.75" customHeight="1">
      <c r="B780" s="40">
        <v>601</v>
      </c>
      <c r="C780" s="41" t="s">
        <v>990</v>
      </c>
      <c r="D780" s="351" t="s">
        <v>951</v>
      </c>
      <c r="E780" s="351" t="s">
        <v>951</v>
      </c>
      <c r="F780" s="41">
        <v>1</v>
      </c>
      <c r="G780" s="42" t="s">
        <v>8</v>
      </c>
      <c r="H780" s="4"/>
      <c r="I780" s="87"/>
      <c r="J780" s="88"/>
      <c r="K780" s="89"/>
      <c r="L780" s="82"/>
      <c r="M780" s="93"/>
      <c r="N780" s="94">
        <f t="shared" si="100"/>
        <v>0</v>
      </c>
      <c r="O780" s="82"/>
      <c r="P780" s="93">
        <v>21</v>
      </c>
      <c r="Q780" s="94">
        <f aca="true" t="shared" si="106" ref="Q780:Q784">N780*((100+P780)/100)</f>
        <v>0</v>
      </c>
      <c r="R780" s="2"/>
    </row>
    <row r="781" spans="2:18" ht="27.75" customHeight="1">
      <c r="B781" s="40">
        <v>602</v>
      </c>
      <c r="C781" s="41" t="s">
        <v>991</v>
      </c>
      <c r="D781" s="351" t="s">
        <v>952</v>
      </c>
      <c r="E781" s="351" t="s">
        <v>952</v>
      </c>
      <c r="F781" s="41">
        <v>1</v>
      </c>
      <c r="G781" s="42" t="s">
        <v>8</v>
      </c>
      <c r="H781" s="4"/>
      <c r="I781" s="87"/>
      <c r="J781" s="88"/>
      <c r="K781" s="89"/>
      <c r="L781" s="82"/>
      <c r="M781" s="93"/>
      <c r="N781" s="94">
        <f t="shared" si="100"/>
        <v>0</v>
      </c>
      <c r="O781" s="82"/>
      <c r="P781" s="93">
        <v>21</v>
      </c>
      <c r="Q781" s="94">
        <f t="shared" si="106"/>
        <v>0</v>
      </c>
      <c r="R781" s="2"/>
    </row>
    <row r="782" spans="2:18" ht="27.75" customHeight="1">
      <c r="B782" s="40">
        <v>603</v>
      </c>
      <c r="C782" s="41" t="s">
        <v>992</v>
      </c>
      <c r="D782" s="351" t="s">
        <v>953</v>
      </c>
      <c r="E782" s="351" t="s">
        <v>953</v>
      </c>
      <c r="F782" s="41">
        <v>1</v>
      </c>
      <c r="G782" s="42" t="s">
        <v>8</v>
      </c>
      <c r="H782" s="4"/>
      <c r="I782" s="87"/>
      <c r="J782" s="88"/>
      <c r="K782" s="89"/>
      <c r="L782" s="82"/>
      <c r="M782" s="93"/>
      <c r="N782" s="94">
        <f t="shared" si="100"/>
        <v>0</v>
      </c>
      <c r="O782" s="82"/>
      <c r="P782" s="93">
        <v>21</v>
      </c>
      <c r="Q782" s="94">
        <f t="shared" si="106"/>
        <v>0</v>
      </c>
      <c r="R782" s="2"/>
    </row>
    <row r="783" spans="2:18" ht="27.75" customHeight="1">
      <c r="B783" s="40">
        <v>604</v>
      </c>
      <c r="C783" s="41" t="s">
        <v>993</v>
      </c>
      <c r="D783" s="351" t="s">
        <v>954</v>
      </c>
      <c r="E783" s="351" t="s">
        <v>954</v>
      </c>
      <c r="F783" s="41">
        <v>1</v>
      </c>
      <c r="G783" s="42" t="s">
        <v>8</v>
      </c>
      <c r="H783" s="4"/>
      <c r="I783" s="87"/>
      <c r="J783" s="88"/>
      <c r="K783" s="89"/>
      <c r="L783" s="82"/>
      <c r="M783" s="93"/>
      <c r="N783" s="94">
        <f t="shared" si="100"/>
        <v>0</v>
      </c>
      <c r="O783" s="82"/>
      <c r="P783" s="93">
        <v>21</v>
      </c>
      <c r="Q783" s="94">
        <f t="shared" si="106"/>
        <v>0</v>
      </c>
      <c r="R783" s="2"/>
    </row>
    <row r="784" spans="2:18" ht="27.75" customHeight="1">
      <c r="B784" s="40">
        <v>605</v>
      </c>
      <c r="C784" s="41" t="s">
        <v>994</v>
      </c>
      <c r="D784" s="351" t="s">
        <v>955</v>
      </c>
      <c r="E784" s="351" t="s">
        <v>955</v>
      </c>
      <c r="F784" s="41">
        <v>1</v>
      </c>
      <c r="G784" s="42" t="s">
        <v>8</v>
      </c>
      <c r="H784" s="4"/>
      <c r="I784" s="87"/>
      <c r="J784" s="88"/>
      <c r="K784" s="89"/>
      <c r="L784" s="82"/>
      <c r="M784" s="93"/>
      <c r="N784" s="94">
        <f t="shared" si="100"/>
        <v>0</v>
      </c>
      <c r="O784" s="82"/>
      <c r="P784" s="93">
        <v>21</v>
      </c>
      <c r="Q784" s="94">
        <f t="shared" si="106"/>
        <v>0</v>
      </c>
      <c r="R784" s="2"/>
    </row>
    <row r="785" spans="2:18" ht="27.75" customHeight="1">
      <c r="B785" s="40">
        <v>606</v>
      </c>
      <c r="C785" s="41" t="s">
        <v>995</v>
      </c>
      <c r="D785" s="351" t="s">
        <v>956</v>
      </c>
      <c r="E785" s="351" t="s">
        <v>956</v>
      </c>
      <c r="F785" s="41">
        <v>1</v>
      </c>
      <c r="G785" s="42" t="s">
        <v>8</v>
      </c>
      <c r="H785" s="4"/>
      <c r="I785" s="87"/>
      <c r="J785" s="88"/>
      <c r="K785" s="89"/>
      <c r="L785" s="82"/>
      <c r="M785" s="93"/>
      <c r="N785" s="94">
        <f t="shared" si="100"/>
        <v>0</v>
      </c>
      <c r="O785" s="82"/>
      <c r="P785" s="93">
        <v>21</v>
      </c>
      <c r="Q785" s="94">
        <f aca="true" t="shared" si="107" ref="Q785:Q787">N785*((100+P785)/100)</f>
        <v>0</v>
      </c>
      <c r="R785" s="2"/>
    </row>
    <row r="786" spans="2:18" ht="27.75" customHeight="1">
      <c r="B786" s="40">
        <v>607</v>
      </c>
      <c r="C786" s="41" t="s">
        <v>996</v>
      </c>
      <c r="D786" s="351" t="s">
        <v>69</v>
      </c>
      <c r="E786" s="351" t="s">
        <v>69</v>
      </c>
      <c r="F786" s="41">
        <v>1</v>
      </c>
      <c r="G786" s="42" t="s">
        <v>8</v>
      </c>
      <c r="H786" s="4"/>
      <c r="I786" s="87"/>
      <c r="J786" s="88"/>
      <c r="K786" s="89"/>
      <c r="L786" s="82"/>
      <c r="M786" s="93"/>
      <c r="N786" s="94">
        <f t="shared" si="100"/>
        <v>0</v>
      </c>
      <c r="O786" s="82"/>
      <c r="P786" s="93">
        <v>21</v>
      </c>
      <c r="Q786" s="94">
        <f t="shared" si="107"/>
        <v>0</v>
      </c>
      <c r="R786" s="2"/>
    </row>
    <row r="787" spans="2:18" ht="27.75" customHeight="1" thickBot="1">
      <c r="B787" s="43">
        <v>608</v>
      </c>
      <c r="C787" s="44" t="s">
        <v>997</v>
      </c>
      <c r="D787" s="359" t="s">
        <v>943</v>
      </c>
      <c r="E787" s="359" t="s">
        <v>943</v>
      </c>
      <c r="F787" s="44">
        <v>1</v>
      </c>
      <c r="G787" s="45" t="s">
        <v>8</v>
      </c>
      <c r="H787" s="4"/>
      <c r="I787" s="90"/>
      <c r="J787" s="91"/>
      <c r="K787" s="92"/>
      <c r="L787" s="85"/>
      <c r="M787" s="95"/>
      <c r="N787" s="96">
        <f t="shared" si="100"/>
        <v>0</v>
      </c>
      <c r="O787" s="82"/>
      <c r="P787" s="95">
        <v>21</v>
      </c>
      <c r="Q787" s="96">
        <f t="shared" si="107"/>
        <v>0</v>
      </c>
      <c r="R787" s="2"/>
    </row>
    <row r="788" spans="2:18" ht="22.5" customHeight="1" thickBot="1">
      <c r="B788" s="71"/>
      <c r="C788" s="71"/>
      <c r="D788" s="340"/>
      <c r="E788" s="340"/>
      <c r="F788" s="71"/>
      <c r="G788" s="71"/>
      <c r="H788" s="4"/>
      <c r="I788" s="108" t="s">
        <v>1443</v>
      </c>
      <c r="J788" s="2"/>
      <c r="K788" s="2"/>
      <c r="M788" s="339">
        <f>SUM(N748:N787)</f>
        <v>0</v>
      </c>
      <c r="N788" s="339"/>
      <c r="O788" s="109"/>
      <c r="P788" s="339">
        <f>SUM(Q748:Q787)</f>
        <v>0</v>
      </c>
      <c r="Q788" s="339"/>
      <c r="R788" s="2"/>
    </row>
    <row r="789" spans="2:18" ht="22.5" customHeight="1" thickBot="1">
      <c r="B789" s="104" t="s">
        <v>957</v>
      </c>
      <c r="C789" s="102"/>
      <c r="D789" s="103"/>
      <c r="E789" s="341" t="s">
        <v>9</v>
      </c>
      <c r="F789" s="342"/>
      <c r="G789" s="58">
        <v>2</v>
      </c>
      <c r="H789" s="4"/>
      <c r="I789" s="104" t="s">
        <v>1444</v>
      </c>
      <c r="J789" s="105"/>
      <c r="K789" s="106"/>
      <c r="L789" s="105"/>
      <c r="M789" s="343">
        <f>M788*G789</f>
        <v>0</v>
      </c>
      <c r="N789" s="343"/>
      <c r="O789" s="105"/>
      <c r="P789" s="343">
        <f>P788*G789</f>
        <v>0</v>
      </c>
      <c r="Q789" s="344"/>
      <c r="R789" s="2"/>
    </row>
    <row r="790" spans="2:18" ht="15" customHeight="1">
      <c r="B790" s="71"/>
      <c r="C790" s="71"/>
      <c r="D790" s="352"/>
      <c r="E790" s="352"/>
      <c r="F790" s="71"/>
      <c r="G790" s="71"/>
      <c r="H790" s="4"/>
      <c r="I790" s="86"/>
      <c r="J790" s="2"/>
      <c r="K790" s="2"/>
      <c r="M790" s="345" t="s">
        <v>1445</v>
      </c>
      <c r="N790" s="345"/>
      <c r="O790" s="110"/>
      <c r="P790" s="345" t="s">
        <v>1446</v>
      </c>
      <c r="Q790" s="345"/>
      <c r="R790" s="2"/>
    </row>
    <row r="791" spans="2:18" ht="37.5" customHeight="1" thickBot="1">
      <c r="B791" s="71"/>
      <c r="C791" s="71"/>
      <c r="D791" s="346"/>
      <c r="E791" s="346"/>
      <c r="F791" s="71"/>
      <c r="G791" s="71"/>
      <c r="H791" s="4"/>
      <c r="I791" s="2"/>
      <c r="J791" s="2"/>
      <c r="K791" s="2"/>
      <c r="L791" s="118"/>
      <c r="M791" s="78"/>
      <c r="O791" s="118"/>
      <c r="P791" s="78"/>
      <c r="R791" s="2"/>
    </row>
    <row r="792" spans="2:18" ht="22.5" customHeight="1" thickBot="1">
      <c r="B792" s="72" t="s">
        <v>1308</v>
      </c>
      <c r="C792" s="73"/>
      <c r="D792" s="74"/>
      <c r="E792" s="341" t="s">
        <v>9</v>
      </c>
      <c r="F792" s="342"/>
      <c r="G792" s="58">
        <v>2</v>
      </c>
      <c r="H792" s="4"/>
      <c r="I792" s="353" t="s">
        <v>1438</v>
      </c>
      <c r="J792" s="355" t="s">
        <v>1435</v>
      </c>
      <c r="K792" s="357" t="s">
        <v>1436</v>
      </c>
      <c r="L792" s="81"/>
      <c r="M792" s="325" t="s">
        <v>1439</v>
      </c>
      <c r="N792" s="327" t="s">
        <v>1441</v>
      </c>
      <c r="O792" s="81"/>
      <c r="P792" s="325" t="s">
        <v>1440</v>
      </c>
      <c r="Q792" s="327" t="s">
        <v>1442</v>
      </c>
      <c r="R792" s="2"/>
    </row>
    <row r="793" spans="2:18" ht="4.5" customHeight="1" thickBot="1">
      <c r="B793" s="14"/>
      <c r="C793" s="23"/>
      <c r="D793" s="65"/>
      <c r="E793" s="347"/>
      <c r="F793" s="347"/>
      <c r="G793" s="16"/>
      <c r="H793" s="4"/>
      <c r="I793" s="354"/>
      <c r="J793" s="356"/>
      <c r="K793" s="358"/>
      <c r="L793" s="81"/>
      <c r="M793" s="326"/>
      <c r="N793" s="328"/>
      <c r="O793" s="81"/>
      <c r="P793" s="326"/>
      <c r="Q793" s="328"/>
      <c r="R793" s="2"/>
    </row>
    <row r="794" spans="2:18" ht="47.25" customHeight="1" thickBot="1">
      <c r="B794" s="17" t="s">
        <v>1</v>
      </c>
      <c r="C794" s="21" t="s">
        <v>7</v>
      </c>
      <c r="D794" s="348" t="s">
        <v>4</v>
      </c>
      <c r="E794" s="349"/>
      <c r="F794" s="18" t="s">
        <v>5</v>
      </c>
      <c r="G794" s="19" t="s">
        <v>204</v>
      </c>
      <c r="H794" s="4"/>
      <c r="I794" s="354"/>
      <c r="J794" s="356"/>
      <c r="K794" s="358"/>
      <c r="L794" s="81"/>
      <c r="M794" s="326"/>
      <c r="N794" s="328"/>
      <c r="O794" s="81"/>
      <c r="P794" s="326"/>
      <c r="Q794" s="328"/>
      <c r="R794" s="2"/>
    </row>
    <row r="795" spans="2:18" ht="27.75" customHeight="1">
      <c r="B795" s="25">
        <v>609</v>
      </c>
      <c r="C795" s="26" t="s">
        <v>1010</v>
      </c>
      <c r="D795" s="350" t="s">
        <v>998</v>
      </c>
      <c r="E795" s="350" t="s">
        <v>998</v>
      </c>
      <c r="F795" s="26">
        <v>1</v>
      </c>
      <c r="G795" s="27" t="s">
        <v>8</v>
      </c>
      <c r="H795" s="4"/>
      <c r="I795" s="97"/>
      <c r="J795" s="98"/>
      <c r="K795" s="99"/>
      <c r="L795" s="82"/>
      <c r="M795" s="100"/>
      <c r="N795" s="101">
        <f aca="true" t="shared" si="108" ref="N795:N807">F795*M795</f>
        <v>0</v>
      </c>
      <c r="O795" s="82"/>
      <c r="P795" s="100">
        <v>21</v>
      </c>
      <c r="Q795" s="101">
        <f>N795*((100+P795)/100)</f>
        <v>0</v>
      </c>
      <c r="R795" s="2"/>
    </row>
    <row r="796" spans="2:18" ht="27.75" customHeight="1">
      <c r="B796" s="40">
        <v>610</v>
      </c>
      <c r="C796" s="41" t="s">
        <v>1011</v>
      </c>
      <c r="D796" s="351" t="s">
        <v>999</v>
      </c>
      <c r="E796" s="351" t="s">
        <v>999</v>
      </c>
      <c r="F796" s="41">
        <v>1</v>
      </c>
      <c r="G796" s="42" t="s">
        <v>8</v>
      </c>
      <c r="H796" s="4"/>
      <c r="I796" s="87"/>
      <c r="J796" s="88"/>
      <c r="K796" s="89"/>
      <c r="L796" s="82"/>
      <c r="M796" s="93"/>
      <c r="N796" s="94">
        <f t="shared" si="108"/>
        <v>0</v>
      </c>
      <c r="O796" s="82"/>
      <c r="P796" s="93">
        <v>21</v>
      </c>
      <c r="Q796" s="94">
        <f>N796*((100+P796)/100)</f>
        <v>0</v>
      </c>
      <c r="R796" s="2"/>
    </row>
    <row r="797" spans="2:18" ht="27.75" customHeight="1">
      <c r="B797" s="40">
        <v>611</v>
      </c>
      <c r="C797" s="41" t="s">
        <v>1012</v>
      </c>
      <c r="D797" s="351" t="s">
        <v>1000</v>
      </c>
      <c r="E797" s="351" t="s">
        <v>1000</v>
      </c>
      <c r="F797" s="41">
        <v>1</v>
      </c>
      <c r="G797" s="42" t="s">
        <v>8</v>
      </c>
      <c r="H797" s="4"/>
      <c r="I797" s="87"/>
      <c r="J797" s="88"/>
      <c r="K797" s="89"/>
      <c r="L797" s="82"/>
      <c r="M797" s="93"/>
      <c r="N797" s="94">
        <f t="shared" si="108"/>
        <v>0</v>
      </c>
      <c r="O797" s="82"/>
      <c r="P797" s="93">
        <v>21</v>
      </c>
      <c r="Q797" s="94">
        <f aca="true" t="shared" si="109" ref="Q797:Q801">N797*((100+P797)/100)</f>
        <v>0</v>
      </c>
      <c r="R797" s="2"/>
    </row>
    <row r="798" spans="2:18" ht="27.75" customHeight="1">
      <c r="B798" s="40">
        <v>612</v>
      </c>
      <c r="C798" s="41" t="s">
        <v>1013</v>
      </c>
      <c r="D798" s="351" t="s">
        <v>1001</v>
      </c>
      <c r="E798" s="351" t="s">
        <v>1001</v>
      </c>
      <c r="F798" s="41">
        <v>1</v>
      </c>
      <c r="G798" s="42" t="s">
        <v>8</v>
      </c>
      <c r="H798" s="4"/>
      <c r="I798" s="87"/>
      <c r="J798" s="88"/>
      <c r="K798" s="89"/>
      <c r="L798" s="82"/>
      <c r="M798" s="93"/>
      <c r="N798" s="94">
        <f t="shared" si="108"/>
        <v>0</v>
      </c>
      <c r="O798" s="82"/>
      <c r="P798" s="93">
        <v>21</v>
      </c>
      <c r="Q798" s="94">
        <f t="shared" si="109"/>
        <v>0</v>
      </c>
      <c r="R798" s="2"/>
    </row>
    <row r="799" spans="2:18" ht="27.75" customHeight="1">
      <c r="B799" s="40">
        <v>613</v>
      </c>
      <c r="C799" s="41" t="s">
        <v>1014</v>
      </c>
      <c r="D799" s="351" t="s">
        <v>889</v>
      </c>
      <c r="E799" s="351" t="s">
        <v>889</v>
      </c>
      <c r="F799" s="41">
        <v>1</v>
      </c>
      <c r="G799" s="42" t="s">
        <v>8</v>
      </c>
      <c r="H799" s="4"/>
      <c r="I799" s="87"/>
      <c r="J799" s="88"/>
      <c r="K799" s="89"/>
      <c r="L799" s="82"/>
      <c r="M799" s="93"/>
      <c r="N799" s="94">
        <f t="shared" si="108"/>
        <v>0</v>
      </c>
      <c r="O799" s="82"/>
      <c r="P799" s="93">
        <v>21</v>
      </c>
      <c r="Q799" s="94">
        <f t="shared" si="109"/>
        <v>0</v>
      </c>
      <c r="R799" s="2"/>
    </row>
    <row r="800" spans="2:18" ht="27.75" customHeight="1">
      <c r="B800" s="40">
        <v>614</v>
      </c>
      <c r="C800" s="41" t="s">
        <v>1015</v>
      </c>
      <c r="D800" s="351" t="s">
        <v>1002</v>
      </c>
      <c r="E800" s="351" t="s">
        <v>1002</v>
      </c>
      <c r="F800" s="41">
        <v>1</v>
      </c>
      <c r="G800" s="42" t="s">
        <v>8</v>
      </c>
      <c r="H800" s="4"/>
      <c r="I800" s="87"/>
      <c r="J800" s="88"/>
      <c r="K800" s="89"/>
      <c r="L800" s="82"/>
      <c r="M800" s="93"/>
      <c r="N800" s="94">
        <f t="shared" si="108"/>
        <v>0</v>
      </c>
      <c r="O800" s="82"/>
      <c r="P800" s="93">
        <v>21</v>
      </c>
      <c r="Q800" s="94">
        <f t="shared" si="109"/>
        <v>0</v>
      </c>
      <c r="R800" s="2"/>
    </row>
    <row r="801" spans="2:18" ht="27.75" customHeight="1">
      <c r="B801" s="40">
        <v>615</v>
      </c>
      <c r="C801" s="41" t="s">
        <v>1016</v>
      </c>
      <c r="D801" s="351" t="s">
        <v>1003</v>
      </c>
      <c r="E801" s="351" t="s">
        <v>1003</v>
      </c>
      <c r="F801" s="41">
        <v>1</v>
      </c>
      <c r="G801" s="42" t="s">
        <v>8</v>
      </c>
      <c r="H801" s="4"/>
      <c r="I801" s="87"/>
      <c r="J801" s="88"/>
      <c r="K801" s="89"/>
      <c r="L801" s="82"/>
      <c r="M801" s="93"/>
      <c r="N801" s="94">
        <f t="shared" si="108"/>
        <v>0</v>
      </c>
      <c r="O801" s="82"/>
      <c r="P801" s="93">
        <v>21</v>
      </c>
      <c r="Q801" s="94">
        <f t="shared" si="109"/>
        <v>0</v>
      </c>
      <c r="R801" s="2"/>
    </row>
    <row r="802" spans="2:18" ht="27.75" customHeight="1">
      <c r="B802" s="40">
        <v>616</v>
      </c>
      <c r="C802" s="41" t="s">
        <v>1017</v>
      </c>
      <c r="D802" s="351" t="s">
        <v>1004</v>
      </c>
      <c r="E802" s="351" t="s">
        <v>1004</v>
      </c>
      <c r="F802" s="41">
        <v>1</v>
      </c>
      <c r="G802" s="42" t="s">
        <v>8</v>
      </c>
      <c r="H802" s="4"/>
      <c r="I802" s="87"/>
      <c r="J802" s="88"/>
      <c r="K802" s="89"/>
      <c r="L802" s="82"/>
      <c r="M802" s="93"/>
      <c r="N802" s="94">
        <f t="shared" si="108"/>
        <v>0</v>
      </c>
      <c r="O802" s="82"/>
      <c r="P802" s="93">
        <v>21</v>
      </c>
      <c r="Q802" s="94">
        <f>N802*((100+P802)/100)</f>
        <v>0</v>
      </c>
      <c r="R802" s="2"/>
    </row>
    <row r="803" spans="2:18" ht="27.75" customHeight="1">
      <c r="B803" s="40">
        <v>617</v>
      </c>
      <c r="C803" s="41" t="s">
        <v>1018</v>
      </c>
      <c r="D803" s="351" t="s">
        <v>1005</v>
      </c>
      <c r="E803" s="351" t="s">
        <v>1005</v>
      </c>
      <c r="F803" s="41">
        <v>1</v>
      </c>
      <c r="G803" s="42" t="s">
        <v>8</v>
      </c>
      <c r="H803" s="4"/>
      <c r="I803" s="87"/>
      <c r="J803" s="88"/>
      <c r="K803" s="89"/>
      <c r="L803" s="82"/>
      <c r="M803" s="93"/>
      <c r="N803" s="94">
        <f t="shared" si="108"/>
        <v>0</v>
      </c>
      <c r="O803" s="82"/>
      <c r="P803" s="93">
        <v>21</v>
      </c>
      <c r="Q803" s="94">
        <f aca="true" t="shared" si="110" ref="Q803:Q807">N803*((100+P803)/100)</f>
        <v>0</v>
      </c>
      <c r="R803" s="2"/>
    </row>
    <row r="804" spans="2:18" ht="27.75" customHeight="1">
      <c r="B804" s="40">
        <v>618</v>
      </c>
      <c r="C804" s="41" t="s">
        <v>1019</v>
      </c>
      <c r="D804" s="351" t="s">
        <v>1006</v>
      </c>
      <c r="E804" s="351" t="s">
        <v>1006</v>
      </c>
      <c r="F804" s="41">
        <v>1</v>
      </c>
      <c r="G804" s="42" t="s">
        <v>8</v>
      </c>
      <c r="H804" s="4"/>
      <c r="I804" s="87"/>
      <c r="J804" s="88"/>
      <c r="K804" s="89"/>
      <c r="L804" s="82"/>
      <c r="M804" s="93"/>
      <c r="N804" s="94">
        <f t="shared" si="108"/>
        <v>0</v>
      </c>
      <c r="O804" s="82"/>
      <c r="P804" s="93">
        <v>21</v>
      </c>
      <c r="Q804" s="94">
        <f t="shared" si="110"/>
        <v>0</v>
      </c>
      <c r="R804" s="2"/>
    </row>
    <row r="805" spans="2:18" ht="27.75" customHeight="1">
      <c r="B805" s="40">
        <v>619</v>
      </c>
      <c r="C805" s="41" t="s">
        <v>1020</v>
      </c>
      <c r="D805" s="351" t="s">
        <v>1007</v>
      </c>
      <c r="E805" s="351" t="s">
        <v>1007</v>
      </c>
      <c r="F805" s="41">
        <v>1</v>
      </c>
      <c r="G805" s="42" t="s">
        <v>8</v>
      </c>
      <c r="H805" s="4"/>
      <c r="I805" s="87"/>
      <c r="J805" s="88"/>
      <c r="K805" s="89"/>
      <c r="L805" s="82"/>
      <c r="M805" s="93"/>
      <c r="N805" s="94">
        <f t="shared" si="108"/>
        <v>0</v>
      </c>
      <c r="O805" s="82"/>
      <c r="P805" s="93">
        <v>21</v>
      </c>
      <c r="Q805" s="94">
        <f t="shared" si="110"/>
        <v>0</v>
      </c>
      <c r="R805" s="2"/>
    </row>
    <row r="806" spans="2:18" ht="27.75" customHeight="1">
      <c r="B806" s="40">
        <v>620</v>
      </c>
      <c r="C806" s="41" t="s">
        <v>1021</v>
      </c>
      <c r="D806" s="351" t="s">
        <v>1008</v>
      </c>
      <c r="E806" s="351" t="s">
        <v>1008</v>
      </c>
      <c r="F806" s="41">
        <v>1</v>
      </c>
      <c r="G806" s="42" t="s">
        <v>8</v>
      </c>
      <c r="H806" s="4"/>
      <c r="I806" s="87"/>
      <c r="J806" s="88"/>
      <c r="K806" s="89"/>
      <c r="L806" s="82"/>
      <c r="M806" s="93"/>
      <c r="N806" s="94">
        <f t="shared" si="108"/>
        <v>0</v>
      </c>
      <c r="O806" s="82"/>
      <c r="P806" s="93">
        <v>21</v>
      </c>
      <c r="Q806" s="94">
        <f t="shared" si="110"/>
        <v>0</v>
      </c>
      <c r="R806" s="2"/>
    </row>
    <row r="807" spans="2:18" ht="27.75" customHeight="1" thickBot="1">
      <c r="B807" s="43">
        <v>621</v>
      </c>
      <c r="C807" s="44" t="s">
        <v>1022</v>
      </c>
      <c r="D807" s="359" t="s">
        <v>1009</v>
      </c>
      <c r="E807" s="359" t="s">
        <v>1009</v>
      </c>
      <c r="F807" s="44">
        <v>1</v>
      </c>
      <c r="G807" s="45" t="s">
        <v>8</v>
      </c>
      <c r="H807" s="4"/>
      <c r="I807" s="90"/>
      <c r="J807" s="91"/>
      <c r="K807" s="92"/>
      <c r="L807" s="85"/>
      <c r="M807" s="95"/>
      <c r="N807" s="96">
        <f t="shared" si="108"/>
        <v>0</v>
      </c>
      <c r="O807" s="82"/>
      <c r="P807" s="95">
        <v>21</v>
      </c>
      <c r="Q807" s="96">
        <f t="shared" si="110"/>
        <v>0</v>
      </c>
      <c r="R807" s="2"/>
    </row>
    <row r="808" spans="2:18" ht="22.5" customHeight="1" thickBot="1">
      <c r="B808" s="71"/>
      <c r="C808" s="71"/>
      <c r="D808" s="340"/>
      <c r="E808" s="340"/>
      <c r="F808" s="71"/>
      <c r="G808" s="71"/>
      <c r="H808" s="4"/>
      <c r="I808" s="108" t="s">
        <v>1443</v>
      </c>
      <c r="J808" s="2"/>
      <c r="K808" s="2"/>
      <c r="M808" s="339">
        <f>SUM(N795:N807)</f>
        <v>0</v>
      </c>
      <c r="N808" s="339"/>
      <c r="O808" s="109"/>
      <c r="P808" s="339">
        <f>SUM(Q795:Q807)</f>
        <v>0</v>
      </c>
      <c r="Q808" s="339"/>
      <c r="R808" s="2"/>
    </row>
    <row r="809" spans="2:18" ht="22.5" customHeight="1" thickBot="1">
      <c r="B809" s="104" t="s">
        <v>1308</v>
      </c>
      <c r="C809" s="102"/>
      <c r="D809" s="103"/>
      <c r="E809" s="341" t="s">
        <v>9</v>
      </c>
      <c r="F809" s="342"/>
      <c r="G809" s="58">
        <v>2</v>
      </c>
      <c r="H809" s="4"/>
      <c r="I809" s="104" t="s">
        <v>1444</v>
      </c>
      <c r="J809" s="105"/>
      <c r="K809" s="106"/>
      <c r="L809" s="105"/>
      <c r="M809" s="343">
        <f>M808*G809</f>
        <v>0</v>
      </c>
      <c r="N809" s="343"/>
      <c r="O809" s="105"/>
      <c r="P809" s="343">
        <f>P808*G809</f>
        <v>0</v>
      </c>
      <c r="Q809" s="344"/>
      <c r="R809" s="2"/>
    </row>
    <row r="810" spans="2:18" ht="15" customHeight="1">
      <c r="B810" s="71"/>
      <c r="C810" s="71"/>
      <c r="D810" s="352"/>
      <c r="E810" s="352"/>
      <c r="F810" s="71"/>
      <c r="G810" s="71"/>
      <c r="H810" s="4"/>
      <c r="I810" s="86"/>
      <c r="J810" s="2"/>
      <c r="K810" s="2"/>
      <c r="M810" s="345" t="s">
        <v>1445</v>
      </c>
      <c r="N810" s="345"/>
      <c r="O810" s="110"/>
      <c r="P810" s="345" t="s">
        <v>1446</v>
      </c>
      <c r="Q810" s="345"/>
      <c r="R810" s="2"/>
    </row>
    <row r="811" spans="2:18" ht="37.5" customHeight="1" thickBot="1">
      <c r="B811" s="71"/>
      <c r="C811" s="71"/>
      <c r="D811" s="346"/>
      <c r="E811" s="346"/>
      <c r="F811" s="71"/>
      <c r="G811" s="71"/>
      <c r="H811" s="4"/>
      <c r="I811" s="2"/>
      <c r="J811" s="2"/>
      <c r="K811" s="2"/>
      <c r="L811" s="118"/>
      <c r="M811" s="78"/>
      <c r="O811" s="118"/>
      <c r="P811" s="78"/>
      <c r="R811" s="2"/>
    </row>
    <row r="812" spans="2:18" ht="22.5" customHeight="1" thickBot="1">
      <c r="B812" s="72" t="s">
        <v>1307</v>
      </c>
      <c r="C812" s="73"/>
      <c r="D812" s="74"/>
      <c r="E812" s="341" t="s">
        <v>9</v>
      </c>
      <c r="F812" s="342"/>
      <c r="G812" s="58">
        <v>2</v>
      </c>
      <c r="H812" s="4"/>
      <c r="I812" s="353" t="s">
        <v>1438</v>
      </c>
      <c r="J812" s="355" t="s">
        <v>1435</v>
      </c>
      <c r="K812" s="357" t="s">
        <v>1436</v>
      </c>
      <c r="L812" s="81"/>
      <c r="M812" s="325" t="s">
        <v>1439</v>
      </c>
      <c r="N812" s="327" t="s">
        <v>1441</v>
      </c>
      <c r="O812" s="81"/>
      <c r="P812" s="325" t="s">
        <v>1440</v>
      </c>
      <c r="Q812" s="327" t="s">
        <v>1442</v>
      </c>
      <c r="R812" s="2"/>
    </row>
    <row r="813" spans="2:18" ht="4.5" customHeight="1" thickBot="1">
      <c r="B813" s="14"/>
      <c r="C813" s="23"/>
      <c r="D813" s="65"/>
      <c r="E813" s="347"/>
      <c r="F813" s="347"/>
      <c r="G813" s="16"/>
      <c r="H813" s="4"/>
      <c r="I813" s="354"/>
      <c r="J813" s="356"/>
      <c r="K813" s="358"/>
      <c r="L813" s="81"/>
      <c r="M813" s="326"/>
      <c r="N813" s="328"/>
      <c r="O813" s="81"/>
      <c r="P813" s="326"/>
      <c r="Q813" s="328"/>
      <c r="R813" s="2"/>
    </row>
    <row r="814" spans="2:18" ht="47.25" customHeight="1" thickBot="1">
      <c r="B814" s="17" t="s">
        <v>1</v>
      </c>
      <c r="C814" s="21" t="s">
        <v>7</v>
      </c>
      <c r="D814" s="348" t="s">
        <v>4</v>
      </c>
      <c r="E814" s="349"/>
      <c r="F814" s="18" t="s">
        <v>5</v>
      </c>
      <c r="G814" s="19" t="s">
        <v>204</v>
      </c>
      <c r="H814" s="4"/>
      <c r="I814" s="354"/>
      <c r="J814" s="356"/>
      <c r="K814" s="358"/>
      <c r="L814" s="81"/>
      <c r="M814" s="326"/>
      <c r="N814" s="328"/>
      <c r="O814" s="81"/>
      <c r="P814" s="326"/>
      <c r="Q814" s="328"/>
      <c r="R814" s="2"/>
    </row>
    <row r="815" spans="2:18" ht="27.75" customHeight="1">
      <c r="B815" s="25">
        <v>622</v>
      </c>
      <c r="C815" s="26" t="s">
        <v>1041</v>
      </c>
      <c r="D815" s="350" t="s">
        <v>889</v>
      </c>
      <c r="E815" s="350" t="s">
        <v>889</v>
      </c>
      <c r="F815" s="26">
        <v>1</v>
      </c>
      <c r="G815" s="27" t="s">
        <v>8</v>
      </c>
      <c r="H815" s="4"/>
      <c r="I815" s="97"/>
      <c r="J815" s="98"/>
      <c r="K815" s="99"/>
      <c r="L815" s="82"/>
      <c r="M815" s="100"/>
      <c r="N815" s="101">
        <f aca="true" t="shared" si="111" ref="N815:N841">F815*M815</f>
        <v>0</v>
      </c>
      <c r="O815" s="82"/>
      <c r="P815" s="100">
        <v>21</v>
      </c>
      <c r="Q815" s="101">
        <f>N815*((100+P815)/100)</f>
        <v>0</v>
      </c>
      <c r="R815" s="2"/>
    </row>
    <row r="816" spans="2:18" ht="27.75" customHeight="1">
      <c r="B816" s="40">
        <v>623</v>
      </c>
      <c r="C816" s="41" t="s">
        <v>1042</v>
      </c>
      <c r="D816" s="351" t="s">
        <v>1023</v>
      </c>
      <c r="E816" s="351" t="s">
        <v>1023</v>
      </c>
      <c r="F816" s="41">
        <v>1</v>
      </c>
      <c r="G816" s="42" t="s">
        <v>8</v>
      </c>
      <c r="H816" s="4"/>
      <c r="I816" s="87"/>
      <c r="J816" s="88"/>
      <c r="K816" s="89"/>
      <c r="L816" s="82"/>
      <c r="M816" s="93"/>
      <c r="N816" s="94">
        <f t="shared" si="111"/>
        <v>0</v>
      </c>
      <c r="O816" s="82"/>
      <c r="P816" s="93">
        <v>21</v>
      </c>
      <c r="Q816" s="94">
        <f>N816*((100+P816)/100)</f>
        <v>0</v>
      </c>
      <c r="R816" s="2"/>
    </row>
    <row r="817" spans="2:18" ht="27.75" customHeight="1">
      <c r="B817" s="40">
        <v>624</v>
      </c>
      <c r="C817" s="41" t="s">
        <v>1043</v>
      </c>
      <c r="D817" s="351" t="s">
        <v>1024</v>
      </c>
      <c r="E817" s="351" t="s">
        <v>1024</v>
      </c>
      <c r="F817" s="41">
        <v>1</v>
      </c>
      <c r="G817" s="42" t="s">
        <v>8</v>
      </c>
      <c r="H817" s="4"/>
      <c r="I817" s="87"/>
      <c r="J817" s="88"/>
      <c r="K817" s="89"/>
      <c r="L817" s="82"/>
      <c r="M817" s="93"/>
      <c r="N817" s="94">
        <f t="shared" si="111"/>
        <v>0</v>
      </c>
      <c r="O817" s="82"/>
      <c r="P817" s="93">
        <v>21</v>
      </c>
      <c r="Q817" s="94">
        <f aca="true" t="shared" si="112" ref="Q817:Q821">N817*((100+P817)/100)</f>
        <v>0</v>
      </c>
      <c r="R817" s="2"/>
    </row>
    <row r="818" spans="2:18" ht="27.75" customHeight="1">
      <c r="B818" s="40">
        <v>625</v>
      </c>
      <c r="C818" s="41" t="s">
        <v>1044</v>
      </c>
      <c r="D818" s="351" t="s">
        <v>1025</v>
      </c>
      <c r="E818" s="351" t="s">
        <v>1025</v>
      </c>
      <c r="F818" s="41">
        <v>1</v>
      </c>
      <c r="G818" s="42" t="s">
        <v>8</v>
      </c>
      <c r="H818" s="4"/>
      <c r="I818" s="87"/>
      <c r="J818" s="88"/>
      <c r="K818" s="89"/>
      <c r="L818" s="82"/>
      <c r="M818" s="93"/>
      <c r="N818" s="94">
        <f t="shared" si="111"/>
        <v>0</v>
      </c>
      <c r="O818" s="82"/>
      <c r="P818" s="93">
        <v>21</v>
      </c>
      <c r="Q818" s="94">
        <f t="shared" si="112"/>
        <v>0</v>
      </c>
      <c r="R818" s="2"/>
    </row>
    <row r="819" spans="2:18" ht="27.75" customHeight="1">
      <c r="B819" s="40">
        <v>626</v>
      </c>
      <c r="C819" s="41" t="s">
        <v>1045</v>
      </c>
      <c r="D819" s="351" t="s">
        <v>503</v>
      </c>
      <c r="E819" s="351" t="s">
        <v>503</v>
      </c>
      <c r="F819" s="41">
        <v>1</v>
      </c>
      <c r="G819" s="42" t="s">
        <v>8</v>
      </c>
      <c r="H819" s="4"/>
      <c r="I819" s="87"/>
      <c r="J819" s="88"/>
      <c r="K819" s="89"/>
      <c r="L819" s="82"/>
      <c r="M819" s="93"/>
      <c r="N819" s="94">
        <f t="shared" si="111"/>
        <v>0</v>
      </c>
      <c r="O819" s="82"/>
      <c r="P819" s="93">
        <v>21</v>
      </c>
      <c r="Q819" s="94">
        <f t="shared" si="112"/>
        <v>0</v>
      </c>
      <c r="R819" s="2"/>
    </row>
    <row r="820" spans="2:18" ht="27.75" customHeight="1">
      <c r="B820" s="40">
        <v>627</v>
      </c>
      <c r="C820" s="41" t="s">
        <v>1046</v>
      </c>
      <c r="D820" s="351" t="s">
        <v>1026</v>
      </c>
      <c r="E820" s="351" t="s">
        <v>1026</v>
      </c>
      <c r="F820" s="41">
        <v>1</v>
      </c>
      <c r="G820" s="42" t="s">
        <v>8</v>
      </c>
      <c r="H820" s="4"/>
      <c r="I820" s="87"/>
      <c r="J820" s="88"/>
      <c r="K820" s="89"/>
      <c r="L820" s="82"/>
      <c r="M820" s="93"/>
      <c r="N820" s="94">
        <f t="shared" si="111"/>
        <v>0</v>
      </c>
      <c r="O820" s="82"/>
      <c r="P820" s="93">
        <v>21</v>
      </c>
      <c r="Q820" s="94">
        <f t="shared" si="112"/>
        <v>0</v>
      </c>
      <c r="R820" s="2"/>
    </row>
    <row r="821" spans="2:18" ht="27.75" customHeight="1">
      <c r="B821" s="40">
        <v>628</v>
      </c>
      <c r="C821" s="41" t="s">
        <v>1047</v>
      </c>
      <c r="D821" s="351" t="s">
        <v>1027</v>
      </c>
      <c r="E821" s="351" t="s">
        <v>1027</v>
      </c>
      <c r="F821" s="41">
        <v>1</v>
      </c>
      <c r="G821" s="42" t="s">
        <v>8</v>
      </c>
      <c r="H821" s="4"/>
      <c r="I821" s="87"/>
      <c r="J821" s="88"/>
      <c r="K821" s="89"/>
      <c r="L821" s="82"/>
      <c r="M821" s="93"/>
      <c r="N821" s="94">
        <f t="shared" si="111"/>
        <v>0</v>
      </c>
      <c r="O821" s="82"/>
      <c r="P821" s="93">
        <v>21</v>
      </c>
      <c r="Q821" s="94">
        <f t="shared" si="112"/>
        <v>0</v>
      </c>
      <c r="R821" s="2"/>
    </row>
    <row r="822" spans="2:18" ht="27.75" customHeight="1">
      <c r="B822" s="40">
        <v>629</v>
      </c>
      <c r="C822" s="41" t="s">
        <v>1048</v>
      </c>
      <c r="D822" s="351" t="s">
        <v>69</v>
      </c>
      <c r="E822" s="351" t="s">
        <v>69</v>
      </c>
      <c r="F822" s="41">
        <v>1</v>
      </c>
      <c r="G822" s="42" t="s">
        <v>8</v>
      </c>
      <c r="H822" s="4"/>
      <c r="I822" s="87"/>
      <c r="J822" s="88"/>
      <c r="K822" s="89"/>
      <c r="L822" s="82"/>
      <c r="M822" s="93"/>
      <c r="N822" s="94">
        <f t="shared" si="111"/>
        <v>0</v>
      </c>
      <c r="O822" s="82"/>
      <c r="P822" s="93">
        <v>21</v>
      </c>
      <c r="Q822" s="94">
        <f>N822*((100+P822)/100)</f>
        <v>0</v>
      </c>
      <c r="R822" s="2"/>
    </row>
    <row r="823" spans="2:18" ht="27.75" customHeight="1">
      <c r="B823" s="40">
        <v>630</v>
      </c>
      <c r="C823" s="41" t="s">
        <v>1049</v>
      </c>
      <c r="D823" s="351" t="s">
        <v>934</v>
      </c>
      <c r="E823" s="351" t="s">
        <v>934</v>
      </c>
      <c r="F823" s="41">
        <v>1</v>
      </c>
      <c r="G823" s="42" t="s">
        <v>8</v>
      </c>
      <c r="H823" s="4"/>
      <c r="I823" s="87"/>
      <c r="J823" s="88"/>
      <c r="K823" s="89"/>
      <c r="L823" s="82"/>
      <c r="M823" s="93"/>
      <c r="N823" s="94">
        <f t="shared" si="111"/>
        <v>0</v>
      </c>
      <c r="O823" s="82"/>
      <c r="P823" s="93">
        <v>21</v>
      </c>
      <c r="Q823" s="94">
        <f aca="true" t="shared" si="113" ref="Q823:Q827">N823*((100+P823)/100)</f>
        <v>0</v>
      </c>
      <c r="R823" s="2"/>
    </row>
    <row r="824" spans="2:18" ht="27.75" customHeight="1">
      <c r="B824" s="40">
        <v>631</v>
      </c>
      <c r="C824" s="41" t="s">
        <v>1050</v>
      </c>
      <c r="D824" s="351" t="s">
        <v>1028</v>
      </c>
      <c r="E824" s="351" t="s">
        <v>1028</v>
      </c>
      <c r="F824" s="41">
        <v>1</v>
      </c>
      <c r="G824" s="42" t="s">
        <v>8</v>
      </c>
      <c r="H824" s="4"/>
      <c r="I824" s="87"/>
      <c r="J824" s="88"/>
      <c r="K824" s="89"/>
      <c r="L824" s="82"/>
      <c r="M824" s="93"/>
      <c r="N824" s="94">
        <f t="shared" si="111"/>
        <v>0</v>
      </c>
      <c r="O824" s="82"/>
      <c r="P824" s="93">
        <v>21</v>
      </c>
      <c r="Q824" s="94">
        <f t="shared" si="113"/>
        <v>0</v>
      </c>
      <c r="R824" s="2"/>
    </row>
    <row r="825" spans="2:18" ht="27.75" customHeight="1">
      <c r="B825" s="40">
        <v>632</v>
      </c>
      <c r="C825" s="41" t="s">
        <v>1051</v>
      </c>
      <c r="D825" s="351" t="s">
        <v>1029</v>
      </c>
      <c r="E825" s="351" t="s">
        <v>1029</v>
      </c>
      <c r="F825" s="41">
        <v>1</v>
      </c>
      <c r="G825" s="42" t="s">
        <v>8</v>
      </c>
      <c r="H825" s="4"/>
      <c r="I825" s="87"/>
      <c r="J825" s="88"/>
      <c r="K825" s="89"/>
      <c r="L825" s="82"/>
      <c r="M825" s="93"/>
      <c r="N825" s="94">
        <f t="shared" si="111"/>
        <v>0</v>
      </c>
      <c r="O825" s="82"/>
      <c r="P825" s="93">
        <v>21</v>
      </c>
      <c r="Q825" s="94">
        <f t="shared" si="113"/>
        <v>0</v>
      </c>
      <c r="R825" s="2"/>
    </row>
    <row r="826" spans="2:18" ht="27.75" customHeight="1">
      <c r="B826" s="40">
        <v>633</v>
      </c>
      <c r="C826" s="41" t="s">
        <v>1052</v>
      </c>
      <c r="D826" s="351" t="s">
        <v>1030</v>
      </c>
      <c r="E826" s="351" t="s">
        <v>1030</v>
      </c>
      <c r="F826" s="41">
        <v>2</v>
      </c>
      <c r="G826" s="42" t="s">
        <v>8</v>
      </c>
      <c r="H826" s="4"/>
      <c r="I826" s="87"/>
      <c r="J826" s="88"/>
      <c r="K826" s="89"/>
      <c r="L826" s="82"/>
      <c r="M826" s="93"/>
      <c r="N826" s="94">
        <f t="shared" si="111"/>
        <v>0</v>
      </c>
      <c r="O826" s="82"/>
      <c r="P826" s="93">
        <v>21</v>
      </c>
      <c r="Q826" s="94">
        <f t="shared" si="113"/>
        <v>0</v>
      </c>
      <c r="R826" s="2"/>
    </row>
    <row r="827" spans="2:18" ht="27.75" customHeight="1">
      <c r="B827" s="40">
        <v>634</v>
      </c>
      <c r="C827" s="41" t="s">
        <v>1053</v>
      </c>
      <c r="D827" s="351" t="s">
        <v>1031</v>
      </c>
      <c r="E827" s="351" t="s">
        <v>1031</v>
      </c>
      <c r="F827" s="41">
        <v>2</v>
      </c>
      <c r="G827" s="42" t="s">
        <v>8</v>
      </c>
      <c r="H827" s="4"/>
      <c r="I827" s="87"/>
      <c r="J827" s="88"/>
      <c r="K827" s="89"/>
      <c r="L827" s="82"/>
      <c r="M827" s="93"/>
      <c r="N827" s="94">
        <f t="shared" si="111"/>
        <v>0</v>
      </c>
      <c r="O827" s="82"/>
      <c r="P827" s="93">
        <v>21</v>
      </c>
      <c r="Q827" s="94">
        <f t="shared" si="113"/>
        <v>0</v>
      </c>
      <c r="R827" s="2"/>
    </row>
    <row r="828" spans="2:18" ht="27.75" customHeight="1">
      <c r="B828" s="40">
        <v>635</v>
      </c>
      <c r="C828" s="41" t="s">
        <v>1054</v>
      </c>
      <c r="D828" s="351" t="s">
        <v>1032</v>
      </c>
      <c r="E828" s="351" t="s">
        <v>1032</v>
      </c>
      <c r="F828" s="41">
        <v>2</v>
      </c>
      <c r="G828" s="42" t="s">
        <v>8</v>
      </c>
      <c r="H828" s="4"/>
      <c r="I828" s="87"/>
      <c r="J828" s="88"/>
      <c r="K828" s="89"/>
      <c r="L828" s="82"/>
      <c r="M828" s="93"/>
      <c r="N828" s="94">
        <f t="shared" si="111"/>
        <v>0</v>
      </c>
      <c r="O828" s="82"/>
      <c r="P828" s="93">
        <v>21</v>
      </c>
      <c r="Q828" s="94">
        <f>N828*((100+P828)/100)</f>
        <v>0</v>
      </c>
      <c r="R828" s="2"/>
    </row>
    <row r="829" spans="2:18" ht="27.75" customHeight="1">
      <c r="B829" s="40">
        <v>636</v>
      </c>
      <c r="C829" s="41" t="s">
        <v>1055</v>
      </c>
      <c r="D829" s="351" t="s">
        <v>1033</v>
      </c>
      <c r="E829" s="351" t="s">
        <v>1033</v>
      </c>
      <c r="F829" s="41">
        <v>1</v>
      </c>
      <c r="G829" s="42" t="s">
        <v>8</v>
      </c>
      <c r="H829" s="4"/>
      <c r="I829" s="87"/>
      <c r="J829" s="88"/>
      <c r="K829" s="89"/>
      <c r="L829" s="82"/>
      <c r="M829" s="93"/>
      <c r="N829" s="94">
        <f t="shared" si="111"/>
        <v>0</v>
      </c>
      <c r="O829" s="82"/>
      <c r="P829" s="93">
        <v>21</v>
      </c>
      <c r="Q829" s="94">
        <f aca="true" t="shared" si="114" ref="Q829:Q833">N829*((100+P829)/100)</f>
        <v>0</v>
      </c>
      <c r="R829" s="2"/>
    </row>
    <row r="830" spans="2:18" ht="27.75" customHeight="1">
      <c r="B830" s="40">
        <v>637</v>
      </c>
      <c r="C830" s="41" t="s">
        <v>1056</v>
      </c>
      <c r="D830" s="351" t="s">
        <v>1034</v>
      </c>
      <c r="E830" s="351" t="s">
        <v>1034</v>
      </c>
      <c r="F830" s="41">
        <v>2</v>
      </c>
      <c r="G830" s="42" t="s">
        <v>8</v>
      </c>
      <c r="H830" s="4"/>
      <c r="I830" s="87"/>
      <c r="J830" s="88"/>
      <c r="K830" s="89"/>
      <c r="L830" s="82"/>
      <c r="M830" s="93"/>
      <c r="N830" s="94">
        <f t="shared" si="111"/>
        <v>0</v>
      </c>
      <c r="O830" s="82"/>
      <c r="P830" s="93">
        <v>21</v>
      </c>
      <c r="Q830" s="94">
        <f t="shared" si="114"/>
        <v>0</v>
      </c>
      <c r="R830" s="2"/>
    </row>
    <row r="831" spans="2:18" ht="27.75" customHeight="1">
      <c r="B831" s="40">
        <v>638</v>
      </c>
      <c r="C831" s="41" t="s">
        <v>1057</v>
      </c>
      <c r="D831" s="351" t="s">
        <v>1035</v>
      </c>
      <c r="E831" s="351" t="s">
        <v>1035</v>
      </c>
      <c r="F831" s="41">
        <v>1</v>
      </c>
      <c r="G831" s="42" t="s">
        <v>8</v>
      </c>
      <c r="H831" s="4"/>
      <c r="I831" s="87"/>
      <c r="J831" s="88"/>
      <c r="K831" s="89"/>
      <c r="L831" s="82"/>
      <c r="M831" s="93"/>
      <c r="N831" s="94">
        <f t="shared" si="111"/>
        <v>0</v>
      </c>
      <c r="O831" s="82"/>
      <c r="P831" s="93">
        <v>21</v>
      </c>
      <c r="Q831" s="94">
        <f t="shared" si="114"/>
        <v>0</v>
      </c>
      <c r="R831" s="2"/>
    </row>
    <row r="832" spans="2:18" ht="27.75" customHeight="1">
      <c r="B832" s="40">
        <v>639</v>
      </c>
      <c r="C832" s="41" t="s">
        <v>1058</v>
      </c>
      <c r="D832" s="351" t="s">
        <v>352</v>
      </c>
      <c r="E832" s="351" t="s">
        <v>352</v>
      </c>
      <c r="F832" s="41">
        <v>2</v>
      </c>
      <c r="G832" s="42" t="s">
        <v>8</v>
      </c>
      <c r="H832" s="4"/>
      <c r="I832" s="87"/>
      <c r="J832" s="88"/>
      <c r="K832" s="89"/>
      <c r="L832" s="82"/>
      <c r="M832" s="93"/>
      <c r="N832" s="94">
        <f t="shared" si="111"/>
        <v>0</v>
      </c>
      <c r="O832" s="82"/>
      <c r="P832" s="93">
        <v>21</v>
      </c>
      <c r="Q832" s="94">
        <f t="shared" si="114"/>
        <v>0</v>
      </c>
      <c r="R832" s="2"/>
    </row>
    <row r="833" spans="2:18" ht="27.75" customHeight="1">
      <c r="B833" s="40">
        <v>640</v>
      </c>
      <c r="C833" s="41" t="s">
        <v>1059</v>
      </c>
      <c r="D833" s="351" t="s">
        <v>1036</v>
      </c>
      <c r="E833" s="351" t="s">
        <v>1036</v>
      </c>
      <c r="F833" s="41">
        <v>2</v>
      </c>
      <c r="G833" s="42" t="s">
        <v>8</v>
      </c>
      <c r="H833" s="4"/>
      <c r="I833" s="87"/>
      <c r="J833" s="88"/>
      <c r="K833" s="89"/>
      <c r="L833" s="82"/>
      <c r="M833" s="93"/>
      <c r="N833" s="94">
        <f t="shared" si="111"/>
        <v>0</v>
      </c>
      <c r="O833" s="82"/>
      <c r="P833" s="93">
        <v>21</v>
      </c>
      <c r="Q833" s="94">
        <f t="shared" si="114"/>
        <v>0</v>
      </c>
      <c r="R833" s="2"/>
    </row>
    <row r="834" spans="2:18" ht="27.75" customHeight="1">
      <c r="B834" s="40">
        <v>641</v>
      </c>
      <c r="C834" s="41" t="s">
        <v>1060</v>
      </c>
      <c r="D834" s="351" t="s">
        <v>1037</v>
      </c>
      <c r="E834" s="351" t="s">
        <v>1037</v>
      </c>
      <c r="F834" s="41">
        <v>2</v>
      </c>
      <c r="G834" s="42" t="s">
        <v>8</v>
      </c>
      <c r="H834" s="4"/>
      <c r="I834" s="87"/>
      <c r="J834" s="88"/>
      <c r="K834" s="89"/>
      <c r="L834" s="82"/>
      <c r="M834" s="93"/>
      <c r="N834" s="94">
        <f t="shared" si="111"/>
        <v>0</v>
      </c>
      <c r="O834" s="82"/>
      <c r="P834" s="93">
        <v>21</v>
      </c>
      <c r="Q834" s="94">
        <f>N834*((100+P834)/100)</f>
        <v>0</v>
      </c>
      <c r="R834" s="2"/>
    </row>
    <row r="835" spans="2:18" ht="27.75" customHeight="1">
      <c r="B835" s="40">
        <v>642</v>
      </c>
      <c r="C835" s="41" t="s">
        <v>1061</v>
      </c>
      <c r="D835" s="351" t="s">
        <v>1038</v>
      </c>
      <c r="E835" s="351" t="s">
        <v>1038</v>
      </c>
      <c r="F835" s="41">
        <v>1</v>
      </c>
      <c r="G835" s="42" t="s">
        <v>8</v>
      </c>
      <c r="H835" s="4"/>
      <c r="I835" s="87"/>
      <c r="J835" s="88"/>
      <c r="K835" s="89"/>
      <c r="L835" s="82"/>
      <c r="M835" s="93"/>
      <c r="N835" s="94">
        <f t="shared" si="111"/>
        <v>0</v>
      </c>
      <c r="O835" s="82"/>
      <c r="P835" s="93">
        <v>21</v>
      </c>
      <c r="Q835" s="94">
        <f aca="true" t="shared" si="115" ref="Q835:Q839">N835*((100+P835)/100)</f>
        <v>0</v>
      </c>
      <c r="R835" s="2"/>
    </row>
    <row r="836" spans="2:18" ht="27.75" customHeight="1">
      <c r="B836" s="40">
        <v>643</v>
      </c>
      <c r="C836" s="41" t="s">
        <v>1062</v>
      </c>
      <c r="D836" s="351" t="s">
        <v>1039</v>
      </c>
      <c r="E836" s="351" t="s">
        <v>1039</v>
      </c>
      <c r="F836" s="41">
        <v>1</v>
      </c>
      <c r="G836" s="42" t="s">
        <v>8</v>
      </c>
      <c r="H836" s="4"/>
      <c r="I836" s="87"/>
      <c r="J836" s="88"/>
      <c r="K836" s="89"/>
      <c r="L836" s="82"/>
      <c r="M836" s="93"/>
      <c r="N836" s="94">
        <f t="shared" si="111"/>
        <v>0</v>
      </c>
      <c r="O836" s="82"/>
      <c r="P836" s="93">
        <v>21</v>
      </c>
      <c r="Q836" s="94">
        <f t="shared" si="115"/>
        <v>0</v>
      </c>
      <c r="R836" s="2"/>
    </row>
    <row r="837" spans="2:18" ht="27.75" customHeight="1">
      <c r="B837" s="40">
        <v>644</v>
      </c>
      <c r="C837" s="41" t="s">
        <v>1063</v>
      </c>
      <c r="D837" s="351" t="s">
        <v>1040</v>
      </c>
      <c r="E837" s="351" t="s">
        <v>1040</v>
      </c>
      <c r="F837" s="41">
        <v>1</v>
      </c>
      <c r="G837" s="42" t="s">
        <v>8</v>
      </c>
      <c r="H837" s="4"/>
      <c r="I837" s="87"/>
      <c r="J837" s="88"/>
      <c r="K837" s="89"/>
      <c r="L837" s="82"/>
      <c r="M837" s="93"/>
      <c r="N837" s="94">
        <f t="shared" si="111"/>
        <v>0</v>
      </c>
      <c r="O837" s="82"/>
      <c r="P837" s="93">
        <v>21</v>
      </c>
      <c r="Q837" s="94">
        <f t="shared" si="115"/>
        <v>0</v>
      </c>
      <c r="R837" s="2"/>
    </row>
    <row r="838" spans="2:18" ht="27.75" customHeight="1">
      <c r="B838" s="40">
        <v>645</v>
      </c>
      <c r="C838" s="41" t="s">
        <v>1064</v>
      </c>
      <c r="D838" s="351" t="s">
        <v>28</v>
      </c>
      <c r="E838" s="351" t="s">
        <v>28</v>
      </c>
      <c r="F838" s="41">
        <v>2</v>
      </c>
      <c r="G838" s="42" t="s">
        <v>8</v>
      </c>
      <c r="H838" s="4"/>
      <c r="I838" s="87"/>
      <c r="J838" s="88"/>
      <c r="K838" s="89"/>
      <c r="L838" s="82"/>
      <c r="M838" s="93"/>
      <c r="N838" s="94">
        <f t="shared" si="111"/>
        <v>0</v>
      </c>
      <c r="O838" s="82"/>
      <c r="P838" s="93">
        <v>21</v>
      </c>
      <c r="Q838" s="94">
        <f t="shared" si="115"/>
        <v>0</v>
      </c>
      <c r="R838" s="2"/>
    </row>
    <row r="839" spans="2:18" ht="27.75" customHeight="1">
      <c r="B839" s="40">
        <v>646</v>
      </c>
      <c r="C839" s="41" t="s">
        <v>1065</v>
      </c>
      <c r="D839" s="351" t="s">
        <v>901</v>
      </c>
      <c r="E839" s="351" t="s">
        <v>901</v>
      </c>
      <c r="F839" s="41">
        <v>4</v>
      </c>
      <c r="G839" s="42" t="s">
        <v>8</v>
      </c>
      <c r="H839" s="4"/>
      <c r="I839" s="87"/>
      <c r="J839" s="88"/>
      <c r="K839" s="89"/>
      <c r="L839" s="82"/>
      <c r="M839" s="93"/>
      <c r="N839" s="94">
        <f t="shared" si="111"/>
        <v>0</v>
      </c>
      <c r="O839" s="82"/>
      <c r="P839" s="93">
        <v>21</v>
      </c>
      <c r="Q839" s="94">
        <f t="shared" si="115"/>
        <v>0</v>
      </c>
      <c r="R839" s="2"/>
    </row>
    <row r="840" spans="2:18" ht="27.75" customHeight="1">
      <c r="B840" s="40">
        <v>647</v>
      </c>
      <c r="C840" s="41" t="s">
        <v>1066</v>
      </c>
      <c r="D840" s="351" t="s">
        <v>80</v>
      </c>
      <c r="E840" s="351" t="s">
        <v>80</v>
      </c>
      <c r="F840" s="41">
        <v>4</v>
      </c>
      <c r="G840" s="42" t="s">
        <v>8</v>
      </c>
      <c r="H840" s="4"/>
      <c r="I840" s="87"/>
      <c r="J840" s="88"/>
      <c r="K840" s="89"/>
      <c r="L840" s="82"/>
      <c r="M840" s="93"/>
      <c r="N840" s="94">
        <f t="shared" si="111"/>
        <v>0</v>
      </c>
      <c r="O840" s="82"/>
      <c r="P840" s="93">
        <v>21</v>
      </c>
      <c r="Q840" s="94">
        <f aca="true" t="shared" si="116" ref="Q840:Q841">N840*((100+P840)/100)</f>
        <v>0</v>
      </c>
      <c r="R840" s="2"/>
    </row>
    <row r="841" spans="2:18" ht="27.75" customHeight="1" thickBot="1">
      <c r="B841" s="43">
        <v>648</v>
      </c>
      <c r="C841" s="44" t="s">
        <v>1067</v>
      </c>
      <c r="D841" s="359" t="s">
        <v>209</v>
      </c>
      <c r="E841" s="359" t="s">
        <v>209</v>
      </c>
      <c r="F841" s="44">
        <v>4</v>
      </c>
      <c r="G841" s="45" t="s">
        <v>8</v>
      </c>
      <c r="H841" s="4"/>
      <c r="I841" s="90"/>
      <c r="J841" s="91"/>
      <c r="K841" s="92"/>
      <c r="L841" s="85"/>
      <c r="M841" s="95"/>
      <c r="N841" s="96">
        <f t="shared" si="111"/>
        <v>0</v>
      </c>
      <c r="O841" s="82"/>
      <c r="P841" s="95">
        <v>21</v>
      </c>
      <c r="Q841" s="96">
        <f t="shared" si="116"/>
        <v>0</v>
      </c>
      <c r="R841" s="2"/>
    </row>
    <row r="842" spans="2:18" ht="22.5" customHeight="1" thickBot="1">
      <c r="B842" s="71"/>
      <c r="C842" s="71"/>
      <c r="D842" s="340"/>
      <c r="E842" s="340"/>
      <c r="F842" s="71"/>
      <c r="G842" s="71"/>
      <c r="H842" s="4"/>
      <c r="I842" s="108" t="s">
        <v>1443</v>
      </c>
      <c r="J842" s="2"/>
      <c r="K842" s="2"/>
      <c r="M842" s="339">
        <f>SUM(N815:N841)</f>
        <v>0</v>
      </c>
      <c r="N842" s="339"/>
      <c r="O842" s="109"/>
      <c r="P842" s="339">
        <f>SUM(Q815:Q841)</f>
        <v>0</v>
      </c>
      <c r="Q842" s="339"/>
      <c r="R842" s="2"/>
    </row>
    <row r="843" spans="2:18" ht="22.5" customHeight="1" thickBot="1">
      <c r="B843" s="104" t="s">
        <v>1307</v>
      </c>
      <c r="C843" s="102"/>
      <c r="D843" s="103"/>
      <c r="E843" s="341" t="s">
        <v>9</v>
      </c>
      <c r="F843" s="342"/>
      <c r="G843" s="58">
        <v>2</v>
      </c>
      <c r="H843" s="4"/>
      <c r="I843" s="104" t="s">
        <v>1444</v>
      </c>
      <c r="J843" s="105"/>
      <c r="K843" s="106"/>
      <c r="L843" s="105"/>
      <c r="M843" s="343">
        <f>M842*G843</f>
        <v>0</v>
      </c>
      <c r="N843" s="343"/>
      <c r="O843" s="105"/>
      <c r="P843" s="343">
        <f>P842*G843</f>
        <v>0</v>
      </c>
      <c r="Q843" s="344"/>
      <c r="R843" s="2"/>
    </row>
    <row r="844" spans="2:18" ht="15" customHeight="1">
      <c r="B844" s="71"/>
      <c r="C844" s="71"/>
      <c r="D844" s="352"/>
      <c r="E844" s="352"/>
      <c r="F844" s="71"/>
      <c r="G844" s="71"/>
      <c r="H844" s="4"/>
      <c r="I844" s="86"/>
      <c r="J844" s="2"/>
      <c r="K844" s="2"/>
      <c r="M844" s="345" t="s">
        <v>1445</v>
      </c>
      <c r="N844" s="345"/>
      <c r="O844" s="110"/>
      <c r="P844" s="345" t="s">
        <v>1446</v>
      </c>
      <c r="Q844" s="345"/>
      <c r="R844" s="2"/>
    </row>
    <row r="845" spans="2:18" ht="37.5" customHeight="1" thickBot="1">
      <c r="B845" s="71"/>
      <c r="C845" s="71"/>
      <c r="D845" s="346"/>
      <c r="E845" s="346"/>
      <c r="F845" s="71"/>
      <c r="G845" s="71"/>
      <c r="H845" s="4"/>
      <c r="I845" s="2"/>
      <c r="J845" s="2"/>
      <c r="K845" s="2"/>
      <c r="L845" s="118"/>
      <c r="M845" s="78"/>
      <c r="O845" s="118"/>
      <c r="P845" s="78"/>
      <c r="R845" s="2"/>
    </row>
    <row r="846" spans="2:18" ht="22.5" customHeight="1" thickBot="1">
      <c r="B846" s="72" t="s">
        <v>1068</v>
      </c>
      <c r="C846" s="73"/>
      <c r="D846" s="74"/>
      <c r="E846" s="341" t="s">
        <v>9</v>
      </c>
      <c r="F846" s="342"/>
      <c r="G846" s="58">
        <v>2</v>
      </c>
      <c r="H846" s="4"/>
      <c r="I846" s="353" t="s">
        <v>1438</v>
      </c>
      <c r="J846" s="355" t="s">
        <v>1435</v>
      </c>
      <c r="K846" s="357" t="s">
        <v>1436</v>
      </c>
      <c r="L846" s="81"/>
      <c r="M846" s="325" t="s">
        <v>1439</v>
      </c>
      <c r="N846" s="327" t="s">
        <v>1441</v>
      </c>
      <c r="O846" s="81"/>
      <c r="P846" s="325" t="s">
        <v>1440</v>
      </c>
      <c r="Q846" s="327" t="s">
        <v>1442</v>
      </c>
      <c r="R846" s="2"/>
    </row>
    <row r="847" spans="2:18" ht="4.5" customHeight="1" thickBot="1">
      <c r="B847" s="14"/>
      <c r="C847" s="23"/>
      <c r="D847" s="65"/>
      <c r="E847" s="347"/>
      <c r="F847" s="347"/>
      <c r="G847" s="16"/>
      <c r="H847" s="4"/>
      <c r="I847" s="354"/>
      <c r="J847" s="356"/>
      <c r="K847" s="358"/>
      <c r="L847" s="81"/>
      <c r="M847" s="326"/>
      <c r="N847" s="328"/>
      <c r="O847" s="81"/>
      <c r="P847" s="326"/>
      <c r="Q847" s="328"/>
      <c r="R847" s="2"/>
    </row>
    <row r="848" spans="2:18" ht="47.25" customHeight="1" thickBot="1">
      <c r="B848" s="17" t="s">
        <v>1</v>
      </c>
      <c r="C848" s="21" t="s">
        <v>7</v>
      </c>
      <c r="D848" s="348" t="s">
        <v>4</v>
      </c>
      <c r="E848" s="349"/>
      <c r="F848" s="18" t="s">
        <v>5</v>
      </c>
      <c r="G848" s="19" t="s">
        <v>204</v>
      </c>
      <c r="H848" s="4"/>
      <c r="I848" s="354"/>
      <c r="J848" s="356"/>
      <c r="K848" s="358"/>
      <c r="L848" s="81"/>
      <c r="M848" s="326"/>
      <c r="N848" s="328"/>
      <c r="O848" s="81"/>
      <c r="P848" s="326"/>
      <c r="Q848" s="328"/>
      <c r="R848" s="2"/>
    </row>
    <row r="849" spans="2:18" ht="27.75" customHeight="1">
      <c r="B849" s="25">
        <v>649</v>
      </c>
      <c r="C849" s="26" t="s">
        <v>1078</v>
      </c>
      <c r="D849" s="350" t="s">
        <v>889</v>
      </c>
      <c r="E849" s="350" t="s">
        <v>889</v>
      </c>
      <c r="F849" s="26">
        <v>1</v>
      </c>
      <c r="G849" s="27" t="s">
        <v>8</v>
      </c>
      <c r="H849" s="4"/>
      <c r="I849" s="97"/>
      <c r="J849" s="98"/>
      <c r="K849" s="99"/>
      <c r="L849" s="82"/>
      <c r="M849" s="100"/>
      <c r="N849" s="101">
        <f aca="true" t="shared" si="117" ref="N849:N867">F849*M849</f>
        <v>0</v>
      </c>
      <c r="O849" s="82"/>
      <c r="P849" s="100">
        <v>21</v>
      </c>
      <c r="Q849" s="101">
        <f>N849*((100+P849)/100)</f>
        <v>0</v>
      </c>
      <c r="R849" s="2"/>
    </row>
    <row r="850" spans="2:18" ht="27.75" customHeight="1">
      <c r="B850" s="40">
        <v>650</v>
      </c>
      <c r="C850" s="41" t="s">
        <v>1079</v>
      </c>
      <c r="D850" s="351" t="s">
        <v>903</v>
      </c>
      <c r="E850" s="351" t="s">
        <v>903</v>
      </c>
      <c r="F850" s="41">
        <v>1</v>
      </c>
      <c r="G850" s="42" t="s">
        <v>8</v>
      </c>
      <c r="H850" s="4"/>
      <c r="I850" s="87"/>
      <c r="J850" s="88"/>
      <c r="K850" s="89"/>
      <c r="L850" s="82"/>
      <c r="M850" s="93"/>
      <c r="N850" s="94">
        <f t="shared" si="117"/>
        <v>0</v>
      </c>
      <c r="O850" s="82"/>
      <c r="P850" s="93">
        <v>21</v>
      </c>
      <c r="Q850" s="94">
        <f>N850*((100+P850)/100)</f>
        <v>0</v>
      </c>
      <c r="R850" s="2"/>
    </row>
    <row r="851" spans="2:18" ht="27.75" customHeight="1">
      <c r="B851" s="40">
        <v>651</v>
      </c>
      <c r="C851" s="41" t="s">
        <v>1080</v>
      </c>
      <c r="D851" s="351" t="s">
        <v>609</v>
      </c>
      <c r="E851" s="351" t="s">
        <v>609</v>
      </c>
      <c r="F851" s="41">
        <v>1</v>
      </c>
      <c r="G851" s="42" t="s">
        <v>8</v>
      </c>
      <c r="H851" s="4"/>
      <c r="I851" s="87"/>
      <c r="J851" s="88"/>
      <c r="K851" s="89"/>
      <c r="L851" s="82"/>
      <c r="M851" s="93"/>
      <c r="N851" s="94">
        <f t="shared" si="117"/>
        <v>0</v>
      </c>
      <c r="O851" s="82"/>
      <c r="P851" s="93">
        <v>21</v>
      </c>
      <c r="Q851" s="94">
        <f aca="true" t="shared" si="118" ref="Q851:Q855">N851*((100+P851)/100)</f>
        <v>0</v>
      </c>
      <c r="R851" s="2"/>
    </row>
    <row r="852" spans="2:18" ht="27.75" customHeight="1">
      <c r="B852" s="40">
        <v>652</v>
      </c>
      <c r="C852" s="41" t="s">
        <v>1081</v>
      </c>
      <c r="D852" s="351" t="s">
        <v>1023</v>
      </c>
      <c r="E852" s="351" t="s">
        <v>1023</v>
      </c>
      <c r="F852" s="41">
        <v>1</v>
      </c>
      <c r="G852" s="42" t="s">
        <v>8</v>
      </c>
      <c r="H852" s="4"/>
      <c r="I852" s="87"/>
      <c r="J852" s="88"/>
      <c r="K852" s="89"/>
      <c r="L852" s="82"/>
      <c r="M852" s="93"/>
      <c r="N852" s="94">
        <f t="shared" si="117"/>
        <v>0</v>
      </c>
      <c r="O852" s="82"/>
      <c r="P852" s="93">
        <v>21</v>
      </c>
      <c r="Q852" s="94">
        <f t="shared" si="118"/>
        <v>0</v>
      </c>
      <c r="R852" s="2"/>
    </row>
    <row r="853" spans="2:18" ht="27.75" customHeight="1">
      <c r="B853" s="40">
        <v>653</v>
      </c>
      <c r="C853" s="41" t="s">
        <v>1082</v>
      </c>
      <c r="D853" s="351" t="s">
        <v>15</v>
      </c>
      <c r="E853" s="351" t="s">
        <v>15</v>
      </c>
      <c r="F853" s="41">
        <v>1</v>
      </c>
      <c r="G853" s="42" t="s">
        <v>8</v>
      </c>
      <c r="H853" s="4"/>
      <c r="I853" s="87"/>
      <c r="J853" s="88"/>
      <c r="K853" s="89"/>
      <c r="L853" s="82"/>
      <c r="M853" s="93"/>
      <c r="N853" s="94">
        <f t="shared" si="117"/>
        <v>0</v>
      </c>
      <c r="O853" s="82"/>
      <c r="P853" s="93">
        <v>21</v>
      </c>
      <c r="Q853" s="94">
        <f t="shared" si="118"/>
        <v>0</v>
      </c>
      <c r="R853" s="2"/>
    </row>
    <row r="854" spans="2:18" ht="27.75" customHeight="1">
      <c r="B854" s="40">
        <v>654</v>
      </c>
      <c r="C854" s="41" t="s">
        <v>1083</v>
      </c>
      <c r="D854" s="351" t="s">
        <v>1069</v>
      </c>
      <c r="E854" s="351" t="s">
        <v>1069</v>
      </c>
      <c r="F854" s="41">
        <v>2</v>
      </c>
      <c r="G854" s="42" t="s">
        <v>8</v>
      </c>
      <c r="H854" s="4"/>
      <c r="I854" s="87"/>
      <c r="J854" s="88"/>
      <c r="K854" s="89"/>
      <c r="L854" s="82"/>
      <c r="M854" s="93"/>
      <c r="N854" s="94">
        <f t="shared" si="117"/>
        <v>0</v>
      </c>
      <c r="O854" s="82"/>
      <c r="P854" s="93">
        <v>21</v>
      </c>
      <c r="Q854" s="94">
        <f t="shared" si="118"/>
        <v>0</v>
      </c>
      <c r="R854" s="2"/>
    </row>
    <row r="855" spans="2:18" ht="27.75" customHeight="1">
      <c r="B855" s="40">
        <v>655</v>
      </c>
      <c r="C855" s="41" t="s">
        <v>1084</v>
      </c>
      <c r="D855" s="351" t="s">
        <v>1070</v>
      </c>
      <c r="E855" s="351" t="s">
        <v>1070</v>
      </c>
      <c r="F855" s="41">
        <v>2</v>
      </c>
      <c r="G855" s="42" t="s">
        <v>8</v>
      </c>
      <c r="H855" s="4"/>
      <c r="I855" s="87"/>
      <c r="J855" s="88"/>
      <c r="K855" s="89"/>
      <c r="L855" s="82"/>
      <c r="M855" s="93"/>
      <c r="N855" s="94">
        <f t="shared" si="117"/>
        <v>0</v>
      </c>
      <c r="O855" s="82"/>
      <c r="P855" s="93">
        <v>21</v>
      </c>
      <c r="Q855" s="94">
        <f t="shared" si="118"/>
        <v>0</v>
      </c>
      <c r="R855" s="2"/>
    </row>
    <row r="856" spans="2:18" ht="27.75" customHeight="1">
      <c r="B856" s="40">
        <v>656</v>
      </c>
      <c r="C856" s="41" t="s">
        <v>1085</v>
      </c>
      <c r="D856" s="351" t="s">
        <v>360</v>
      </c>
      <c r="E856" s="351" t="s">
        <v>360</v>
      </c>
      <c r="F856" s="41">
        <v>1</v>
      </c>
      <c r="G856" s="42" t="s">
        <v>8</v>
      </c>
      <c r="H856" s="4"/>
      <c r="I856" s="87"/>
      <c r="J856" s="88"/>
      <c r="K856" s="89"/>
      <c r="L856" s="82"/>
      <c r="M856" s="93"/>
      <c r="N856" s="94">
        <f t="shared" si="117"/>
        <v>0</v>
      </c>
      <c r="O856" s="82"/>
      <c r="P856" s="93">
        <v>21</v>
      </c>
      <c r="Q856" s="94">
        <f>N856*((100+P856)/100)</f>
        <v>0</v>
      </c>
      <c r="R856" s="2"/>
    </row>
    <row r="857" spans="2:18" ht="27.75" customHeight="1">
      <c r="B857" s="40">
        <v>657</v>
      </c>
      <c r="C857" s="41" t="s">
        <v>1086</v>
      </c>
      <c r="D857" s="351" t="s">
        <v>719</v>
      </c>
      <c r="E857" s="351" t="s">
        <v>719</v>
      </c>
      <c r="F857" s="41">
        <v>1</v>
      </c>
      <c r="G857" s="42" t="s">
        <v>8</v>
      </c>
      <c r="H857" s="4"/>
      <c r="I857" s="87"/>
      <c r="J857" s="88"/>
      <c r="K857" s="89"/>
      <c r="L857" s="82"/>
      <c r="M857" s="93"/>
      <c r="N857" s="94">
        <f t="shared" si="117"/>
        <v>0</v>
      </c>
      <c r="O857" s="82"/>
      <c r="P857" s="93">
        <v>21</v>
      </c>
      <c r="Q857" s="94">
        <f aca="true" t="shared" si="119" ref="Q857:Q861">N857*((100+P857)/100)</f>
        <v>0</v>
      </c>
      <c r="R857" s="2"/>
    </row>
    <row r="858" spans="2:18" ht="27.75" customHeight="1">
      <c r="B858" s="40">
        <v>658</v>
      </c>
      <c r="C858" s="41" t="s">
        <v>1087</v>
      </c>
      <c r="D858" s="351" t="s">
        <v>209</v>
      </c>
      <c r="E858" s="351" t="s">
        <v>209</v>
      </c>
      <c r="F858" s="41">
        <v>1</v>
      </c>
      <c r="G858" s="42" t="s">
        <v>8</v>
      </c>
      <c r="H858" s="4"/>
      <c r="I858" s="87"/>
      <c r="J858" s="88"/>
      <c r="K858" s="89"/>
      <c r="L858" s="82"/>
      <c r="M858" s="93"/>
      <c r="N858" s="94">
        <f t="shared" si="117"/>
        <v>0</v>
      </c>
      <c r="O858" s="82"/>
      <c r="P858" s="93">
        <v>21</v>
      </c>
      <c r="Q858" s="94">
        <f t="shared" si="119"/>
        <v>0</v>
      </c>
      <c r="R858" s="2"/>
    </row>
    <row r="859" spans="2:18" ht="27.75" customHeight="1">
      <c r="B859" s="40">
        <v>659</v>
      </c>
      <c r="C859" s="41" t="s">
        <v>1088</v>
      </c>
      <c r="D859" s="351" t="s">
        <v>1071</v>
      </c>
      <c r="E859" s="351" t="s">
        <v>1071</v>
      </c>
      <c r="F859" s="41">
        <v>1</v>
      </c>
      <c r="G859" s="42" t="s">
        <v>8</v>
      </c>
      <c r="H859" s="4"/>
      <c r="I859" s="87"/>
      <c r="J859" s="88"/>
      <c r="K859" s="89"/>
      <c r="L859" s="82"/>
      <c r="M859" s="93"/>
      <c r="N859" s="94">
        <f t="shared" si="117"/>
        <v>0</v>
      </c>
      <c r="O859" s="82"/>
      <c r="P859" s="93">
        <v>21</v>
      </c>
      <c r="Q859" s="94">
        <f t="shared" si="119"/>
        <v>0</v>
      </c>
      <c r="R859" s="2"/>
    </row>
    <row r="860" spans="2:18" ht="27.75" customHeight="1">
      <c r="B860" s="40">
        <v>660</v>
      </c>
      <c r="C860" s="41" t="s">
        <v>1089</v>
      </c>
      <c r="D860" s="351" t="s">
        <v>890</v>
      </c>
      <c r="E860" s="351" t="s">
        <v>890</v>
      </c>
      <c r="F860" s="41">
        <v>1</v>
      </c>
      <c r="G860" s="42" t="s">
        <v>8</v>
      </c>
      <c r="H860" s="4"/>
      <c r="I860" s="87"/>
      <c r="J860" s="88"/>
      <c r="K860" s="89"/>
      <c r="L860" s="82"/>
      <c r="M860" s="93"/>
      <c r="N860" s="94">
        <f t="shared" si="117"/>
        <v>0</v>
      </c>
      <c r="O860" s="82"/>
      <c r="P860" s="93">
        <v>21</v>
      </c>
      <c r="Q860" s="94">
        <f t="shared" si="119"/>
        <v>0</v>
      </c>
      <c r="R860" s="2"/>
    </row>
    <row r="861" spans="2:18" ht="27.75" customHeight="1">
      <c r="B861" s="40">
        <v>661</v>
      </c>
      <c r="C861" s="41" t="s">
        <v>1090</v>
      </c>
      <c r="D861" s="351" t="s">
        <v>1072</v>
      </c>
      <c r="E861" s="351" t="s">
        <v>1072</v>
      </c>
      <c r="F861" s="41">
        <v>1</v>
      </c>
      <c r="G861" s="42" t="s">
        <v>8</v>
      </c>
      <c r="H861" s="4"/>
      <c r="I861" s="87"/>
      <c r="J861" s="88"/>
      <c r="K861" s="89"/>
      <c r="L861" s="82"/>
      <c r="M861" s="93"/>
      <c r="N861" s="94">
        <f t="shared" si="117"/>
        <v>0</v>
      </c>
      <c r="O861" s="82"/>
      <c r="P861" s="93">
        <v>21</v>
      </c>
      <c r="Q861" s="94">
        <f t="shared" si="119"/>
        <v>0</v>
      </c>
      <c r="R861" s="2"/>
    </row>
    <row r="862" spans="2:18" ht="27.75" customHeight="1">
      <c r="B862" s="40">
        <v>662</v>
      </c>
      <c r="C862" s="41" t="s">
        <v>1091</v>
      </c>
      <c r="D862" s="351" t="s">
        <v>1073</v>
      </c>
      <c r="E862" s="351" t="s">
        <v>1073</v>
      </c>
      <c r="F862" s="41">
        <v>1</v>
      </c>
      <c r="G862" s="42" t="s">
        <v>8</v>
      </c>
      <c r="H862" s="4"/>
      <c r="I862" s="87"/>
      <c r="J862" s="88"/>
      <c r="K862" s="89"/>
      <c r="L862" s="82"/>
      <c r="M862" s="93"/>
      <c r="N862" s="94">
        <f t="shared" si="117"/>
        <v>0</v>
      </c>
      <c r="O862" s="82"/>
      <c r="P862" s="93">
        <v>21</v>
      </c>
      <c r="Q862" s="94">
        <f>N862*((100+P862)/100)</f>
        <v>0</v>
      </c>
      <c r="R862" s="2"/>
    </row>
    <row r="863" spans="2:18" ht="27.75" customHeight="1">
      <c r="B863" s="40">
        <v>663</v>
      </c>
      <c r="C863" s="41" t="s">
        <v>1092</v>
      </c>
      <c r="D863" s="351" t="s">
        <v>1074</v>
      </c>
      <c r="E863" s="351" t="s">
        <v>1074</v>
      </c>
      <c r="F863" s="41">
        <v>1</v>
      </c>
      <c r="G863" s="42" t="s">
        <v>8</v>
      </c>
      <c r="H863" s="4"/>
      <c r="I863" s="87"/>
      <c r="J863" s="88"/>
      <c r="K863" s="89"/>
      <c r="L863" s="82"/>
      <c r="M863" s="93"/>
      <c r="N863" s="94">
        <f t="shared" si="117"/>
        <v>0</v>
      </c>
      <c r="O863" s="82"/>
      <c r="P863" s="93">
        <v>21</v>
      </c>
      <c r="Q863" s="94">
        <f aca="true" t="shared" si="120" ref="Q863:Q867">N863*((100+P863)/100)</f>
        <v>0</v>
      </c>
      <c r="R863" s="2"/>
    </row>
    <row r="864" spans="2:18" ht="27.75" customHeight="1">
      <c r="B864" s="40">
        <v>664</v>
      </c>
      <c r="C864" s="41" t="s">
        <v>1093</v>
      </c>
      <c r="D864" s="351" t="s">
        <v>939</v>
      </c>
      <c r="E864" s="351" t="s">
        <v>939</v>
      </c>
      <c r="F864" s="41">
        <v>1</v>
      </c>
      <c r="G864" s="42" t="s">
        <v>8</v>
      </c>
      <c r="H864" s="4"/>
      <c r="I864" s="87"/>
      <c r="J864" s="88"/>
      <c r="K864" s="89"/>
      <c r="L864" s="82"/>
      <c r="M864" s="93"/>
      <c r="N864" s="94">
        <f t="shared" si="117"/>
        <v>0</v>
      </c>
      <c r="O864" s="82"/>
      <c r="P864" s="93">
        <v>21</v>
      </c>
      <c r="Q864" s="94">
        <f t="shared" si="120"/>
        <v>0</v>
      </c>
      <c r="R864" s="2"/>
    </row>
    <row r="865" spans="2:18" ht="27.75" customHeight="1">
      <c r="B865" s="40">
        <v>665</v>
      </c>
      <c r="C865" s="41" t="s">
        <v>1094</v>
      </c>
      <c r="D865" s="351" t="s">
        <v>1075</v>
      </c>
      <c r="E865" s="351" t="s">
        <v>1075</v>
      </c>
      <c r="F865" s="41">
        <v>1</v>
      </c>
      <c r="G865" s="42" t="s">
        <v>8</v>
      </c>
      <c r="H865" s="4"/>
      <c r="I865" s="87"/>
      <c r="J865" s="88"/>
      <c r="K865" s="89"/>
      <c r="L865" s="82"/>
      <c r="M865" s="93"/>
      <c r="N865" s="94">
        <f t="shared" si="117"/>
        <v>0</v>
      </c>
      <c r="O865" s="82"/>
      <c r="P865" s="93">
        <v>21</v>
      </c>
      <c r="Q865" s="94">
        <f t="shared" si="120"/>
        <v>0</v>
      </c>
      <c r="R865" s="2"/>
    </row>
    <row r="866" spans="2:18" ht="27.75" customHeight="1">
      <c r="B866" s="40">
        <v>666</v>
      </c>
      <c r="C866" s="41" t="s">
        <v>1095</v>
      </c>
      <c r="D866" s="351" t="s">
        <v>1076</v>
      </c>
      <c r="E866" s="351" t="s">
        <v>1076</v>
      </c>
      <c r="F866" s="41">
        <v>1</v>
      </c>
      <c r="G866" s="42" t="s">
        <v>8</v>
      </c>
      <c r="H866" s="4"/>
      <c r="I866" s="87"/>
      <c r="J866" s="88"/>
      <c r="K866" s="89"/>
      <c r="L866" s="82"/>
      <c r="M866" s="93"/>
      <c r="N866" s="94">
        <f t="shared" si="117"/>
        <v>0</v>
      </c>
      <c r="O866" s="82"/>
      <c r="P866" s="93">
        <v>21</v>
      </c>
      <c r="Q866" s="94">
        <f t="shared" si="120"/>
        <v>0</v>
      </c>
      <c r="R866" s="2"/>
    </row>
    <row r="867" spans="2:18" ht="27.75" customHeight="1" thickBot="1">
      <c r="B867" s="43">
        <v>667</v>
      </c>
      <c r="C867" s="44" t="s">
        <v>1096</v>
      </c>
      <c r="D867" s="359" t="s">
        <v>1077</v>
      </c>
      <c r="E867" s="359" t="s">
        <v>1077</v>
      </c>
      <c r="F867" s="44">
        <v>1</v>
      </c>
      <c r="G867" s="45" t="s">
        <v>8</v>
      </c>
      <c r="H867" s="4"/>
      <c r="I867" s="90"/>
      <c r="J867" s="91"/>
      <c r="K867" s="92"/>
      <c r="L867" s="85"/>
      <c r="M867" s="95"/>
      <c r="N867" s="96">
        <f t="shared" si="117"/>
        <v>0</v>
      </c>
      <c r="O867" s="82"/>
      <c r="P867" s="95">
        <v>21</v>
      </c>
      <c r="Q867" s="96">
        <f t="shared" si="120"/>
        <v>0</v>
      </c>
      <c r="R867" s="2"/>
    </row>
    <row r="868" spans="2:18" ht="22.5" customHeight="1" thickBot="1">
      <c r="B868" s="71"/>
      <c r="C868" s="71"/>
      <c r="D868" s="340"/>
      <c r="E868" s="340"/>
      <c r="F868" s="71"/>
      <c r="G868" s="71"/>
      <c r="H868" s="4"/>
      <c r="I868" s="108" t="s">
        <v>1443</v>
      </c>
      <c r="J868" s="2"/>
      <c r="K868" s="2"/>
      <c r="M868" s="339">
        <f>SUM(N849:N867)</f>
        <v>0</v>
      </c>
      <c r="N868" s="339"/>
      <c r="O868" s="109"/>
      <c r="P868" s="339">
        <f>SUM(Q849:Q867)</f>
        <v>0</v>
      </c>
      <c r="Q868" s="339"/>
      <c r="R868" s="2"/>
    </row>
    <row r="869" spans="2:18" ht="22.5" customHeight="1" thickBot="1">
      <c r="B869" s="104" t="s">
        <v>1068</v>
      </c>
      <c r="C869" s="102"/>
      <c r="D869" s="103"/>
      <c r="E869" s="341" t="s">
        <v>9</v>
      </c>
      <c r="F869" s="342"/>
      <c r="G869" s="58">
        <v>2</v>
      </c>
      <c r="H869" s="4"/>
      <c r="I869" s="104" t="s">
        <v>1444</v>
      </c>
      <c r="J869" s="105"/>
      <c r="K869" s="106"/>
      <c r="L869" s="105"/>
      <c r="M869" s="343">
        <f>M868*G869</f>
        <v>0</v>
      </c>
      <c r="N869" s="343"/>
      <c r="O869" s="105"/>
      <c r="P869" s="343">
        <f>P868*G869</f>
        <v>0</v>
      </c>
      <c r="Q869" s="344"/>
      <c r="R869" s="2"/>
    </row>
    <row r="870" spans="2:18" ht="15" customHeight="1">
      <c r="B870" s="71"/>
      <c r="C870" s="71"/>
      <c r="D870" s="352"/>
      <c r="E870" s="352"/>
      <c r="F870" s="71"/>
      <c r="G870" s="71"/>
      <c r="H870" s="4"/>
      <c r="I870" s="86"/>
      <c r="J870" s="2"/>
      <c r="K870" s="2"/>
      <c r="M870" s="345" t="s">
        <v>1445</v>
      </c>
      <c r="N870" s="345"/>
      <c r="O870" s="110"/>
      <c r="P870" s="345" t="s">
        <v>1446</v>
      </c>
      <c r="Q870" s="345"/>
      <c r="R870" s="2"/>
    </row>
    <row r="871" spans="2:18" ht="37.5" customHeight="1" thickBot="1">
      <c r="B871" s="71"/>
      <c r="C871" s="71"/>
      <c r="D871" s="346"/>
      <c r="E871" s="346"/>
      <c r="F871" s="71"/>
      <c r="G871" s="71"/>
      <c r="H871" s="4"/>
      <c r="I871" s="2"/>
      <c r="J871" s="2"/>
      <c r="K871" s="2"/>
      <c r="L871" s="118"/>
      <c r="M871" s="78"/>
      <c r="O871" s="118"/>
      <c r="P871" s="78"/>
      <c r="R871" s="2"/>
    </row>
    <row r="872" spans="2:18" ht="22.5" customHeight="1" thickBot="1">
      <c r="B872" s="72" t="s">
        <v>1305</v>
      </c>
      <c r="C872" s="73"/>
      <c r="D872" s="74"/>
      <c r="E872" s="341" t="s">
        <v>9</v>
      </c>
      <c r="F872" s="342"/>
      <c r="G872" s="58">
        <v>1</v>
      </c>
      <c r="H872" s="4"/>
      <c r="I872" s="353" t="s">
        <v>1438</v>
      </c>
      <c r="J872" s="355" t="s">
        <v>1435</v>
      </c>
      <c r="K872" s="357" t="s">
        <v>1436</v>
      </c>
      <c r="L872" s="81"/>
      <c r="M872" s="325" t="s">
        <v>1439</v>
      </c>
      <c r="N872" s="327" t="s">
        <v>1441</v>
      </c>
      <c r="O872" s="81"/>
      <c r="P872" s="325" t="s">
        <v>1440</v>
      </c>
      <c r="Q872" s="327" t="s">
        <v>1442</v>
      </c>
      <c r="R872" s="2"/>
    </row>
    <row r="873" spans="2:18" ht="4.5" customHeight="1" thickBot="1">
      <c r="B873" s="14"/>
      <c r="C873" s="23"/>
      <c r="D873" s="65"/>
      <c r="E873" s="347"/>
      <c r="F873" s="347"/>
      <c r="G873" s="16"/>
      <c r="H873" s="4"/>
      <c r="I873" s="354"/>
      <c r="J873" s="356"/>
      <c r="K873" s="358"/>
      <c r="L873" s="81"/>
      <c r="M873" s="326"/>
      <c r="N873" s="328"/>
      <c r="O873" s="81"/>
      <c r="P873" s="326"/>
      <c r="Q873" s="328"/>
      <c r="R873" s="2"/>
    </row>
    <row r="874" spans="2:18" ht="47.25" customHeight="1" thickBot="1">
      <c r="B874" s="17" t="s">
        <v>1</v>
      </c>
      <c r="C874" s="21" t="s">
        <v>7</v>
      </c>
      <c r="D874" s="348" t="s">
        <v>4</v>
      </c>
      <c r="E874" s="349"/>
      <c r="F874" s="18" t="s">
        <v>5</v>
      </c>
      <c r="G874" s="19" t="s">
        <v>204</v>
      </c>
      <c r="H874" s="4"/>
      <c r="I874" s="354"/>
      <c r="J874" s="356"/>
      <c r="K874" s="358"/>
      <c r="L874" s="81"/>
      <c r="M874" s="326"/>
      <c r="N874" s="328"/>
      <c r="O874" s="81"/>
      <c r="P874" s="326"/>
      <c r="Q874" s="328"/>
      <c r="R874" s="2"/>
    </row>
    <row r="875" spans="2:18" ht="27.75" customHeight="1">
      <c r="B875" s="25">
        <v>668</v>
      </c>
      <c r="C875" s="26" t="s">
        <v>1099</v>
      </c>
      <c r="D875" s="350" t="s">
        <v>889</v>
      </c>
      <c r="E875" s="350" t="s">
        <v>889</v>
      </c>
      <c r="F875" s="26">
        <v>1</v>
      </c>
      <c r="G875" s="27" t="s">
        <v>8</v>
      </c>
      <c r="H875" s="4"/>
      <c r="I875" s="97"/>
      <c r="J875" s="98"/>
      <c r="K875" s="99"/>
      <c r="L875" s="82"/>
      <c r="M875" s="100"/>
      <c r="N875" s="101">
        <f aca="true" t="shared" si="121" ref="N875:N885">F875*M875</f>
        <v>0</v>
      </c>
      <c r="O875" s="82"/>
      <c r="P875" s="100">
        <v>21</v>
      </c>
      <c r="Q875" s="101">
        <f>N875*((100+P875)/100)</f>
        <v>0</v>
      </c>
      <c r="R875" s="2"/>
    </row>
    <row r="876" spans="2:18" ht="27.75" customHeight="1">
      <c r="B876" s="40">
        <v>669</v>
      </c>
      <c r="C876" s="41" t="s">
        <v>1100</v>
      </c>
      <c r="D876" s="351" t="s">
        <v>905</v>
      </c>
      <c r="E876" s="351" t="s">
        <v>905</v>
      </c>
      <c r="F876" s="41">
        <v>1</v>
      </c>
      <c r="G876" s="42" t="s">
        <v>8</v>
      </c>
      <c r="H876" s="4"/>
      <c r="I876" s="87"/>
      <c r="J876" s="88"/>
      <c r="K876" s="89"/>
      <c r="L876" s="82"/>
      <c r="M876" s="93"/>
      <c r="N876" s="94">
        <f t="shared" si="121"/>
        <v>0</v>
      </c>
      <c r="O876" s="82"/>
      <c r="P876" s="93">
        <v>21</v>
      </c>
      <c r="Q876" s="94">
        <f>N876*((100+P876)/100)</f>
        <v>0</v>
      </c>
      <c r="R876" s="2"/>
    </row>
    <row r="877" spans="2:18" ht="27.75" customHeight="1">
      <c r="B877" s="40">
        <v>670</v>
      </c>
      <c r="C877" s="41" t="s">
        <v>1101</v>
      </c>
      <c r="D877" s="351" t="s">
        <v>69</v>
      </c>
      <c r="E877" s="351" t="s">
        <v>69</v>
      </c>
      <c r="F877" s="41">
        <v>1</v>
      </c>
      <c r="G877" s="42" t="s">
        <v>8</v>
      </c>
      <c r="H877" s="4"/>
      <c r="I877" s="87"/>
      <c r="J877" s="88"/>
      <c r="K877" s="89"/>
      <c r="L877" s="82"/>
      <c r="M877" s="93"/>
      <c r="N877" s="94">
        <f t="shared" si="121"/>
        <v>0</v>
      </c>
      <c r="O877" s="82"/>
      <c r="P877" s="93">
        <v>21</v>
      </c>
      <c r="Q877" s="94">
        <f aca="true" t="shared" si="122" ref="Q877:Q881">N877*((100+P877)/100)</f>
        <v>0</v>
      </c>
      <c r="R877" s="2"/>
    </row>
    <row r="878" spans="2:18" ht="27.75" customHeight="1">
      <c r="B878" s="40">
        <v>671</v>
      </c>
      <c r="C878" s="41" t="s">
        <v>1102</v>
      </c>
      <c r="D878" s="351" t="s">
        <v>1023</v>
      </c>
      <c r="E878" s="351" t="s">
        <v>1023</v>
      </c>
      <c r="F878" s="41">
        <v>1</v>
      </c>
      <c r="G878" s="42" t="s">
        <v>8</v>
      </c>
      <c r="H878" s="4"/>
      <c r="I878" s="87"/>
      <c r="J878" s="88"/>
      <c r="K878" s="89"/>
      <c r="L878" s="82"/>
      <c r="M878" s="93"/>
      <c r="N878" s="94">
        <f t="shared" si="121"/>
        <v>0</v>
      </c>
      <c r="O878" s="82"/>
      <c r="P878" s="93">
        <v>21</v>
      </c>
      <c r="Q878" s="94">
        <f t="shared" si="122"/>
        <v>0</v>
      </c>
      <c r="R878" s="2"/>
    </row>
    <row r="879" spans="2:18" ht="27.75" customHeight="1">
      <c r="B879" s="40">
        <v>672</v>
      </c>
      <c r="C879" s="41" t="s">
        <v>1103</v>
      </c>
      <c r="D879" s="351" t="s">
        <v>1024</v>
      </c>
      <c r="E879" s="351" t="s">
        <v>1024</v>
      </c>
      <c r="F879" s="41">
        <v>1</v>
      </c>
      <c r="G879" s="42" t="s">
        <v>8</v>
      </c>
      <c r="H879" s="4"/>
      <c r="I879" s="87"/>
      <c r="J879" s="88"/>
      <c r="K879" s="89"/>
      <c r="L879" s="82"/>
      <c r="M879" s="93"/>
      <c r="N879" s="94">
        <f t="shared" si="121"/>
        <v>0</v>
      </c>
      <c r="O879" s="82"/>
      <c r="P879" s="93">
        <v>21</v>
      </c>
      <c r="Q879" s="94">
        <f t="shared" si="122"/>
        <v>0</v>
      </c>
      <c r="R879" s="2"/>
    </row>
    <row r="880" spans="2:18" ht="27.75" customHeight="1">
      <c r="B880" s="40">
        <v>673</v>
      </c>
      <c r="C880" s="41" t="s">
        <v>1104</v>
      </c>
      <c r="D880" s="351" t="s">
        <v>1097</v>
      </c>
      <c r="E880" s="351" t="s">
        <v>1097</v>
      </c>
      <c r="F880" s="41">
        <v>1</v>
      </c>
      <c r="G880" s="42" t="s">
        <v>8</v>
      </c>
      <c r="H880" s="4"/>
      <c r="I880" s="87"/>
      <c r="J880" s="88"/>
      <c r="K880" s="89"/>
      <c r="L880" s="82"/>
      <c r="M880" s="93"/>
      <c r="N880" s="94">
        <f t="shared" si="121"/>
        <v>0</v>
      </c>
      <c r="O880" s="82"/>
      <c r="P880" s="93">
        <v>21</v>
      </c>
      <c r="Q880" s="94">
        <f t="shared" si="122"/>
        <v>0</v>
      </c>
      <c r="R880" s="2"/>
    </row>
    <row r="881" spans="2:18" ht="27.75" customHeight="1">
      <c r="B881" s="40">
        <v>674</v>
      </c>
      <c r="C881" s="41" t="s">
        <v>1105</v>
      </c>
      <c r="D881" s="351" t="s">
        <v>930</v>
      </c>
      <c r="E881" s="351" t="s">
        <v>930</v>
      </c>
      <c r="F881" s="41">
        <v>1</v>
      </c>
      <c r="G881" s="42" t="s">
        <v>8</v>
      </c>
      <c r="H881" s="4"/>
      <c r="I881" s="87"/>
      <c r="J881" s="88"/>
      <c r="K881" s="89"/>
      <c r="L881" s="82"/>
      <c r="M881" s="93"/>
      <c r="N881" s="94">
        <f t="shared" si="121"/>
        <v>0</v>
      </c>
      <c r="O881" s="82"/>
      <c r="P881" s="93">
        <v>21</v>
      </c>
      <c r="Q881" s="94">
        <f t="shared" si="122"/>
        <v>0</v>
      </c>
      <c r="R881" s="2"/>
    </row>
    <row r="882" spans="2:18" ht="27.75" customHeight="1">
      <c r="B882" s="40">
        <v>675</v>
      </c>
      <c r="C882" s="41" t="s">
        <v>1106</v>
      </c>
      <c r="D882" s="351" t="s">
        <v>28</v>
      </c>
      <c r="E882" s="351" t="s">
        <v>28</v>
      </c>
      <c r="F882" s="41">
        <v>1</v>
      </c>
      <c r="G882" s="42" t="s">
        <v>8</v>
      </c>
      <c r="H882" s="4"/>
      <c r="I882" s="87"/>
      <c r="J882" s="88"/>
      <c r="K882" s="89"/>
      <c r="L882" s="82"/>
      <c r="M882" s="93"/>
      <c r="N882" s="94">
        <f t="shared" si="121"/>
        <v>0</v>
      </c>
      <c r="O882" s="82"/>
      <c r="P882" s="93">
        <v>21</v>
      </c>
      <c r="Q882" s="94">
        <f aca="true" t="shared" si="123" ref="Q882:Q885">N882*((100+P882)/100)</f>
        <v>0</v>
      </c>
      <c r="R882" s="2"/>
    </row>
    <row r="883" spans="2:18" ht="27.75" customHeight="1">
      <c r="B883" s="40">
        <v>676</v>
      </c>
      <c r="C883" s="41" t="s">
        <v>1107</v>
      </c>
      <c r="D883" s="351" t="s">
        <v>209</v>
      </c>
      <c r="E883" s="351" t="s">
        <v>209</v>
      </c>
      <c r="F883" s="41">
        <v>1</v>
      </c>
      <c r="G883" s="42" t="s">
        <v>8</v>
      </c>
      <c r="H883" s="4"/>
      <c r="I883" s="87"/>
      <c r="J883" s="88"/>
      <c r="K883" s="89"/>
      <c r="L883" s="82"/>
      <c r="M883" s="93"/>
      <c r="N883" s="94">
        <f t="shared" si="121"/>
        <v>0</v>
      </c>
      <c r="O883" s="82"/>
      <c r="P883" s="93">
        <v>21</v>
      </c>
      <c r="Q883" s="94">
        <f t="shared" si="123"/>
        <v>0</v>
      </c>
      <c r="R883" s="2"/>
    </row>
    <row r="884" spans="2:18" ht="27.75" customHeight="1">
      <c r="B884" s="40">
        <v>677</v>
      </c>
      <c r="C884" s="41" t="s">
        <v>1108</v>
      </c>
      <c r="D884" s="351" t="s">
        <v>1098</v>
      </c>
      <c r="E884" s="351" t="s">
        <v>1098</v>
      </c>
      <c r="F884" s="41">
        <v>1</v>
      </c>
      <c r="G884" s="42" t="s">
        <v>8</v>
      </c>
      <c r="H884" s="4"/>
      <c r="I884" s="87"/>
      <c r="J884" s="88"/>
      <c r="K884" s="89"/>
      <c r="L884" s="82"/>
      <c r="M884" s="93"/>
      <c r="N884" s="94">
        <f t="shared" si="121"/>
        <v>0</v>
      </c>
      <c r="O884" s="82"/>
      <c r="P884" s="93">
        <v>21</v>
      </c>
      <c r="Q884" s="94">
        <f t="shared" si="123"/>
        <v>0</v>
      </c>
      <c r="R884" s="2"/>
    </row>
    <row r="885" spans="2:18" ht="27.75" customHeight="1" thickBot="1">
      <c r="B885" s="43">
        <v>678</v>
      </c>
      <c r="C885" s="44" t="s">
        <v>1109</v>
      </c>
      <c r="D885" s="359" t="s">
        <v>901</v>
      </c>
      <c r="E885" s="359" t="s">
        <v>901</v>
      </c>
      <c r="F885" s="44">
        <v>1</v>
      </c>
      <c r="G885" s="45" t="s">
        <v>8</v>
      </c>
      <c r="H885" s="4"/>
      <c r="I885" s="90"/>
      <c r="J885" s="91"/>
      <c r="K885" s="92"/>
      <c r="L885" s="85"/>
      <c r="M885" s="95"/>
      <c r="N885" s="96">
        <f t="shared" si="121"/>
        <v>0</v>
      </c>
      <c r="O885" s="82"/>
      <c r="P885" s="95">
        <v>21</v>
      </c>
      <c r="Q885" s="96">
        <f t="shared" si="123"/>
        <v>0</v>
      </c>
      <c r="R885" s="2"/>
    </row>
    <row r="886" spans="2:18" ht="22.5" customHeight="1" thickBot="1">
      <c r="B886" s="71"/>
      <c r="C886" s="71"/>
      <c r="D886" s="340"/>
      <c r="E886" s="340"/>
      <c r="F886" s="71"/>
      <c r="G886" s="71"/>
      <c r="H886" s="4"/>
      <c r="I886" s="108" t="s">
        <v>1443</v>
      </c>
      <c r="J886" s="2"/>
      <c r="K886" s="2"/>
      <c r="M886" s="339">
        <f>SUM(N875:N885)</f>
        <v>0</v>
      </c>
      <c r="N886" s="339"/>
      <c r="O886" s="109"/>
      <c r="P886" s="339">
        <f>SUM(Q875:Q885)</f>
        <v>0</v>
      </c>
      <c r="Q886" s="339"/>
      <c r="R886" s="2"/>
    </row>
    <row r="887" spans="2:18" ht="22.5" customHeight="1" thickBot="1">
      <c r="B887" s="104" t="s">
        <v>1305</v>
      </c>
      <c r="C887" s="102"/>
      <c r="D887" s="103"/>
      <c r="E887" s="341" t="s">
        <v>9</v>
      </c>
      <c r="F887" s="342"/>
      <c r="G887" s="58">
        <v>1</v>
      </c>
      <c r="H887" s="4"/>
      <c r="I887" s="104" t="s">
        <v>1444</v>
      </c>
      <c r="J887" s="105"/>
      <c r="K887" s="106"/>
      <c r="L887" s="105"/>
      <c r="M887" s="343">
        <f>M886*G887</f>
        <v>0</v>
      </c>
      <c r="N887" s="343"/>
      <c r="O887" s="105"/>
      <c r="P887" s="343">
        <f>P886*G887</f>
        <v>0</v>
      </c>
      <c r="Q887" s="344"/>
      <c r="R887" s="2"/>
    </row>
    <row r="888" spans="2:18" ht="15" customHeight="1">
      <c r="B888" s="71"/>
      <c r="C888" s="71"/>
      <c r="D888" s="352"/>
      <c r="E888" s="352"/>
      <c r="F888" s="71"/>
      <c r="G888" s="71"/>
      <c r="H888" s="4"/>
      <c r="I888" s="86"/>
      <c r="J888" s="2"/>
      <c r="K888" s="2"/>
      <c r="M888" s="345" t="s">
        <v>1445</v>
      </c>
      <c r="N888" s="345"/>
      <c r="O888" s="110"/>
      <c r="P888" s="345" t="s">
        <v>1446</v>
      </c>
      <c r="Q888" s="345"/>
      <c r="R888" s="2"/>
    </row>
    <row r="889" spans="2:18" ht="37.5" customHeight="1" thickBot="1">
      <c r="B889" s="71"/>
      <c r="C889" s="71"/>
      <c r="D889" s="346"/>
      <c r="E889" s="346"/>
      <c r="F889" s="71"/>
      <c r="G889" s="71"/>
      <c r="H889" s="4"/>
      <c r="I889" s="2"/>
      <c r="J889" s="2"/>
      <c r="K889" s="2"/>
      <c r="L889" s="118"/>
      <c r="M889" s="78"/>
      <c r="O889" s="118"/>
      <c r="P889" s="78"/>
      <c r="R889" s="2"/>
    </row>
    <row r="890" spans="2:18" ht="22.5" customHeight="1" thickBot="1">
      <c r="B890" s="72" t="s">
        <v>1306</v>
      </c>
      <c r="C890" s="73"/>
      <c r="D890" s="74"/>
      <c r="E890" s="341" t="s">
        <v>9</v>
      </c>
      <c r="F890" s="342"/>
      <c r="G890" s="58">
        <v>1</v>
      </c>
      <c r="H890" s="4"/>
      <c r="I890" s="353" t="s">
        <v>1438</v>
      </c>
      <c r="J890" s="355" t="s">
        <v>1435</v>
      </c>
      <c r="K890" s="357" t="s">
        <v>1436</v>
      </c>
      <c r="L890" s="81"/>
      <c r="M890" s="325" t="s">
        <v>1439</v>
      </c>
      <c r="N890" s="327" t="s">
        <v>1441</v>
      </c>
      <c r="O890" s="81"/>
      <c r="P890" s="325" t="s">
        <v>1440</v>
      </c>
      <c r="Q890" s="327" t="s">
        <v>1442</v>
      </c>
      <c r="R890" s="2"/>
    </row>
    <row r="891" spans="2:18" ht="4.5" customHeight="1" thickBot="1">
      <c r="B891" s="14"/>
      <c r="C891" s="23"/>
      <c r="D891" s="65"/>
      <c r="E891" s="347"/>
      <c r="F891" s="347"/>
      <c r="G891" s="16"/>
      <c r="H891" s="4"/>
      <c r="I891" s="354"/>
      <c r="J891" s="356"/>
      <c r="K891" s="358"/>
      <c r="L891" s="81"/>
      <c r="M891" s="326"/>
      <c r="N891" s="328"/>
      <c r="O891" s="81"/>
      <c r="P891" s="326"/>
      <c r="Q891" s="328"/>
      <c r="R891" s="2"/>
    </row>
    <row r="892" spans="2:18" ht="47.25" customHeight="1" thickBot="1">
      <c r="B892" s="17" t="s">
        <v>1</v>
      </c>
      <c r="C892" s="21" t="s">
        <v>7</v>
      </c>
      <c r="D892" s="348" t="s">
        <v>4</v>
      </c>
      <c r="E892" s="349"/>
      <c r="F892" s="18" t="s">
        <v>5</v>
      </c>
      <c r="G892" s="19" t="s">
        <v>204</v>
      </c>
      <c r="H892" s="4"/>
      <c r="I892" s="354"/>
      <c r="J892" s="356"/>
      <c r="K892" s="358"/>
      <c r="L892" s="81"/>
      <c r="M892" s="326"/>
      <c r="N892" s="328"/>
      <c r="O892" s="81"/>
      <c r="P892" s="326"/>
      <c r="Q892" s="328"/>
      <c r="R892" s="2"/>
    </row>
    <row r="893" spans="2:18" ht="27.75" customHeight="1">
      <c r="B893" s="25">
        <v>679</v>
      </c>
      <c r="C893" s="26" t="s">
        <v>1110</v>
      </c>
      <c r="D893" s="350" t="s">
        <v>889</v>
      </c>
      <c r="E893" s="350" t="s">
        <v>889</v>
      </c>
      <c r="F893" s="26">
        <v>1</v>
      </c>
      <c r="G893" s="27" t="s">
        <v>8</v>
      </c>
      <c r="H893" s="4"/>
      <c r="I893" s="97"/>
      <c r="J893" s="98"/>
      <c r="K893" s="99"/>
      <c r="L893" s="82"/>
      <c r="M893" s="100"/>
      <c r="N893" s="101">
        <f aca="true" t="shared" si="124" ref="N893:N904">F893*M893</f>
        <v>0</v>
      </c>
      <c r="O893" s="82"/>
      <c r="P893" s="100">
        <v>21</v>
      </c>
      <c r="Q893" s="101">
        <f>N893*((100+P893)/100)</f>
        <v>0</v>
      </c>
      <c r="R893" s="2"/>
    </row>
    <row r="894" spans="2:18" ht="27.75" customHeight="1">
      <c r="B894" s="40">
        <v>680</v>
      </c>
      <c r="C894" s="41" t="s">
        <v>1111</v>
      </c>
      <c r="D894" s="351" t="s">
        <v>79</v>
      </c>
      <c r="E894" s="351" t="s">
        <v>79</v>
      </c>
      <c r="F894" s="41">
        <v>1</v>
      </c>
      <c r="G894" s="42" t="s">
        <v>8</v>
      </c>
      <c r="H894" s="4"/>
      <c r="I894" s="87"/>
      <c r="J894" s="88"/>
      <c r="K894" s="89"/>
      <c r="L894" s="82"/>
      <c r="M894" s="93"/>
      <c r="N894" s="94">
        <f t="shared" si="124"/>
        <v>0</v>
      </c>
      <c r="O894" s="82"/>
      <c r="P894" s="93">
        <v>21</v>
      </c>
      <c r="Q894" s="94">
        <f>N894*((100+P894)/100)</f>
        <v>0</v>
      </c>
      <c r="R894" s="2"/>
    </row>
    <row r="895" spans="2:18" ht="27.75" customHeight="1">
      <c r="B895" s="40">
        <v>681</v>
      </c>
      <c r="C895" s="41" t="s">
        <v>1112</v>
      </c>
      <c r="D895" s="351" t="s">
        <v>209</v>
      </c>
      <c r="E895" s="351" t="s">
        <v>209</v>
      </c>
      <c r="F895" s="41">
        <v>1</v>
      </c>
      <c r="G895" s="42" t="s">
        <v>8</v>
      </c>
      <c r="H895" s="4"/>
      <c r="I895" s="87"/>
      <c r="J895" s="88"/>
      <c r="K895" s="89"/>
      <c r="L895" s="82"/>
      <c r="M895" s="93"/>
      <c r="N895" s="94">
        <f t="shared" si="124"/>
        <v>0</v>
      </c>
      <c r="O895" s="82"/>
      <c r="P895" s="93">
        <v>21</v>
      </c>
      <c r="Q895" s="94">
        <f aca="true" t="shared" si="125" ref="Q895:Q899">N895*((100+P895)/100)</f>
        <v>0</v>
      </c>
      <c r="R895" s="2"/>
    </row>
    <row r="896" spans="2:18" ht="27.75" customHeight="1">
      <c r="B896" s="40">
        <v>682</v>
      </c>
      <c r="C896" s="41" t="s">
        <v>1113</v>
      </c>
      <c r="D896" s="351" t="s">
        <v>900</v>
      </c>
      <c r="E896" s="351" t="s">
        <v>900</v>
      </c>
      <c r="F896" s="41">
        <v>1</v>
      </c>
      <c r="G896" s="42" t="s">
        <v>8</v>
      </c>
      <c r="H896" s="4"/>
      <c r="I896" s="87"/>
      <c r="J896" s="88"/>
      <c r="K896" s="89"/>
      <c r="L896" s="82"/>
      <c r="M896" s="93"/>
      <c r="N896" s="94">
        <f t="shared" si="124"/>
        <v>0</v>
      </c>
      <c r="O896" s="82"/>
      <c r="P896" s="93">
        <v>21</v>
      </c>
      <c r="Q896" s="94">
        <f t="shared" si="125"/>
        <v>0</v>
      </c>
      <c r="R896" s="2"/>
    </row>
    <row r="897" spans="2:18" ht="27.75" customHeight="1">
      <c r="B897" s="40">
        <v>683</v>
      </c>
      <c r="C897" s="41" t="s">
        <v>1114</v>
      </c>
      <c r="D897" s="351" t="s">
        <v>898</v>
      </c>
      <c r="E897" s="351" t="s">
        <v>898</v>
      </c>
      <c r="F897" s="41">
        <v>1</v>
      </c>
      <c r="G897" s="42" t="s">
        <v>8</v>
      </c>
      <c r="H897" s="4"/>
      <c r="I897" s="87"/>
      <c r="J897" s="88"/>
      <c r="K897" s="89"/>
      <c r="L897" s="82"/>
      <c r="M897" s="93"/>
      <c r="N897" s="94">
        <f t="shared" si="124"/>
        <v>0</v>
      </c>
      <c r="O897" s="82"/>
      <c r="P897" s="93">
        <v>21</v>
      </c>
      <c r="Q897" s="94">
        <f t="shared" si="125"/>
        <v>0</v>
      </c>
      <c r="R897" s="2"/>
    </row>
    <row r="898" spans="2:18" ht="27.75" customHeight="1">
      <c r="B898" s="40">
        <v>684</v>
      </c>
      <c r="C898" s="41" t="s">
        <v>1115</v>
      </c>
      <c r="D898" s="351" t="s">
        <v>897</v>
      </c>
      <c r="E898" s="351" t="s">
        <v>897</v>
      </c>
      <c r="F898" s="41">
        <v>1</v>
      </c>
      <c r="G898" s="42" t="s">
        <v>8</v>
      </c>
      <c r="H898" s="4"/>
      <c r="I898" s="87"/>
      <c r="J898" s="88"/>
      <c r="K898" s="89"/>
      <c r="L898" s="82"/>
      <c r="M898" s="93"/>
      <c r="N898" s="94">
        <f t="shared" si="124"/>
        <v>0</v>
      </c>
      <c r="O898" s="82"/>
      <c r="P898" s="93">
        <v>21</v>
      </c>
      <c r="Q898" s="94">
        <f t="shared" si="125"/>
        <v>0</v>
      </c>
      <c r="R898" s="2"/>
    </row>
    <row r="899" spans="2:18" ht="27.75" customHeight="1">
      <c r="B899" s="40">
        <v>685</v>
      </c>
      <c r="C899" s="41" t="s">
        <v>1116</v>
      </c>
      <c r="D899" s="351" t="s">
        <v>892</v>
      </c>
      <c r="E899" s="351" t="s">
        <v>892</v>
      </c>
      <c r="F899" s="41">
        <v>1</v>
      </c>
      <c r="G899" s="42" t="s">
        <v>8</v>
      </c>
      <c r="H899" s="4"/>
      <c r="I899" s="87"/>
      <c r="J899" s="88"/>
      <c r="K899" s="89"/>
      <c r="L899" s="82"/>
      <c r="M899" s="93"/>
      <c r="N899" s="94">
        <f t="shared" si="124"/>
        <v>0</v>
      </c>
      <c r="O899" s="82"/>
      <c r="P899" s="93">
        <v>21</v>
      </c>
      <c r="Q899" s="94">
        <f t="shared" si="125"/>
        <v>0</v>
      </c>
      <c r="R899" s="2"/>
    </row>
    <row r="900" spans="2:18" ht="27.75" customHeight="1">
      <c r="B900" s="40">
        <v>686</v>
      </c>
      <c r="C900" s="41" t="s">
        <v>1117</v>
      </c>
      <c r="D900" s="351" t="s">
        <v>893</v>
      </c>
      <c r="E900" s="351" t="s">
        <v>893</v>
      </c>
      <c r="F900" s="41">
        <v>1</v>
      </c>
      <c r="G900" s="42" t="s">
        <v>8</v>
      </c>
      <c r="H900" s="4"/>
      <c r="I900" s="87"/>
      <c r="J900" s="88"/>
      <c r="K900" s="89"/>
      <c r="L900" s="82"/>
      <c r="M900" s="93"/>
      <c r="N900" s="94">
        <f t="shared" si="124"/>
        <v>0</v>
      </c>
      <c r="O900" s="82"/>
      <c r="P900" s="93">
        <v>21</v>
      </c>
      <c r="Q900" s="94">
        <f aca="true" t="shared" si="126" ref="Q900:Q904">N900*((100+P900)/100)</f>
        <v>0</v>
      </c>
      <c r="R900" s="2"/>
    </row>
    <row r="901" spans="2:18" ht="27.75" customHeight="1">
      <c r="B901" s="40">
        <v>687</v>
      </c>
      <c r="C901" s="41" t="s">
        <v>1118</v>
      </c>
      <c r="D901" s="351" t="s">
        <v>895</v>
      </c>
      <c r="E901" s="351" t="s">
        <v>895</v>
      </c>
      <c r="F901" s="41">
        <v>1</v>
      </c>
      <c r="G901" s="42" t="s">
        <v>8</v>
      </c>
      <c r="H901" s="4"/>
      <c r="I901" s="87"/>
      <c r="J901" s="88"/>
      <c r="K901" s="89"/>
      <c r="L901" s="82"/>
      <c r="M901" s="93"/>
      <c r="N901" s="94">
        <f t="shared" si="124"/>
        <v>0</v>
      </c>
      <c r="O901" s="82"/>
      <c r="P901" s="93">
        <v>21</v>
      </c>
      <c r="Q901" s="94">
        <f t="shared" si="126"/>
        <v>0</v>
      </c>
      <c r="R901" s="2"/>
    </row>
    <row r="902" spans="2:18" ht="27.75" customHeight="1">
      <c r="B902" s="40">
        <v>688</v>
      </c>
      <c r="C902" s="41" t="s">
        <v>1119</v>
      </c>
      <c r="D902" s="351" t="s">
        <v>1122</v>
      </c>
      <c r="E902" s="351" t="s">
        <v>1122</v>
      </c>
      <c r="F902" s="41">
        <v>1</v>
      </c>
      <c r="G902" s="42" t="s">
        <v>8</v>
      </c>
      <c r="H902" s="4"/>
      <c r="I902" s="87"/>
      <c r="J902" s="88"/>
      <c r="K902" s="89"/>
      <c r="L902" s="82"/>
      <c r="M902" s="93"/>
      <c r="N902" s="94">
        <f t="shared" si="124"/>
        <v>0</v>
      </c>
      <c r="O902" s="82"/>
      <c r="P902" s="93">
        <v>21</v>
      </c>
      <c r="Q902" s="94">
        <f t="shared" si="126"/>
        <v>0</v>
      </c>
      <c r="R902" s="2"/>
    </row>
    <row r="903" spans="2:18" ht="27.75" customHeight="1">
      <c r="B903" s="40">
        <v>689</v>
      </c>
      <c r="C903" s="41" t="s">
        <v>1120</v>
      </c>
      <c r="D903" s="351" t="s">
        <v>891</v>
      </c>
      <c r="E903" s="351" t="s">
        <v>891</v>
      </c>
      <c r="F903" s="41">
        <v>1</v>
      </c>
      <c r="G903" s="42" t="s">
        <v>8</v>
      </c>
      <c r="H903" s="4"/>
      <c r="I903" s="87"/>
      <c r="J903" s="88"/>
      <c r="K903" s="89"/>
      <c r="L903" s="82"/>
      <c r="M903" s="93"/>
      <c r="N903" s="94">
        <f t="shared" si="124"/>
        <v>0</v>
      </c>
      <c r="O903" s="82"/>
      <c r="P903" s="93">
        <v>21</v>
      </c>
      <c r="Q903" s="94">
        <f t="shared" si="126"/>
        <v>0</v>
      </c>
      <c r="R903" s="2"/>
    </row>
    <row r="904" spans="2:18" ht="27.75" customHeight="1" thickBot="1">
      <c r="B904" s="43">
        <v>690</v>
      </c>
      <c r="C904" s="44" t="s">
        <v>1121</v>
      </c>
      <c r="D904" s="359" t="s">
        <v>890</v>
      </c>
      <c r="E904" s="359" t="s">
        <v>890</v>
      </c>
      <c r="F904" s="44">
        <v>1</v>
      </c>
      <c r="G904" s="45" t="s">
        <v>8</v>
      </c>
      <c r="H904" s="4"/>
      <c r="I904" s="90"/>
      <c r="J904" s="91"/>
      <c r="K904" s="92"/>
      <c r="L904" s="85"/>
      <c r="M904" s="95"/>
      <c r="N904" s="96">
        <f t="shared" si="124"/>
        <v>0</v>
      </c>
      <c r="O904" s="82"/>
      <c r="P904" s="95">
        <v>21</v>
      </c>
      <c r="Q904" s="96">
        <f t="shared" si="126"/>
        <v>0</v>
      </c>
      <c r="R904" s="2"/>
    </row>
    <row r="905" spans="2:18" ht="22.5" customHeight="1" thickBot="1">
      <c r="B905" s="71"/>
      <c r="C905" s="71"/>
      <c r="D905" s="340"/>
      <c r="E905" s="340"/>
      <c r="F905" s="71"/>
      <c r="G905" s="71"/>
      <c r="H905" s="4"/>
      <c r="I905" s="108" t="s">
        <v>1443</v>
      </c>
      <c r="J905" s="2"/>
      <c r="K905" s="2"/>
      <c r="M905" s="339">
        <f>SUM(N893:N904)</f>
        <v>0</v>
      </c>
      <c r="N905" s="339"/>
      <c r="O905" s="109"/>
      <c r="P905" s="339">
        <f>SUM(Q893:Q904)</f>
        <v>0</v>
      </c>
      <c r="Q905" s="339"/>
      <c r="R905" s="2"/>
    </row>
    <row r="906" spans="2:18" ht="22.5" customHeight="1" thickBot="1">
      <c r="B906" s="104" t="s">
        <v>1306</v>
      </c>
      <c r="C906" s="102"/>
      <c r="D906" s="103"/>
      <c r="E906" s="341" t="s">
        <v>9</v>
      </c>
      <c r="F906" s="342"/>
      <c r="G906" s="58">
        <v>1</v>
      </c>
      <c r="H906" s="4"/>
      <c r="I906" s="104" t="s">
        <v>1444</v>
      </c>
      <c r="J906" s="105"/>
      <c r="K906" s="106"/>
      <c r="L906" s="105"/>
      <c r="M906" s="343">
        <f>M905*G906</f>
        <v>0</v>
      </c>
      <c r="N906" s="343"/>
      <c r="O906" s="105"/>
      <c r="P906" s="343">
        <f>P905*G906</f>
        <v>0</v>
      </c>
      <c r="Q906" s="344"/>
      <c r="R906" s="2"/>
    </row>
    <row r="907" spans="2:18" ht="15" customHeight="1">
      <c r="B907" s="71"/>
      <c r="C907" s="71"/>
      <c r="D907" s="352"/>
      <c r="E907" s="352"/>
      <c r="F907" s="71"/>
      <c r="G907" s="71"/>
      <c r="H907" s="4"/>
      <c r="I907" s="86"/>
      <c r="J907" s="2"/>
      <c r="K907" s="2"/>
      <c r="M907" s="345" t="s">
        <v>1445</v>
      </c>
      <c r="N907" s="345"/>
      <c r="O907" s="110"/>
      <c r="P907" s="345" t="s">
        <v>1446</v>
      </c>
      <c r="Q907" s="345"/>
      <c r="R907" s="2"/>
    </row>
    <row r="908" spans="2:18" ht="37.5" customHeight="1" thickBot="1">
      <c r="B908" s="71"/>
      <c r="C908" s="71"/>
      <c r="D908" s="346"/>
      <c r="E908" s="346"/>
      <c r="F908" s="71"/>
      <c r="G908" s="71"/>
      <c r="H908" s="4"/>
      <c r="I908" s="2"/>
      <c r="J908" s="2"/>
      <c r="K908" s="2"/>
      <c r="L908" s="118"/>
      <c r="M908" s="78"/>
      <c r="O908" s="118"/>
      <c r="P908" s="78"/>
      <c r="R908" s="2"/>
    </row>
    <row r="909" spans="2:18" ht="22.5" customHeight="1" thickBot="1">
      <c r="B909" s="72" t="s">
        <v>1309</v>
      </c>
      <c r="C909" s="73"/>
      <c r="D909" s="74"/>
      <c r="E909" s="341" t="s">
        <v>9</v>
      </c>
      <c r="F909" s="342"/>
      <c r="G909" s="58">
        <v>1</v>
      </c>
      <c r="H909" s="4"/>
      <c r="I909" s="353" t="s">
        <v>1438</v>
      </c>
      <c r="J909" s="355" t="s">
        <v>1435</v>
      </c>
      <c r="K909" s="357" t="s">
        <v>1436</v>
      </c>
      <c r="L909" s="81"/>
      <c r="M909" s="325" t="s">
        <v>1439</v>
      </c>
      <c r="N909" s="327" t="s">
        <v>1441</v>
      </c>
      <c r="O909" s="81"/>
      <c r="P909" s="325" t="s">
        <v>1440</v>
      </c>
      <c r="Q909" s="327" t="s">
        <v>1442</v>
      </c>
      <c r="R909" s="2"/>
    </row>
    <row r="910" spans="2:18" ht="4.5" customHeight="1" thickBot="1">
      <c r="B910" s="14"/>
      <c r="C910" s="23"/>
      <c r="D910" s="65"/>
      <c r="E910" s="347"/>
      <c r="F910" s="347"/>
      <c r="G910" s="16"/>
      <c r="H910" s="4"/>
      <c r="I910" s="354"/>
      <c r="J910" s="356"/>
      <c r="K910" s="358"/>
      <c r="L910" s="81"/>
      <c r="M910" s="326"/>
      <c r="N910" s="328"/>
      <c r="O910" s="81"/>
      <c r="P910" s="326"/>
      <c r="Q910" s="328"/>
      <c r="R910" s="2"/>
    </row>
    <row r="911" spans="2:18" ht="47.25" customHeight="1" thickBot="1">
      <c r="B911" s="17" t="s">
        <v>1</v>
      </c>
      <c r="C911" s="21" t="s">
        <v>7</v>
      </c>
      <c r="D911" s="348" t="s">
        <v>4</v>
      </c>
      <c r="E911" s="349"/>
      <c r="F911" s="18" t="s">
        <v>5</v>
      </c>
      <c r="G911" s="19" t="s">
        <v>204</v>
      </c>
      <c r="H911" s="4"/>
      <c r="I911" s="354"/>
      <c r="J911" s="356"/>
      <c r="K911" s="358"/>
      <c r="L911" s="81"/>
      <c r="M911" s="326"/>
      <c r="N911" s="328"/>
      <c r="O911" s="81"/>
      <c r="P911" s="326"/>
      <c r="Q911" s="328"/>
      <c r="R911" s="2"/>
    </row>
    <row r="912" spans="2:18" ht="27.75" customHeight="1">
      <c r="B912" s="25">
        <v>691</v>
      </c>
      <c r="C912" s="26" t="s">
        <v>1127</v>
      </c>
      <c r="D912" s="350" t="s">
        <v>889</v>
      </c>
      <c r="E912" s="350" t="s">
        <v>889</v>
      </c>
      <c r="F912" s="26">
        <v>1</v>
      </c>
      <c r="G912" s="27" t="s">
        <v>8</v>
      </c>
      <c r="H912" s="4"/>
      <c r="I912" s="97"/>
      <c r="J912" s="98"/>
      <c r="K912" s="99"/>
      <c r="L912" s="82"/>
      <c r="M912" s="100"/>
      <c r="N912" s="101">
        <f aca="true" t="shared" si="127" ref="N912:N919">F912*M912</f>
        <v>0</v>
      </c>
      <c r="O912" s="82"/>
      <c r="P912" s="100">
        <v>21</v>
      </c>
      <c r="Q912" s="101">
        <f>N912*((100+P912)/100)</f>
        <v>0</v>
      </c>
      <c r="R912" s="2"/>
    </row>
    <row r="913" spans="2:18" ht="27.75" customHeight="1">
      <c r="B913" s="40">
        <v>692</v>
      </c>
      <c r="C913" s="41" t="s">
        <v>1128</v>
      </c>
      <c r="D913" s="351" t="s">
        <v>1123</v>
      </c>
      <c r="E913" s="351" t="s">
        <v>1123</v>
      </c>
      <c r="F913" s="41">
        <v>1</v>
      </c>
      <c r="G913" s="42" t="s">
        <v>8</v>
      </c>
      <c r="H913" s="4"/>
      <c r="I913" s="87"/>
      <c r="J913" s="88"/>
      <c r="K913" s="89"/>
      <c r="L913" s="82"/>
      <c r="M913" s="93"/>
      <c r="N913" s="94">
        <f t="shared" si="127"/>
        <v>0</v>
      </c>
      <c r="O913" s="82"/>
      <c r="P913" s="93">
        <v>21</v>
      </c>
      <c r="Q913" s="94">
        <f>N913*((100+P913)/100)</f>
        <v>0</v>
      </c>
      <c r="R913" s="2"/>
    </row>
    <row r="914" spans="2:18" ht="27.75" customHeight="1">
      <c r="B914" s="40">
        <v>693</v>
      </c>
      <c r="C914" s="41" t="s">
        <v>1129</v>
      </c>
      <c r="D914" s="351" t="s">
        <v>446</v>
      </c>
      <c r="E914" s="351" t="s">
        <v>446</v>
      </c>
      <c r="F914" s="41">
        <v>1</v>
      </c>
      <c r="G914" s="42" t="s">
        <v>8</v>
      </c>
      <c r="H914" s="4"/>
      <c r="I914" s="87"/>
      <c r="J914" s="88"/>
      <c r="K914" s="89"/>
      <c r="L914" s="82"/>
      <c r="M914" s="93"/>
      <c r="N914" s="94">
        <f t="shared" si="127"/>
        <v>0</v>
      </c>
      <c r="O914" s="82"/>
      <c r="P914" s="93">
        <v>21</v>
      </c>
      <c r="Q914" s="94">
        <f aca="true" t="shared" si="128" ref="Q914:Q919">N914*((100+P914)/100)</f>
        <v>0</v>
      </c>
      <c r="R914" s="2"/>
    </row>
    <row r="915" spans="2:18" ht="27.75" customHeight="1">
      <c r="B915" s="40">
        <v>694</v>
      </c>
      <c r="C915" s="41" t="s">
        <v>1130</v>
      </c>
      <c r="D915" s="351" t="s">
        <v>28</v>
      </c>
      <c r="E915" s="351" t="s">
        <v>28</v>
      </c>
      <c r="F915" s="41">
        <v>1</v>
      </c>
      <c r="G915" s="42" t="s">
        <v>8</v>
      </c>
      <c r="H915" s="4"/>
      <c r="I915" s="87"/>
      <c r="J915" s="88"/>
      <c r="K915" s="89"/>
      <c r="L915" s="82"/>
      <c r="M915" s="93"/>
      <c r="N915" s="94">
        <f t="shared" si="127"/>
        <v>0</v>
      </c>
      <c r="O915" s="82"/>
      <c r="P915" s="93">
        <v>21</v>
      </c>
      <c r="Q915" s="94">
        <f t="shared" si="128"/>
        <v>0</v>
      </c>
      <c r="R915" s="2"/>
    </row>
    <row r="916" spans="2:18" ht="27.75" customHeight="1">
      <c r="B916" s="40">
        <v>695</v>
      </c>
      <c r="C916" s="41" t="s">
        <v>1131</v>
      </c>
      <c r="D916" s="351" t="s">
        <v>1124</v>
      </c>
      <c r="E916" s="351" t="s">
        <v>1124</v>
      </c>
      <c r="F916" s="41">
        <v>1</v>
      </c>
      <c r="G916" s="42" t="s">
        <v>8</v>
      </c>
      <c r="H916" s="4"/>
      <c r="I916" s="87"/>
      <c r="J916" s="88"/>
      <c r="K916" s="89"/>
      <c r="L916" s="82"/>
      <c r="M916" s="93"/>
      <c r="N916" s="94">
        <f t="shared" si="127"/>
        <v>0</v>
      </c>
      <c r="O916" s="82"/>
      <c r="P916" s="93">
        <v>21</v>
      </c>
      <c r="Q916" s="94">
        <f t="shared" si="128"/>
        <v>0</v>
      </c>
      <c r="R916" s="2"/>
    </row>
    <row r="917" spans="2:18" ht="27.75" customHeight="1">
      <c r="B917" s="40">
        <v>696</v>
      </c>
      <c r="C917" s="41" t="s">
        <v>1132</v>
      </c>
      <c r="D917" s="351" t="s">
        <v>940</v>
      </c>
      <c r="E917" s="351" t="s">
        <v>940</v>
      </c>
      <c r="F917" s="41">
        <v>1</v>
      </c>
      <c r="G917" s="42" t="s">
        <v>8</v>
      </c>
      <c r="H917" s="4"/>
      <c r="I917" s="87"/>
      <c r="J917" s="88"/>
      <c r="K917" s="89"/>
      <c r="L917" s="82"/>
      <c r="M917" s="93"/>
      <c r="N917" s="94">
        <f t="shared" si="127"/>
        <v>0</v>
      </c>
      <c r="O917" s="82"/>
      <c r="P917" s="93">
        <v>21</v>
      </c>
      <c r="Q917" s="94">
        <f t="shared" si="128"/>
        <v>0</v>
      </c>
      <c r="R917" s="2"/>
    </row>
    <row r="918" spans="2:18" ht="27.75" customHeight="1">
      <c r="B918" s="40">
        <v>697</v>
      </c>
      <c r="C918" s="41" t="s">
        <v>1133</v>
      </c>
      <c r="D918" s="351" t="s">
        <v>1125</v>
      </c>
      <c r="E918" s="351" t="s">
        <v>1125</v>
      </c>
      <c r="F918" s="41">
        <v>1</v>
      </c>
      <c r="G918" s="42" t="s">
        <v>8</v>
      </c>
      <c r="H918" s="4"/>
      <c r="I918" s="87"/>
      <c r="J918" s="88"/>
      <c r="K918" s="89"/>
      <c r="L918" s="82"/>
      <c r="M918" s="93"/>
      <c r="N918" s="94">
        <f t="shared" si="127"/>
        <v>0</v>
      </c>
      <c r="O918" s="82"/>
      <c r="P918" s="93">
        <v>21</v>
      </c>
      <c r="Q918" s="94">
        <f t="shared" si="128"/>
        <v>0</v>
      </c>
      <c r="R918" s="2"/>
    </row>
    <row r="919" spans="2:18" ht="27.75" customHeight="1" thickBot="1">
      <c r="B919" s="43">
        <v>698</v>
      </c>
      <c r="C919" s="44" t="s">
        <v>1134</v>
      </c>
      <c r="D919" s="359" t="s">
        <v>1126</v>
      </c>
      <c r="E919" s="359" t="s">
        <v>1126</v>
      </c>
      <c r="F919" s="44">
        <v>1</v>
      </c>
      <c r="G919" s="45" t="s">
        <v>8</v>
      </c>
      <c r="H919" s="4"/>
      <c r="I919" s="90"/>
      <c r="J919" s="91"/>
      <c r="K919" s="92"/>
      <c r="L919" s="85"/>
      <c r="M919" s="95"/>
      <c r="N919" s="96">
        <f t="shared" si="127"/>
        <v>0</v>
      </c>
      <c r="O919" s="82"/>
      <c r="P919" s="95">
        <v>21</v>
      </c>
      <c r="Q919" s="96">
        <f t="shared" si="128"/>
        <v>0</v>
      </c>
      <c r="R919" s="2"/>
    </row>
    <row r="920" spans="2:18" ht="22.5" customHeight="1" thickBot="1">
      <c r="B920" s="71"/>
      <c r="C920" s="71"/>
      <c r="D920" s="340"/>
      <c r="E920" s="340"/>
      <c r="F920" s="71"/>
      <c r="G920" s="71"/>
      <c r="H920" s="4"/>
      <c r="I920" s="108" t="s">
        <v>1443</v>
      </c>
      <c r="J920" s="2"/>
      <c r="K920" s="2"/>
      <c r="M920" s="339">
        <f>SUM(N912:N919)</f>
        <v>0</v>
      </c>
      <c r="N920" s="339"/>
      <c r="O920" s="109"/>
      <c r="P920" s="339">
        <f>SUM(Q912:Q919)</f>
        <v>0</v>
      </c>
      <c r="Q920" s="339"/>
      <c r="R920" s="2"/>
    </row>
    <row r="921" spans="2:18" ht="22.5" customHeight="1" thickBot="1">
      <c r="B921" s="104" t="s">
        <v>1309</v>
      </c>
      <c r="C921" s="102"/>
      <c r="D921" s="103"/>
      <c r="E921" s="341" t="s">
        <v>9</v>
      </c>
      <c r="F921" s="342"/>
      <c r="G921" s="58">
        <v>1</v>
      </c>
      <c r="H921" s="4"/>
      <c r="I921" s="104" t="s">
        <v>1444</v>
      </c>
      <c r="J921" s="105"/>
      <c r="K921" s="106"/>
      <c r="L921" s="105"/>
      <c r="M921" s="343">
        <f>M920*G921</f>
        <v>0</v>
      </c>
      <c r="N921" s="343"/>
      <c r="O921" s="105"/>
      <c r="P921" s="343">
        <f>P920*G921</f>
        <v>0</v>
      </c>
      <c r="Q921" s="344"/>
      <c r="R921" s="2"/>
    </row>
    <row r="922" spans="2:18" ht="15" customHeight="1">
      <c r="B922" s="71"/>
      <c r="C922" s="71"/>
      <c r="D922" s="352"/>
      <c r="E922" s="352"/>
      <c r="F922" s="71"/>
      <c r="G922" s="71"/>
      <c r="H922" s="4"/>
      <c r="I922" s="86"/>
      <c r="J922" s="2"/>
      <c r="K922" s="2"/>
      <c r="M922" s="345" t="s">
        <v>1445</v>
      </c>
      <c r="N922" s="345"/>
      <c r="O922" s="110"/>
      <c r="P922" s="345" t="s">
        <v>1446</v>
      </c>
      <c r="Q922" s="345"/>
      <c r="R922" s="2"/>
    </row>
    <row r="923" spans="2:18" ht="37.5" customHeight="1" thickBot="1">
      <c r="B923" s="71"/>
      <c r="C923" s="71"/>
      <c r="D923" s="346"/>
      <c r="E923" s="346"/>
      <c r="F923" s="71"/>
      <c r="G923" s="71"/>
      <c r="H923" s="4"/>
      <c r="I923" s="2"/>
      <c r="J923" s="2"/>
      <c r="K923" s="2"/>
      <c r="L923" s="118"/>
      <c r="M923" s="78"/>
      <c r="O923" s="118"/>
      <c r="P923" s="78"/>
      <c r="R923" s="2"/>
    </row>
    <row r="924" spans="2:18" ht="22.5" customHeight="1" thickBot="1">
      <c r="B924" s="72" t="s">
        <v>1310</v>
      </c>
      <c r="C924" s="73"/>
      <c r="D924" s="74"/>
      <c r="E924" s="341" t="s">
        <v>9</v>
      </c>
      <c r="F924" s="342"/>
      <c r="G924" s="58">
        <v>1</v>
      </c>
      <c r="H924" s="4"/>
      <c r="I924" s="353" t="s">
        <v>1438</v>
      </c>
      <c r="J924" s="355" t="s">
        <v>1435</v>
      </c>
      <c r="K924" s="357" t="s">
        <v>1436</v>
      </c>
      <c r="L924" s="81"/>
      <c r="M924" s="325" t="s">
        <v>1439</v>
      </c>
      <c r="N924" s="327" t="s">
        <v>1441</v>
      </c>
      <c r="O924" s="81"/>
      <c r="P924" s="325" t="s">
        <v>1440</v>
      </c>
      <c r="Q924" s="327" t="s">
        <v>1442</v>
      </c>
      <c r="R924" s="2"/>
    </row>
    <row r="925" spans="2:18" ht="4.5" customHeight="1" thickBot="1">
      <c r="B925" s="14"/>
      <c r="C925" s="23"/>
      <c r="D925" s="65"/>
      <c r="E925" s="347"/>
      <c r="F925" s="347"/>
      <c r="G925" s="16"/>
      <c r="H925" s="4"/>
      <c r="I925" s="354"/>
      <c r="J925" s="356"/>
      <c r="K925" s="358"/>
      <c r="L925" s="81"/>
      <c r="M925" s="326"/>
      <c r="N925" s="328"/>
      <c r="O925" s="81"/>
      <c r="P925" s="326"/>
      <c r="Q925" s="328"/>
      <c r="R925" s="2"/>
    </row>
    <row r="926" spans="2:18" ht="47.25" customHeight="1" thickBot="1">
      <c r="B926" s="17" t="s">
        <v>1</v>
      </c>
      <c r="C926" s="21" t="s">
        <v>7</v>
      </c>
      <c r="D926" s="348" t="s">
        <v>4</v>
      </c>
      <c r="E926" s="349"/>
      <c r="F926" s="18" t="s">
        <v>5</v>
      </c>
      <c r="G926" s="19" t="s">
        <v>204</v>
      </c>
      <c r="H926" s="4"/>
      <c r="I926" s="354"/>
      <c r="J926" s="356"/>
      <c r="K926" s="358"/>
      <c r="L926" s="81"/>
      <c r="M926" s="326"/>
      <c r="N926" s="328"/>
      <c r="O926" s="81"/>
      <c r="P926" s="326"/>
      <c r="Q926" s="328"/>
      <c r="R926" s="2"/>
    </row>
    <row r="927" spans="2:18" ht="27.75" customHeight="1">
      <c r="B927" s="25">
        <v>699</v>
      </c>
      <c r="C927" s="26" t="s">
        <v>1135</v>
      </c>
      <c r="D927" s="350" t="s">
        <v>889</v>
      </c>
      <c r="E927" s="350" t="s">
        <v>889</v>
      </c>
      <c r="F927" s="26">
        <v>1</v>
      </c>
      <c r="G927" s="27" t="s">
        <v>8</v>
      </c>
      <c r="H927" s="4"/>
      <c r="I927" s="97"/>
      <c r="J927" s="98"/>
      <c r="K927" s="99"/>
      <c r="L927" s="82"/>
      <c r="M927" s="100"/>
      <c r="N927" s="101">
        <f aca="true" t="shared" si="129" ref="N927:N950">F927*M927</f>
        <v>0</v>
      </c>
      <c r="O927" s="82"/>
      <c r="P927" s="100">
        <v>21</v>
      </c>
      <c r="Q927" s="101">
        <f>N927*((100+P927)/100)</f>
        <v>0</v>
      </c>
      <c r="R927" s="2"/>
    </row>
    <row r="928" spans="2:18" ht="27.75" customHeight="1">
      <c r="B928" s="40">
        <v>700</v>
      </c>
      <c r="C928" s="41" t="s">
        <v>1136</v>
      </c>
      <c r="D928" s="351" t="s">
        <v>1126</v>
      </c>
      <c r="E928" s="351" t="s">
        <v>1126</v>
      </c>
      <c r="F928" s="41">
        <v>1</v>
      </c>
      <c r="G928" s="42" t="s">
        <v>8</v>
      </c>
      <c r="H928" s="4"/>
      <c r="I928" s="87"/>
      <c r="J928" s="88"/>
      <c r="K928" s="89"/>
      <c r="L928" s="82"/>
      <c r="M928" s="93"/>
      <c r="N928" s="94">
        <f t="shared" si="129"/>
        <v>0</v>
      </c>
      <c r="O928" s="82"/>
      <c r="P928" s="93">
        <v>21</v>
      </c>
      <c r="Q928" s="94">
        <f>N928*((100+P928)/100)</f>
        <v>0</v>
      </c>
      <c r="R928" s="2"/>
    </row>
    <row r="929" spans="2:18" ht="27.75" customHeight="1">
      <c r="B929" s="40">
        <v>701</v>
      </c>
      <c r="C929" s="41" t="s">
        <v>1146</v>
      </c>
      <c r="D929" s="351" t="s">
        <v>1023</v>
      </c>
      <c r="E929" s="351" t="s">
        <v>1023</v>
      </c>
      <c r="F929" s="41">
        <v>1</v>
      </c>
      <c r="G929" s="42" t="s">
        <v>8</v>
      </c>
      <c r="H929" s="4"/>
      <c r="I929" s="87"/>
      <c r="J929" s="88"/>
      <c r="K929" s="89"/>
      <c r="L929" s="82"/>
      <c r="M929" s="93"/>
      <c r="N929" s="94">
        <f t="shared" si="129"/>
        <v>0</v>
      </c>
      <c r="O929" s="82"/>
      <c r="P929" s="93">
        <v>21</v>
      </c>
      <c r="Q929" s="94">
        <f aca="true" t="shared" si="130" ref="Q929:Q933">N929*((100+P929)/100)</f>
        <v>0</v>
      </c>
      <c r="R929" s="2"/>
    </row>
    <row r="930" spans="2:18" ht="27.75" customHeight="1">
      <c r="B930" s="40">
        <v>702</v>
      </c>
      <c r="C930" s="41" t="s">
        <v>1147</v>
      </c>
      <c r="D930" s="351" t="s">
        <v>69</v>
      </c>
      <c r="E930" s="351" t="s">
        <v>69</v>
      </c>
      <c r="F930" s="41">
        <v>1</v>
      </c>
      <c r="G930" s="42" t="s">
        <v>8</v>
      </c>
      <c r="H930" s="4"/>
      <c r="I930" s="87"/>
      <c r="J930" s="88"/>
      <c r="K930" s="89"/>
      <c r="L930" s="82"/>
      <c r="M930" s="93"/>
      <c r="N930" s="94">
        <f t="shared" si="129"/>
        <v>0</v>
      </c>
      <c r="O930" s="82"/>
      <c r="P930" s="93">
        <v>21</v>
      </c>
      <c r="Q930" s="94">
        <f t="shared" si="130"/>
        <v>0</v>
      </c>
      <c r="R930" s="2"/>
    </row>
    <row r="931" spans="2:18" ht="27.75" customHeight="1">
      <c r="B931" s="40">
        <v>703</v>
      </c>
      <c r="C931" s="41" t="s">
        <v>1148</v>
      </c>
      <c r="D931" s="351" t="s">
        <v>359</v>
      </c>
      <c r="E931" s="351" t="s">
        <v>359</v>
      </c>
      <c r="F931" s="41">
        <v>2</v>
      </c>
      <c r="G931" s="42" t="s">
        <v>8</v>
      </c>
      <c r="H931" s="4"/>
      <c r="I931" s="87"/>
      <c r="J931" s="88"/>
      <c r="K931" s="89"/>
      <c r="L931" s="82"/>
      <c r="M931" s="93"/>
      <c r="N931" s="94">
        <f t="shared" si="129"/>
        <v>0</v>
      </c>
      <c r="O931" s="82"/>
      <c r="P931" s="93">
        <v>21</v>
      </c>
      <c r="Q931" s="94">
        <f t="shared" si="130"/>
        <v>0</v>
      </c>
      <c r="R931" s="2"/>
    </row>
    <row r="932" spans="2:18" ht="27.75" customHeight="1">
      <c r="B932" s="40">
        <v>704</v>
      </c>
      <c r="C932" s="41" t="s">
        <v>1149</v>
      </c>
      <c r="D932" s="351" t="s">
        <v>76</v>
      </c>
      <c r="E932" s="351" t="s">
        <v>76</v>
      </c>
      <c r="F932" s="41">
        <v>2</v>
      </c>
      <c r="G932" s="42" t="s">
        <v>8</v>
      </c>
      <c r="H932" s="4"/>
      <c r="I932" s="87"/>
      <c r="J932" s="88"/>
      <c r="K932" s="89"/>
      <c r="L932" s="82"/>
      <c r="M932" s="93"/>
      <c r="N932" s="94">
        <f t="shared" si="129"/>
        <v>0</v>
      </c>
      <c r="O932" s="82"/>
      <c r="P932" s="93">
        <v>21</v>
      </c>
      <c r="Q932" s="94">
        <f t="shared" si="130"/>
        <v>0</v>
      </c>
      <c r="R932" s="2"/>
    </row>
    <row r="933" spans="2:18" ht="27.75" customHeight="1">
      <c r="B933" s="40">
        <v>705</v>
      </c>
      <c r="C933" s="41" t="s">
        <v>1150</v>
      </c>
      <c r="D933" s="351" t="s">
        <v>1137</v>
      </c>
      <c r="E933" s="351" t="s">
        <v>1137</v>
      </c>
      <c r="F933" s="41">
        <v>1</v>
      </c>
      <c r="G933" s="42" t="s">
        <v>8</v>
      </c>
      <c r="H933" s="4"/>
      <c r="I933" s="87"/>
      <c r="J933" s="88"/>
      <c r="K933" s="89"/>
      <c r="L933" s="82"/>
      <c r="M933" s="93"/>
      <c r="N933" s="94">
        <f t="shared" si="129"/>
        <v>0</v>
      </c>
      <c r="O933" s="82"/>
      <c r="P933" s="93">
        <v>21</v>
      </c>
      <c r="Q933" s="94">
        <f t="shared" si="130"/>
        <v>0</v>
      </c>
      <c r="R933" s="2"/>
    </row>
    <row r="934" spans="2:18" ht="27.75" customHeight="1">
      <c r="B934" s="40">
        <v>706</v>
      </c>
      <c r="C934" s="41" t="s">
        <v>1151</v>
      </c>
      <c r="D934" s="351" t="s">
        <v>1138</v>
      </c>
      <c r="E934" s="351" t="s">
        <v>1138</v>
      </c>
      <c r="F934" s="41">
        <v>1</v>
      </c>
      <c r="G934" s="42" t="s">
        <v>8</v>
      </c>
      <c r="H934" s="4"/>
      <c r="I934" s="87"/>
      <c r="J934" s="88"/>
      <c r="K934" s="89"/>
      <c r="L934" s="82"/>
      <c r="M934" s="93"/>
      <c r="N934" s="94">
        <f t="shared" si="129"/>
        <v>0</v>
      </c>
      <c r="O934" s="82"/>
      <c r="P934" s="93">
        <v>21</v>
      </c>
      <c r="Q934" s="94">
        <f>N934*((100+P934)/100)</f>
        <v>0</v>
      </c>
      <c r="R934" s="2"/>
    </row>
    <row r="935" spans="2:18" ht="27.75" customHeight="1">
      <c r="B935" s="40">
        <v>707</v>
      </c>
      <c r="C935" s="41" t="s">
        <v>1152</v>
      </c>
      <c r="D935" s="351" t="s">
        <v>1029</v>
      </c>
      <c r="E935" s="351" t="s">
        <v>1029</v>
      </c>
      <c r="F935" s="41">
        <v>1</v>
      </c>
      <c r="G935" s="42" t="s">
        <v>8</v>
      </c>
      <c r="H935" s="4"/>
      <c r="I935" s="87"/>
      <c r="J935" s="88"/>
      <c r="K935" s="89"/>
      <c r="L935" s="82"/>
      <c r="M935" s="93"/>
      <c r="N935" s="94">
        <f t="shared" si="129"/>
        <v>0</v>
      </c>
      <c r="O935" s="82"/>
      <c r="P935" s="93">
        <v>21</v>
      </c>
      <c r="Q935" s="94">
        <f aca="true" t="shared" si="131" ref="Q935:Q939">N935*((100+P935)/100)</f>
        <v>0</v>
      </c>
      <c r="R935" s="2"/>
    </row>
    <row r="936" spans="2:18" ht="27.75" customHeight="1">
      <c r="B936" s="40">
        <v>708</v>
      </c>
      <c r="C936" s="41" t="s">
        <v>1153</v>
      </c>
      <c r="D936" s="351" t="s">
        <v>1069</v>
      </c>
      <c r="E936" s="351" t="s">
        <v>1069</v>
      </c>
      <c r="F936" s="41">
        <v>2</v>
      </c>
      <c r="G936" s="42" t="s">
        <v>8</v>
      </c>
      <c r="H936" s="4"/>
      <c r="I936" s="87"/>
      <c r="J936" s="88"/>
      <c r="K936" s="89"/>
      <c r="L936" s="82"/>
      <c r="M936" s="93"/>
      <c r="N936" s="94">
        <f t="shared" si="129"/>
        <v>0</v>
      </c>
      <c r="O936" s="82"/>
      <c r="P936" s="93">
        <v>21</v>
      </c>
      <c r="Q936" s="94">
        <f t="shared" si="131"/>
        <v>0</v>
      </c>
      <c r="R936" s="2"/>
    </row>
    <row r="937" spans="2:18" ht="27.75" customHeight="1">
      <c r="B937" s="40">
        <v>709</v>
      </c>
      <c r="C937" s="41" t="s">
        <v>1154</v>
      </c>
      <c r="D937" s="351" t="s">
        <v>1139</v>
      </c>
      <c r="E937" s="351" t="s">
        <v>1139</v>
      </c>
      <c r="F937" s="41">
        <v>1</v>
      </c>
      <c r="G937" s="42" t="s">
        <v>8</v>
      </c>
      <c r="H937" s="4"/>
      <c r="I937" s="87"/>
      <c r="J937" s="88"/>
      <c r="K937" s="89"/>
      <c r="L937" s="82"/>
      <c r="M937" s="93"/>
      <c r="N937" s="94">
        <f t="shared" si="129"/>
        <v>0</v>
      </c>
      <c r="O937" s="82"/>
      <c r="P937" s="93">
        <v>21</v>
      </c>
      <c r="Q937" s="94">
        <f t="shared" si="131"/>
        <v>0</v>
      </c>
      <c r="R937" s="2"/>
    </row>
    <row r="938" spans="2:18" ht="27.75" customHeight="1">
      <c r="B938" s="40">
        <v>710</v>
      </c>
      <c r="C938" s="41" t="s">
        <v>1155</v>
      </c>
      <c r="D938" s="351" t="s">
        <v>80</v>
      </c>
      <c r="E938" s="351" t="s">
        <v>80</v>
      </c>
      <c r="F938" s="41">
        <v>4</v>
      </c>
      <c r="G938" s="42" t="s">
        <v>8</v>
      </c>
      <c r="H938" s="4"/>
      <c r="I938" s="87"/>
      <c r="J938" s="88"/>
      <c r="K938" s="89"/>
      <c r="L938" s="82"/>
      <c r="M938" s="93"/>
      <c r="N938" s="94">
        <f t="shared" si="129"/>
        <v>0</v>
      </c>
      <c r="O938" s="82"/>
      <c r="P938" s="93">
        <v>21</v>
      </c>
      <c r="Q938" s="94">
        <f t="shared" si="131"/>
        <v>0</v>
      </c>
      <c r="R938" s="2"/>
    </row>
    <row r="939" spans="2:18" ht="27.75" customHeight="1">
      <c r="B939" s="40">
        <v>711</v>
      </c>
      <c r="C939" s="41" t="s">
        <v>1156</v>
      </c>
      <c r="D939" s="351" t="s">
        <v>209</v>
      </c>
      <c r="E939" s="351" t="s">
        <v>209</v>
      </c>
      <c r="F939" s="41">
        <v>4</v>
      </c>
      <c r="G939" s="42" t="s">
        <v>8</v>
      </c>
      <c r="H939" s="4"/>
      <c r="I939" s="87"/>
      <c r="J939" s="88"/>
      <c r="K939" s="89"/>
      <c r="L939" s="82"/>
      <c r="M939" s="93"/>
      <c r="N939" s="94">
        <f t="shared" si="129"/>
        <v>0</v>
      </c>
      <c r="O939" s="82"/>
      <c r="P939" s="93">
        <v>21</v>
      </c>
      <c r="Q939" s="94">
        <f t="shared" si="131"/>
        <v>0</v>
      </c>
      <c r="R939" s="2"/>
    </row>
    <row r="940" spans="2:18" ht="27.75" customHeight="1">
      <c r="B940" s="40">
        <v>712</v>
      </c>
      <c r="C940" s="41" t="s">
        <v>1157</v>
      </c>
      <c r="D940" s="351" t="s">
        <v>1140</v>
      </c>
      <c r="E940" s="351" t="s">
        <v>1140</v>
      </c>
      <c r="F940" s="41">
        <v>2</v>
      </c>
      <c r="G940" s="42" t="s">
        <v>8</v>
      </c>
      <c r="H940" s="4"/>
      <c r="I940" s="87"/>
      <c r="J940" s="88"/>
      <c r="K940" s="89"/>
      <c r="L940" s="82"/>
      <c r="M940" s="93"/>
      <c r="N940" s="94">
        <f t="shared" si="129"/>
        <v>0</v>
      </c>
      <c r="O940" s="82"/>
      <c r="P940" s="93">
        <v>21</v>
      </c>
      <c r="Q940" s="94">
        <f>N940*((100+P940)/100)</f>
        <v>0</v>
      </c>
      <c r="R940" s="2"/>
    </row>
    <row r="941" spans="2:18" ht="27.75" customHeight="1">
      <c r="B941" s="40">
        <v>713</v>
      </c>
      <c r="C941" s="41" t="s">
        <v>1158</v>
      </c>
      <c r="D941" s="351" t="s">
        <v>1141</v>
      </c>
      <c r="E941" s="351" t="s">
        <v>1141</v>
      </c>
      <c r="F941" s="41">
        <v>2</v>
      </c>
      <c r="G941" s="42" t="s">
        <v>8</v>
      </c>
      <c r="H941" s="4"/>
      <c r="I941" s="87"/>
      <c r="J941" s="88"/>
      <c r="K941" s="89"/>
      <c r="L941" s="82"/>
      <c r="M941" s="93"/>
      <c r="N941" s="94">
        <f t="shared" si="129"/>
        <v>0</v>
      </c>
      <c r="O941" s="82"/>
      <c r="P941" s="93">
        <v>21</v>
      </c>
      <c r="Q941" s="94">
        <f aca="true" t="shared" si="132" ref="Q941:Q945">N941*((100+P941)/100)</f>
        <v>0</v>
      </c>
      <c r="R941" s="2"/>
    </row>
    <row r="942" spans="2:18" ht="27.75" customHeight="1">
      <c r="B942" s="40">
        <v>714</v>
      </c>
      <c r="C942" s="41" t="s">
        <v>1159</v>
      </c>
      <c r="D942" s="351" t="s">
        <v>1122</v>
      </c>
      <c r="E942" s="351" t="s">
        <v>1122</v>
      </c>
      <c r="F942" s="41">
        <v>1</v>
      </c>
      <c r="G942" s="42" t="s">
        <v>8</v>
      </c>
      <c r="H942" s="4"/>
      <c r="I942" s="87"/>
      <c r="J942" s="88"/>
      <c r="K942" s="89"/>
      <c r="L942" s="82"/>
      <c r="M942" s="93"/>
      <c r="N942" s="94">
        <f t="shared" si="129"/>
        <v>0</v>
      </c>
      <c r="O942" s="82"/>
      <c r="P942" s="93">
        <v>21</v>
      </c>
      <c r="Q942" s="94">
        <f t="shared" si="132"/>
        <v>0</v>
      </c>
      <c r="R942" s="2"/>
    </row>
    <row r="943" spans="2:18" ht="27.75" customHeight="1">
      <c r="B943" s="40">
        <v>715</v>
      </c>
      <c r="C943" s="41" t="s">
        <v>1160</v>
      </c>
      <c r="D943" s="351" t="s">
        <v>1142</v>
      </c>
      <c r="E943" s="351" t="s">
        <v>1142</v>
      </c>
      <c r="F943" s="41">
        <v>2</v>
      </c>
      <c r="G943" s="42" t="s">
        <v>8</v>
      </c>
      <c r="H943" s="4"/>
      <c r="I943" s="87"/>
      <c r="J943" s="88"/>
      <c r="K943" s="89"/>
      <c r="L943" s="82"/>
      <c r="M943" s="93"/>
      <c r="N943" s="94">
        <f t="shared" si="129"/>
        <v>0</v>
      </c>
      <c r="O943" s="82"/>
      <c r="P943" s="93">
        <v>21</v>
      </c>
      <c r="Q943" s="94">
        <f t="shared" si="132"/>
        <v>0</v>
      </c>
      <c r="R943" s="2"/>
    </row>
    <row r="944" spans="2:18" ht="27.75" customHeight="1">
      <c r="B944" s="40">
        <v>716</v>
      </c>
      <c r="C944" s="41" t="s">
        <v>1161</v>
      </c>
      <c r="D944" s="351" t="s">
        <v>1143</v>
      </c>
      <c r="E944" s="351" t="s">
        <v>1143</v>
      </c>
      <c r="F944" s="41">
        <v>2</v>
      </c>
      <c r="G944" s="42" t="s">
        <v>8</v>
      </c>
      <c r="H944" s="4"/>
      <c r="I944" s="87"/>
      <c r="J944" s="88"/>
      <c r="K944" s="89"/>
      <c r="L944" s="82"/>
      <c r="M944" s="93"/>
      <c r="N944" s="94">
        <f t="shared" si="129"/>
        <v>0</v>
      </c>
      <c r="O944" s="82"/>
      <c r="P944" s="93">
        <v>21</v>
      </c>
      <c r="Q944" s="94">
        <f t="shared" si="132"/>
        <v>0</v>
      </c>
      <c r="R944" s="2"/>
    </row>
    <row r="945" spans="2:18" ht="27.75" customHeight="1">
      <c r="B945" s="40">
        <v>717</v>
      </c>
      <c r="C945" s="41" t="s">
        <v>1162</v>
      </c>
      <c r="D945" s="351" t="s">
        <v>901</v>
      </c>
      <c r="E945" s="351" t="s">
        <v>901</v>
      </c>
      <c r="F945" s="41">
        <v>2</v>
      </c>
      <c r="G945" s="42" t="s">
        <v>8</v>
      </c>
      <c r="H945" s="4"/>
      <c r="I945" s="87"/>
      <c r="J945" s="88"/>
      <c r="K945" s="89"/>
      <c r="L945" s="82"/>
      <c r="M945" s="93"/>
      <c r="N945" s="94">
        <f t="shared" si="129"/>
        <v>0</v>
      </c>
      <c r="O945" s="82"/>
      <c r="P945" s="93">
        <v>21</v>
      </c>
      <c r="Q945" s="94">
        <f t="shared" si="132"/>
        <v>0</v>
      </c>
      <c r="R945" s="2"/>
    </row>
    <row r="946" spans="2:18" ht="27.75" customHeight="1">
      <c r="B946" s="40">
        <v>718</v>
      </c>
      <c r="C946" s="41" t="s">
        <v>1163</v>
      </c>
      <c r="D946" s="351" t="s">
        <v>352</v>
      </c>
      <c r="E946" s="351" t="s">
        <v>352</v>
      </c>
      <c r="F946" s="41">
        <v>2</v>
      </c>
      <c r="G946" s="42" t="s">
        <v>8</v>
      </c>
      <c r="H946" s="4"/>
      <c r="I946" s="87"/>
      <c r="J946" s="88"/>
      <c r="K946" s="89"/>
      <c r="L946" s="82"/>
      <c r="M946" s="93"/>
      <c r="N946" s="94">
        <f t="shared" si="129"/>
        <v>0</v>
      </c>
      <c r="O946" s="82"/>
      <c r="P946" s="93">
        <v>21</v>
      </c>
      <c r="Q946" s="94">
        <f aca="true" t="shared" si="133" ref="Q946:Q950">N946*((100+P946)/100)</f>
        <v>0</v>
      </c>
      <c r="R946" s="2"/>
    </row>
    <row r="947" spans="2:18" ht="27.75" customHeight="1">
      <c r="B947" s="40">
        <v>719</v>
      </c>
      <c r="C947" s="41" t="s">
        <v>1164</v>
      </c>
      <c r="D947" s="351" t="s">
        <v>1098</v>
      </c>
      <c r="E947" s="351" t="s">
        <v>1098</v>
      </c>
      <c r="F947" s="41">
        <v>1</v>
      </c>
      <c r="G947" s="42" t="s">
        <v>8</v>
      </c>
      <c r="H947" s="4"/>
      <c r="I947" s="87"/>
      <c r="J947" s="88"/>
      <c r="K947" s="89"/>
      <c r="L947" s="82"/>
      <c r="M947" s="93"/>
      <c r="N947" s="94">
        <f t="shared" si="129"/>
        <v>0</v>
      </c>
      <c r="O947" s="82"/>
      <c r="P947" s="93">
        <v>21</v>
      </c>
      <c r="Q947" s="94">
        <f t="shared" si="133"/>
        <v>0</v>
      </c>
      <c r="R947" s="2"/>
    </row>
    <row r="948" spans="2:18" ht="27.75" customHeight="1">
      <c r="B948" s="40">
        <v>720</v>
      </c>
      <c r="C948" s="41" t="s">
        <v>1165</v>
      </c>
      <c r="D948" s="351" t="s">
        <v>1144</v>
      </c>
      <c r="E948" s="351" t="s">
        <v>1144</v>
      </c>
      <c r="F948" s="41">
        <v>1</v>
      </c>
      <c r="G948" s="42" t="s">
        <v>8</v>
      </c>
      <c r="H948" s="4"/>
      <c r="I948" s="87"/>
      <c r="J948" s="88"/>
      <c r="K948" s="89"/>
      <c r="L948" s="82"/>
      <c r="M948" s="93"/>
      <c r="N948" s="94">
        <f t="shared" si="129"/>
        <v>0</v>
      </c>
      <c r="O948" s="82"/>
      <c r="P948" s="93">
        <v>21</v>
      </c>
      <c r="Q948" s="94">
        <f t="shared" si="133"/>
        <v>0</v>
      </c>
      <c r="R948" s="2"/>
    </row>
    <row r="949" spans="2:18" ht="27.75" customHeight="1">
      <c r="B949" s="40">
        <v>721</v>
      </c>
      <c r="C949" s="41" t="s">
        <v>1166</v>
      </c>
      <c r="D949" s="351" t="s">
        <v>1145</v>
      </c>
      <c r="E949" s="351" t="s">
        <v>1145</v>
      </c>
      <c r="F949" s="41">
        <v>1</v>
      </c>
      <c r="G949" s="42" t="s">
        <v>8</v>
      </c>
      <c r="H949" s="4"/>
      <c r="I949" s="87"/>
      <c r="J949" s="88"/>
      <c r="K949" s="89"/>
      <c r="L949" s="82"/>
      <c r="M949" s="93"/>
      <c r="N949" s="94">
        <f t="shared" si="129"/>
        <v>0</v>
      </c>
      <c r="O949" s="82"/>
      <c r="P949" s="93">
        <v>21</v>
      </c>
      <c r="Q949" s="94">
        <f t="shared" si="133"/>
        <v>0</v>
      </c>
      <c r="R949" s="2"/>
    </row>
    <row r="950" spans="2:18" ht="27.75" customHeight="1" thickBot="1">
      <c r="B950" s="43">
        <v>722</v>
      </c>
      <c r="C950" s="44" t="s">
        <v>1167</v>
      </c>
      <c r="D950" s="359" t="s">
        <v>1145</v>
      </c>
      <c r="E950" s="359" t="s">
        <v>1145</v>
      </c>
      <c r="F950" s="44">
        <v>1</v>
      </c>
      <c r="G950" s="45" t="s">
        <v>8</v>
      </c>
      <c r="H950" s="4"/>
      <c r="I950" s="90"/>
      <c r="J950" s="91"/>
      <c r="K950" s="92"/>
      <c r="L950" s="85"/>
      <c r="M950" s="95"/>
      <c r="N950" s="96">
        <f t="shared" si="129"/>
        <v>0</v>
      </c>
      <c r="O950" s="82"/>
      <c r="P950" s="95">
        <v>21</v>
      </c>
      <c r="Q950" s="96">
        <f t="shared" si="133"/>
        <v>0</v>
      </c>
      <c r="R950" s="2"/>
    </row>
    <row r="951" spans="2:18" ht="22.5" customHeight="1" thickBot="1">
      <c r="B951" s="71"/>
      <c r="C951" s="71"/>
      <c r="D951" s="340"/>
      <c r="E951" s="340"/>
      <c r="F951" s="71"/>
      <c r="G951" s="71"/>
      <c r="H951" s="4"/>
      <c r="I951" s="108" t="s">
        <v>1443</v>
      </c>
      <c r="J951" s="2"/>
      <c r="K951" s="2"/>
      <c r="M951" s="339">
        <f>SUM(N927:N950)</f>
        <v>0</v>
      </c>
      <c r="N951" s="339"/>
      <c r="O951" s="109"/>
      <c r="P951" s="339">
        <f>SUM(Q927:Q950)</f>
        <v>0</v>
      </c>
      <c r="Q951" s="339"/>
      <c r="R951" s="2"/>
    </row>
    <row r="952" spans="2:18" ht="22.5" customHeight="1" thickBot="1">
      <c r="B952" s="104" t="s">
        <v>1310</v>
      </c>
      <c r="C952" s="102"/>
      <c r="D952" s="103"/>
      <c r="E952" s="341" t="s">
        <v>9</v>
      </c>
      <c r="F952" s="342"/>
      <c r="G952" s="58">
        <v>1</v>
      </c>
      <c r="H952" s="4"/>
      <c r="I952" s="104" t="s">
        <v>1444</v>
      </c>
      <c r="J952" s="105"/>
      <c r="K952" s="106"/>
      <c r="L952" s="105"/>
      <c r="M952" s="343">
        <f>M951*G952</f>
        <v>0</v>
      </c>
      <c r="N952" s="343"/>
      <c r="O952" s="105"/>
      <c r="P952" s="343">
        <f>P951*G952</f>
        <v>0</v>
      </c>
      <c r="Q952" s="344"/>
      <c r="R952" s="2"/>
    </row>
    <row r="953" spans="2:18" ht="15" customHeight="1">
      <c r="B953" s="71"/>
      <c r="C953" s="71"/>
      <c r="D953" s="352"/>
      <c r="E953" s="352"/>
      <c r="F953" s="71"/>
      <c r="G953" s="71"/>
      <c r="H953" s="4"/>
      <c r="I953" s="86"/>
      <c r="J953" s="2"/>
      <c r="K953" s="2"/>
      <c r="M953" s="345" t="s">
        <v>1445</v>
      </c>
      <c r="N953" s="345"/>
      <c r="O953" s="110"/>
      <c r="P953" s="345" t="s">
        <v>1446</v>
      </c>
      <c r="Q953" s="345"/>
      <c r="R953" s="2"/>
    </row>
    <row r="954" spans="2:18" ht="37.5" customHeight="1" thickBot="1">
      <c r="B954" s="71"/>
      <c r="C954" s="71"/>
      <c r="D954" s="346"/>
      <c r="E954" s="346"/>
      <c r="F954" s="71"/>
      <c r="G954" s="71"/>
      <c r="H954" s="4"/>
      <c r="I954" s="2"/>
      <c r="J954" s="2"/>
      <c r="K954" s="2"/>
      <c r="L954" s="118"/>
      <c r="M954" s="78"/>
      <c r="O954" s="118"/>
      <c r="P954" s="78"/>
      <c r="R954" s="2"/>
    </row>
    <row r="955" spans="2:18" ht="22.5" customHeight="1" thickBot="1">
      <c r="B955" s="72" t="s">
        <v>1168</v>
      </c>
      <c r="C955" s="73"/>
      <c r="D955" s="74"/>
      <c r="E955" s="341" t="s">
        <v>9</v>
      </c>
      <c r="F955" s="342"/>
      <c r="G955" s="58">
        <v>1</v>
      </c>
      <c r="H955" s="4"/>
      <c r="I955" s="353" t="s">
        <v>1438</v>
      </c>
      <c r="J955" s="355" t="s">
        <v>1435</v>
      </c>
      <c r="K955" s="357" t="s">
        <v>1436</v>
      </c>
      <c r="L955" s="81"/>
      <c r="M955" s="325" t="s">
        <v>1439</v>
      </c>
      <c r="N955" s="327" t="s">
        <v>1441</v>
      </c>
      <c r="O955" s="81"/>
      <c r="P955" s="325" t="s">
        <v>1440</v>
      </c>
      <c r="Q955" s="327" t="s">
        <v>1442</v>
      </c>
      <c r="R955" s="2"/>
    </row>
    <row r="956" spans="2:18" ht="4.5" customHeight="1" thickBot="1">
      <c r="B956" s="14"/>
      <c r="C956" s="23"/>
      <c r="D956" s="65"/>
      <c r="E956" s="347"/>
      <c r="F956" s="347"/>
      <c r="G956" s="16"/>
      <c r="H956" s="4"/>
      <c r="I956" s="354"/>
      <c r="J956" s="356"/>
      <c r="K956" s="358"/>
      <c r="L956" s="81"/>
      <c r="M956" s="326"/>
      <c r="N956" s="328"/>
      <c r="O956" s="81"/>
      <c r="P956" s="326"/>
      <c r="Q956" s="328"/>
      <c r="R956" s="2"/>
    </row>
    <row r="957" spans="2:18" ht="47.25" customHeight="1" thickBot="1">
      <c r="B957" s="17" t="s">
        <v>1</v>
      </c>
      <c r="C957" s="21" t="s">
        <v>7</v>
      </c>
      <c r="D957" s="348" t="s">
        <v>4</v>
      </c>
      <c r="E957" s="349"/>
      <c r="F957" s="18" t="s">
        <v>5</v>
      </c>
      <c r="G957" s="19" t="s">
        <v>204</v>
      </c>
      <c r="H957" s="4"/>
      <c r="I957" s="354"/>
      <c r="J957" s="356"/>
      <c r="K957" s="358"/>
      <c r="L957" s="81"/>
      <c r="M957" s="326"/>
      <c r="N957" s="328"/>
      <c r="O957" s="81"/>
      <c r="P957" s="326"/>
      <c r="Q957" s="328"/>
      <c r="R957" s="2"/>
    </row>
    <row r="958" spans="2:18" ht="27.75" customHeight="1">
      <c r="B958" s="25">
        <v>723</v>
      </c>
      <c r="C958" s="26" t="s">
        <v>1187</v>
      </c>
      <c r="D958" s="350" t="s">
        <v>889</v>
      </c>
      <c r="E958" s="350" t="s">
        <v>889</v>
      </c>
      <c r="F958" s="26">
        <v>2</v>
      </c>
      <c r="G958" s="27" t="s">
        <v>8</v>
      </c>
      <c r="H958" s="4"/>
      <c r="I958" s="97"/>
      <c r="J958" s="98"/>
      <c r="K958" s="99"/>
      <c r="L958" s="82"/>
      <c r="M958" s="100"/>
      <c r="N958" s="101">
        <f aca="true" t="shared" si="134" ref="N958:N990">F958*M958</f>
        <v>0</v>
      </c>
      <c r="O958" s="82"/>
      <c r="P958" s="100">
        <v>21</v>
      </c>
      <c r="Q958" s="101">
        <f>N958*((100+P958)/100)</f>
        <v>0</v>
      </c>
      <c r="R958" s="2"/>
    </row>
    <row r="959" spans="2:18" ht="27.75" customHeight="1">
      <c r="B959" s="40">
        <v>724</v>
      </c>
      <c r="C959" s="41" t="s">
        <v>1188</v>
      </c>
      <c r="D959" s="351" t="s">
        <v>1023</v>
      </c>
      <c r="E959" s="351" t="s">
        <v>1023</v>
      </c>
      <c r="F959" s="41">
        <v>1</v>
      </c>
      <c r="G959" s="42" t="s">
        <v>8</v>
      </c>
      <c r="H959" s="4"/>
      <c r="I959" s="87"/>
      <c r="J959" s="88"/>
      <c r="K959" s="89"/>
      <c r="L959" s="82"/>
      <c r="M959" s="93"/>
      <c r="N959" s="94">
        <f t="shared" si="134"/>
        <v>0</v>
      </c>
      <c r="O959" s="82"/>
      <c r="P959" s="93">
        <v>21</v>
      </c>
      <c r="Q959" s="94">
        <f>N959*((100+P959)/100)</f>
        <v>0</v>
      </c>
      <c r="R959" s="2"/>
    </row>
    <row r="960" spans="2:18" ht="27.75" customHeight="1">
      <c r="B960" s="40">
        <v>725</v>
      </c>
      <c r="C960" s="41" t="s">
        <v>1189</v>
      </c>
      <c r="D960" s="351" t="s">
        <v>1169</v>
      </c>
      <c r="E960" s="351" t="s">
        <v>1169</v>
      </c>
      <c r="F960" s="41">
        <v>1</v>
      </c>
      <c r="G960" s="42" t="s">
        <v>8</v>
      </c>
      <c r="H960" s="4"/>
      <c r="I960" s="87"/>
      <c r="J960" s="88"/>
      <c r="K960" s="89"/>
      <c r="L960" s="82"/>
      <c r="M960" s="93"/>
      <c r="N960" s="94">
        <f t="shared" si="134"/>
        <v>0</v>
      </c>
      <c r="O960" s="82"/>
      <c r="P960" s="93">
        <v>21</v>
      </c>
      <c r="Q960" s="94">
        <f aca="true" t="shared" si="135" ref="Q960:Q964">N960*((100+P960)/100)</f>
        <v>0</v>
      </c>
      <c r="R960" s="2"/>
    </row>
    <row r="961" spans="2:18" ht="27.75" customHeight="1">
      <c r="B961" s="40">
        <v>726</v>
      </c>
      <c r="C961" s="41" t="s">
        <v>1190</v>
      </c>
      <c r="D961" s="351" t="s">
        <v>69</v>
      </c>
      <c r="E961" s="351" t="s">
        <v>69</v>
      </c>
      <c r="F961" s="41">
        <v>1</v>
      </c>
      <c r="G961" s="42" t="s">
        <v>8</v>
      </c>
      <c r="H961" s="4"/>
      <c r="I961" s="87"/>
      <c r="J961" s="88"/>
      <c r="K961" s="89"/>
      <c r="L961" s="82"/>
      <c r="M961" s="93"/>
      <c r="N961" s="94">
        <f t="shared" si="134"/>
        <v>0</v>
      </c>
      <c r="O961" s="82"/>
      <c r="P961" s="93">
        <v>21</v>
      </c>
      <c r="Q961" s="94">
        <f t="shared" si="135"/>
        <v>0</v>
      </c>
      <c r="R961" s="2"/>
    </row>
    <row r="962" spans="2:18" ht="27.75" customHeight="1">
      <c r="B962" s="40">
        <v>727</v>
      </c>
      <c r="C962" s="41" t="s">
        <v>1191</v>
      </c>
      <c r="D962" s="351" t="s">
        <v>927</v>
      </c>
      <c r="E962" s="351" t="s">
        <v>927</v>
      </c>
      <c r="F962" s="41">
        <v>1</v>
      </c>
      <c r="G962" s="42" t="s">
        <v>8</v>
      </c>
      <c r="H962" s="4"/>
      <c r="I962" s="87"/>
      <c r="J962" s="88"/>
      <c r="K962" s="89"/>
      <c r="L962" s="82"/>
      <c r="M962" s="93"/>
      <c r="N962" s="94">
        <f t="shared" si="134"/>
        <v>0</v>
      </c>
      <c r="O962" s="82"/>
      <c r="P962" s="93">
        <v>21</v>
      </c>
      <c r="Q962" s="94">
        <f t="shared" si="135"/>
        <v>0</v>
      </c>
      <c r="R962" s="2"/>
    </row>
    <row r="963" spans="2:18" ht="27.75" customHeight="1">
      <c r="B963" s="40">
        <v>728</v>
      </c>
      <c r="C963" s="41" t="s">
        <v>1192</v>
      </c>
      <c r="D963" s="351" t="s">
        <v>934</v>
      </c>
      <c r="E963" s="351" t="s">
        <v>934</v>
      </c>
      <c r="F963" s="41">
        <v>1</v>
      </c>
      <c r="G963" s="42" t="s">
        <v>8</v>
      </c>
      <c r="H963" s="4"/>
      <c r="I963" s="87"/>
      <c r="J963" s="88"/>
      <c r="K963" s="89"/>
      <c r="L963" s="82"/>
      <c r="M963" s="93"/>
      <c r="N963" s="94">
        <f t="shared" si="134"/>
        <v>0</v>
      </c>
      <c r="O963" s="82"/>
      <c r="P963" s="93">
        <v>21</v>
      </c>
      <c r="Q963" s="94">
        <f t="shared" si="135"/>
        <v>0</v>
      </c>
      <c r="R963" s="2"/>
    </row>
    <row r="964" spans="2:18" ht="27.75" customHeight="1">
      <c r="B964" s="40">
        <v>729</v>
      </c>
      <c r="C964" s="41" t="s">
        <v>1193</v>
      </c>
      <c r="D964" s="351" t="s">
        <v>940</v>
      </c>
      <c r="E964" s="351" t="s">
        <v>940</v>
      </c>
      <c r="F964" s="41">
        <v>1</v>
      </c>
      <c r="G964" s="42" t="s">
        <v>8</v>
      </c>
      <c r="H964" s="4"/>
      <c r="I964" s="87"/>
      <c r="J964" s="88"/>
      <c r="K964" s="89"/>
      <c r="L964" s="82"/>
      <c r="M964" s="93"/>
      <c r="N964" s="94">
        <f t="shared" si="134"/>
        <v>0</v>
      </c>
      <c r="O964" s="82"/>
      <c r="P964" s="93">
        <v>21</v>
      </c>
      <c r="Q964" s="94">
        <f t="shared" si="135"/>
        <v>0</v>
      </c>
      <c r="R964" s="2"/>
    </row>
    <row r="965" spans="2:18" ht="27.75" customHeight="1">
      <c r="B965" s="40">
        <v>730</v>
      </c>
      <c r="C965" s="41" t="s">
        <v>1194</v>
      </c>
      <c r="D965" s="351" t="s">
        <v>1170</v>
      </c>
      <c r="E965" s="351" t="s">
        <v>1170</v>
      </c>
      <c r="F965" s="41">
        <v>1</v>
      </c>
      <c r="G965" s="42" t="s">
        <v>8</v>
      </c>
      <c r="H965" s="4"/>
      <c r="I965" s="87"/>
      <c r="J965" s="88"/>
      <c r="K965" s="89"/>
      <c r="L965" s="82"/>
      <c r="M965" s="93"/>
      <c r="N965" s="94">
        <f t="shared" si="134"/>
        <v>0</v>
      </c>
      <c r="O965" s="82"/>
      <c r="P965" s="93">
        <v>21</v>
      </c>
      <c r="Q965" s="94">
        <f>N965*((100+P965)/100)</f>
        <v>0</v>
      </c>
      <c r="R965" s="2"/>
    </row>
    <row r="966" spans="2:18" ht="27.75" customHeight="1">
      <c r="B966" s="40">
        <v>731</v>
      </c>
      <c r="C966" s="41" t="s">
        <v>1195</v>
      </c>
      <c r="D966" s="351" t="s">
        <v>942</v>
      </c>
      <c r="E966" s="351" t="s">
        <v>942</v>
      </c>
      <c r="F966" s="41">
        <v>1</v>
      </c>
      <c r="G966" s="42" t="s">
        <v>8</v>
      </c>
      <c r="H966" s="4"/>
      <c r="I966" s="87"/>
      <c r="J966" s="88"/>
      <c r="K966" s="89"/>
      <c r="L966" s="82"/>
      <c r="M966" s="93"/>
      <c r="N966" s="94">
        <f t="shared" si="134"/>
        <v>0</v>
      </c>
      <c r="O966" s="82"/>
      <c r="P966" s="93">
        <v>21</v>
      </c>
      <c r="Q966" s="94">
        <f aca="true" t="shared" si="136" ref="Q966:Q970">N966*((100+P966)/100)</f>
        <v>0</v>
      </c>
      <c r="R966" s="2"/>
    </row>
    <row r="967" spans="2:18" ht="27.75" customHeight="1">
      <c r="B967" s="40">
        <v>732</v>
      </c>
      <c r="C967" s="41" t="s">
        <v>1196</v>
      </c>
      <c r="D967" s="351" t="s">
        <v>1171</v>
      </c>
      <c r="E967" s="351" t="s">
        <v>1171</v>
      </c>
      <c r="F967" s="41">
        <v>1</v>
      </c>
      <c r="G967" s="42" t="s">
        <v>8</v>
      </c>
      <c r="H967" s="4"/>
      <c r="I967" s="87"/>
      <c r="J967" s="88"/>
      <c r="K967" s="89"/>
      <c r="L967" s="82"/>
      <c r="M967" s="93"/>
      <c r="N967" s="94">
        <f t="shared" si="134"/>
        <v>0</v>
      </c>
      <c r="O967" s="82"/>
      <c r="P967" s="93">
        <v>21</v>
      </c>
      <c r="Q967" s="94">
        <f t="shared" si="136"/>
        <v>0</v>
      </c>
      <c r="R967" s="2"/>
    </row>
    <row r="968" spans="2:18" ht="27.75" customHeight="1">
      <c r="B968" s="40">
        <v>733</v>
      </c>
      <c r="C968" s="41" t="s">
        <v>1197</v>
      </c>
      <c r="D968" s="351" t="s">
        <v>1126</v>
      </c>
      <c r="E968" s="351" t="s">
        <v>1126</v>
      </c>
      <c r="F968" s="41">
        <v>1</v>
      </c>
      <c r="G968" s="42" t="s">
        <v>8</v>
      </c>
      <c r="H968" s="4"/>
      <c r="I968" s="87"/>
      <c r="J968" s="88"/>
      <c r="K968" s="89"/>
      <c r="L968" s="82"/>
      <c r="M968" s="93"/>
      <c r="N968" s="94">
        <f t="shared" si="134"/>
        <v>0</v>
      </c>
      <c r="O968" s="82"/>
      <c r="P968" s="93">
        <v>21</v>
      </c>
      <c r="Q968" s="94">
        <f t="shared" si="136"/>
        <v>0</v>
      </c>
      <c r="R968" s="2"/>
    </row>
    <row r="969" spans="2:18" ht="27.75" customHeight="1">
      <c r="B969" s="40">
        <v>734</v>
      </c>
      <c r="C969" s="41" t="s">
        <v>1198</v>
      </c>
      <c r="D969" s="351" t="s">
        <v>950</v>
      </c>
      <c r="E969" s="351" t="s">
        <v>950</v>
      </c>
      <c r="F969" s="41">
        <v>2</v>
      </c>
      <c r="G969" s="42" t="s">
        <v>8</v>
      </c>
      <c r="H969" s="4"/>
      <c r="I969" s="87"/>
      <c r="J969" s="88"/>
      <c r="K969" s="89"/>
      <c r="L969" s="82"/>
      <c r="M969" s="93"/>
      <c r="N969" s="94">
        <f t="shared" si="134"/>
        <v>0</v>
      </c>
      <c r="O969" s="82"/>
      <c r="P969" s="93">
        <v>21</v>
      </c>
      <c r="Q969" s="94">
        <f t="shared" si="136"/>
        <v>0</v>
      </c>
      <c r="R969" s="2"/>
    </row>
    <row r="970" spans="2:18" ht="27.75" customHeight="1">
      <c r="B970" s="40">
        <v>735</v>
      </c>
      <c r="C970" s="41" t="s">
        <v>1199</v>
      </c>
      <c r="D970" s="351" t="s">
        <v>1172</v>
      </c>
      <c r="E970" s="351" t="s">
        <v>1172</v>
      </c>
      <c r="F970" s="41">
        <v>1</v>
      </c>
      <c r="G970" s="42" t="s">
        <v>8</v>
      </c>
      <c r="H970" s="4"/>
      <c r="I970" s="87"/>
      <c r="J970" s="88"/>
      <c r="K970" s="89"/>
      <c r="L970" s="82"/>
      <c r="M970" s="93"/>
      <c r="N970" s="94">
        <f t="shared" si="134"/>
        <v>0</v>
      </c>
      <c r="O970" s="82"/>
      <c r="P970" s="93">
        <v>21</v>
      </c>
      <c r="Q970" s="94">
        <f t="shared" si="136"/>
        <v>0</v>
      </c>
      <c r="R970" s="2"/>
    </row>
    <row r="971" spans="2:18" ht="27.75" customHeight="1">
      <c r="B971" s="40">
        <v>736</v>
      </c>
      <c r="C971" s="41" t="s">
        <v>1200</v>
      </c>
      <c r="D971" s="351" t="s">
        <v>1173</v>
      </c>
      <c r="E971" s="351" t="s">
        <v>1173</v>
      </c>
      <c r="F971" s="41">
        <v>1</v>
      </c>
      <c r="G971" s="42" t="s">
        <v>8</v>
      </c>
      <c r="H971" s="4"/>
      <c r="I971" s="87"/>
      <c r="J971" s="88"/>
      <c r="K971" s="89"/>
      <c r="L971" s="82"/>
      <c r="M971" s="93"/>
      <c r="N971" s="94">
        <f t="shared" si="134"/>
        <v>0</v>
      </c>
      <c r="O971" s="82"/>
      <c r="P971" s="93">
        <v>21</v>
      </c>
      <c r="Q971" s="94">
        <f>N971*((100+P971)/100)</f>
        <v>0</v>
      </c>
      <c r="R971" s="2"/>
    </row>
    <row r="972" spans="2:18" ht="27.75" customHeight="1">
      <c r="B972" s="40">
        <v>737</v>
      </c>
      <c r="C972" s="41" t="s">
        <v>1201</v>
      </c>
      <c r="D972" s="351" t="s">
        <v>953</v>
      </c>
      <c r="E972" s="351" t="s">
        <v>953</v>
      </c>
      <c r="F972" s="41">
        <v>1</v>
      </c>
      <c r="G972" s="42" t="s">
        <v>8</v>
      </c>
      <c r="H972" s="4"/>
      <c r="I972" s="87"/>
      <c r="J972" s="88"/>
      <c r="K972" s="89"/>
      <c r="L972" s="82"/>
      <c r="M972" s="93"/>
      <c r="N972" s="94">
        <f t="shared" si="134"/>
        <v>0</v>
      </c>
      <c r="O972" s="82"/>
      <c r="P972" s="93">
        <v>21</v>
      </c>
      <c r="Q972" s="94">
        <f aca="true" t="shared" si="137" ref="Q972:Q976">N972*((100+P972)/100)</f>
        <v>0</v>
      </c>
      <c r="R972" s="2"/>
    </row>
    <row r="973" spans="2:18" ht="27.75" customHeight="1">
      <c r="B973" s="40">
        <v>738</v>
      </c>
      <c r="C973" s="41" t="s">
        <v>1202</v>
      </c>
      <c r="D973" s="351" t="s">
        <v>1174</v>
      </c>
      <c r="E973" s="351" t="s">
        <v>1174</v>
      </c>
      <c r="F973" s="41">
        <v>1</v>
      </c>
      <c r="G973" s="42" t="s">
        <v>8</v>
      </c>
      <c r="H973" s="4"/>
      <c r="I973" s="87"/>
      <c r="J973" s="88"/>
      <c r="K973" s="89"/>
      <c r="L973" s="82"/>
      <c r="M973" s="93"/>
      <c r="N973" s="94">
        <f t="shared" si="134"/>
        <v>0</v>
      </c>
      <c r="O973" s="82"/>
      <c r="P973" s="93">
        <v>21</v>
      </c>
      <c r="Q973" s="94">
        <f t="shared" si="137"/>
        <v>0</v>
      </c>
      <c r="R973" s="2"/>
    </row>
    <row r="974" spans="2:18" ht="27.75" customHeight="1">
      <c r="B974" s="40">
        <v>739</v>
      </c>
      <c r="C974" s="41" t="s">
        <v>1203</v>
      </c>
      <c r="D974" s="351" t="s">
        <v>1175</v>
      </c>
      <c r="E974" s="351" t="s">
        <v>1175</v>
      </c>
      <c r="F974" s="41">
        <v>1</v>
      </c>
      <c r="G974" s="42" t="s">
        <v>8</v>
      </c>
      <c r="H974" s="4"/>
      <c r="I974" s="87"/>
      <c r="J974" s="88"/>
      <c r="K974" s="89"/>
      <c r="L974" s="82"/>
      <c r="M974" s="93"/>
      <c r="N974" s="94">
        <f t="shared" si="134"/>
        <v>0</v>
      </c>
      <c r="O974" s="82"/>
      <c r="P974" s="93">
        <v>21</v>
      </c>
      <c r="Q974" s="94">
        <f t="shared" si="137"/>
        <v>0</v>
      </c>
      <c r="R974" s="2"/>
    </row>
    <row r="975" spans="2:18" ht="27.75" customHeight="1">
      <c r="B975" s="40">
        <v>740</v>
      </c>
      <c r="C975" s="41" t="s">
        <v>1204</v>
      </c>
      <c r="D975" s="351" t="s">
        <v>1176</v>
      </c>
      <c r="E975" s="351" t="s">
        <v>1176</v>
      </c>
      <c r="F975" s="41">
        <v>1</v>
      </c>
      <c r="G975" s="42" t="s">
        <v>8</v>
      </c>
      <c r="H975" s="4"/>
      <c r="I975" s="87"/>
      <c r="J975" s="88"/>
      <c r="K975" s="89"/>
      <c r="L975" s="82"/>
      <c r="M975" s="93"/>
      <c r="N975" s="94">
        <f t="shared" si="134"/>
        <v>0</v>
      </c>
      <c r="O975" s="82"/>
      <c r="P975" s="93">
        <v>21</v>
      </c>
      <c r="Q975" s="94">
        <f t="shared" si="137"/>
        <v>0</v>
      </c>
      <c r="R975" s="2"/>
    </row>
    <row r="976" spans="2:18" ht="27.75" customHeight="1">
      <c r="B976" s="40">
        <v>741</v>
      </c>
      <c r="C976" s="41" t="s">
        <v>1205</v>
      </c>
      <c r="D976" s="351" t="s">
        <v>1177</v>
      </c>
      <c r="E976" s="351" t="s">
        <v>1177</v>
      </c>
      <c r="F976" s="41">
        <v>1</v>
      </c>
      <c r="G976" s="42" t="s">
        <v>8</v>
      </c>
      <c r="H976" s="4"/>
      <c r="I976" s="87"/>
      <c r="J976" s="88"/>
      <c r="K976" s="89"/>
      <c r="L976" s="82"/>
      <c r="M976" s="93"/>
      <c r="N976" s="94">
        <f t="shared" si="134"/>
        <v>0</v>
      </c>
      <c r="O976" s="82"/>
      <c r="P976" s="93">
        <v>21</v>
      </c>
      <c r="Q976" s="94">
        <f t="shared" si="137"/>
        <v>0</v>
      </c>
      <c r="R976" s="2"/>
    </row>
    <row r="977" spans="2:18" ht="27.75" customHeight="1">
      <c r="B977" s="40">
        <v>742</v>
      </c>
      <c r="C977" s="41" t="s">
        <v>1206</v>
      </c>
      <c r="D977" s="351" t="s">
        <v>1178</v>
      </c>
      <c r="E977" s="351" t="s">
        <v>1178</v>
      </c>
      <c r="F977" s="41">
        <v>1</v>
      </c>
      <c r="G977" s="42" t="s">
        <v>8</v>
      </c>
      <c r="H977" s="4"/>
      <c r="I977" s="87"/>
      <c r="J977" s="88"/>
      <c r="K977" s="89"/>
      <c r="L977" s="82"/>
      <c r="M977" s="93"/>
      <c r="N977" s="94">
        <f t="shared" si="134"/>
        <v>0</v>
      </c>
      <c r="O977" s="82"/>
      <c r="P977" s="93">
        <v>21</v>
      </c>
      <c r="Q977" s="94">
        <f>N977*((100+P977)/100)</f>
        <v>0</v>
      </c>
      <c r="R977" s="2"/>
    </row>
    <row r="978" spans="2:18" ht="27.75" customHeight="1">
      <c r="B978" s="40">
        <v>743</v>
      </c>
      <c r="C978" s="41" t="s">
        <v>1207</v>
      </c>
      <c r="D978" s="351" t="s">
        <v>1177</v>
      </c>
      <c r="E978" s="351" t="s">
        <v>1177</v>
      </c>
      <c r="F978" s="41">
        <v>1</v>
      </c>
      <c r="G978" s="42" t="s">
        <v>8</v>
      </c>
      <c r="H978" s="4"/>
      <c r="I978" s="87"/>
      <c r="J978" s="88"/>
      <c r="K978" s="89"/>
      <c r="L978" s="82"/>
      <c r="M978" s="93"/>
      <c r="N978" s="94">
        <f t="shared" si="134"/>
        <v>0</v>
      </c>
      <c r="O978" s="82"/>
      <c r="P978" s="93">
        <v>21</v>
      </c>
      <c r="Q978" s="94">
        <f aca="true" t="shared" si="138" ref="Q978:Q982">N978*((100+P978)/100)</f>
        <v>0</v>
      </c>
      <c r="R978" s="2"/>
    </row>
    <row r="979" spans="2:18" ht="27.75" customHeight="1">
      <c r="B979" s="40">
        <v>744</v>
      </c>
      <c r="C979" s="41" t="s">
        <v>1208</v>
      </c>
      <c r="D979" s="351" t="s">
        <v>1179</v>
      </c>
      <c r="E979" s="351" t="s">
        <v>1179</v>
      </c>
      <c r="F979" s="41">
        <v>1</v>
      </c>
      <c r="G979" s="42" t="s">
        <v>8</v>
      </c>
      <c r="H979" s="4"/>
      <c r="I979" s="87"/>
      <c r="J979" s="88"/>
      <c r="K979" s="89"/>
      <c r="L979" s="82"/>
      <c r="M979" s="93"/>
      <c r="N979" s="94">
        <f t="shared" si="134"/>
        <v>0</v>
      </c>
      <c r="O979" s="82"/>
      <c r="P979" s="93">
        <v>21</v>
      </c>
      <c r="Q979" s="94">
        <f t="shared" si="138"/>
        <v>0</v>
      </c>
      <c r="R979" s="2"/>
    </row>
    <row r="980" spans="2:18" ht="27.75" customHeight="1">
      <c r="B980" s="40">
        <v>745</v>
      </c>
      <c r="C980" s="41" t="s">
        <v>1209</v>
      </c>
      <c r="D980" s="351" t="s">
        <v>1180</v>
      </c>
      <c r="E980" s="351" t="s">
        <v>1180</v>
      </c>
      <c r="F980" s="41">
        <v>1</v>
      </c>
      <c r="G980" s="42" t="s">
        <v>8</v>
      </c>
      <c r="H980" s="4"/>
      <c r="I980" s="87"/>
      <c r="J980" s="88"/>
      <c r="K980" s="89"/>
      <c r="L980" s="82"/>
      <c r="M980" s="93"/>
      <c r="N980" s="94">
        <f t="shared" si="134"/>
        <v>0</v>
      </c>
      <c r="O980" s="82"/>
      <c r="P980" s="93">
        <v>21</v>
      </c>
      <c r="Q980" s="94">
        <f t="shared" si="138"/>
        <v>0</v>
      </c>
      <c r="R980" s="2"/>
    </row>
    <row r="981" spans="2:18" ht="27.75" customHeight="1">
      <c r="B981" s="40">
        <v>746</v>
      </c>
      <c r="C981" s="41" t="s">
        <v>1210</v>
      </c>
      <c r="D981" s="351" t="s">
        <v>1181</v>
      </c>
      <c r="E981" s="351" t="s">
        <v>1181</v>
      </c>
      <c r="F981" s="41">
        <v>1</v>
      </c>
      <c r="G981" s="42" t="s">
        <v>8</v>
      </c>
      <c r="H981" s="4"/>
      <c r="I981" s="87"/>
      <c r="J981" s="88"/>
      <c r="K981" s="89"/>
      <c r="L981" s="82"/>
      <c r="M981" s="93"/>
      <c r="N981" s="94">
        <f t="shared" si="134"/>
        <v>0</v>
      </c>
      <c r="O981" s="82"/>
      <c r="P981" s="93">
        <v>21</v>
      </c>
      <c r="Q981" s="94">
        <f t="shared" si="138"/>
        <v>0</v>
      </c>
      <c r="R981" s="2"/>
    </row>
    <row r="982" spans="2:18" ht="27.75" customHeight="1">
      <c r="B982" s="40">
        <v>747</v>
      </c>
      <c r="C982" s="41" t="s">
        <v>1211</v>
      </c>
      <c r="D982" s="351" t="s">
        <v>1182</v>
      </c>
      <c r="E982" s="351" t="s">
        <v>1182</v>
      </c>
      <c r="F982" s="41">
        <v>1</v>
      </c>
      <c r="G982" s="42" t="s">
        <v>8</v>
      </c>
      <c r="H982" s="4"/>
      <c r="I982" s="87"/>
      <c r="J982" s="88"/>
      <c r="K982" s="89"/>
      <c r="L982" s="82"/>
      <c r="M982" s="93"/>
      <c r="N982" s="94">
        <f t="shared" si="134"/>
        <v>0</v>
      </c>
      <c r="O982" s="82"/>
      <c r="P982" s="93">
        <v>21</v>
      </c>
      <c r="Q982" s="94">
        <f t="shared" si="138"/>
        <v>0</v>
      </c>
      <c r="R982" s="2"/>
    </row>
    <row r="983" spans="2:18" ht="27.75" customHeight="1">
      <c r="B983" s="40">
        <v>748</v>
      </c>
      <c r="C983" s="41" t="s">
        <v>1212</v>
      </c>
      <c r="D983" s="351" t="s">
        <v>1183</v>
      </c>
      <c r="E983" s="351" t="s">
        <v>1183</v>
      </c>
      <c r="F983" s="41">
        <v>1</v>
      </c>
      <c r="G983" s="42" t="s">
        <v>8</v>
      </c>
      <c r="H983" s="4"/>
      <c r="I983" s="87"/>
      <c r="J983" s="88"/>
      <c r="K983" s="89"/>
      <c r="L983" s="82"/>
      <c r="M983" s="93"/>
      <c r="N983" s="94">
        <f t="shared" si="134"/>
        <v>0</v>
      </c>
      <c r="O983" s="82"/>
      <c r="P983" s="93">
        <v>21</v>
      </c>
      <c r="Q983" s="94">
        <f aca="true" t="shared" si="139" ref="Q983:Q990">N983*((100+P983)/100)</f>
        <v>0</v>
      </c>
      <c r="R983" s="2"/>
    </row>
    <row r="984" spans="2:18" ht="27.75" customHeight="1">
      <c r="B984" s="40">
        <v>749</v>
      </c>
      <c r="C984" s="41" t="s">
        <v>1213</v>
      </c>
      <c r="D984" s="351" t="s">
        <v>1184</v>
      </c>
      <c r="E984" s="351" t="s">
        <v>1184</v>
      </c>
      <c r="F984" s="41">
        <v>1</v>
      </c>
      <c r="G984" s="42" t="s">
        <v>8</v>
      </c>
      <c r="H984" s="4"/>
      <c r="I984" s="87"/>
      <c r="J984" s="88"/>
      <c r="K984" s="89"/>
      <c r="L984" s="82"/>
      <c r="M984" s="93"/>
      <c r="N984" s="94">
        <f t="shared" si="134"/>
        <v>0</v>
      </c>
      <c r="O984" s="82"/>
      <c r="P984" s="93">
        <v>21</v>
      </c>
      <c r="Q984" s="94">
        <f t="shared" si="139"/>
        <v>0</v>
      </c>
      <c r="R984" s="2"/>
    </row>
    <row r="985" spans="2:18" ht="27.75" customHeight="1">
      <c r="B985" s="40">
        <v>750</v>
      </c>
      <c r="C985" s="41" t="s">
        <v>1214</v>
      </c>
      <c r="D985" s="351" t="s">
        <v>1185</v>
      </c>
      <c r="E985" s="351" t="s">
        <v>1185</v>
      </c>
      <c r="F985" s="41">
        <v>1</v>
      </c>
      <c r="G985" s="42" t="s">
        <v>8</v>
      </c>
      <c r="H985" s="4"/>
      <c r="I985" s="87"/>
      <c r="J985" s="88"/>
      <c r="K985" s="89"/>
      <c r="L985" s="82"/>
      <c r="M985" s="93"/>
      <c r="N985" s="94">
        <f t="shared" si="134"/>
        <v>0</v>
      </c>
      <c r="O985" s="82"/>
      <c r="P985" s="93">
        <v>21</v>
      </c>
      <c r="Q985" s="94">
        <f t="shared" si="139"/>
        <v>0</v>
      </c>
      <c r="R985" s="2"/>
    </row>
    <row r="986" spans="2:18" ht="27.75" customHeight="1">
      <c r="B986" s="40">
        <v>751</v>
      </c>
      <c r="C986" s="41" t="s">
        <v>1215</v>
      </c>
      <c r="D986" s="351" t="s">
        <v>933</v>
      </c>
      <c r="E986" s="351" t="s">
        <v>933</v>
      </c>
      <c r="F986" s="41">
        <v>1</v>
      </c>
      <c r="G986" s="42" t="s">
        <v>8</v>
      </c>
      <c r="H986" s="4"/>
      <c r="I986" s="87"/>
      <c r="J986" s="88"/>
      <c r="K986" s="89"/>
      <c r="L986" s="82"/>
      <c r="M986" s="93"/>
      <c r="N986" s="94">
        <f t="shared" si="134"/>
        <v>0</v>
      </c>
      <c r="O986" s="82"/>
      <c r="P986" s="93">
        <v>21</v>
      </c>
      <c r="Q986" s="94">
        <f t="shared" si="139"/>
        <v>0</v>
      </c>
      <c r="R986" s="2"/>
    </row>
    <row r="987" spans="2:18" ht="27.75" customHeight="1">
      <c r="B987" s="40">
        <v>752</v>
      </c>
      <c r="C987" s="41" t="s">
        <v>1216</v>
      </c>
      <c r="D987" s="351" t="s">
        <v>935</v>
      </c>
      <c r="E987" s="351" t="s">
        <v>935</v>
      </c>
      <c r="F987" s="41">
        <v>1</v>
      </c>
      <c r="G987" s="42" t="s">
        <v>8</v>
      </c>
      <c r="H987" s="4"/>
      <c r="I987" s="87"/>
      <c r="J987" s="88"/>
      <c r="K987" s="89"/>
      <c r="L987" s="82"/>
      <c r="M987" s="93"/>
      <c r="N987" s="94">
        <f t="shared" si="134"/>
        <v>0</v>
      </c>
      <c r="O987" s="82"/>
      <c r="P987" s="93">
        <v>21</v>
      </c>
      <c r="Q987" s="94">
        <f t="shared" si="139"/>
        <v>0</v>
      </c>
      <c r="R987" s="2"/>
    </row>
    <row r="988" spans="2:18" ht="27.75" customHeight="1">
      <c r="B988" s="40">
        <v>753</v>
      </c>
      <c r="C988" s="41" t="s">
        <v>1217</v>
      </c>
      <c r="D988" s="351" t="s">
        <v>938</v>
      </c>
      <c r="E988" s="351" t="s">
        <v>938</v>
      </c>
      <c r="F988" s="41">
        <v>1</v>
      </c>
      <c r="G988" s="42" t="s">
        <v>8</v>
      </c>
      <c r="H988" s="4"/>
      <c r="I988" s="87"/>
      <c r="J988" s="88"/>
      <c r="K988" s="89"/>
      <c r="L988" s="82"/>
      <c r="M988" s="93"/>
      <c r="N988" s="94">
        <f t="shared" si="134"/>
        <v>0</v>
      </c>
      <c r="O988" s="82"/>
      <c r="P988" s="93">
        <v>21</v>
      </c>
      <c r="Q988" s="94">
        <f t="shared" si="139"/>
        <v>0</v>
      </c>
      <c r="R988" s="2"/>
    </row>
    <row r="989" spans="2:18" ht="27.75" customHeight="1">
      <c r="B989" s="40">
        <v>754</v>
      </c>
      <c r="C989" s="41" t="s">
        <v>1218</v>
      </c>
      <c r="D989" s="351" t="s">
        <v>80</v>
      </c>
      <c r="E989" s="351" t="s">
        <v>80</v>
      </c>
      <c r="F989" s="41">
        <v>2</v>
      </c>
      <c r="G989" s="42" t="s">
        <v>8</v>
      </c>
      <c r="H989" s="4"/>
      <c r="I989" s="87"/>
      <c r="J989" s="88"/>
      <c r="K989" s="89"/>
      <c r="L989" s="82"/>
      <c r="M989" s="93"/>
      <c r="N989" s="94">
        <f t="shared" si="134"/>
        <v>0</v>
      </c>
      <c r="O989" s="82"/>
      <c r="P989" s="93">
        <v>21</v>
      </c>
      <c r="Q989" s="94">
        <f t="shared" si="139"/>
        <v>0</v>
      </c>
      <c r="R989" s="2"/>
    </row>
    <row r="990" spans="2:18" ht="27.75" customHeight="1" thickBot="1">
      <c r="B990" s="43">
        <v>755</v>
      </c>
      <c r="C990" s="44" t="s">
        <v>1219</v>
      </c>
      <c r="D990" s="359" t="s">
        <v>1186</v>
      </c>
      <c r="E990" s="359" t="s">
        <v>1186</v>
      </c>
      <c r="F990" s="44">
        <v>1</v>
      </c>
      <c r="G990" s="45" t="s">
        <v>8</v>
      </c>
      <c r="H990" s="4"/>
      <c r="I990" s="90"/>
      <c r="J990" s="91"/>
      <c r="K990" s="92"/>
      <c r="L990" s="85"/>
      <c r="M990" s="95"/>
      <c r="N990" s="96">
        <f t="shared" si="134"/>
        <v>0</v>
      </c>
      <c r="O990" s="82"/>
      <c r="P990" s="95">
        <v>21</v>
      </c>
      <c r="Q990" s="96">
        <f t="shared" si="139"/>
        <v>0</v>
      </c>
      <c r="R990" s="2"/>
    </row>
    <row r="991" spans="2:18" ht="22.5" customHeight="1" thickBot="1">
      <c r="B991" s="71"/>
      <c r="C991" s="71"/>
      <c r="D991" s="340"/>
      <c r="E991" s="340"/>
      <c r="F991" s="71"/>
      <c r="G991" s="71"/>
      <c r="H991" s="4"/>
      <c r="I991" s="108" t="s">
        <v>1443</v>
      </c>
      <c r="J991" s="2"/>
      <c r="K991" s="2"/>
      <c r="M991" s="339">
        <f>SUM(N958:N990)</f>
        <v>0</v>
      </c>
      <c r="N991" s="339"/>
      <c r="O991" s="109"/>
      <c r="P991" s="339">
        <f>SUM(Q958:Q990)</f>
        <v>0</v>
      </c>
      <c r="Q991" s="339"/>
      <c r="R991" s="2"/>
    </row>
    <row r="992" spans="2:18" ht="22.5" customHeight="1" thickBot="1">
      <c r="B992" s="104" t="s">
        <v>1168</v>
      </c>
      <c r="C992" s="102"/>
      <c r="D992" s="103"/>
      <c r="E992" s="341" t="s">
        <v>9</v>
      </c>
      <c r="F992" s="342"/>
      <c r="G992" s="58">
        <v>1</v>
      </c>
      <c r="H992" s="4"/>
      <c r="I992" s="104" t="s">
        <v>1444</v>
      </c>
      <c r="J992" s="105"/>
      <c r="K992" s="106"/>
      <c r="L992" s="105"/>
      <c r="M992" s="343">
        <f>M991*G992</f>
        <v>0</v>
      </c>
      <c r="N992" s="343"/>
      <c r="O992" s="105"/>
      <c r="P992" s="343">
        <f>P991*G992</f>
        <v>0</v>
      </c>
      <c r="Q992" s="344"/>
      <c r="R992" s="2"/>
    </row>
    <row r="993" spans="2:18" ht="15" customHeight="1">
      <c r="B993" s="71"/>
      <c r="C993" s="71"/>
      <c r="D993" s="352"/>
      <c r="E993" s="352"/>
      <c r="F993" s="71"/>
      <c r="G993" s="71"/>
      <c r="H993" s="4"/>
      <c r="I993" s="86"/>
      <c r="J993" s="2"/>
      <c r="K993" s="2"/>
      <c r="M993" s="345" t="s">
        <v>1445</v>
      </c>
      <c r="N993" s="345"/>
      <c r="O993" s="110"/>
      <c r="P993" s="345" t="s">
        <v>1446</v>
      </c>
      <c r="Q993" s="345"/>
      <c r="R993" s="2"/>
    </row>
    <row r="994" spans="2:18" ht="37.5" customHeight="1" thickBot="1">
      <c r="B994" s="71"/>
      <c r="C994" s="71"/>
      <c r="D994" s="346"/>
      <c r="E994" s="346"/>
      <c r="F994" s="71"/>
      <c r="G994" s="71"/>
      <c r="H994" s="4"/>
      <c r="I994" s="2"/>
      <c r="J994" s="2"/>
      <c r="K994" s="2"/>
      <c r="L994" s="118"/>
      <c r="M994" s="78"/>
      <c r="O994" s="118"/>
      <c r="P994" s="78"/>
      <c r="R994" s="2"/>
    </row>
    <row r="995" spans="2:18" ht="22.5" customHeight="1" thickBot="1">
      <c r="B995" s="72" t="s">
        <v>1226</v>
      </c>
      <c r="C995" s="73"/>
      <c r="D995" s="74"/>
      <c r="E995" s="341" t="s">
        <v>9</v>
      </c>
      <c r="F995" s="342"/>
      <c r="G995" s="58">
        <v>4</v>
      </c>
      <c r="H995" s="4"/>
      <c r="I995" s="353" t="s">
        <v>1438</v>
      </c>
      <c r="J995" s="355" t="s">
        <v>1435</v>
      </c>
      <c r="K995" s="357" t="s">
        <v>1436</v>
      </c>
      <c r="L995" s="81"/>
      <c r="M995" s="325" t="s">
        <v>1439</v>
      </c>
      <c r="N995" s="327" t="s">
        <v>1441</v>
      </c>
      <c r="O995" s="81"/>
      <c r="P995" s="325" t="s">
        <v>1440</v>
      </c>
      <c r="Q995" s="327" t="s">
        <v>1442</v>
      </c>
      <c r="R995" s="2"/>
    </row>
    <row r="996" spans="2:18" ht="4.5" customHeight="1" thickBot="1">
      <c r="B996" s="14"/>
      <c r="C996" s="23"/>
      <c r="D996" s="65"/>
      <c r="E996" s="347"/>
      <c r="F996" s="347"/>
      <c r="G996" s="16"/>
      <c r="H996" s="4"/>
      <c r="I996" s="354"/>
      <c r="J996" s="356"/>
      <c r="K996" s="358"/>
      <c r="L996" s="81"/>
      <c r="M996" s="326"/>
      <c r="N996" s="328"/>
      <c r="O996" s="81"/>
      <c r="P996" s="326"/>
      <c r="Q996" s="328"/>
      <c r="R996" s="2"/>
    </row>
    <row r="997" spans="2:18" ht="47.25" customHeight="1" thickBot="1">
      <c r="B997" s="17" t="s">
        <v>1</v>
      </c>
      <c r="C997" s="21" t="s">
        <v>7</v>
      </c>
      <c r="D997" s="348" t="s">
        <v>4</v>
      </c>
      <c r="E997" s="349"/>
      <c r="F997" s="18" t="s">
        <v>5</v>
      </c>
      <c r="G997" s="19" t="s">
        <v>204</v>
      </c>
      <c r="H997" s="4"/>
      <c r="I997" s="354"/>
      <c r="J997" s="356"/>
      <c r="K997" s="358"/>
      <c r="L997" s="81"/>
      <c r="M997" s="326"/>
      <c r="N997" s="328"/>
      <c r="O997" s="81"/>
      <c r="P997" s="326"/>
      <c r="Q997" s="328"/>
      <c r="R997" s="2"/>
    </row>
    <row r="998" spans="2:18" ht="27.75" customHeight="1">
      <c r="B998" s="25">
        <v>756</v>
      </c>
      <c r="C998" s="26" t="s">
        <v>1221</v>
      </c>
      <c r="D998" s="350" t="s">
        <v>1220</v>
      </c>
      <c r="E998" s="350" t="s">
        <v>1220</v>
      </c>
      <c r="F998" s="26">
        <v>1</v>
      </c>
      <c r="G998" s="27" t="s">
        <v>8</v>
      </c>
      <c r="H998" s="4"/>
      <c r="I998" s="97"/>
      <c r="J998" s="98"/>
      <c r="K998" s="99"/>
      <c r="L998" s="82"/>
      <c r="M998" s="100"/>
      <c r="N998" s="101">
        <f>F998*M998</f>
        <v>0</v>
      </c>
      <c r="O998" s="82"/>
      <c r="P998" s="100">
        <v>21</v>
      </c>
      <c r="Q998" s="101">
        <f>N998*((100+P998)/100)</f>
        <v>0</v>
      </c>
      <c r="R998" s="2"/>
    </row>
    <row r="999" spans="2:18" ht="27.75" customHeight="1">
      <c r="B999" s="40">
        <v>757</v>
      </c>
      <c r="C999" s="41" t="s">
        <v>1222</v>
      </c>
      <c r="D999" s="351" t="s">
        <v>1024</v>
      </c>
      <c r="E999" s="351" t="s">
        <v>1024</v>
      </c>
      <c r="F999" s="41">
        <v>1</v>
      </c>
      <c r="G999" s="42" t="s">
        <v>8</v>
      </c>
      <c r="H999" s="4"/>
      <c r="I999" s="87"/>
      <c r="J999" s="88"/>
      <c r="K999" s="89"/>
      <c r="L999" s="82"/>
      <c r="M999" s="93"/>
      <c r="N999" s="94">
        <f>F999*M999</f>
        <v>0</v>
      </c>
      <c r="O999" s="82"/>
      <c r="P999" s="93">
        <v>21</v>
      </c>
      <c r="Q999" s="94">
        <f>N999*((100+P999)/100)</f>
        <v>0</v>
      </c>
      <c r="R999" s="2"/>
    </row>
    <row r="1000" spans="2:18" ht="27.75" customHeight="1">
      <c r="B1000" s="40">
        <v>758</v>
      </c>
      <c r="C1000" s="41" t="s">
        <v>1223</v>
      </c>
      <c r="D1000" s="351" t="s">
        <v>901</v>
      </c>
      <c r="E1000" s="351" t="s">
        <v>901</v>
      </c>
      <c r="F1000" s="41">
        <v>1</v>
      </c>
      <c r="G1000" s="42" t="s">
        <v>8</v>
      </c>
      <c r="H1000" s="4"/>
      <c r="I1000" s="87"/>
      <c r="J1000" s="88"/>
      <c r="K1000" s="89"/>
      <c r="L1000" s="82"/>
      <c r="M1000" s="93"/>
      <c r="N1000" s="94">
        <f>F1000*M1000</f>
        <v>0</v>
      </c>
      <c r="O1000" s="82"/>
      <c r="P1000" s="93">
        <v>21</v>
      </c>
      <c r="Q1000" s="94">
        <f aca="true" t="shared" si="140" ref="Q1000:Q1002">N1000*((100+P1000)/100)</f>
        <v>0</v>
      </c>
      <c r="R1000" s="2"/>
    </row>
    <row r="1001" spans="2:18" ht="27.75" customHeight="1">
      <c r="B1001" s="40">
        <v>759</v>
      </c>
      <c r="C1001" s="41" t="s">
        <v>1224</v>
      </c>
      <c r="D1001" s="351" t="s">
        <v>69</v>
      </c>
      <c r="E1001" s="351" t="s">
        <v>69</v>
      </c>
      <c r="F1001" s="41">
        <v>1</v>
      </c>
      <c r="G1001" s="42" t="s">
        <v>8</v>
      </c>
      <c r="H1001" s="4"/>
      <c r="I1001" s="87"/>
      <c r="J1001" s="88"/>
      <c r="K1001" s="89"/>
      <c r="L1001" s="82"/>
      <c r="M1001" s="93"/>
      <c r="N1001" s="94">
        <f>F1001*M1001</f>
        <v>0</v>
      </c>
      <c r="O1001" s="82"/>
      <c r="P1001" s="93">
        <v>21</v>
      </c>
      <c r="Q1001" s="94">
        <f t="shared" si="140"/>
        <v>0</v>
      </c>
      <c r="R1001" s="2"/>
    </row>
    <row r="1002" spans="2:18" ht="27.75" customHeight="1" thickBot="1">
      <c r="B1002" s="43">
        <v>760</v>
      </c>
      <c r="C1002" s="44" t="s">
        <v>1225</v>
      </c>
      <c r="D1002" s="359" t="s">
        <v>930</v>
      </c>
      <c r="E1002" s="359" t="s">
        <v>930</v>
      </c>
      <c r="F1002" s="44">
        <v>1</v>
      </c>
      <c r="G1002" s="45" t="s">
        <v>8</v>
      </c>
      <c r="H1002" s="4"/>
      <c r="I1002" s="90"/>
      <c r="J1002" s="91"/>
      <c r="K1002" s="92"/>
      <c r="L1002" s="85"/>
      <c r="M1002" s="95"/>
      <c r="N1002" s="96">
        <f>F1002*M1002</f>
        <v>0</v>
      </c>
      <c r="O1002" s="82"/>
      <c r="P1002" s="95">
        <v>21</v>
      </c>
      <c r="Q1002" s="96">
        <f t="shared" si="140"/>
        <v>0</v>
      </c>
      <c r="R1002" s="2"/>
    </row>
    <row r="1003" spans="2:18" ht="22.5" customHeight="1" thickBot="1">
      <c r="B1003" s="71"/>
      <c r="C1003" s="71"/>
      <c r="D1003" s="340"/>
      <c r="E1003" s="340"/>
      <c r="F1003" s="71"/>
      <c r="G1003" s="71"/>
      <c r="H1003" s="4"/>
      <c r="I1003" s="108" t="s">
        <v>1443</v>
      </c>
      <c r="J1003" s="2"/>
      <c r="K1003" s="2"/>
      <c r="M1003" s="339">
        <f>SUM(N998:N1002)</f>
        <v>0</v>
      </c>
      <c r="N1003" s="339"/>
      <c r="O1003" s="109"/>
      <c r="P1003" s="339">
        <f>SUM(Q998:Q1002)</f>
        <v>0</v>
      </c>
      <c r="Q1003" s="339"/>
      <c r="R1003" s="2"/>
    </row>
    <row r="1004" spans="2:18" ht="22.5" customHeight="1" thickBot="1">
      <c r="B1004" s="104" t="s">
        <v>1226</v>
      </c>
      <c r="C1004" s="102"/>
      <c r="D1004" s="103"/>
      <c r="E1004" s="341" t="s">
        <v>9</v>
      </c>
      <c r="F1004" s="342"/>
      <c r="G1004" s="58">
        <v>4</v>
      </c>
      <c r="H1004" s="4"/>
      <c r="I1004" s="104" t="s">
        <v>1444</v>
      </c>
      <c r="J1004" s="105"/>
      <c r="K1004" s="106"/>
      <c r="L1004" s="105"/>
      <c r="M1004" s="343">
        <f>M1003*G1004</f>
        <v>0</v>
      </c>
      <c r="N1004" s="343"/>
      <c r="O1004" s="105"/>
      <c r="P1004" s="343">
        <f>P1003*G1004</f>
        <v>0</v>
      </c>
      <c r="Q1004" s="344"/>
      <c r="R1004" s="2"/>
    </row>
    <row r="1005" spans="2:18" ht="15" customHeight="1">
      <c r="B1005" s="71"/>
      <c r="C1005" s="71"/>
      <c r="D1005" s="352"/>
      <c r="E1005" s="352"/>
      <c r="F1005" s="71"/>
      <c r="G1005" s="71"/>
      <c r="H1005" s="4"/>
      <c r="I1005" s="86"/>
      <c r="J1005" s="2"/>
      <c r="K1005" s="2"/>
      <c r="M1005" s="345" t="s">
        <v>1445</v>
      </c>
      <c r="N1005" s="345"/>
      <c r="O1005" s="110"/>
      <c r="P1005" s="345" t="s">
        <v>1446</v>
      </c>
      <c r="Q1005" s="345"/>
      <c r="R1005" s="2"/>
    </row>
    <row r="1006" spans="2:18" ht="37.5" customHeight="1" thickBot="1">
      <c r="B1006" s="71"/>
      <c r="C1006" s="71"/>
      <c r="D1006" s="346"/>
      <c r="E1006" s="346"/>
      <c r="F1006" s="71"/>
      <c r="G1006" s="71"/>
      <c r="H1006" s="4"/>
      <c r="I1006" s="2"/>
      <c r="J1006" s="2"/>
      <c r="K1006" s="2"/>
      <c r="L1006" s="118"/>
      <c r="M1006" s="78"/>
      <c r="O1006" s="118"/>
      <c r="P1006" s="78"/>
      <c r="R1006" s="2"/>
    </row>
    <row r="1007" spans="2:18" ht="22.5" customHeight="1" thickBot="1">
      <c r="B1007" s="72" t="s">
        <v>1227</v>
      </c>
      <c r="C1007" s="73"/>
      <c r="D1007" s="74"/>
      <c r="E1007" s="341" t="s">
        <v>9</v>
      </c>
      <c r="F1007" s="342"/>
      <c r="G1007" s="58">
        <v>1</v>
      </c>
      <c r="H1007" s="4"/>
      <c r="I1007" s="353" t="s">
        <v>1438</v>
      </c>
      <c r="J1007" s="355" t="s">
        <v>1435</v>
      </c>
      <c r="K1007" s="357" t="s">
        <v>1436</v>
      </c>
      <c r="L1007" s="81"/>
      <c r="M1007" s="325" t="s">
        <v>1439</v>
      </c>
      <c r="N1007" s="327" t="s">
        <v>1441</v>
      </c>
      <c r="O1007" s="81"/>
      <c r="P1007" s="325" t="s">
        <v>1440</v>
      </c>
      <c r="Q1007" s="327" t="s">
        <v>1442</v>
      </c>
      <c r="R1007" s="2"/>
    </row>
    <row r="1008" spans="2:18" ht="4.5" customHeight="1" thickBot="1">
      <c r="B1008" s="14"/>
      <c r="C1008" s="23"/>
      <c r="D1008" s="65"/>
      <c r="E1008" s="347"/>
      <c r="F1008" s="347"/>
      <c r="G1008" s="16"/>
      <c r="H1008" s="4"/>
      <c r="I1008" s="354"/>
      <c r="J1008" s="356"/>
      <c r="K1008" s="358"/>
      <c r="L1008" s="81"/>
      <c r="M1008" s="326"/>
      <c r="N1008" s="328"/>
      <c r="O1008" s="81"/>
      <c r="P1008" s="326"/>
      <c r="Q1008" s="328"/>
      <c r="R1008" s="2"/>
    </row>
    <row r="1009" spans="2:18" ht="47.25" customHeight="1" thickBot="1">
      <c r="B1009" s="17" t="s">
        <v>1</v>
      </c>
      <c r="C1009" s="21" t="s">
        <v>7</v>
      </c>
      <c r="D1009" s="348" t="s">
        <v>4</v>
      </c>
      <c r="E1009" s="349"/>
      <c r="F1009" s="18" t="s">
        <v>5</v>
      </c>
      <c r="G1009" s="19" t="s">
        <v>204</v>
      </c>
      <c r="H1009" s="4"/>
      <c r="I1009" s="354"/>
      <c r="J1009" s="356"/>
      <c r="K1009" s="358"/>
      <c r="L1009" s="81"/>
      <c r="M1009" s="326"/>
      <c r="N1009" s="328"/>
      <c r="O1009" s="81"/>
      <c r="P1009" s="326"/>
      <c r="Q1009" s="328"/>
      <c r="R1009" s="2"/>
    </row>
    <row r="1010" spans="2:18" ht="27.75" customHeight="1">
      <c r="B1010" s="25">
        <v>761</v>
      </c>
      <c r="C1010" s="26" t="s">
        <v>1259</v>
      </c>
      <c r="D1010" s="350" t="s">
        <v>1025</v>
      </c>
      <c r="E1010" s="350" t="s">
        <v>1025</v>
      </c>
      <c r="F1010" s="26">
        <v>4</v>
      </c>
      <c r="G1010" s="27" t="s">
        <v>8</v>
      </c>
      <c r="H1010" s="4"/>
      <c r="I1010" s="97"/>
      <c r="J1010" s="98"/>
      <c r="K1010" s="99"/>
      <c r="L1010" s="82"/>
      <c r="M1010" s="100"/>
      <c r="N1010" s="101">
        <f aca="true" t="shared" si="141" ref="N1010:N1055">F1010*M1010</f>
        <v>0</v>
      </c>
      <c r="O1010" s="82"/>
      <c r="P1010" s="100">
        <v>21</v>
      </c>
      <c r="Q1010" s="101">
        <f>N1010*((100+P1010)/100)</f>
        <v>0</v>
      </c>
      <c r="R1010" s="2"/>
    </row>
    <row r="1011" spans="2:18" ht="27.75" customHeight="1">
      <c r="B1011" s="40">
        <v>762</v>
      </c>
      <c r="C1011" s="41" t="s">
        <v>1260</v>
      </c>
      <c r="D1011" s="351" t="s">
        <v>1073</v>
      </c>
      <c r="E1011" s="351" t="s">
        <v>1073</v>
      </c>
      <c r="F1011" s="41">
        <v>2</v>
      </c>
      <c r="G1011" s="42" t="s">
        <v>8</v>
      </c>
      <c r="H1011" s="4"/>
      <c r="I1011" s="87"/>
      <c r="J1011" s="88"/>
      <c r="K1011" s="89"/>
      <c r="L1011" s="82"/>
      <c r="M1011" s="93"/>
      <c r="N1011" s="94">
        <f t="shared" si="141"/>
        <v>0</v>
      </c>
      <c r="O1011" s="82"/>
      <c r="P1011" s="93">
        <v>21</v>
      </c>
      <c r="Q1011" s="94">
        <f>N1011*((100+P1011)/100)</f>
        <v>0</v>
      </c>
      <c r="R1011" s="2"/>
    </row>
    <row r="1012" spans="2:18" ht="27.75" customHeight="1">
      <c r="B1012" s="40">
        <v>763</v>
      </c>
      <c r="C1012" s="41" t="s">
        <v>1261</v>
      </c>
      <c r="D1012" s="351" t="s">
        <v>1228</v>
      </c>
      <c r="E1012" s="351" t="s">
        <v>1228</v>
      </c>
      <c r="F1012" s="41">
        <v>2</v>
      </c>
      <c r="G1012" s="42" t="s">
        <v>8</v>
      </c>
      <c r="H1012" s="4"/>
      <c r="I1012" s="87"/>
      <c r="J1012" s="88"/>
      <c r="K1012" s="89"/>
      <c r="L1012" s="82"/>
      <c r="M1012" s="93"/>
      <c r="N1012" s="94">
        <f t="shared" si="141"/>
        <v>0</v>
      </c>
      <c r="O1012" s="82"/>
      <c r="P1012" s="93">
        <v>21</v>
      </c>
      <c r="Q1012" s="94">
        <f aca="true" t="shared" si="142" ref="Q1012:Q1016">N1012*((100+P1012)/100)</f>
        <v>0</v>
      </c>
      <c r="R1012" s="2"/>
    </row>
    <row r="1013" spans="2:18" ht="27.75" customHeight="1">
      <c r="B1013" s="40">
        <v>764</v>
      </c>
      <c r="C1013" s="41" t="s">
        <v>1262</v>
      </c>
      <c r="D1013" s="351" t="s">
        <v>1229</v>
      </c>
      <c r="E1013" s="351" t="s">
        <v>1229</v>
      </c>
      <c r="F1013" s="41">
        <v>2</v>
      </c>
      <c r="G1013" s="42" t="s">
        <v>8</v>
      </c>
      <c r="H1013" s="4"/>
      <c r="I1013" s="87"/>
      <c r="J1013" s="88"/>
      <c r="K1013" s="89"/>
      <c r="L1013" s="82"/>
      <c r="M1013" s="93"/>
      <c r="N1013" s="94">
        <f t="shared" si="141"/>
        <v>0</v>
      </c>
      <c r="O1013" s="82"/>
      <c r="P1013" s="93">
        <v>21</v>
      </c>
      <c r="Q1013" s="94">
        <f t="shared" si="142"/>
        <v>0</v>
      </c>
      <c r="R1013" s="2"/>
    </row>
    <row r="1014" spans="2:18" ht="27.75" customHeight="1">
      <c r="B1014" s="40">
        <v>765</v>
      </c>
      <c r="C1014" s="41" t="s">
        <v>1263</v>
      </c>
      <c r="D1014" s="351" t="s">
        <v>1230</v>
      </c>
      <c r="E1014" s="351" t="s">
        <v>1230</v>
      </c>
      <c r="F1014" s="41">
        <v>2</v>
      </c>
      <c r="G1014" s="42" t="s">
        <v>8</v>
      </c>
      <c r="H1014" s="4"/>
      <c r="I1014" s="87"/>
      <c r="J1014" s="88"/>
      <c r="K1014" s="89"/>
      <c r="L1014" s="82"/>
      <c r="M1014" s="93"/>
      <c r="N1014" s="94">
        <f t="shared" si="141"/>
        <v>0</v>
      </c>
      <c r="O1014" s="82"/>
      <c r="P1014" s="93">
        <v>21</v>
      </c>
      <c r="Q1014" s="94">
        <f t="shared" si="142"/>
        <v>0</v>
      </c>
      <c r="R1014" s="2"/>
    </row>
    <row r="1015" spans="2:18" ht="27.75" customHeight="1">
      <c r="B1015" s="40">
        <v>766</v>
      </c>
      <c r="C1015" s="41" t="s">
        <v>1264</v>
      </c>
      <c r="D1015" s="351" t="s">
        <v>1231</v>
      </c>
      <c r="E1015" s="351" t="s">
        <v>1231</v>
      </c>
      <c r="F1015" s="41">
        <v>2</v>
      </c>
      <c r="G1015" s="42" t="s">
        <v>8</v>
      </c>
      <c r="H1015" s="4"/>
      <c r="I1015" s="87"/>
      <c r="J1015" s="88"/>
      <c r="K1015" s="89"/>
      <c r="L1015" s="82"/>
      <c r="M1015" s="93"/>
      <c r="N1015" s="94">
        <f t="shared" si="141"/>
        <v>0</v>
      </c>
      <c r="O1015" s="82"/>
      <c r="P1015" s="93">
        <v>21</v>
      </c>
      <c r="Q1015" s="94">
        <f t="shared" si="142"/>
        <v>0</v>
      </c>
      <c r="R1015" s="2"/>
    </row>
    <row r="1016" spans="2:18" ht="27.75" customHeight="1">
      <c r="B1016" s="40">
        <v>767</v>
      </c>
      <c r="C1016" s="41" t="s">
        <v>1265</v>
      </c>
      <c r="D1016" s="351" t="s">
        <v>890</v>
      </c>
      <c r="E1016" s="351" t="s">
        <v>890</v>
      </c>
      <c r="F1016" s="41">
        <v>1</v>
      </c>
      <c r="G1016" s="42" t="s">
        <v>8</v>
      </c>
      <c r="H1016" s="4"/>
      <c r="I1016" s="87"/>
      <c r="J1016" s="88"/>
      <c r="K1016" s="89"/>
      <c r="L1016" s="82"/>
      <c r="M1016" s="93"/>
      <c r="N1016" s="94">
        <f t="shared" si="141"/>
        <v>0</v>
      </c>
      <c r="O1016" s="82"/>
      <c r="P1016" s="93">
        <v>21</v>
      </c>
      <c r="Q1016" s="94">
        <f t="shared" si="142"/>
        <v>0</v>
      </c>
      <c r="R1016" s="2"/>
    </row>
    <row r="1017" spans="2:18" ht="27.75" customHeight="1">
      <c r="B1017" s="40">
        <v>768</v>
      </c>
      <c r="C1017" s="41" t="s">
        <v>1266</v>
      </c>
      <c r="D1017" s="351" t="s">
        <v>352</v>
      </c>
      <c r="E1017" s="351" t="s">
        <v>352</v>
      </c>
      <c r="F1017" s="41">
        <v>2</v>
      </c>
      <c r="G1017" s="42" t="s">
        <v>8</v>
      </c>
      <c r="H1017" s="4"/>
      <c r="I1017" s="87"/>
      <c r="J1017" s="88"/>
      <c r="K1017" s="89"/>
      <c r="L1017" s="82"/>
      <c r="M1017" s="93"/>
      <c r="N1017" s="94">
        <f t="shared" si="141"/>
        <v>0</v>
      </c>
      <c r="O1017" s="82"/>
      <c r="P1017" s="93">
        <v>21</v>
      </c>
      <c r="Q1017" s="94">
        <f>N1017*((100+P1017)/100)</f>
        <v>0</v>
      </c>
      <c r="R1017" s="2"/>
    </row>
    <row r="1018" spans="2:18" ht="27.75" customHeight="1">
      <c r="B1018" s="40">
        <v>769</v>
      </c>
      <c r="C1018" s="41" t="s">
        <v>1267</v>
      </c>
      <c r="D1018" s="351" t="s">
        <v>930</v>
      </c>
      <c r="E1018" s="351" t="s">
        <v>930</v>
      </c>
      <c r="F1018" s="41">
        <v>2</v>
      </c>
      <c r="G1018" s="42" t="s">
        <v>8</v>
      </c>
      <c r="H1018" s="4"/>
      <c r="I1018" s="87"/>
      <c r="J1018" s="88"/>
      <c r="K1018" s="89"/>
      <c r="L1018" s="82"/>
      <c r="M1018" s="93"/>
      <c r="N1018" s="94">
        <f t="shared" si="141"/>
        <v>0</v>
      </c>
      <c r="O1018" s="82"/>
      <c r="P1018" s="93">
        <v>21</v>
      </c>
      <c r="Q1018" s="94">
        <f aca="true" t="shared" si="143" ref="Q1018:Q1022">N1018*((100+P1018)/100)</f>
        <v>0</v>
      </c>
      <c r="R1018" s="2"/>
    </row>
    <row r="1019" spans="2:18" ht="27.75" customHeight="1">
      <c r="B1019" s="40">
        <v>770</v>
      </c>
      <c r="C1019" s="41" t="s">
        <v>1268</v>
      </c>
      <c r="D1019" s="351" t="s">
        <v>931</v>
      </c>
      <c r="E1019" s="351" t="s">
        <v>931</v>
      </c>
      <c r="F1019" s="41">
        <v>2</v>
      </c>
      <c r="G1019" s="42" t="s">
        <v>8</v>
      </c>
      <c r="H1019" s="4"/>
      <c r="I1019" s="87"/>
      <c r="J1019" s="88"/>
      <c r="K1019" s="89"/>
      <c r="L1019" s="82"/>
      <c r="M1019" s="93"/>
      <c r="N1019" s="94">
        <f t="shared" si="141"/>
        <v>0</v>
      </c>
      <c r="O1019" s="82"/>
      <c r="P1019" s="93">
        <v>21</v>
      </c>
      <c r="Q1019" s="94">
        <f t="shared" si="143"/>
        <v>0</v>
      </c>
      <c r="R1019" s="2"/>
    </row>
    <row r="1020" spans="2:18" ht="27.75" customHeight="1">
      <c r="B1020" s="40">
        <v>771</v>
      </c>
      <c r="C1020" s="41" t="s">
        <v>1269</v>
      </c>
      <c r="D1020" s="351" t="s">
        <v>1000</v>
      </c>
      <c r="E1020" s="351" t="s">
        <v>1000</v>
      </c>
      <c r="F1020" s="41">
        <v>2</v>
      </c>
      <c r="G1020" s="42" t="s">
        <v>8</v>
      </c>
      <c r="H1020" s="4"/>
      <c r="I1020" s="87"/>
      <c r="J1020" s="88"/>
      <c r="K1020" s="89"/>
      <c r="L1020" s="82"/>
      <c r="M1020" s="93"/>
      <c r="N1020" s="94">
        <f t="shared" si="141"/>
        <v>0</v>
      </c>
      <c r="O1020" s="82"/>
      <c r="P1020" s="93">
        <v>21</v>
      </c>
      <c r="Q1020" s="94">
        <f t="shared" si="143"/>
        <v>0</v>
      </c>
      <c r="R1020" s="2"/>
    </row>
    <row r="1021" spans="2:18" ht="27.75" customHeight="1">
      <c r="B1021" s="40">
        <v>772</v>
      </c>
      <c r="C1021" s="41" t="s">
        <v>1270</v>
      </c>
      <c r="D1021" s="351" t="s">
        <v>1001</v>
      </c>
      <c r="E1021" s="351" t="s">
        <v>1001</v>
      </c>
      <c r="F1021" s="41">
        <v>2</v>
      </c>
      <c r="G1021" s="42" t="s">
        <v>8</v>
      </c>
      <c r="H1021" s="4"/>
      <c r="I1021" s="87"/>
      <c r="J1021" s="88"/>
      <c r="K1021" s="89"/>
      <c r="L1021" s="82"/>
      <c r="M1021" s="93"/>
      <c r="N1021" s="94">
        <f t="shared" si="141"/>
        <v>0</v>
      </c>
      <c r="O1021" s="82"/>
      <c r="P1021" s="93">
        <v>21</v>
      </c>
      <c r="Q1021" s="94">
        <f t="shared" si="143"/>
        <v>0</v>
      </c>
      <c r="R1021" s="2"/>
    </row>
    <row r="1022" spans="2:18" ht="27.75" customHeight="1">
      <c r="B1022" s="40">
        <v>773</v>
      </c>
      <c r="C1022" s="41" t="s">
        <v>1271</v>
      </c>
      <c r="D1022" s="351" t="s">
        <v>1232</v>
      </c>
      <c r="E1022" s="351" t="s">
        <v>1232</v>
      </c>
      <c r="F1022" s="41">
        <v>2</v>
      </c>
      <c r="G1022" s="42" t="s">
        <v>8</v>
      </c>
      <c r="H1022" s="4"/>
      <c r="I1022" s="87"/>
      <c r="J1022" s="88"/>
      <c r="K1022" s="89"/>
      <c r="L1022" s="82"/>
      <c r="M1022" s="93"/>
      <c r="N1022" s="94">
        <f t="shared" si="141"/>
        <v>0</v>
      </c>
      <c r="O1022" s="82"/>
      <c r="P1022" s="93">
        <v>21</v>
      </c>
      <c r="Q1022" s="94">
        <f t="shared" si="143"/>
        <v>0</v>
      </c>
      <c r="R1022" s="2"/>
    </row>
    <row r="1023" spans="2:18" ht="27.75" customHeight="1">
      <c r="B1023" s="40">
        <v>774</v>
      </c>
      <c r="C1023" s="41" t="s">
        <v>1272</v>
      </c>
      <c r="D1023" s="351" t="s">
        <v>1233</v>
      </c>
      <c r="E1023" s="351" t="s">
        <v>1233</v>
      </c>
      <c r="F1023" s="41">
        <v>2</v>
      </c>
      <c r="G1023" s="42" t="s">
        <v>8</v>
      </c>
      <c r="H1023" s="4"/>
      <c r="I1023" s="87"/>
      <c r="J1023" s="88"/>
      <c r="K1023" s="89"/>
      <c r="L1023" s="82"/>
      <c r="M1023" s="93"/>
      <c r="N1023" s="94">
        <f t="shared" si="141"/>
        <v>0</v>
      </c>
      <c r="O1023" s="82"/>
      <c r="P1023" s="93">
        <v>21</v>
      </c>
      <c r="Q1023" s="94">
        <f>N1023*((100+P1023)/100)</f>
        <v>0</v>
      </c>
      <c r="R1023" s="2"/>
    </row>
    <row r="1024" spans="2:18" ht="27.75" customHeight="1">
      <c r="B1024" s="40">
        <v>775</v>
      </c>
      <c r="C1024" s="41" t="s">
        <v>1273</v>
      </c>
      <c r="D1024" s="351" t="s">
        <v>1007</v>
      </c>
      <c r="E1024" s="351" t="s">
        <v>1007</v>
      </c>
      <c r="F1024" s="41">
        <v>2</v>
      </c>
      <c r="G1024" s="42" t="s">
        <v>8</v>
      </c>
      <c r="H1024" s="4"/>
      <c r="I1024" s="87"/>
      <c r="J1024" s="88"/>
      <c r="K1024" s="89"/>
      <c r="L1024" s="82"/>
      <c r="M1024" s="93"/>
      <c r="N1024" s="94">
        <f t="shared" si="141"/>
        <v>0</v>
      </c>
      <c r="O1024" s="82"/>
      <c r="P1024" s="93">
        <v>21</v>
      </c>
      <c r="Q1024" s="94">
        <f aca="true" t="shared" si="144" ref="Q1024:Q1028">N1024*((100+P1024)/100)</f>
        <v>0</v>
      </c>
      <c r="R1024" s="2"/>
    </row>
    <row r="1025" spans="2:18" ht="27.75" customHeight="1">
      <c r="B1025" s="40">
        <v>776</v>
      </c>
      <c r="C1025" s="41" t="s">
        <v>1274</v>
      </c>
      <c r="D1025" s="351" t="s">
        <v>1008</v>
      </c>
      <c r="E1025" s="351" t="s">
        <v>1008</v>
      </c>
      <c r="F1025" s="41">
        <v>2</v>
      </c>
      <c r="G1025" s="42" t="s">
        <v>8</v>
      </c>
      <c r="H1025" s="4"/>
      <c r="I1025" s="87"/>
      <c r="J1025" s="88"/>
      <c r="K1025" s="89"/>
      <c r="L1025" s="82"/>
      <c r="M1025" s="93"/>
      <c r="N1025" s="94">
        <f t="shared" si="141"/>
        <v>0</v>
      </c>
      <c r="O1025" s="82"/>
      <c r="P1025" s="93">
        <v>21</v>
      </c>
      <c r="Q1025" s="94">
        <f t="shared" si="144"/>
        <v>0</v>
      </c>
      <c r="R1025" s="2"/>
    </row>
    <row r="1026" spans="2:18" ht="27.75" customHeight="1">
      <c r="B1026" s="40">
        <v>777</v>
      </c>
      <c r="C1026" s="41" t="s">
        <v>1275</v>
      </c>
      <c r="D1026" s="351" t="s">
        <v>1009</v>
      </c>
      <c r="E1026" s="351" t="s">
        <v>1009</v>
      </c>
      <c r="F1026" s="41">
        <v>2</v>
      </c>
      <c r="G1026" s="42" t="s">
        <v>8</v>
      </c>
      <c r="H1026" s="4"/>
      <c r="I1026" s="87"/>
      <c r="J1026" s="88"/>
      <c r="K1026" s="89"/>
      <c r="L1026" s="82"/>
      <c r="M1026" s="93"/>
      <c r="N1026" s="94">
        <f t="shared" si="141"/>
        <v>0</v>
      </c>
      <c r="O1026" s="82"/>
      <c r="P1026" s="93">
        <v>21</v>
      </c>
      <c r="Q1026" s="94">
        <f t="shared" si="144"/>
        <v>0</v>
      </c>
      <c r="R1026" s="2"/>
    </row>
    <row r="1027" spans="2:18" ht="27.75" customHeight="1">
      <c r="B1027" s="40">
        <v>778</v>
      </c>
      <c r="C1027" s="41" t="s">
        <v>1276</v>
      </c>
      <c r="D1027" s="351" t="s">
        <v>1234</v>
      </c>
      <c r="E1027" s="351" t="s">
        <v>1234</v>
      </c>
      <c r="F1027" s="41">
        <v>2</v>
      </c>
      <c r="G1027" s="42" t="s">
        <v>8</v>
      </c>
      <c r="H1027" s="4"/>
      <c r="I1027" s="87"/>
      <c r="J1027" s="88"/>
      <c r="K1027" s="89"/>
      <c r="L1027" s="82"/>
      <c r="M1027" s="93"/>
      <c r="N1027" s="94">
        <f t="shared" si="141"/>
        <v>0</v>
      </c>
      <c r="O1027" s="82"/>
      <c r="P1027" s="93">
        <v>21</v>
      </c>
      <c r="Q1027" s="94">
        <f t="shared" si="144"/>
        <v>0</v>
      </c>
      <c r="R1027" s="2"/>
    </row>
    <row r="1028" spans="2:18" ht="27.75" customHeight="1">
      <c r="B1028" s="40">
        <v>779</v>
      </c>
      <c r="C1028" s="41" t="s">
        <v>1277</v>
      </c>
      <c r="D1028" s="351" t="s">
        <v>1235</v>
      </c>
      <c r="E1028" s="351" t="s">
        <v>1235</v>
      </c>
      <c r="F1028" s="41">
        <v>2</v>
      </c>
      <c r="G1028" s="42" t="s">
        <v>8</v>
      </c>
      <c r="H1028" s="4"/>
      <c r="I1028" s="87"/>
      <c r="J1028" s="88"/>
      <c r="K1028" s="89"/>
      <c r="L1028" s="82"/>
      <c r="M1028" s="93"/>
      <c r="N1028" s="94">
        <f t="shared" si="141"/>
        <v>0</v>
      </c>
      <c r="O1028" s="82"/>
      <c r="P1028" s="93">
        <v>21</v>
      </c>
      <c r="Q1028" s="94">
        <f t="shared" si="144"/>
        <v>0</v>
      </c>
      <c r="R1028" s="2"/>
    </row>
    <row r="1029" spans="2:18" ht="27.75" customHeight="1">
      <c r="B1029" s="40">
        <v>780</v>
      </c>
      <c r="C1029" s="41" t="s">
        <v>1278</v>
      </c>
      <c r="D1029" s="351" t="s">
        <v>1236</v>
      </c>
      <c r="E1029" s="351" t="s">
        <v>1236</v>
      </c>
      <c r="F1029" s="41">
        <v>2</v>
      </c>
      <c r="G1029" s="42" t="s">
        <v>8</v>
      </c>
      <c r="H1029" s="4"/>
      <c r="I1029" s="87"/>
      <c r="J1029" s="88"/>
      <c r="K1029" s="89"/>
      <c r="L1029" s="82"/>
      <c r="M1029" s="93"/>
      <c r="N1029" s="94">
        <f t="shared" si="141"/>
        <v>0</v>
      </c>
      <c r="O1029" s="82"/>
      <c r="P1029" s="93">
        <v>21</v>
      </c>
      <c r="Q1029" s="94">
        <f>N1029*((100+P1029)/100)</f>
        <v>0</v>
      </c>
      <c r="R1029" s="2"/>
    </row>
    <row r="1030" spans="2:18" ht="27.75" customHeight="1">
      <c r="B1030" s="40">
        <v>781</v>
      </c>
      <c r="C1030" s="41" t="s">
        <v>1279</v>
      </c>
      <c r="D1030" s="351" t="s">
        <v>1237</v>
      </c>
      <c r="E1030" s="351" t="s">
        <v>1237</v>
      </c>
      <c r="F1030" s="41">
        <v>2</v>
      </c>
      <c r="G1030" s="42" t="s">
        <v>8</v>
      </c>
      <c r="H1030" s="4"/>
      <c r="I1030" s="87"/>
      <c r="J1030" s="88"/>
      <c r="K1030" s="89"/>
      <c r="L1030" s="82"/>
      <c r="M1030" s="93"/>
      <c r="N1030" s="94">
        <f t="shared" si="141"/>
        <v>0</v>
      </c>
      <c r="O1030" s="82"/>
      <c r="P1030" s="93">
        <v>21</v>
      </c>
      <c r="Q1030" s="94">
        <f aca="true" t="shared" si="145" ref="Q1030:Q1034">N1030*((100+P1030)/100)</f>
        <v>0</v>
      </c>
      <c r="R1030" s="2"/>
    </row>
    <row r="1031" spans="2:18" ht="27.75" customHeight="1">
      <c r="B1031" s="40">
        <v>782</v>
      </c>
      <c r="C1031" s="41" t="s">
        <v>1280</v>
      </c>
      <c r="D1031" s="351" t="s">
        <v>1238</v>
      </c>
      <c r="E1031" s="351" t="s">
        <v>1238</v>
      </c>
      <c r="F1031" s="41">
        <v>2</v>
      </c>
      <c r="G1031" s="42" t="s">
        <v>8</v>
      </c>
      <c r="H1031" s="4"/>
      <c r="I1031" s="87"/>
      <c r="J1031" s="88"/>
      <c r="K1031" s="89"/>
      <c r="L1031" s="82"/>
      <c r="M1031" s="93"/>
      <c r="N1031" s="94">
        <f t="shared" si="141"/>
        <v>0</v>
      </c>
      <c r="O1031" s="82"/>
      <c r="P1031" s="93">
        <v>21</v>
      </c>
      <c r="Q1031" s="94">
        <f t="shared" si="145"/>
        <v>0</v>
      </c>
      <c r="R1031" s="2"/>
    </row>
    <row r="1032" spans="2:18" ht="27.75" customHeight="1">
      <c r="B1032" s="40">
        <v>783</v>
      </c>
      <c r="C1032" s="41" t="s">
        <v>1281</v>
      </c>
      <c r="D1032" s="351" t="s">
        <v>1239</v>
      </c>
      <c r="E1032" s="351" t="s">
        <v>1239</v>
      </c>
      <c r="F1032" s="41">
        <v>2</v>
      </c>
      <c r="G1032" s="42" t="s">
        <v>8</v>
      </c>
      <c r="H1032" s="4"/>
      <c r="I1032" s="87"/>
      <c r="J1032" s="88"/>
      <c r="K1032" s="89"/>
      <c r="L1032" s="82"/>
      <c r="M1032" s="93"/>
      <c r="N1032" s="94">
        <f t="shared" si="141"/>
        <v>0</v>
      </c>
      <c r="O1032" s="82"/>
      <c r="P1032" s="93">
        <v>21</v>
      </c>
      <c r="Q1032" s="94">
        <f t="shared" si="145"/>
        <v>0</v>
      </c>
      <c r="R1032" s="2"/>
    </row>
    <row r="1033" spans="2:18" ht="27.75" customHeight="1">
      <c r="B1033" s="40">
        <v>784</v>
      </c>
      <c r="C1033" s="41" t="s">
        <v>1282</v>
      </c>
      <c r="D1033" s="351" t="s">
        <v>1003</v>
      </c>
      <c r="E1033" s="351" t="s">
        <v>1003</v>
      </c>
      <c r="F1033" s="41">
        <v>2</v>
      </c>
      <c r="G1033" s="42" t="s">
        <v>8</v>
      </c>
      <c r="H1033" s="4"/>
      <c r="I1033" s="87"/>
      <c r="J1033" s="88"/>
      <c r="K1033" s="89"/>
      <c r="L1033" s="82"/>
      <c r="M1033" s="93"/>
      <c r="N1033" s="94">
        <f t="shared" si="141"/>
        <v>0</v>
      </c>
      <c r="O1033" s="82"/>
      <c r="P1033" s="93">
        <v>21</v>
      </c>
      <c r="Q1033" s="94">
        <f t="shared" si="145"/>
        <v>0</v>
      </c>
      <c r="R1033" s="2"/>
    </row>
    <row r="1034" spans="2:18" ht="27.75" customHeight="1">
      <c r="B1034" s="40">
        <v>785</v>
      </c>
      <c r="C1034" s="41" t="s">
        <v>1283</v>
      </c>
      <c r="D1034" s="351" t="s">
        <v>1240</v>
      </c>
      <c r="E1034" s="351" t="s">
        <v>1240</v>
      </c>
      <c r="F1034" s="41">
        <v>1</v>
      </c>
      <c r="G1034" s="42" t="s">
        <v>8</v>
      </c>
      <c r="H1034" s="4"/>
      <c r="I1034" s="87"/>
      <c r="J1034" s="88"/>
      <c r="K1034" s="89"/>
      <c r="L1034" s="82"/>
      <c r="M1034" s="93"/>
      <c r="N1034" s="94">
        <f t="shared" si="141"/>
        <v>0</v>
      </c>
      <c r="O1034" s="82"/>
      <c r="P1034" s="93">
        <v>21</v>
      </c>
      <c r="Q1034" s="94">
        <f t="shared" si="145"/>
        <v>0</v>
      </c>
      <c r="R1034" s="2"/>
    </row>
    <row r="1035" spans="2:18" ht="27.75" customHeight="1">
      <c r="B1035" s="40">
        <v>786</v>
      </c>
      <c r="C1035" s="41" t="s">
        <v>1284</v>
      </c>
      <c r="D1035" s="351" t="s">
        <v>1241</v>
      </c>
      <c r="E1035" s="351" t="s">
        <v>1241</v>
      </c>
      <c r="F1035" s="41">
        <v>1</v>
      </c>
      <c r="G1035" s="42" t="s">
        <v>8</v>
      </c>
      <c r="H1035" s="4"/>
      <c r="I1035" s="87"/>
      <c r="J1035" s="88"/>
      <c r="K1035" s="89"/>
      <c r="L1035" s="82"/>
      <c r="M1035" s="93"/>
      <c r="N1035" s="94">
        <f t="shared" si="141"/>
        <v>0</v>
      </c>
      <c r="O1035" s="82"/>
      <c r="P1035" s="93">
        <v>21</v>
      </c>
      <c r="Q1035" s="94">
        <f>N1035*((100+P1035)/100)</f>
        <v>0</v>
      </c>
      <c r="R1035" s="2"/>
    </row>
    <row r="1036" spans="2:18" ht="27.75" customHeight="1">
      <c r="B1036" s="40">
        <v>787</v>
      </c>
      <c r="C1036" s="41" t="s">
        <v>1285</v>
      </c>
      <c r="D1036" s="351" t="s">
        <v>1242</v>
      </c>
      <c r="E1036" s="351" t="s">
        <v>1242</v>
      </c>
      <c r="F1036" s="41">
        <v>1</v>
      </c>
      <c r="G1036" s="42" t="s">
        <v>8</v>
      </c>
      <c r="H1036" s="4"/>
      <c r="I1036" s="87"/>
      <c r="J1036" s="88"/>
      <c r="K1036" s="89"/>
      <c r="L1036" s="82"/>
      <c r="M1036" s="93"/>
      <c r="N1036" s="94">
        <f t="shared" si="141"/>
        <v>0</v>
      </c>
      <c r="O1036" s="82"/>
      <c r="P1036" s="93">
        <v>21</v>
      </c>
      <c r="Q1036" s="94">
        <f aca="true" t="shared" si="146" ref="Q1036:Q1040">N1036*((100+P1036)/100)</f>
        <v>0</v>
      </c>
      <c r="R1036" s="2"/>
    </row>
    <row r="1037" spans="2:18" ht="27.75" customHeight="1">
      <c r="B1037" s="40">
        <v>788</v>
      </c>
      <c r="C1037" s="41" t="s">
        <v>1286</v>
      </c>
      <c r="D1037" s="351" t="s">
        <v>1243</v>
      </c>
      <c r="E1037" s="351" t="s">
        <v>1243</v>
      </c>
      <c r="F1037" s="41">
        <v>2</v>
      </c>
      <c r="G1037" s="42" t="s">
        <v>8</v>
      </c>
      <c r="H1037" s="4"/>
      <c r="I1037" s="87"/>
      <c r="J1037" s="88"/>
      <c r="K1037" s="89"/>
      <c r="L1037" s="82"/>
      <c r="M1037" s="93"/>
      <c r="N1037" s="94">
        <f t="shared" si="141"/>
        <v>0</v>
      </c>
      <c r="O1037" s="82"/>
      <c r="P1037" s="93">
        <v>21</v>
      </c>
      <c r="Q1037" s="94">
        <f t="shared" si="146"/>
        <v>0</v>
      </c>
      <c r="R1037" s="2"/>
    </row>
    <row r="1038" spans="2:18" ht="27.75" customHeight="1">
      <c r="B1038" s="40">
        <v>789</v>
      </c>
      <c r="C1038" s="41" t="s">
        <v>1287</v>
      </c>
      <c r="D1038" s="351" t="s">
        <v>1244</v>
      </c>
      <c r="E1038" s="351" t="s">
        <v>1244</v>
      </c>
      <c r="F1038" s="41">
        <v>1</v>
      </c>
      <c r="G1038" s="42" t="s">
        <v>8</v>
      </c>
      <c r="H1038" s="4"/>
      <c r="I1038" s="87"/>
      <c r="J1038" s="88"/>
      <c r="K1038" s="89"/>
      <c r="L1038" s="82"/>
      <c r="M1038" s="93"/>
      <c r="N1038" s="94">
        <f t="shared" si="141"/>
        <v>0</v>
      </c>
      <c r="O1038" s="82"/>
      <c r="P1038" s="93">
        <v>21</v>
      </c>
      <c r="Q1038" s="94">
        <f t="shared" si="146"/>
        <v>0</v>
      </c>
      <c r="R1038" s="2"/>
    </row>
    <row r="1039" spans="2:18" ht="27.75" customHeight="1">
      <c r="B1039" s="40">
        <v>790</v>
      </c>
      <c r="C1039" s="41" t="s">
        <v>1288</v>
      </c>
      <c r="D1039" s="351" t="s">
        <v>1245</v>
      </c>
      <c r="E1039" s="351" t="s">
        <v>1245</v>
      </c>
      <c r="F1039" s="41">
        <v>2</v>
      </c>
      <c r="G1039" s="42" t="s">
        <v>8</v>
      </c>
      <c r="H1039" s="4"/>
      <c r="I1039" s="87"/>
      <c r="J1039" s="88"/>
      <c r="K1039" s="89"/>
      <c r="L1039" s="82"/>
      <c r="M1039" s="93"/>
      <c r="N1039" s="94">
        <f t="shared" si="141"/>
        <v>0</v>
      </c>
      <c r="O1039" s="82"/>
      <c r="P1039" s="93">
        <v>21</v>
      </c>
      <c r="Q1039" s="94">
        <f t="shared" si="146"/>
        <v>0</v>
      </c>
      <c r="R1039" s="2"/>
    </row>
    <row r="1040" spans="2:18" ht="27.75" customHeight="1">
      <c r="B1040" s="40">
        <v>791</v>
      </c>
      <c r="C1040" s="41" t="s">
        <v>1289</v>
      </c>
      <c r="D1040" s="351" t="s">
        <v>1246</v>
      </c>
      <c r="E1040" s="351" t="s">
        <v>1246</v>
      </c>
      <c r="F1040" s="41">
        <v>2</v>
      </c>
      <c r="G1040" s="42" t="s">
        <v>8</v>
      </c>
      <c r="H1040" s="4"/>
      <c r="I1040" s="87"/>
      <c r="J1040" s="88"/>
      <c r="K1040" s="89"/>
      <c r="L1040" s="82"/>
      <c r="M1040" s="93"/>
      <c r="N1040" s="94">
        <f t="shared" si="141"/>
        <v>0</v>
      </c>
      <c r="O1040" s="82"/>
      <c r="P1040" s="93">
        <v>21</v>
      </c>
      <c r="Q1040" s="94">
        <f t="shared" si="146"/>
        <v>0</v>
      </c>
      <c r="R1040" s="2"/>
    </row>
    <row r="1041" spans="2:18" ht="27.75" customHeight="1">
      <c r="B1041" s="40">
        <v>792</v>
      </c>
      <c r="C1041" s="41" t="s">
        <v>1290</v>
      </c>
      <c r="D1041" s="351" t="s">
        <v>1247</v>
      </c>
      <c r="E1041" s="351" t="s">
        <v>1247</v>
      </c>
      <c r="F1041" s="41">
        <v>2</v>
      </c>
      <c r="G1041" s="42" t="s">
        <v>8</v>
      </c>
      <c r="H1041" s="4"/>
      <c r="I1041" s="87"/>
      <c r="J1041" s="88"/>
      <c r="K1041" s="89"/>
      <c r="L1041" s="82"/>
      <c r="M1041" s="93"/>
      <c r="N1041" s="94">
        <f t="shared" si="141"/>
        <v>0</v>
      </c>
      <c r="O1041" s="82"/>
      <c r="P1041" s="93">
        <v>21</v>
      </c>
      <c r="Q1041" s="94">
        <f>N1041*((100+P1041)/100)</f>
        <v>0</v>
      </c>
      <c r="R1041" s="2"/>
    </row>
    <row r="1042" spans="2:18" ht="27.75" customHeight="1">
      <c r="B1042" s="40">
        <v>793</v>
      </c>
      <c r="C1042" s="41" t="s">
        <v>1291</v>
      </c>
      <c r="D1042" s="351" t="s">
        <v>1248</v>
      </c>
      <c r="E1042" s="351" t="s">
        <v>1248</v>
      </c>
      <c r="F1042" s="41">
        <v>2</v>
      </c>
      <c r="G1042" s="42" t="s">
        <v>8</v>
      </c>
      <c r="H1042" s="4"/>
      <c r="I1042" s="87"/>
      <c r="J1042" s="88"/>
      <c r="K1042" s="89"/>
      <c r="L1042" s="82"/>
      <c r="M1042" s="93"/>
      <c r="N1042" s="94">
        <f t="shared" si="141"/>
        <v>0</v>
      </c>
      <c r="O1042" s="82"/>
      <c r="P1042" s="93">
        <v>21</v>
      </c>
      <c r="Q1042" s="94">
        <f aca="true" t="shared" si="147" ref="Q1042:Q1047">N1042*((100+P1042)/100)</f>
        <v>0</v>
      </c>
      <c r="R1042" s="2"/>
    </row>
    <row r="1043" spans="2:18" ht="27.75" customHeight="1">
      <c r="B1043" s="40">
        <v>794</v>
      </c>
      <c r="C1043" s="41" t="s">
        <v>1292</v>
      </c>
      <c r="D1043" s="351" t="s">
        <v>1249</v>
      </c>
      <c r="E1043" s="351" t="s">
        <v>1249</v>
      </c>
      <c r="F1043" s="41">
        <v>2</v>
      </c>
      <c r="G1043" s="42" t="s">
        <v>8</v>
      </c>
      <c r="H1043" s="4"/>
      <c r="I1043" s="87"/>
      <c r="J1043" s="88"/>
      <c r="K1043" s="89"/>
      <c r="L1043" s="82"/>
      <c r="M1043" s="93"/>
      <c r="N1043" s="94">
        <f t="shared" si="141"/>
        <v>0</v>
      </c>
      <c r="O1043" s="82"/>
      <c r="P1043" s="93">
        <v>21</v>
      </c>
      <c r="Q1043" s="94">
        <f t="shared" si="147"/>
        <v>0</v>
      </c>
      <c r="R1043" s="2"/>
    </row>
    <row r="1044" spans="2:18" ht="27.75" customHeight="1">
      <c r="B1044" s="40">
        <v>795</v>
      </c>
      <c r="C1044" s="41" t="s">
        <v>1293</v>
      </c>
      <c r="D1044" s="351" t="s">
        <v>1250</v>
      </c>
      <c r="E1044" s="351" t="s">
        <v>1250</v>
      </c>
      <c r="F1044" s="41">
        <v>2</v>
      </c>
      <c r="G1044" s="42" t="s">
        <v>8</v>
      </c>
      <c r="H1044" s="4"/>
      <c r="I1044" s="87"/>
      <c r="J1044" s="88"/>
      <c r="K1044" s="89"/>
      <c r="L1044" s="82"/>
      <c r="M1044" s="93"/>
      <c r="N1044" s="94">
        <f t="shared" si="141"/>
        <v>0</v>
      </c>
      <c r="O1044" s="82"/>
      <c r="P1044" s="93">
        <v>21</v>
      </c>
      <c r="Q1044" s="94">
        <f t="shared" si="147"/>
        <v>0</v>
      </c>
      <c r="R1044" s="2"/>
    </row>
    <row r="1045" spans="2:18" ht="27.75" customHeight="1">
      <c r="B1045" s="40">
        <v>796</v>
      </c>
      <c r="C1045" s="41" t="s">
        <v>1294</v>
      </c>
      <c r="D1045" s="351" t="s">
        <v>1251</v>
      </c>
      <c r="E1045" s="351" t="s">
        <v>1251</v>
      </c>
      <c r="F1045" s="41">
        <v>2</v>
      </c>
      <c r="G1045" s="42" t="s">
        <v>8</v>
      </c>
      <c r="H1045" s="4"/>
      <c r="I1045" s="87"/>
      <c r="J1045" s="88"/>
      <c r="K1045" s="89"/>
      <c r="L1045" s="82"/>
      <c r="M1045" s="93"/>
      <c r="N1045" s="94">
        <f t="shared" si="141"/>
        <v>0</v>
      </c>
      <c r="O1045" s="82"/>
      <c r="P1045" s="93">
        <v>21</v>
      </c>
      <c r="Q1045" s="94">
        <f t="shared" si="147"/>
        <v>0</v>
      </c>
      <c r="R1045" s="2"/>
    </row>
    <row r="1046" spans="2:18" ht="27.75" customHeight="1">
      <c r="B1046" s="40">
        <v>797</v>
      </c>
      <c r="C1046" s="41" t="s">
        <v>1295</v>
      </c>
      <c r="D1046" s="351" t="s">
        <v>1251</v>
      </c>
      <c r="E1046" s="351" t="s">
        <v>1251</v>
      </c>
      <c r="F1046" s="41">
        <v>2</v>
      </c>
      <c r="G1046" s="42" t="s">
        <v>8</v>
      </c>
      <c r="H1046" s="4"/>
      <c r="I1046" s="87"/>
      <c r="J1046" s="88"/>
      <c r="K1046" s="89"/>
      <c r="L1046" s="82"/>
      <c r="M1046" s="93"/>
      <c r="N1046" s="94">
        <f t="shared" si="141"/>
        <v>0</v>
      </c>
      <c r="O1046" s="82"/>
      <c r="P1046" s="93">
        <v>21</v>
      </c>
      <c r="Q1046" s="94">
        <f t="shared" si="147"/>
        <v>0</v>
      </c>
      <c r="R1046" s="2"/>
    </row>
    <row r="1047" spans="2:18" ht="27.75" customHeight="1">
      <c r="B1047" s="40">
        <v>798</v>
      </c>
      <c r="C1047" s="41" t="s">
        <v>1296</v>
      </c>
      <c r="D1047" s="351" t="s">
        <v>1252</v>
      </c>
      <c r="E1047" s="351" t="s">
        <v>1252</v>
      </c>
      <c r="F1047" s="41">
        <v>2</v>
      </c>
      <c r="G1047" s="42" t="s">
        <v>8</v>
      </c>
      <c r="H1047" s="4"/>
      <c r="I1047" s="87"/>
      <c r="J1047" s="88"/>
      <c r="K1047" s="89"/>
      <c r="L1047" s="82"/>
      <c r="M1047" s="93"/>
      <c r="N1047" s="94">
        <f t="shared" si="141"/>
        <v>0</v>
      </c>
      <c r="O1047" s="82"/>
      <c r="P1047" s="93">
        <v>21</v>
      </c>
      <c r="Q1047" s="94">
        <f t="shared" si="147"/>
        <v>0</v>
      </c>
      <c r="R1047" s="2"/>
    </row>
    <row r="1048" spans="2:18" ht="27.75" customHeight="1">
      <c r="B1048" s="40">
        <v>799</v>
      </c>
      <c r="C1048" s="41" t="s">
        <v>1297</v>
      </c>
      <c r="D1048" s="351" t="s">
        <v>1253</v>
      </c>
      <c r="E1048" s="351" t="s">
        <v>1253</v>
      </c>
      <c r="F1048" s="41">
        <v>3</v>
      </c>
      <c r="G1048" s="42" t="s">
        <v>8</v>
      </c>
      <c r="H1048" s="4"/>
      <c r="I1048" s="87"/>
      <c r="J1048" s="88"/>
      <c r="K1048" s="89"/>
      <c r="L1048" s="82"/>
      <c r="M1048" s="93"/>
      <c r="N1048" s="94">
        <f t="shared" si="141"/>
        <v>0</v>
      </c>
      <c r="O1048" s="82"/>
      <c r="P1048" s="93">
        <v>21</v>
      </c>
      <c r="Q1048" s="94">
        <f>N1048*((100+P1048)/100)</f>
        <v>0</v>
      </c>
      <c r="R1048" s="2"/>
    </row>
    <row r="1049" spans="2:18" ht="27.75" customHeight="1">
      <c r="B1049" s="40">
        <v>800</v>
      </c>
      <c r="C1049" s="41" t="s">
        <v>1298</v>
      </c>
      <c r="D1049" s="351" t="s">
        <v>1254</v>
      </c>
      <c r="E1049" s="351" t="s">
        <v>1254</v>
      </c>
      <c r="F1049" s="41">
        <v>1</v>
      </c>
      <c r="G1049" s="42" t="s">
        <v>8</v>
      </c>
      <c r="H1049" s="4"/>
      <c r="I1049" s="87"/>
      <c r="J1049" s="88"/>
      <c r="K1049" s="89"/>
      <c r="L1049" s="82"/>
      <c r="M1049" s="93"/>
      <c r="N1049" s="94">
        <f t="shared" si="141"/>
        <v>0</v>
      </c>
      <c r="O1049" s="82"/>
      <c r="P1049" s="93">
        <v>21</v>
      </c>
      <c r="Q1049" s="94">
        <f aca="true" t="shared" si="148" ref="Q1049:Q1053">N1049*((100+P1049)/100)</f>
        <v>0</v>
      </c>
      <c r="R1049" s="2"/>
    </row>
    <row r="1050" spans="2:18" ht="27.75" customHeight="1">
      <c r="B1050" s="40">
        <v>801</v>
      </c>
      <c r="C1050" s="41" t="s">
        <v>1299</v>
      </c>
      <c r="D1050" s="351" t="s">
        <v>1255</v>
      </c>
      <c r="E1050" s="351" t="s">
        <v>1255</v>
      </c>
      <c r="F1050" s="41">
        <v>1</v>
      </c>
      <c r="G1050" s="42" t="s">
        <v>8</v>
      </c>
      <c r="H1050" s="4"/>
      <c r="I1050" s="87"/>
      <c r="J1050" s="88"/>
      <c r="K1050" s="89"/>
      <c r="L1050" s="82"/>
      <c r="M1050" s="93"/>
      <c r="N1050" s="94">
        <f t="shared" si="141"/>
        <v>0</v>
      </c>
      <c r="O1050" s="82"/>
      <c r="P1050" s="93">
        <v>21</v>
      </c>
      <c r="Q1050" s="94">
        <f t="shared" si="148"/>
        <v>0</v>
      </c>
      <c r="R1050" s="2"/>
    </row>
    <row r="1051" spans="2:18" ht="27.75" customHeight="1">
      <c r="B1051" s="40">
        <v>802</v>
      </c>
      <c r="C1051" s="41" t="s">
        <v>1300</v>
      </c>
      <c r="D1051" s="351" t="s">
        <v>934</v>
      </c>
      <c r="E1051" s="351" t="s">
        <v>934</v>
      </c>
      <c r="F1051" s="41">
        <v>1</v>
      </c>
      <c r="G1051" s="42" t="s">
        <v>8</v>
      </c>
      <c r="H1051" s="4"/>
      <c r="I1051" s="87"/>
      <c r="J1051" s="88"/>
      <c r="K1051" s="89"/>
      <c r="L1051" s="82"/>
      <c r="M1051" s="93"/>
      <c r="N1051" s="94">
        <f t="shared" si="141"/>
        <v>0</v>
      </c>
      <c r="O1051" s="82"/>
      <c r="P1051" s="93">
        <v>21</v>
      </c>
      <c r="Q1051" s="94">
        <f t="shared" si="148"/>
        <v>0</v>
      </c>
      <c r="R1051" s="2"/>
    </row>
    <row r="1052" spans="2:18" ht="27.75" customHeight="1">
      <c r="B1052" s="40">
        <v>803</v>
      </c>
      <c r="C1052" s="41" t="s">
        <v>1301</v>
      </c>
      <c r="D1052" s="351" t="s">
        <v>1098</v>
      </c>
      <c r="E1052" s="351" t="s">
        <v>1098</v>
      </c>
      <c r="F1052" s="41">
        <v>1</v>
      </c>
      <c r="G1052" s="42" t="s">
        <v>8</v>
      </c>
      <c r="H1052" s="4"/>
      <c r="I1052" s="87"/>
      <c r="J1052" s="88"/>
      <c r="K1052" s="89"/>
      <c r="L1052" s="82"/>
      <c r="M1052" s="93"/>
      <c r="N1052" s="94">
        <f t="shared" si="141"/>
        <v>0</v>
      </c>
      <c r="O1052" s="82"/>
      <c r="P1052" s="93">
        <v>21</v>
      </c>
      <c r="Q1052" s="94">
        <f t="shared" si="148"/>
        <v>0</v>
      </c>
      <c r="R1052" s="2"/>
    </row>
    <row r="1053" spans="2:18" ht="27.75" customHeight="1">
      <c r="B1053" s="40">
        <v>804</v>
      </c>
      <c r="C1053" s="41" t="s">
        <v>1302</v>
      </c>
      <c r="D1053" s="351" t="s">
        <v>1256</v>
      </c>
      <c r="E1053" s="351" t="s">
        <v>1256</v>
      </c>
      <c r="F1053" s="41">
        <v>1</v>
      </c>
      <c r="G1053" s="42" t="s">
        <v>8</v>
      </c>
      <c r="H1053" s="4"/>
      <c r="I1053" s="87"/>
      <c r="J1053" s="88"/>
      <c r="K1053" s="89"/>
      <c r="L1053" s="82"/>
      <c r="M1053" s="93"/>
      <c r="N1053" s="94">
        <f t="shared" si="141"/>
        <v>0</v>
      </c>
      <c r="O1053" s="82"/>
      <c r="P1053" s="93">
        <v>21</v>
      </c>
      <c r="Q1053" s="94">
        <f t="shared" si="148"/>
        <v>0</v>
      </c>
      <c r="R1053" s="2"/>
    </row>
    <row r="1054" spans="2:18" ht="27.75" customHeight="1">
      <c r="B1054" s="40">
        <v>805</v>
      </c>
      <c r="C1054" s="41" t="s">
        <v>1303</v>
      </c>
      <c r="D1054" s="351" t="s">
        <v>1257</v>
      </c>
      <c r="E1054" s="351" t="s">
        <v>1257</v>
      </c>
      <c r="F1054" s="41">
        <v>1</v>
      </c>
      <c r="G1054" s="42" t="s">
        <v>8</v>
      </c>
      <c r="H1054" s="4"/>
      <c r="I1054" s="87"/>
      <c r="J1054" s="88"/>
      <c r="K1054" s="89"/>
      <c r="L1054" s="82"/>
      <c r="M1054" s="93"/>
      <c r="N1054" s="94">
        <f t="shared" si="141"/>
        <v>0</v>
      </c>
      <c r="O1054" s="82"/>
      <c r="P1054" s="93">
        <v>21</v>
      </c>
      <c r="Q1054" s="94">
        <f aca="true" t="shared" si="149" ref="Q1054:Q1055">N1054*((100+P1054)/100)</f>
        <v>0</v>
      </c>
      <c r="R1054" s="2"/>
    </row>
    <row r="1055" spans="2:18" ht="27.75" customHeight="1" thickBot="1">
      <c r="B1055" s="43">
        <v>806</v>
      </c>
      <c r="C1055" s="44" t="s">
        <v>1304</v>
      </c>
      <c r="D1055" s="359" t="s">
        <v>1258</v>
      </c>
      <c r="E1055" s="359" t="s">
        <v>1258</v>
      </c>
      <c r="F1055" s="44">
        <v>1</v>
      </c>
      <c r="G1055" s="45" t="s">
        <v>8</v>
      </c>
      <c r="H1055" s="4"/>
      <c r="I1055" s="90"/>
      <c r="J1055" s="91"/>
      <c r="K1055" s="92"/>
      <c r="L1055" s="85"/>
      <c r="M1055" s="95"/>
      <c r="N1055" s="96">
        <f t="shared" si="141"/>
        <v>0</v>
      </c>
      <c r="O1055" s="82"/>
      <c r="P1055" s="95">
        <v>21</v>
      </c>
      <c r="Q1055" s="96">
        <f t="shared" si="149"/>
        <v>0</v>
      </c>
      <c r="R1055" s="2"/>
    </row>
    <row r="1056" spans="2:18" ht="22.5" customHeight="1" thickBot="1">
      <c r="B1056" s="71"/>
      <c r="C1056" s="71"/>
      <c r="D1056" s="340"/>
      <c r="E1056" s="340"/>
      <c r="F1056" s="71"/>
      <c r="G1056" s="71"/>
      <c r="H1056" s="4"/>
      <c r="I1056" s="108" t="s">
        <v>1443</v>
      </c>
      <c r="J1056" s="2"/>
      <c r="K1056" s="2"/>
      <c r="M1056" s="339">
        <f>SUM(N1010:N1055)</f>
        <v>0</v>
      </c>
      <c r="N1056" s="339"/>
      <c r="O1056" s="109"/>
      <c r="P1056" s="339">
        <f>SUM(Q1010:Q1055)</f>
        <v>0</v>
      </c>
      <c r="Q1056" s="339"/>
      <c r="R1056" s="2"/>
    </row>
    <row r="1057" spans="2:18" ht="22.5" customHeight="1" thickBot="1">
      <c r="B1057" s="104" t="s">
        <v>1227</v>
      </c>
      <c r="C1057" s="102"/>
      <c r="D1057" s="103"/>
      <c r="E1057" s="341" t="s">
        <v>9</v>
      </c>
      <c r="F1057" s="342"/>
      <c r="G1057" s="58">
        <v>1</v>
      </c>
      <c r="H1057" s="4"/>
      <c r="I1057" s="104" t="s">
        <v>1444</v>
      </c>
      <c r="J1057" s="105"/>
      <c r="K1057" s="106"/>
      <c r="L1057" s="105"/>
      <c r="M1057" s="343">
        <f>M1056*G1057</f>
        <v>0</v>
      </c>
      <c r="N1057" s="343"/>
      <c r="O1057" s="105"/>
      <c r="P1057" s="343">
        <f>P1056*G1057</f>
        <v>0</v>
      </c>
      <c r="Q1057" s="344"/>
      <c r="R1057" s="2"/>
    </row>
    <row r="1058" spans="2:18" ht="15" customHeight="1">
      <c r="B1058" s="71"/>
      <c r="C1058" s="71"/>
      <c r="D1058" s="352"/>
      <c r="E1058" s="352"/>
      <c r="F1058" s="71"/>
      <c r="G1058" s="71"/>
      <c r="H1058" s="4"/>
      <c r="I1058" s="86"/>
      <c r="J1058" s="2"/>
      <c r="K1058" s="2"/>
      <c r="M1058" s="345" t="s">
        <v>1445</v>
      </c>
      <c r="N1058" s="345"/>
      <c r="O1058" s="110"/>
      <c r="P1058" s="345" t="s">
        <v>1446</v>
      </c>
      <c r="Q1058" s="345"/>
      <c r="R1058" s="2"/>
    </row>
    <row r="1059" spans="2:18" ht="37.5" customHeight="1">
      <c r="B1059" s="71"/>
      <c r="C1059" s="71"/>
      <c r="D1059" s="346"/>
      <c r="E1059" s="346"/>
      <c r="F1059" s="71"/>
      <c r="G1059" s="71"/>
      <c r="H1059" s="4"/>
      <c r="I1059" s="2"/>
      <c r="J1059" s="2"/>
      <c r="K1059" s="2"/>
      <c r="M1059" s="78"/>
      <c r="P1059" s="78"/>
      <c r="R1059" s="2"/>
    </row>
  </sheetData>
  <sheetProtection algorithmName="SHA-512" hashValue="w4fYHPwdbMk9/yd9WTX2oz24buJa0VIE8KjRTAQ7d2KewVSC0rwrgO/yYtyUhmWaz5N//6hgOP/zLtO3N/CooA==" saltValue="njtPISu+kCmhDX8cCSH50g==" spinCount="100000" sheet="1" formatColumns="0" formatRows="0"/>
  <protectedRanges>
    <protectedRange sqref="J8:O8 J406:O406 J537:O537 J705:O705 J222:O222 J73:O73 J129:O129 J167:O167 J188:O188 J210:O210 J276:O276 J315:O315 J336:O336 J374:O374 J448:O448 J479:O479 J518:O518 J566:O566 J582:O582 J606:O606 J653:O653 J692:O692 J727:O727 J745:O745 J792:O792 J812:O812 J846:O846 J872:O872 J890:O890 J909:O909 J924:O924 J955:O955 J995:O995 J1007:O1007" name="Oblast1"/>
  </protectedRanges>
  <mergeCells count="1521">
    <mergeCell ref="M186:N186"/>
    <mergeCell ref="D219:E219"/>
    <mergeCell ref="D1059:E1059"/>
    <mergeCell ref="E210:F210"/>
    <mergeCell ref="E211:F211"/>
    <mergeCell ref="D213:E213"/>
    <mergeCell ref="D214:E214"/>
    <mergeCell ref="D215:E215"/>
    <mergeCell ref="D203:E203"/>
    <mergeCell ref="D204:E204"/>
    <mergeCell ref="D205:E205"/>
    <mergeCell ref="D209:E209"/>
    <mergeCell ref="D212:E212"/>
    <mergeCell ref="D196:E196"/>
    <mergeCell ref="D197:E19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132:E132"/>
    <mergeCell ref="D133:E133"/>
    <mergeCell ref="D134:E134"/>
    <mergeCell ref="E167:F167"/>
    <mergeCell ref="E168:F168"/>
    <mergeCell ref="D183:E183"/>
    <mergeCell ref="D187:E187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62:E162"/>
    <mergeCell ref="D166:E166"/>
    <mergeCell ref="D169:E169"/>
    <mergeCell ref="D153:E153"/>
    <mergeCell ref="D165:E165"/>
    <mergeCell ref="E185:F185"/>
    <mergeCell ref="D186:E186"/>
    <mergeCell ref="D154:E154"/>
    <mergeCell ref="D155:E155"/>
    <mergeCell ref="D156:E156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57:E157"/>
    <mergeCell ref="D158:E158"/>
    <mergeCell ref="D159:E159"/>
    <mergeCell ref="D160:E160"/>
    <mergeCell ref="D161:E161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01:E101"/>
    <mergeCell ref="E129:F129"/>
    <mergeCell ref="E130:F130"/>
    <mergeCell ref="D131:E131"/>
    <mergeCell ref="D59:E59"/>
    <mergeCell ref="D60:E60"/>
    <mergeCell ref="D61:E61"/>
    <mergeCell ref="D62:E62"/>
    <mergeCell ref="D14:E14"/>
    <mergeCell ref="D15:E15"/>
    <mergeCell ref="D16:E16"/>
    <mergeCell ref="D17:E17"/>
    <mergeCell ref="D18:E18"/>
    <mergeCell ref="D19:E19"/>
    <mergeCell ref="D20:E20"/>
    <mergeCell ref="D30:E30"/>
    <mergeCell ref="D31:E31"/>
    <mergeCell ref="D79:E79"/>
    <mergeCell ref="D88:E88"/>
    <mergeCell ref="D89:E89"/>
    <mergeCell ref="D90:E90"/>
    <mergeCell ref="D91:E91"/>
    <mergeCell ref="D87:E87"/>
    <mergeCell ref="D75:E75"/>
    <mergeCell ref="D76:E76"/>
    <mergeCell ref="D77:E77"/>
    <mergeCell ref="D40:E40"/>
    <mergeCell ref="D41:E41"/>
    <mergeCell ref="D42:E42"/>
    <mergeCell ref="D43:E43"/>
    <mergeCell ref="D44:E44"/>
    <mergeCell ref="D45:E45"/>
    <mergeCell ref="D120:E120"/>
    <mergeCell ref="D48:E48"/>
    <mergeCell ref="D29:E29"/>
    <mergeCell ref="D32:E32"/>
    <mergeCell ref="D33:E33"/>
    <mergeCell ref="D34:E34"/>
    <mergeCell ref="D35:E35"/>
    <mergeCell ref="D36:E36"/>
    <mergeCell ref="D37:E37"/>
    <mergeCell ref="D38:E38"/>
    <mergeCell ref="D39:E39"/>
    <mergeCell ref="D63:E63"/>
    <mergeCell ref="D64:E64"/>
    <mergeCell ref="D65:E65"/>
    <mergeCell ref="D66:E66"/>
    <mergeCell ref="D67:E67"/>
    <mergeCell ref="D128:E128"/>
    <mergeCell ref="D78:E78"/>
    <mergeCell ref="D124:E124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92:E92"/>
    <mergeCell ref="D49:E49"/>
    <mergeCell ref="D99:E99"/>
    <mergeCell ref="D100:E100"/>
    <mergeCell ref="D123:E123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93:E93"/>
    <mergeCell ref="D94:E94"/>
    <mergeCell ref="D95:E95"/>
    <mergeCell ref="D96:E96"/>
    <mergeCell ref="D97:E97"/>
    <mergeCell ref="D98:E98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80:E80"/>
    <mergeCell ref="D81:E81"/>
    <mergeCell ref="D82:E82"/>
    <mergeCell ref="D83:E83"/>
    <mergeCell ref="D84:E84"/>
    <mergeCell ref="D85:E85"/>
    <mergeCell ref="D86:E86"/>
    <mergeCell ref="D3:Q3"/>
    <mergeCell ref="B4:C4"/>
    <mergeCell ref="E8:F8"/>
    <mergeCell ref="E9:F9"/>
    <mergeCell ref="E73:F73"/>
    <mergeCell ref="E74:F74"/>
    <mergeCell ref="D10:E10"/>
    <mergeCell ref="D11:E11"/>
    <mergeCell ref="D12:E12"/>
    <mergeCell ref="D13:E13"/>
    <mergeCell ref="B2:C2"/>
    <mergeCell ref="B3:C3"/>
    <mergeCell ref="D21:E21"/>
    <mergeCell ref="D22:E22"/>
    <mergeCell ref="D23:E23"/>
    <mergeCell ref="D24:E24"/>
    <mergeCell ref="D25:E25"/>
    <mergeCell ref="D26:E26"/>
    <mergeCell ref="D27:E27"/>
    <mergeCell ref="D28:E28"/>
    <mergeCell ref="D68:E68"/>
    <mergeCell ref="D72:E72"/>
    <mergeCell ref="D46:E46"/>
    <mergeCell ref="E70:F70"/>
    <mergeCell ref="P70:Q70"/>
    <mergeCell ref="D47:E47"/>
    <mergeCell ref="M7:N7"/>
    <mergeCell ref="P7:Q7"/>
    <mergeCell ref="B6:K7"/>
    <mergeCell ref="M6:N6"/>
    <mergeCell ref="P6:Q6"/>
    <mergeCell ref="B1:Q1"/>
    <mergeCell ref="I73:I75"/>
    <mergeCell ref="J73:J75"/>
    <mergeCell ref="K73:K75"/>
    <mergeCell ref="K167:K169"/>
    <mergeCell ref="J167:J169"/>
    <mergeCell ref="K129:K131"/>
    <mergeCell ref="J129:J131"/>
    <mergeCell ref="I167:I169"/>
    <mergeCell ref="K188:K190"/>
    <mergeCell ref="J188:J190"/>
    <mergeCell ref="I188:I190"/>
    <mergeCell ref="D228:E228"/>
    <mergeCell ref="D229:E229"/>
    <mergeCell ref="D230:E230"/>
    <mergeCell ref="D231:E231"/>
    <mergeCell ref="D232:E232"/>
    <mergeCell ref="I210:I212"/>
    <mergeCell ref="E222:F222"/>
    <mergeCell ref="E223:F223"/>
    <mergeCell ref="D224:E224"/>
    <mergeCell ref="D225:E225"/>
    <mergeCell ref="D226:E226"/>
    <mergeCell ref="D227:E227"/>
    <mergeCell ref="K210:K212"/>
    <mergeCell ref="J210:J212"/>
    <mergeCell ref="I129:I131"/>
    <mergeCell ref="P71:Q71"/>
    <mergeCell ref="D69:E69"/>
    <mergeCell ref="M69:N69"/>
    <mergeCell ref="P69:Q69"/>
    <mergeCell ref="D2:Q2"/>
    <mergeCell ref="D254:E254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5:E275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84:E284"/>
    <mergeCell ref="D285:E285"/>
    <mergeCell ref="D286:E286"/>
    <mergeCell ref="D287:E287"/>
    <mergeCell ref="D288:E288"/>
    <mergeCell ref="D289:E289"/>
    <mergeCell ref="D300:E300"/>
    <mergeCell ref="D301:E301"/>
    <mergeCell ref="D322:E322"/>
    <mergeCell ref="D323:E323"/>
    <mergeCell ref="D324:E324"/>
    <mergeCell ref="D325:E325"/>
    <mergeCell ref="D290:E290"/>
    <mergeCell ref="D291:E291"/>
    <mergeCell ref="D292:E292"/>
    <mergeCell ref="E276:F276"/>
    <mergeCell ref="E277:F277"/>
    <mergeCell ref="D278:E278"/>
    <mergeCell ref="D279:E279"/>
    <mergeCell ref="D280:E280"/>
    <mergeCell ref="D281:E281"/>
    <mergeCell ref="D282:E282"/>
    <mergeCell ref="D283:E283"/>
    <mergeCell ref="D302:E302"/>
    <mergeCell ref="D303:E303"/>
    <mergeCell ref="D304:E304"/>
    <mergeCell ref="D305:E305"/>
    <mergeCell ref="D306:E306"/>
    <mergeCell ref="D307:E307"/>
    <mergeCell ref="D328:E328"/>
    <mergeCell ref="D329:E329"/>
    <mergeCell ref="D330:E330"/>
    <mergeCell ref="D314:E314"/>
    <mergeCell ref="E315:F315"/>
    <mergeCell ref="E316:F316"/>
    <mergeCell ref="D317:E317"/>
    <mergeCell ref="D318:E318"/>
    <mergeCell ref="D319:E319"/>
    <mergeCell ref="D320:E320"/>
    <mergeCell ref="D321:E321"/>
    <mergeCell ref="D342:E342"/>
    <mergeCell ref="D343:E343"/>
    <mergeCell ref="D344:E344"/>
    <mergeCell ref="D345:E345"/>
    <mergeCell ref="D308:E308"/>
    <mergeCell ref="D309:E309"/>
    <mergeCell ref="D310:E310"/>
    <mergeCell ref="D311:E311"/>
    <mergeCell ref="Q336:Q338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80:E380"/>
    <mergeCell ref="D381:E381"/>
    <mergeCell ref="D382:E382"/>
    <mergeCell ref="D346:E346"/>
    <mergeCell ref="D347:E347"/>
    <mergeCell ref="D348:E348"/>
    <mergeCell ref="D349:E349"/>
    <mergeCell ref="D350:E350"/>
    <mergeCell ref="E336:F336"/>
    <mergeCell ref="E337:F337"/>
    <mergeCell ref="D338:E338"/>
    <mergeCell ref="D339:E339"/>
    <mergeCell ref="D340:E340"/>
    <mergeCell ref="D341:E341"/>
    <mergeCell ref="D360:E360"/>
    <mergeCell ref="D361:E361"/>
    <mergeCell ref="D362:E362"/>
    <mergeCell ref="D363:E363"/>
    <mergeCell ref="D369:E369"/>
    <mergeCell ref="D373:E373"/>
    <mergeCell ref="E374:F374"/>
    <mergeCell ref="E375:F375"/>
    <mergeCell ref="D376:E376"/>
    <mergeCell ref="D377:E377"/>
    <mergeCell ref="D378:E378"/>
    <mergeCell ref="D379:E379"/>
    <mergeCell ref="D398:E398"/>
    <mergeCell ref="D399:E399"/>
    <mergeCell ref="I222:I224"/>
    <mergeCell ref="J222:J224"/>
    <mergeCell ref="K222:K224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I276:I278"/>
    <mergeCell ref="J276:J278"/>
    <mergeCell ref="K276:K278"/>
    <mergeCell ref="D364:E364"/>
    <mergeCell ref="D365:E365"/>
    <mergeCell ref="D366:E366"/>
    <mergeCell ref="D367:E367"/>
    <mergeCell ref="D368:E368"/>
    <mergeCell ref="D351:E351"/>
    <mergeCell ref="I374:I376"/>
    <mergeCell ref="J374:J376"/>
    <mergeCell ref="K374:K376"/>
    <mergeCell ref="D331:E331"/>
    <mergeCell ref="D335:E335"/>
    <mergeCell ref="I315:I317"/>
    <mergeCell ref="E406:F406"/>
    <mergeCell ref="E407:F407"/>
    <mergeCell ref="D408:E408"/>
    <mergeCell ref="D409:E409"/>
    <mergeCell ref="D410:E410"/>
    <mergeCell ref="D411:E411"/>
    <mergeCell ref="D412:E412"/>
    <mergeCell ref="D413:E413"/>
    <mergeCell ref="D403:E403"/>
    <mergeCell ref="D383:E383"/>
    <mergeCell ref="D384:E384"/>
    <mergeCell ref="D385:E385"/>
    <mergeCell ref="D386:E386"/>
    <mergeCell ref="D387:E387"/>
    <mergeCell ref="D388:E388"/>
    <mergeCell ref="D414:E414"/>
    <mergeCell ref="D415:E415"/>
    <mergeCell ref="D430:E430"/>
    <mergeCell ref="D431:E431"/>
    <mergeCell ref="D432:E432"/>
    <mergeCell ref="D433:E433"/>
    <mergeCell ref="D434:E434"/>
    <mergeCell ref="D435:E435"/>
    <mergeCell ref="D456:E456"/>
    <mergeCell ref="D457:E457"/>
    <mergeCell ref="D458:E458"/>
    <mergeCell ref="D459:E459"/>
    <mergeCell ref="D460:E460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36:E436"/>
    <mergeCell ref="D437:E437"/>
    <mergeCell ref="D438:E438"/>
    <mergeCell ref="D439:E439"/>
    <mergeCell ref="D440:E440"/>
    <mergeCell ref="D441:E441"/>
    <mergeCell ref="M477:N477"/>
    <mergeCell ref="M448:M450"/>
    <mergeCell ref="N448:N450"/>
    <mergeCell ref="I448:I450"/>
    <mergeCell ref="J448:J450"/>
    <mergeCell ref="D511:E511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82:E482"/>
    <mergeCell ref="D483:E483"/>
    <mergeCell ref="D484:E484"/>
    <mergeCell ref="D465:E465"/>
    <mergeCell ref="D466:E466"/>
    <mergeCell ref="D467:E467"/>
    <mergeCell ref="D468:E468"/>
    <mergeCell ref="D469:E469"/>
    <mergeCell ref="K406:K408"/>
    <mergeCell ref="D512:E512"/>
    <mergeCell ref="D513:E513"/>
    <mergeCell ref="D517:E517"/>
    <mergeCell ref="E518:F518"/>
    <mergeCell ref="E519:F519"/>
    <mergeCell ref="D520:E520"/>
    <mergeCell ref="D521:E521"/>
    <mergeCell ref="D522:E522"/>
    <mergeCell ref="D503:E503"/>
    <mergeCell ref="D504:E504"/>
    <mergeCell ref="D505:E505"/>
    <mergeCell ref="D506:E506"/>
    <mergeCell ref="I479:I481"/>
    <mergeCell ref="J479:J481"/>
    <mergeCell ref="K479:K481"/>
    <mergeCell ref="D470:E470"/>
    <mergeCell ref="D471:E471"/>
    <mergeCell ref="D472:E472"/>
    <mergeCell ref="D473:E473"/>
    <mergeCell ref="D477:E477"/>
    <mergeCell ref="D507:E507"/>
    <mergeCell ref="D508:E508"/>
    <mergeCell ref="D509:E509"/>
    <mergeCell ref="D510:E510"/>
    <mergeCell ref="D461:E461"/>
    <mergeCell ref="D462:E462"/>
    <mergeCell ref="D463:E463"/>
    <mergeCell ref="D464:E464"/>
    <mergeCell ref="E448:F448"/>
    <mergeCell ref="E449:F449"/>
    <mergeCell ref="D450:E450"/>
    <mergeCell ref="D539:E539"/>
    <mergeCell ref="D540:E540"/>
    <mergeCell ref="D541:E541"/>
    <mergeCell ref="D542:E542"/>
    <mergeCell ref="D543:E543"/>
    <mergeCell ref="D544:E544"/>
    <mergeCell ref="D545:E545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I406:I408"/>
    <mergeCell ref="J406:J408"/>
    <mergeCell ref="D451:E451"/>
    <mergeCell ref="D452:E452"/>
    <mergeCell ref="D453:E453"/>
    <mergeCell ref="D454:E454"/>
    <mergeCell ref="D455:E455"/>
    <mergeCell ref="D474:E474"/>
    <mergeCell ref="D478:E478"/>
    <mergeCell ref="E479:F479"/>
    <mergeCell ref="E480:F480"/>
    <mergeCell ref="D481:E481"/>
    <mergeCell ref="D443:E443"/>
    <mergeCell ref="D447:E447"/>
    <mergeCell ref="D427:E427"/>
    <mergeCell ref="D428:E428"/>
    <mergeCell ref="D429:E429"/>
    <mergeCell ref="D581:E581"/>
    <mergeCell ref="E582:F582"/>
    <mergeCell ref="E583:F583"/>
    <mergeCell ref="D584:E584"/>
    <mergeCell ref="D585:E585"/>
    <mergeCell ref="D586:E586"/>
    <mergeCell ref="E579:F579"/>
    <mergeCell ref="K448:K450"/>
    <mergeCell ref="I518:I520"/>
    <mergeCell ref="J518:J520"/>
    <mergeCell ref="K518:K520"/>
    <mergeCell ref="D552:E552"/>
    <mergeCell ref="D553:E553"/>
    <mergeCell ref="D554:E554"/>
    <mergeCell ref="D555:E555"/>
    <mergeCell ref="D569:E569"/>
    <mergeCell ref="D570:E570"/>
    <mergeCell ref="D571:E571"/>
    <mergeCell ref="D572:E572"/>
    <mergeCell ref="D573:E573"/>
    <mergeCell ref="D574:E574"/>
    <mergeCell ref="D575:E575"/>
    <mergeCell ref="D556:E556"/>
    <mergeCell ref="D557:E557"/>
    <mergeCell ref="D558:E558"/>
    <mergeCell ref="D559:E559"/>
    <mergeCell ref="D560:E560"/>
    <mergeCell ref="D561:E561"/>
    <mergeCell ref="D565:E565"/>
    <mergeCell ref="E566:F566"/>
    <mergeCell ref="E537:F537"/>
    <mergeCell ref="E538:F538"/>
    <mergeCell ref="D596:E596"/>
    <mergeCell ref="D597:E597"/>
    <mergeCell ref="D598:E598"/>
    <mergeCell ref="D599:E599"/>
    <mergeCell ref="D600:E600"/>
    <mergeCell ref="D601:E601"/>
    <mergeCell ref="D605:E605"/>
    <mergeCell ref="E606:F606"/>
    <mergeCell ref="D604:E604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671:E671"/>
    <mergeCell ref="E654:F654"/>
    <mergeCell ref="D655:E655"/>
    <mergeCell ref="E607:F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91:E691"/>
    <mergeCell ref="D672:E672"/>
    <mergeCell ref="D673:E673"/>
    <mergeCell ref="D674:E674"/>
    <mergeCell ref="D675:E675"/>
    <mergeCell ref="D676:E676"/>
    <mergeCell ref="D677:E677"/>
    <mergeCell ref="D657:E657"/>
    <mergeCell ref="D681:E681"/>
    <mergeCell ref="D682:E682"/>
    <mergeCell ref="D683:E683"/>
    <mergeCell ref="D684:E684"/>
    <mergeCell ref="D685:E685"/>
    <mergeCell ref="D686:E686"/>
    <mergeCell ref="D687:E687"/>
    <mergeCell ref="D628:E628"/>
    <mergeCell ref="D629:E629"/>
    <mergeCell ref="D630:E630"/>
    <mergeCell ref="D631:E631"/>
    <mergeCell ref="D632:E632"/>
    <mergeCell ref="D634:E634"/>
    <mergeCell ref="D678:E678"/>
    <mergeCell ref="D679:E679"/>
    <mergeCell ref="D647:E647"/>
    <mergeCell ref="D648:E648"/>
    <mergeCell ref="D652:E652"/>
    <mergeCell ref="E653:F653"/>
    <mergeCell ref="D666:E666"/>
    <mergeCell ref="D667:E667"/>
    <mergeCell ref="D668:E668"/>
    <mergeCell ref="D669:E669"/>
    <mergeCell ref="D670:E670"/>
    <mergeCell ref="D730:E730"/>
    <mergeCell ref="D731:E731"/>
    <mergeCell ref="D732:E732"/>
    <mergeCell ref="D723:E723"/>
    <mergeCell ref="I692:I694"/>
    <mergeCell ref="J692:J694"/>
    <mergeCell ref="K692:K694"/>
    <mergeCell ref="D716:E716"/>
    <mergeCell ref="D717:E717"/>
    <mergeCell ref="D718:E718"/>
    <mergeCell ref="D719:E719"/>
    <mergeCell ref="D720:E720"/>
    <mergeCell ref="D721:E721"/>
    <mergeCell ref="E705:F705"/>
    <mergeCell ref="E706:F706"/>
    <mergeCell ref="D707:E707"/>
    <mergeCell ref="D708:E708"/>
    <mergeCell ref="D709:E709"/>
    <mergeCell ref="D710:E710"/>
    <mergeCell ref="D711:E711"/>
    <mergeCell ref="D712:E712"/>
    <mergeCell ref="D694:E694"/>
    <mergeCell ref="D695:E695"/>
    <mergeCell ref="D696:E696"/>
    <mergeCell ref="D697:E697"/>
    <mergeCell ref="D698:E698"/>
    <mergeCell ref="I727:I729"/>
    <mergeCell ref="J727:J729"/>
    <mergeCell ref="D722:E722"/>
    <mergeCell ref="D702:E702"/>
    <mergeCell ref="D713:E713"/>
    <mergeCell ref="E692:F692"/>
    <mergeCell ref="E745:F745"/>
    <mergeCell ref="E746:F746"/>
    <mergeCell ref="D747:E747"/>
    <mergeCell ref="D748:E748"/>
    <mergeCell ref="D749:E749"/>
    <mergeCell ref="D750:E750"/>
    <mergeCell ref="D751:E751"/>
    <mergeCell ref="D752:E75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4:E744"/>
    <mergeCell ref="D779:E779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E793:F793"/>
    <mergeCell ref="D794:E794"/>
    <mergeCell ref="D795:E795"/>
    <mergeCell ref="D796:E796"/>
    <mergeCell ref="D797:E797"/>
    <mergeCell ref="D798:E798"/>
    <mergeCell ref="D799:E79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91:E791"/>
    <mergeCell ref="E789:F789"/>
    <mergeCell ref="D878:E878"/>
    <mergeCell ref="D879:E879"/>
    <mergeCell ref="D880:E880"/>
    <mergeCell ref="D881:E881"/>
    <mergeCell ref="D882:E882"/>
    <mergeCell ref="D883:E883"/>
    <mergeCell ref="D884:E884"/>
    <mergeCell ref="D885:E885"/>
    <mergeCell ref="D889:E889"/>
    <mergeCell ref="D871:E871"/>
    <mergeCell ref="E872:F872"/>
    <mergeCell ref="E873:F873"/>
    <mergeCell ref="D874:E874"/>
    <mergeCell ref="D875:E875"/>
    <mergeCell ref="D876:E876"/>
    <mergeCell ref="D877:E877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70:E870"/>
    <mergeCell ref="D868:E868"/>
    <mergeCell ref="E869:F869"/>
    <mergeCell ref="D867:E867"/>
    <mergeCell ref="D888:E888"/>
    <mergeCell ref="D886:E886"/>
    <mergeCell ref="E887:F887"/>
    <mergeCell ref="D898:E898"/>
    <mergeCell ref="D899:E899"/>
    <mergeCell ref="D900:E900"/>
    <mergeCell ref="D901:E901"/>
    <mergeCell ref="D902:E902"/>
    <mergeCell ref="D903:E903"/>
    <mergeCell ref="D904:E904"/>
    <mergeCell ref="D908:E908"/>
    <mergeCell ref="D905:E905"/>
    <mergeCell ref="E890:F890"/>
    <mergeCell ref="E891:F891"/>
    <mergeCell ref="D892:E892"/>
    <mergeCell ref="D893:E893"/>
    <mergeCell ref="D894:E894"/>
    <mergeCell ref="D895:E895"/>
    <mergeCell ref="D896:E896"/>
    <mergeCell ref="D897:E897"/>
    <mergeCell ref="D932:E932"/>
    <mergeCell ref="D933:E933"/>
    <mergeCell ref="D934:E934"/>
    <mergeCell ref="D935:E935"/>
    <mergeCell ref="D936:E936"/>
    <mergeCell ref="D937:E937"/>
    <mergeCell ref="D918:E918"/>
    <mergeCell ref="D919:E919"/>
    <mergeCell ref="D923:E923"/>
    <mergeCell ref="E924:F924"/>
    <mergeCell ref="E925:F925"/>
    <mergeCell ref="D926:E926"/>
    <mergeCell ref="D927:E927"/>
    <mergeCell ref="D928:E928"/>
    <mergeCell ref="E909:F909"/>
    <mergeCell ref="E910:F910"/>
    <mergeCell ref="D911:E911"/>
    <mergeCell ref="D912:E912"/>
    <mergeCell ref="D913:E913"/>
    <mergeCell ref="D914:E914"/>
    <mergeCell ref="D915:E915"/>
    <mergeCell ref="D916:E916"/>
    <mergeCell ref="D917:E917"/>
    <mergeCell ref="D969:E969"/>
    <mergeCell ref="D970:E970"/>
    <mergeCell ref="D971:E971"/>
    <mergeCell ref="D972:E972"/>
    <mergeCell ref="D973:E973"/>
    <mergeCell ref="D974:E974"/>
    <mergeCell ref="D975:E975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66:E966"/>
    <mergeCell ref="D947:E947"/>
    <mergeCell ref="D948:E948"/>
    <mergeCell ref="D949:E949"/>
    <mergeCell ref="D950:E950"/>
    <mergeCell ref="D954:E954"/>
    <mergeCell ref="E955:F955"/>
    <mergeCell ref="E956:F956"/>
    <mergeCell ref="D957:E957"/>
    <mergeCell ref="E952:F952"/>
    <mergeCell ref="D1010:E1010"/>
    <mergeCell ref="D1011:E1011"/>
    <mergeCell ref="D1012:E1012"/>
    <mergeCell ref="D1013:E1013"/>
    <mergeCell ref="D1014:E1014"/>
    <mergeCell ref="D1015:E1015"/>
    <mergeCell ref="E996:F996"/>
    <mergeCell ref="D997:E997"/>
    <mergeCell ref="D998:E998"/>
    <mergeCell ref="D999:E999"/>
    <mergeCell ref="D1000:E1000"/>
    <mergeCell ref="D1001:E1001"/>
    <mergeCell ref="D1002:E1002"/>
    <mergeCell ref="D1006:E1006"/>
    <mergeCell ref="D1005:E1005"/>
    <mergeCell ref="D985:E985"/>
    <mergeCell ref="D986:E986"/>
    <mergeCell ref="D987:E987"/>
    <mergeCell ref="D988:E988"/>
    <mergeCell ref="D989:E989"/>
    <mergeCell ref="D990:E990"/>
    <mergeCell ref="D994:E994"/>
    <mergeCell ref="E995:F995"/>
    <mergeCell ref="E992:F992"/>
    <mergeCell ref="D1003:E1003"/>
    <mergeCell ref="D1025:E1025"/>
    <mergeCell ref="D1026:E1026"/>
    <mergeCell ref="D1027:E1027"/>
    <mergeCell ref="D1028:E1028"/>
    <mergeCell ref="D1029:E1029"/>
    <mergeCell ref="D1030:E1030"/>
    <mergeCell ref="D1031:E1031"/>
    <mergeCell ref="D1032:E1032"/>
    <mergeCell ref="D1033:E1033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52:E1052"/>
    <mergeCell ref="D1053:E1053"/>
    <mergeCell ref="D1054:E1054"/>
    <mergeCell ref="D1055:E1055"/>
    <mergeCell ref="I705:I707"/>
    <mergeCell ref="J705:J707"/>
    <mergeCell ref="K705:K707"/>
    <mergeCell ref="D1043:E1043"/>
    <mergeCell ref="D1044:E1044"/>
    <mergeCell ref="D1045:E1045"/>
    <mergeCell ref="D1046:E1046"/>
    <mergeCell ref="D1047:E1047"/>
    <mergeCell ref="D1048:E1048"/>
    <mergeCell ref="D1049:E1049"/>
    <mergeCell ref="I745:I747"/>
    <mergeCell ref="J745:J747"/>
    <mergeCell ref="K745:K747"/>
    <mergeCell ref="I792:I794"/>
    <mergeCell ref="J792:J794"/>
    <mergeCell ref="K792:K794"/>
    <mergeCell ref="K846:K848"/>
    <mergeCell ref="I846:I848"/>
    <mergeCell ref="J846:J848"/>
    <mergeCell ref="I872:I874"/>
    <mergeCell ref="J872:J874"/>
    <mergeCell ref="K872:K874"/>
    <mergeCell ref="I890:I892"/>
    <mergeCell ref="J890:J892"/>
    <mergeCell ref="K890:K892"/>
    <mergeCell ref="K924:K926"/>
    <mergeCell ref="D1041:E1041"/>
    <mergeCell ref="D1042:E1042"/>
    <mergeCell ref="K1007:K1009"/>
    <mergeCell ref="I995:I997"/>
    <mergeCell ref="J995:J997"/>
    <mergeCell ref="I1007:I1009"/>
    <mergeCell ref="J1007:J1009"/>
    <mergeCell ref="D71:E71"/>
    <mergeCell ref="M71:N71"/>
    <mergeCell ref="D163:E163"/>
    <mergeCell ref="M163:N163"/>
    <mergeCell ref="E164:F164"/>
    <mergeCell ref="M336:M338"/>
    <mergeCell ref="N336:N338"/>
    <mergeCell ref="E445:F445"/>
    <mergeCell ref="D475:E475"/>
    <mergeCell ref="M475:N475"/>
    <mergeCell ref="D725:E725"/>
    <mergeCell ref="M725:N725"/>
    <mergeCell ref="D743:E743"/>
    <mergeCell ref="M743:N743"/>
    <mergeCell ref="D810:E810"/>
    <mergeCell ref="M810:N810"/>
    <mergeCell ref="E906:F906"/>
    <mergeCell ref="D218:E218"/>
    <mergeCell ref="M218:N218"/>
    <mergeCell ref="K727:K729"/>
    <mergeCell ref="E1007:F1007"/>
    <mergeCell ref="E1008:F1008"/>
    <mergeCell ref="D1009:E1009"/>
    <mergeCell ref="D976:E976"/>
    <mergeCell ref="D977:E977"/>
    <mergeCell ref="D978:E978"/>
    <mergeCell ref="D979:E979"/>
    <mergeCell ref="P163:Q163"/>
    <mergeCell ref="O4:P4"/>
    <mergeCell ref="J4:K4"/>
    <mergeCell ref="D4:I4"/>
    <mergeCell ref="M73:M75"/>
    <mergeCell ref="N73:N75"/>
    <mergeCell ref="P73:P75"/>
    <mergeCell ref="Q73:Q75"/>
    <mergeCell ref="D125:E125"/>
    <mergeCell ref="M125:N125"/>
    <mergeCell ref="P125:Q125"/>
    <mergeCell ref="E126:F126"/>
    <mergeCell ref="P126:Q126"/>
    <mergeCell ref="D127:E127"/>
    <mergeCell ref="M127:N127"/>
    <mergeCell ref="P127:Q127"/>
    <mergeCell ref="M8:M10"/>
    <mergeCell ref="N8:N10"/>
    <mergeCell ref="P8:P10"/>
    <mergeCell ref="M129:M131"/>
    <mergeCell ref="N129:N131"/>
    <mergeCell ref="P129:P131"/>
    <mergeCell ref="Q129:Q131"/>
    <mergeCell ref="M70:N70"/>
    <mergeCell ref="M126:N126"/>
    <mergeCell ref="I8:I10"/>
    <mergeCell ref="L4:N4"/>
    <mergeCell ref="J8:J10"/>
    <mergeCell ref="K8:K10"/>
    <mergeCell ref="Q8:Q10"/>
    <mergeCell ref="D121:E121"/>
    <mergeCell ref="D122:E122"/>
    <mergeCell ref="P164:Q164"/>
    <mergeCell ref="P186:Q186"/>
    <mergeCell ref="D184:E184"/>
    <mergeCell ref="M184:N184"/>
    <mergeCell ref="P184:Q184"/>
    <mergeCell ref="P185:Q185"/>
    <mergeCell ref="D208:E208"/>
    <mergeCell ref="M208:N208"/>
    <mergeCell ref="P208:Q208"/>
    <mergeCell ref="D206:E206"/>
    <mergeCell ref="M206:N206"/>
    <mergeCell ref="P206:Q206"/>
    <mergeCell ref="E207:F207"/>
    <mergeCell ref="P207:Q207"/>
    <mergeCell ref="D170:E170"/>
    <mergeCell ref="D171:E171"/>
    <mergeCell ref="D172:E172"/>
    <mergeCell ref="E188:F188"/>
    <mergeCell ref="E189:F189"/>
    <mergeCell ref="D190:E190"/>
    <mergeCell ref="D191:E191"/>
    <mergeCell ref="D192:E192"/>
    <mergeCell ref="D193:E193"/>
    <mergeCell ref="D194:E194"/>
    <mergeCell ref="D195:E195"/>
    <mergeCell ref="D182:E182"/>
    <mergeCell ref="M165:N165"/>
    <mergeCell ref="P165:Q165"/>
    <mergeCell ref="M167:M169"/>
    <mergeCell ref="N167:N169"/>
    <mergeCell ref="P167:P169"/>
    <mergeCell ref="Q167:Q169"/>
    <mergeCell ref="P218:Q218"/>
    <mergeCell ref="D216:E216"/>
    <mergeCell ref="M216:N216"/>
    <mergeCell ref="P216:Q216"/>
    <mergeCell ref="E217:F217"/>
    <mergeCell ref="P217:Q217"/>
    <mergeCell ref="D274:E274"/>
    <mergeCell ref="M274:N274"/>
    <mergeCell ref="P274:Q274"/>
    <mergeCell ref="D272:E272"/>
    <mergeCell ref="M272:N272"/>
    <mergeCell ref="P272:Q272"/>
    <mergeCell ref="E273:F273"/>
    <mergeCell ref="P273:Q273"/>
    <mergeCell ref="D313:E313"/>
    <mergeCell ref="M313:N313"/>
    <mergeCell ref="P313:Q313"/>
    <mergeCell ref="M276:M278"/>
    <mergeCell ref="N276:N278"/>
    <mergeCell ref="P276:P278"/>
    <mergeCell ref="Q276:Q278"/>
    <mergeCell ref="M311:N311"/>
    <mergeCell ref="P311:Q311"/>
    <mergeCell ref="E312:F312"/>
    <mergeCell ref="P312:Q312"/>
    <mergeCell ref="D293:E293"/>
    <mergeCell ref="D294:E294"/>
    <mergeCell ref="D295:E295"/>
    <mergeCell ref="D296:E296"/>
    <mergeCell ref="D297:E297"/>
    <mergeCell ref="D298:E298"/>
    <mergeCell ref="D299:E299"/>
    <mergeCell ref="K315:K317"/>
    <mergeCell ref="I336:I338"/>
    <mergeCell ref="J336:J338"/>
    <mergeCell ref="K336:K338"/>
    <mergeCell ref="D326:E326"/>
    <mergeCell ref="D327:E327"/>
    <mergeCell ref="P445:Q445"/>
    <mergeCell ref="M374:M376"/>
    <mergeCell ref="N374:N376"/>
    <mergeCell ref="P374:P376"/>
    <mergeCell ref="Q374:Q376"/>
    <mergeCell ref="M406:M408"/>
    <mergeCell ref="N406:N408"/>
    <mergeCell ref="P406:P408"/>
    <mergeCell ref="Q406:Q408"/>
    <mergeCell ref="D334:E334"/>
    <mergeCell ref="M334:N334"/>
    <mergeCell ref="P334:Q334"/>
    <mergeCell ref="D332:E332"/>
    <mergeCell ref="M332:N332"/>
    <mergeCell ref="P332:Q332"/>
    <mergeCell ref="E333:F333"/>
    <mergeCell ref="P333:Q333"/>
    <mergeCell ref="D372:E372"/>
    <mergeCell ref="M372:N372"/>
    <mergeCell ref="P372:Q372"/>
    <mergeCell ref="D370:E370"/>
    <mergeCell ref="M370:N370"/>
    <mergeCell ref="P370:Q370"/>
    <mergeCell ref="M315:M317"/>
    <mergeCell ref="N315:N317"/>
    <mergeCell ref="D442:E442"/>
    <mergeCell ref="Q315:Q317"/>
    <mergeCell ref="P336:P338"/>
    <mergeCell ref="P475:Q475"/>
    <mergeCell ref="E476:F476"/>
    <mergeCell ref="P476:Q476"/>
    <mergeCell ref="D516:E516"/>
    <mergeCell ref="M516:N516"/>
    <mergeCell ref="P516:Q516"/>
    <mergeCell ref="D514:E514"/>
    <mergeCell ref="M514:N514"/>
    <mergeCell ref="P514:Q514"/>
    <mergeCell ref="E515:F515"/>
    <mergeCell ref="P515:Q515"/>
    <mergeCell ref="D533:E533"/>
    <mergeCell ref="M533:N533"/>
    <mergeCell ref="P533:Q533"/>
    <mergeCell ref="E371:F371"/>
    <mergeCell ref="P371:Q371"/>
    <mergeCell ref="D402:E402"/>
    <mergeCell ref="M402:N402"/>
    <mergeCell ref="P402:Q402"/>
    <mergeCell ref="D400:E400"/>
    <mergeCell ref="M400:N400"/>
    <mergeCell ref="P400:Q400"/>
    <mergeCell ref="E401:F401"/>
    <mergeCell ref="P401:Q401"/>
    <mergeCell ref="D446:E446"/>
    <mergeCell ref="M446:N446"/>
    <mergeCell ref="P446:Q446"/>
    <mergeCell ref="D444:E444"/>
    <mergeCell ref="M444:N444"/>
    <mergeCell ref="J315:J317"/>
    <mergeCell ref="P564:Q564"/>
    <mergeCell ref="D562:E562"/>
    <mergeCell ref="M562:N562"/>
    <mergeCell ref="P562:Q562"/>
    <mergeCell ref="E563:F563"/>
    <mergeCell ref="P563:Q563"/>
    <mergeCell ref="D580:E580"/>
    <mergeCell ref="M580:N580"/>
    <mergeCell ref="P580:Q580"/>
    <mergeCell ref="D578:E578"/>
    <mergeCell ref="M578:N578"/>
    <mergeCell ref="P578:Q578"/>
    <mergeCell ref="D534:E534"/>
    <mergeCell ref="I566:I568"/>
    <mergeCell ref="J566:J568"/>
    <mergeCell ref="K566:K568"/>
    <mergeCell ref="E567:F567"/>
    <mergeCell ref="D546:E546"/>
    <mergeCell ref="D547:E547"/>
    <mergeCell ref="D548:E548"/>
    <mergeCell ref="D549:E549"/>
    <mergeCell ref="D550:E550"/>
    <mergeCell ref="D551:E551"/>
    <mergeCell ref="P566:P568"/>
    <mergeCell ref="Q566:Q568"/>
    <mergeCell ref="K537:K539"/>
    <mergeCell ref="D568:E568"/>
    <mergeCell ref="D564:E564"/>
    <mergeCell ref="I537:I539"/>
    <mergeCell ref="J537:J539"/>
    <mergeCell ref="D576:E576"/>
    <mergeCell ref="D577:E577"/>
    <mergeCell ref="P604:Q604"/>
    <mergeCell ref="D602:E602"/>
    <mergeCell ref="M602:N602"/>
    <mergeCell ref="P602:Q602"/>
    <mergeCell ref="E603:F603"/>
    <mergeCell ref="P603:Q603"/>
    <mergeCell ref="D651:E651"/>
    <mergeCell ref="M651:N651"/>
    <mergeCell ref="P651:Q651"/>
    <mergeCell ref="D649:E649"/>
    <mergeCell ref="M649:N649"/>
    <mergeCell ref="P649:Q649"/>
    <mergeCell ref="E650:F650"/>
    <mergeCell ref="P650:Q650"/>
    <mergeCell ref="M582:M584"/>
    <mergeCell ref="N582:N584"/>
    <mergeCell ref="P582:P584"/>
    <mergeCell ref="Q582:Q584"/>
    <mergeCell ref="M606:M608"/>
    <mergeCell ref="N606:N608"/>
    <mergeCell ref="P606:P608"/>
    <mergeCell ref="Q606:Q608"/>
    <mergeCell ref="D625:E625"/>
    <mergeCell ref="D626:E626"/>
    <mergeCell ref="D627:E627"/>
    <mergeCell ref="K606:K608"/>
    <mergeCell ref="K582:K584"/>
    <mergeCell ref="I582:I584"/>
    <mergeCell ref="J582:J584"/>
    <mergeCell ref="I606:I608"/>
    <mergeCell ref="J606:J608"/>
    <mergeCell ref="D633:E633"/>
    <mergeCell ref="P690:Q690"/>
    <mergeCell ref="D688:E688"/>
    <mergeCell ref="M688:N688"/>
    <mergeCell ref="P688:Q688"/>
    <mergeCell ref="E689:F689"/>
    <mergeCell ref="P689:Q689"/>
    <mergeCell ref="D701:E701"/>
    <mergeCell ref="M701:N701"/>
    <mergeCell ref="P701:Q701"/>
    <mergeCell ref="D699:E699"/>
    <mergeCell ref="M699:N699"/>
    <mergeCell ref="P699:Q699"/>
    <mergeCell ref="E700:F700"/>
    <mergeCell ref="P700:Q700"/>
    <mergeCell ref="P789:Q789"/>
    <mergeCell ref="M745:M747"/>
    <mergeCell ref="N745:N747"/>
    <mergeCell ref="M705:M707"/>
    <mergeCell ref="P745:P747"/>
    <mergeCell ref="D714:E714"/>
    <mergeCell ref="D715:E715"/>
    <mergeCell ref="E724:F724"/>
    <mergeCell ref="P724:Q724"/>
    <mergeCell ref="N705:N707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857:E857"/>
    <mergeCell ref="D838:E838"/>
    <mergeCell ref="D839:E839"/>
    <mergeCell ref="D840:E840"/>
    <mergeCell ref="D841:E841"/>
    <mergeCell ref="D845:E845"/>
    <mergeCell ref="E846:F846"/>
    <mergeCell ref="E847:F847"/>
    <mergeCell ref="D848:E848"/>
    <mergeCell ref="D829:E829"/>
    <mergeCell ref="D830:E830"/>
    <mergeCell ref="D831:E831"/>
    <mergeCell ref="P810:Q810"/>
    <mergeCell ref="D808:E808"/>
    <mergeCell ref="M808:N808"/>
    <mergeCell ref="P808:Q808"/>
    <mergeCell ref="E809:F809"/>
    <mergeCell ref="D853:E853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828:E828"/>
    <mergeCell ref="E812:F812"/>
    <mergeCell ref="E813:F813"/>
    <mergeCell ref="D814:E814"/>
    <mergeCell ref="D815:E815"/>
    <mergeCell ref="D816:E816"/>
    <mergeCell ref="D800:E800"/>
    <mergeCell ref="P743:Q743"/>
    <mergeCell ref="D741:E741"/>
    <mergeCell ref="M741:N741"/>
    <mergeCell ref="P741:Q741"/>
    <mergeCell ref="E742:F742"/>
    <mergeCell ref="P742:Q742"/>
    <mergeCell ref="D790:E790"/>
    <mergeCell ref="M790:N790"/>
    <mergeCell ref="P790:Q790"/>
    <mergeCell ref="D788:E788"/>
    <mergeCell ref="M788:N788"/>
    <mergeCell ref="P788:Q788"/>
    <mergeCell ref="D854:E854"/>
    <mergeCell ref="D855:E855"/>
    <mergeCell ref="D856:E856"/>
    <mergeCell ref="D817:E817"/>
    <mergeCell ref="D818:E818"/>
    <mergeCell ref="D819:E819"/>
    <mergeCell ref="D849:E849"/>
    <mergeCell ref="D850:E850"/>
    <mergeCell ref="D851:E851"/>
    <mergeCell ref="D852:E852"/>
    <mergeCell ref="D801:E801"/>
    <mergeCell ref="D802:E802"/>
    <mergeCell ref="D803:E803"/>
    <mergeCell ref="D804:E804"/>
    <mergeCell ref="D805:E805"/>
    <mergeCell ref="D806:E806"/>
    <mergeCell ref="D807:E807"/>
    <mergeCell ref="D811:E811"/>
    <mergeCell ref="E792:F792"/>
    <mergeCell ref="J955:J957"/>
    <mergeCell ref="K955:K957"/>
    <mergeCell ref="D980:E980"/>
    <mergeCell ref="D981:E981"/>
    <mergeCell ref="D982:E982"/>
    <mergeCell ref="D983:E983"/>
    <mergeCell ref="D984:E984"/>
    <mergeCell ref="D967:E967"/>
    <mergeCell ref="D968:E968"/>
    <mergeCell ref="D907:E907"/>
    <mergeCell ref="P809:Q809"/>
    <mergeCell ref="D844:E844"/>
    <mergeCell ref="M844:N844"/>
    <mergeCell ref="P844:Q844"/>
    <mergeCell ref="D842:E842"/>
    <mergeCell ref="M842:N842"/>
    <mergeCell ref="P842:Q842"/>
    <mergeCell ref="E843:F843"/>
    <mergeCell ref="P843:Q843"/>
    <mergeCell ref="M812:M814"/>
    <mergeCell ref="N812:N814"/>
    <mergeCell ref="P812:P814"/>
    <mergeCell ref="Q812:Q814"/>
    <mergeCell ref="I812:I814"/>
    <mergeCell ref="J812:J814"/>
    <mergeCell ref="K812:K814"/>
    <mergeCell ref="D832:E832"/>
    <mergeCell ref="D833:E833"/>
    <mergeCell ref="D834:E834"/>
    <mergeCell ref="D835:E835"/>
    <mergeCell ref="D836:E836"/>
    <mergeCell ref="D837:E837"/>
    <mergeCell ref="P906:Q906"/>
    <mergeCell ref="D922:E922"/>
    <mergeCell ref="M922:N922"/>
    <mergeCell ref="P922:Q922"/>
    <mergeCell ref="D920:E920"/>
    <mergeCell ref="M920:N920"/>
    <mergeCell ref="P920:Q920"/>
    <mergeCell ref="E921:F921"/>
    <mergeCell ref="P921:Q921"/>
    <mergeCell ref="D953:E953"/>
    <mergeCell ref="M953:N953"/>
    <mergeCell ref="P953:Q953"/>
    <mergeCell ref="D951:E951"/>
    <mergeCell ref="M951:N951"/>
    <mergeCell ref="P951:Q951"/>
    <mergeCell ref="I909:I911"/>
    <mergeCell ref="J909:J911"/>
    <mergeCell ref="K909:K911"/>
    <mergeCell ref="I924:I926"/>
    <mergeCell ref="J924:J926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29:E929"/>
    <mergeCell ref="D930:E930"/>
    <mergeCell ref="D931:E931"/>
    <mergeCell ref="P1003:Q1003"/>
    <mergeCell ref="E1004:F1004"/>
    <mergeCell ref="P1004:Q1004"/>
    <mergeCell ref="M955:M957"/>
    <mergeCell ref="N955:N957"/>
    <mergeCell ref="P955:P957"/>
    <mergeCell ref="Q955:Q957"/>
    <mergeCell ref="M995:M997"/>
    <mergeCell ref="N995:N997"/>
    <mergeCell ref="P995:P997"/>
    <mergeCell ref="Q995:Q997"/>
    <mergeCell ref="K995:K997"/>
    <mergeCell ref="D1058:E1058"/>
    <mergeCell ref="M1058:N1058"/>
    <mergeCell ref="P1058:Q1058"/>
    <mergeCell ref="D1056:E1056"/>
    <mergeCell ref="M1056:N1056"/>
    <mergeCell ref="P1056:Q1056"/>
    <mergeCell ref="E1057:F1057"/>
    <mergeCell ref="P1057:Q1057"/>
    <mergeCell ref="D1050:E1050"/>
    <mergeCell ref="D1051:E1051"/>
    <mergeCell ref="D1034:E1034"/>
    <mergeCell ref="D1035:E1035"/>
    <mergeCell ref="D1036:E1036"/>
    <mergeCell ref="D1037:E1037"/>
    <mergeCell ref="D1038:E1038"/>
    <mergeCell ref="D1039:E1039"/>
    <mergeCell ref="D1040:E1040"/>
    <mergeCell ref="D991:E991"/>
    <mergeCell ref="D993:E993"/>
    <mergeCell ref="I955:I957"/>
    <mergeCell ref="P993:Q993"/>
    <mergeCell ref="P448:P450"/>
    <mergeCell ref="Q448:Q450"/>
    <mergeCell ref="M479:M481"/>
    <mergeCell ref="N479:N481"/>
    <mergeCell ref="P479:P481"/>
    <mergeCell ref="Q479:Q481"/>
    <mergeCell ref="M518:M520"/>
    <mergeCell ref="N518:N520"/>
    <mergeCell ref="P518:P520"/>
    <mergeCell ref="Q518:Q520"/>
    <mergeCell ref="M537:M539"/>
    <mergeCell ref="N537:N539"/>
    <mergeCell ref="P537:P539"/>
    <mergeCell ref="Q537:Q539"/>
    <mergeCell ref="M566:M568"/>
    <mergeCell ref="N566:N568"/>
    <mergeCell ref="M868:N868"/>
    <mergeCell ref="P868:Q868"/>
    <mergeCell ref="P869:Q869"/>
    <mergeCell ref="M888:N888"/>
    <mergeCell ref="P888:Q888"/>
    <mergeCell ref="M886:N886"/>
    <mergeCell ref="P886:Q886"/>
    <mergeCell ref="P887:Q887"/>
    <mergeCell ref="M991:N991"/>
    <mergeCell ref="P991:Q991"/>
    <mergeCell ref="M870:N870"/>
    <mergeCell ref="P870:Q870"/>
    <mergeCell ref="M843:N843"/>
    <mergeCell ref="M869:N869"/>
    <mergeCell ref="P992:Q992"/>
    <mergeCell ref="D726:E726"/>
    <mergeCell ref="E727:F727"/>
    <mergeCell ref="E728:F728"/>
    <mergeCell ref="D729:E729"/>
    <mergeCell ref="D656:E656"/>
    <mergeCell ref="D658:E658"/>
    <mergeCell ref="D659:E659"/>
    <mergeCell ref="D660:E660"/>
    <mergeCell ref="D661:E661"/>
    <mergeCell ref="D690:E690"/>
    <mergeCell ref="D662:E662"/>
    <mergeCell ref="B703:K70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I653:I655"/>
    <mergeCell ref="J653:J655"/>
    <mergeCell ref="K653:K655"/>
    <mergeCell ref="E693:F693"/>
    <mergeCell ref="D680:E680"/>
    <mergeCell ref="D663:E663"/>
    <mergeCell ref="D664:E664"/>
    <mergeCell ref="D665:E665"/>
    <mergeCell ref="D643:E643"/>
    <mergeCell ref="D644:E644"/>
    <mergeCell ref="D645:E645"/>
    <mergeCell ref="D646:E646"/>
    <mergeCell ref="P1007:P1009"/>
    <mergeCell ref="Q1007:Q1009"/>
    <mergeCell ref="M846:M848"/>
    <mergeCell ref="N846:N848"/>
    <mergeCell ref="P846:P848"/>
    <mergeCell ref="Q846:Q848"/>
    <mergeCell ref="M872:M874"/>
    <mergeCell ref="N872:N874"/>
    <mergeCell ref="P872:P874"/>
    <mergeCell ref="Q872:Q874"/>
    <mergeCell ref="M890:M892"/>
    <mergeCell ref="N890:N892"/>
    <mergeCell ref="P890:P892"/>
    <mergeCell ref="Q890:Q892"/>
    <mergeCell ref="M909:M911"/>
    <mergeCell ref="N909:N911"/>
    <mergeCell ref="P909:P911"/>
    <mergeCell ref="Q909:Q911"/>
    <mergeCell ref="M924:M926"/>
    <mergeCell ref="N924:N926"/>
    <mergeCell ref="P924:P926"/>
    <mergeCell ref="Q924:Q926"/>
    <mergeCell ref="M905:N905"/>
    <mergeCell ref="P905:Q905"/>
    <mergeCell ref="M907:N907"/>
    <mergeCell ref="P907:Q907"/>
    <mergeCell ref="P952:Q952"/>
    <mergeCell ref="P1005:Q1005"/>
    <mergeCell ref="M887:N887"/>
    <mergeCell ref="M906:N906"/>
    <mergeCell ref="M921:N921"/>
    <mergeCell ref="M952:N952"/>
    <mergeCell ref="M992:N992"/>
    <mergeCell ref="M1004:N1004"/>
    <mergeCell ref="M1057:N1057"/>
    <mergeCell ref="M164:N164"/>
    <mergeCell ref="M185:N185"/>
    <mergeCell ref="M207:N207"/>
    <mergeCell ref="M217:N217"/>
    <mergeCell ref="M273:N273"/>
    <mergeCell ref="M312:N312"/>
    <mergeCell ref="M333:N333"/>
    <mergeCell ref="M371:N371"/>
    <mergeCell ref="M401:N401"/>
    <mergeCell ref="M445:N445"/>
    <mergeCell ref="M476:N476"/>
    <mergeCell ref="M515:N515"/>
    <mergeCell ref="M532:N532"/>
    <mergeCell ref="M563:N563"/>
    <mergeCell ref="M579:N579"/>
    <mergeCell ref="M603:N603"/>
    <mergeCell ref="M650:N650"/>
    <mergeCell ref="M188:M190"/>
    <mergeCell ref="N188:N190"/>
    <mergeCell ref="M1005:N1005"/>
    <mergeCell ref="M723:N723"/>
    <mergeCell ref="M1007:M1009"/>
    <mergeCell ref="N1007:N1009"/>
    <mergeCell ref="M703:N703"/>
    <mergeCell ref="M993:N993"/>
    <mergeCell ref="M1003:N1003"/>
    <mergeCell ref="M690:N690"/>
    <mergeCell ref="M604:N604"/>
    <mergeCell ref="M564:N564"/>
    <mergeCell ref="P703:Q703"/>
    <mergeCell ref="M704:N704"/>
    <mergeCell ref="P704:Q704"/>
    <mergeCell ref="P477:Q477"/>
    <mergeCell ref="M653:M655"/>
    <mergeCell ref="N653:N655"/>
    <mergeCell ref="P653:P655"/>
    <mergeCell ref="Q653:Q655"/>
    <mergeCell ref="M692:M694"/>
    <mergeCell ref="N692:N694"/>
    <mergeCell ref="P692:P694"/>
    <mergeCell ref="Q692:Q694"/>
    <mergeCell ref="M742:N742"/>
    <mergeCell ref="M789:N789"/>
    <mergeCell ref="M809:N809"/>
    <mergeCell ref="Q745:Q747"/>
    <mergeCell ref="P723:Q723"/>
    <mergeCell ref="M724:N724"/>
    <mergeCell ref="P705:P707"/>
    <mergeCell ref="Q705:Q707"/>
    <mergeCell ref="M727:M729"/>
    <mergeCell ref="N727:N729"/>
    <mergeCell ref="P727:P729"/>
    <mergeCell ref="Q727:Q729"/>
    <mergeCell ref="M689:N689"/>
    <mergeCell ref="M700:N700"/>
    <mergeCell ref="P725:Q725"/>
    <mergeCell ref="P579:Q579"/>
    <mergeCell ref="M792:M794"/>
    <mergeCell ref="N792:N794"/>
    <mergeCell ref="P792:P794"/>
    <mergeCell ref="Q792:Q794"/>
    <mergeCell ref="P188:P190"/>
    <mergeCell ref="Q188:Q190"/>
    <mergeCell ref="B220:K221"/>
    <mergeCell ref="M220:N220"/>
    <mergeCell ref="P220:Q220"/>
    <mergeCell ref="M221:N221"/>
    <mergeCell ref="P221:Q221"/>
    <mergeCell ref="B404:K405"/>
    <mergeCell ref="M404:N404"/>
    <mergeCell ref="P404:Q404"/>
    <mergeCell ref="M405:N405"/>
    <mergeCell ref="P405:Q405"/>
    <mergeCell ref="B535:K536"/>
    <mergeCell ref="M535:N535"/>
    <mergeCell ref="P535:Q535"/>
    <mergeCell ref="M536:N536"/>
    <mergeCell ref="P536:Q536"/>
    <mergeCell ref="M210:M212"/>
    <mergeCell ref="N210:N212"/>
    <mergeCell ref="P210:P212"/>
    <mergeCell ref="Q210:Q212"/>
    <mergeCell ref="M222:M224"/>
    <mergeCell ref="N222:N224"/>
    <mergeCell ref="P222:P224"/>
    <mergeCell ref="Q222:Q224"/>
    <mergeCell ref="P444:Q444"/>
    <mergeCell ref="D531:E531"/>
    <mergeCell ref="M531:N531"/>
    <mergeCell ref="P531:Q531"/>
    <mergeCell ref="E532:F532"/>
    <mergeCell ref="P532:Q532"/>
    <mergeCell ref="P315:P317"/>
  </mergeCells>
  <conditionalFormatting sqref="G5 G8:G68 G129:G130 G167:G168 G188:G189 G210:G211 G315:G331 G336:G369 G374:G399 G448:G474 G479:G513 G518:G530 G567:G577 G583:G601 G727:G740 G745:G787 G792:G807 G813:G841 G847:G867 G873:G885 G891:G904 G910:G919 G925:G950 G956:G990 G996:G1002 G1008:G1055 G72:G74 G1060:G1048576">
    <cfRule type="containsText" priority="419" dxfId="0" operator="containsText" text="NE">
      <formula>NOT(ISERROR(SEARCH("NE",G5)))</formula>
    </cfRule>
  </conditionalFormatting>
  <conditionalFormatting sqref="G76:G124">
    <cfRule type="containsText" priority="418" dxfId="0" operator="containsText" text="NE">
      <formula>NOT(ISERROR(SEARCH("NE",G76)))</formula>
    </cfRule>
  </conditionalFormatting>
  <conditionalFormatting sqref="G75">
    <cfRule type="containsText" priority="414" dxfId="0" operator="containsText" text="NE">
      <formula>NOT(ISERROR(SEARCH("NE",G75)))</formula>
    </cfRule>
  </conditionalFormatting>
  <conditionalFormatting sqref="G132:G162">
    <cfRule type="containsText" priority="412" dxfId="0" operator="containsText" text="NE">
      <formula>NOT(ISERROR(SEARCH("NE",G132)))</formula>
    </cfRule>
  </conditionalFormatting>
  <conditionalFormatting sqref="G131">
    <cfRule type="containsText" priority="410" dxfId="0" operator="containsText" text="NE">
      <formula>NOT(ISERROR(SEARCH("NE",G131)))</formula>
    </cfRule>
  </conditionalFormatting>
  <conditionalFormatting sqref="G170:G183">
    <cfRule type="containsText" priority="408" dxfId="0" operator="containsText" text="NE">
      <formula>NOT(ISERROR(SEARCH("NE",G170)))</formula>
    </cfRule>
  </conditionalFormatting>
  <conditionalFormatting sqref="G169">
    <cfRule type="containsText" priority="406" dxfId="0" operator="containsText" text="NE">
      <formula>NOT(ISERROR(SEARCH("NE",G169)))</formula>
    </cfRule>
  </conditionalFormatting>
  <conditionalFormatting sqref="G191:G205">
    <cfRule type="containsText" priority="404" dxfId="0" operator="containsText" text="NE">
      <formula>NOT(ISERROR(SEARCH("NE",G191)))</formula>
    </cfRule>
  </conditionalFormatting>
  <conditionalFormatting sqref="G190">
    <cfRule type="containsText" priority="402" dxfId="0" operator="containsText" text="NE">
      <formula>NOT(ISERROR(SEARCH("NE",G190)))</formula>
    </cfRule>
  </conditionalFormatting>
  <conditionalFormatting sqref="G213:G215">
    <cfRule type="containsText" priority="400" dxfId="0" operator="containsText" text="NE">
      <formula>NOT(ISERROR(SEARCH("NE",G213)))</formula>
    </cfRule>
  </conditionalFormatting>
  <conditionalFormatting sqref="G212">
    <cfRule type="containsText" priority="398" dxfId="0" operator="containsText" text="NE">
      <formula>NOT(ISERROR(SEARCH("NE",G212)))</formula>
    </cfRule>
  </conditionalFormatting>
  <conditionalFormatting sqref="J4">
    <cfRule type="containsText" priority="396" dxfId="0" operator="containsText" text="NE">
      <formula>NOT(ISERROR(SEARCH("NE",J4)))</formula>
    </cfRule>
  </conditionalFormatting>
  <conditionalFormatting sqref="G222:G271">
    <cfRule type="containsText" priority="395" dxfId="0" operator="containsText" text="NE">
      <formula>NOT(ISERROR(SEARCH("NE",G222)))</formula>
    </cfRule>
  </conditionalFormatting>
  <conditionalFormatting sqref="G276:G310">
    <cfRule type="containsText" priority="394" dxfId="0" operator="containsText" text="NE">
      <formula>NOT(ISERROR(SEARCH("NE",G276)))</formula>
    </cfRule>
  </conditionalFormatting>
  <conditionalFormatting sqref="G406:G443">
    <cfRule type="containsText" priority="386" dxfId="0" operator="containsText" text="NE">
      <formula>NOT(ISERROR(SEARCH("NE",G406)))</formula>
    </cfRule>
  </conditionalFormatting>
  <conditionalFormatting sqref="G537:G561 G607:G648">
    <cfRule type="containsText" priority="378" dxfId="0" operator="containsText" text="NE">
      <formula>NOT(ISERROR(SEARCH("NE",G537)))</formula>
    </cfRule>
  </conditionalFormatting>
  <conditionalFormatting sqref="G654:G687">
    <cfRule type="containsText" priority="372" dxfId="0" operator="containsText" text="NE">
      <formula>NOT(ISERROR(SEARCH("NE",G654)))</formula>
    </cfRule>
  </conditionalFormatting>
  <conditionalFormatting sqref="G692:G698">
    <cfRule type="containsText" priority="369" dxfId="0" operator="containsText" text="NE">
      <formula>NOT(ISERROR(SEARCH("NE",G692)))</formula>
    </cfRule>
  </conditionalFormatting>
  <conditionalFormatting sqref="G924">
    <cfRule type="containsText" priority="331" dxfId="0" operator="containsText" text="NE">
      <formula>NOT(ISERROR(SEARCH("NE",G924)))</formula>
    </cfRule>
  </conditionalFormatting>
  <conditionalFormatting sqref="G653">
    <cfRule type="containsText" priority="365" dxfId="0" operator="containsText" text="NE">
      <formula>NOT(ISERROR(SEARCH("NE",G653)))</formula>
    </cfRule>
  </conditionalFormatting>
  <conditionalFormatting sqref="G606">
    <cfRule type="containsText" priority="364" dxfId="0" operator="containsText" text="NE">
      <formula>NOT(ISERROR(SEARCH("NE",G606)))</formula>
    </cfRule>
  </conditionalFormatting>
  <conditionalFormatting sqref="G582">
    <cfRule type="containsText" priority="363" dxfId="0" operator="containsText" text="NE">
      <formula>NOT(ISERROR(SEARCH("NE",G582)))</formula>
    </cfRule>
  </conditionalFormatting>
  <conditionalFormatting sqref="G566">
    <cfRule type="containsText" priority="362" dxfId="0" operator="containsText" text="NE">
      <formula>NOT(ISERROR(SEARCH("NE",G566)))</formula>
    </cfRule>
  </conditionalFormatting>
  <conditionalFormatting sqref="G705:G722">
    <cfRule type="containsText" priority="361" dxfId="0" operator="containsText" text="NE">
      <formula>NOT(ISERROR(SEARCH("NE",G705)))</formula>
    </cfRule>
  </conditionalFormatting>
  <conditionalFormatting sqref="G71">
    <cfRule type="containsText" priority="315" dxfId="0" operator="containsText" text="NE">
      <formula>NOT(ISERROR(SEARCH("NE",G71)))</formula>
    </cfRule>
  </conditionalFormatting>
  <conditionalFormatting sqref="G69">
    <cfRule type="containsText" priority="317" dxfId="0" operator="containsText" text="NE">
      <formula>NOT(ISERROR(SEARCH("NE",G69)))</formula>
    </cfRule>
  </conditionalFormatting>
  <conditionalFormatting sqref="G995">
    <cfRule type="containsText" priority="329" dxfId="0" operator="containsText" text="NE">
      <formula>NOT(ISERROR(SEARCH("NE",G995)))</formula>
    </cfRule>
  </conditionalFormatting>
  <conditionalFormatting sqref="G812">
    <cfRule type="containsText" priority="336" dxfId="0" operator="containsText" text="NE">
      <formula>NOT(ISERROR(SEARCH("NE",G812)))</formula>
    </cfRule>
  </conditionalFormatting>
  <conditionalFormatting sqref="G846">
    <cfRule type="containsText" priority="335" dxfId="0" operator="containsText" text="NE">
      <formula>NOT(ISERROR(SEARCH("NE",G846)))</formula>
    </cfRule>
  </conditionalFormatting>
  <conditionalFormatting sqref="G872">
    <cfRule type="containsText" priority="334" dxfId="0" operator="containsText" text="NE">
      <formula>NOT(ISERROR(SEARCH("NE",G872)))</formula>
    </cfRule>
  </conditionalFormatting>
  <conditionalFormatting sqref="G890">
    <cfRule type="containsText" priority="333" dxfId="0" operator="containsText" text="NE">
      <formula>NOT(ISERROR(SEARCH("NE",G890)))</formula>
    </cfRule>
  </conditionalFormatting>
  <conditionalFormatting sqref="G909">
    <cfRule type="containsText" priority="332" dxfId="0" operator="containsText" text="NE">
      <formula>NOT(ISERROR(SEARCH("NE",G909)))</formula>
    </cfRule>
  </conditionalFormatting>
  <conditionalFormatting sqref="G955">
    <cfRule type="containsText" priority="330" dxfId="0" operator="containsText" text="NE">
      <formula>NOT(ISERROR(SEARCH("NE",G955)))</formula>
    </cfRule>
  </conditionalFormatting>
  <conditionalFormatting sqref="G1007">
    <cfRule type="containsText" priority="328" dxfId="0" operator="containsText" text="NE">
      <formula>NOT(ISERROR(SEARCH("NE",G1007)))</formula>
    </cfRule>
  </conditionalFormatting>
  <conditionalFormatting sqref="G70:G71">
    <cfRule type="containsText" priority="216" dxfId="0" operator="containsText" text="NE">
      <formula>NOT(ISERROR(SEARCH("NE",G70)))</formula>
    </cfRule>
  </conditionalFormatting>
  <conditionalFormatting sqref="G602">
    <cfRule type="containsText" priority="75" dxfId="0" operator="containsText" text="NE">
      <formula>NOT(ISERROR(SEARCH("NE",G602)))</formula>
    </cfRule>
  </conditionalFormatting>
  <conditionalFormatting sqref="G690">
    <cfRule type="containsText" priority="66" dxfId="0" operator="containsText" text="NE">
      <formula>NOT(ISERROR(SEARCH("NE",G690)))</formula>
    </cfRule>
  </conditionalFormatting>
  <conditionalFormatting sqref="G699">
    <cfRule type="containsText" priority="63" dxfId="0" operator="containsText" text="NE">
      <formula>NOT(ISERROR(SEARCH("NE",G699)))</formula>
    </cfRule>
  </conditionalFormatting>
  <conditionalFormatting sqref="G726">
    <cfRule type="containsText" priority="60" dxfId="0" operator="containsText" text="NE">
      <formula>NOT(ISERROR(SEARCH("NE",G726)))</formula>
    </cfRule>
  </conditionalFormatting>
  <conditionalFormatting sqref="G650:G651">
    <cfRule type="containsText" priority="69" dxfId="0" operator="containsText" text="NE">
      <formula>NOT(ISERROR(SEARCH("NE",G650)))</formula>
    </cfRule>
  </conditionalFormatting>
  <conditionalFormatting sqref="G652">
    <cfRule type="containsText" priority="72" dxfId="0" operator="containsText" text="NE">
      <formula>NOT(ISERROR(SEARCH("NE",G652)))</formula>
    </cfRule>
  </conditionalFormatting>
  <conditionalFormatting sqref="G476:G477">
    <cfRule type="containsText" priority="93" dxfId="0" operator="containsText" text="NE">
      <formula>NOT(ISERROR(SEARCH("NE",G476)))</formula>
    </cfRule>
  </conditionalFormatting>
  <conditionalFormatting sqref="G478">
    <cfRule type="containsText" priority="96" dxfId="0" operator="containsText" text="NE">
      <formula>NOT(ISERROR(SEARCH("NE",G478)))</formula>
    </cfRule>
  </conditionalFormatting>
  <conditionalFormatting sqref="G563:G564">
    <cfRule type="containsText" priority="81" dxfId="0" operator="containsText" text="NE">
      <formula>NOT(ISERROR(SEARCH("NE",G563)))</formula>
    </cfRule>
  </conditionalFormatting>
  <conditionalFormatting sqref="G580">
    <cfRule type="containsText" priority="78" dxfId="0" operator="containsText" text="NE">
      <formula>NOT(ISERROR(SEARCH("NE",G580)))</formula>
    </cfRule>
  </conditionalFormatting>
  <conditionalFormatting sqref="G371:G372">
    <cfRule type="containsText" priority="105" dxfId="0" operator="containsText" text="NE">
      <formula>NOT(ISERROR(SEARCH("NE",G371)))</formula>
    </cfRule>
  </conditionalFormatting>
  <conditionalFormatting sqref="G565">
    <cfRule type="containsText" priority="84" dxfId="0" operator="containsText" text="NE">
      <formula>NOT(ISERROR(SEARCH("NE",G565)))</formula>
    </cfRule>
  </conditionalFormatting>
  <conditionalFormatting sqref="G531">
    <cfRule type="containsText" priority="87" dxfId="0" operator="containsText" text="NE">
      <formula>NOT(ISERROR(SEARCH("NE",G531)))</formula>
    </cfRule>
  </conditionalFormatting>
  <conditionalFormatting sqref="G516">
    <cfRule type="containsText" priority="90" dxfId="0" operator="containsText" text="NE">
      <formula>NOT(ISERROR(SEARCH("NE",G516)))</formula>
    </cfRule>
  </conditionalFormatting>
  <conditionalFormatting sqref="G809:G810">
    <cfRule type="containsText" priority="45" dxfId="0" operator="containsText" text="NE">
      <formula>NOT(ISERROR(SEARCH("NE",G809)))</formula>
    </cfRule>
  </conditionalFormatting>
  <conditionalFormatting sqref="G845">
    <cfRule type="containsText" priority="44" dxfId="0" operator="containsText" text="NE">
      <formula>NOT(ISERROR(SEARCH("NE",G845)))</formula>
    </cfRule>
  </conditionalFormatting>
  <conditionalFormatting sqref="G444">
    <cfRule type="containsText" priority="99" dxfId="0" operator="containsText" text="NE">
      <formula>NOT(ISERROR(SEARCH("NE",G444)))</formula>
    </cfRule>
  </conditionalFormatting>
  <conditionalFormatting sqref="G402">
    <cfRule type="containsText" priority="102" dxfId="0" operator="containsText" text="NE">
      <formula>NOT(ISERROR(SEARCH("NE",G402)))</formula>
    </cfRule>
  </conditionalFormatting>
  <conditionalFormatting sqref="G843:G844">
    <cfRule type="containsText" priority="41" dxfId="0" operator="containsText" text="NE">
      <formula>NOT(ISERROR(SEARCH("NE",G843)))</formula>
    </cfRule>
  </conditionalFormatting>
  <conditionalFormatting sqref="G373">
    <cfRule type="containsText" priority="108" dxfId="0" operator="containsText" text="NE">
      <formula>NOT(ISERROR(SEARCH("NE",G373)))</formula>
    </cfRule>
  </conditionalFormatting>
  <conditionalFormatting sqref="G332">
    <cfRule type="containsText" priority="111" dxfId="0" operator="containsText" text="NE">
      <formula>NOT(ISERROR(SEARCH("NE",G332)))</formula>
    </cfRule>
  </conditionalFormatting>
  <conditionalFormatting sqref="G313">
    <cfRule type="containsText" priority="114" dxfId="0" operator="containsText" text="NE">
      <formula>NOT(ISERROR(SEARCH("NE",G313)))</formula>
    </cfRule>
  </conditionalFormatting>
  <conditionalFormatting sqref="G273:G274">
    <cfRule type="containsText" priority="117" dxfId="0" operator="containsText" text="NE">
      <formula>NOT(ISERROR(SEARCH("NE",G273)))</formula>
    </cfRule>
  </conditionalFormatting>
  <conditionalFormatting sqref="G216">
    <cfRule type="containsText" priority="123" dxfId="0" operator="containsText" text="NE">
      <formula>NOT(ISERROR(SEARCH("NE",G216)))</formula>
    </cfRule>
  </conditionalFormatting>
  <conditionalFormatting sqref="G208">
    <cfRule type="containsText" priority="126" dxfId="0" operator="containsText" text="NE">
      <formula>NOT(ISERROR(SEARCH("NE",G208)))</formula>
    </cfRule>
  </conditionalFormatting>
  <conditionalFormatting sqref="G185:G186">
    <cfRule type="containsText" priority="129" dxfId="0" operator="containsText" text="NE">
      <formula>NOT(ISERROR(SEARCH("NE",G185)))</formula>
    </cfRule>
  </conditionalFormatting>
  <conditionalFormatting sqref="G187">
    <cfRule type="containsText" priority="132" dxfId="0" operator="containsText" text="NE">
      <formula>NOT(ISERROR(SEARCH("NE",G187)))</formula>
    </cfRule>
  </conditionalFormatting>
  <conditionalFormatting sqref="G163">
    <cfRule type="containsText" priority="135" dxfId="0" operator="containsText" text="NE">
      <formula>NOT(ISERROR(SEARCH("NE",G163)))</formula>
    </cfRule>
  </conditionalFormatting>
  <conditionalFormatting sqref="G127">
    <cfRule type="containsText" priority="138" dxfId="0" operator="containsText" text="NE">
      <formula>NOT(ISERROR(SEARCH("NE",G127)))</formula>
    </cfRule>
  </conditionalFormatting>
  <conditionalFormatting sqref="G994">
    <cfRule type="containsText" priority="20" dxfId="0" operator="containsText" text="NE">
      <formula>NOT(ISERROR(SEARCH("NE",G994)))</formula>
    </cfRule>
  </conditionalFormatting>
  <conditionalFormatting sqref="G991">
    <cfRule type="containsText" priority="19" dxfId="0" operator="containsText" text="NE">
      <formula>NOT(ISERROR(SEARCH("NE",G991)))</formula>
    </cfRule>
  </conditionalFormatting>
  <conditionalFormatting sqref="G125">
    <cfRule type="containsText" priority="139" dxfId="0" operator="containsText" text="NE">
      <formula>NOT(ISERROR(SEARCH("NE",G125)))</formula>
    </cfRule>
  </conditionalFormatting>
  <conditionalFormatting sqref="G993">
    <cfRule type="containsText" priority="18" dxfId="0" operator="containsText" text="NE">
      <formula>NOT(ISERROR(SEARCH("NE",G993)))</formula>
    </cfRule>
  </conditionalFormatting>
  <conditionalFormatting sqref="G992:G993">
    <cfRule type="containsText" priority="17" dxfId="0" operator="containsText" text="NE">
      <formula>NOT(ISERROR(SEARCH("NE",G992)))</formula>
    </cfRule>
  </conditionalFormatting>
  <conditionalFormatting sqref="G126:G127">
    <cfRule type="containsText" priority="137" dxfId="0" operator="containsText" text="NE">
      <formula>NOT(ISERROR(SEARCH("NE",G126)))</formula>
    </cfRule>
  </conditionalFormatting>
  <conditionalFormatting sqref="G165">
    <cfRule type="containsText" priority="134" dxfId="0" operator="containsText" text="NE">
      <formula>NOT(ISERROR(SEARCH("NE",G165)))</formula>
    </cfRule>
  </conditionalFormatting>
  <conditionalFormatting sqref="G164:G165">
    <cfRule type="containsText" priority="133" dxfId="0" operator="containsText" text="NE">
      <formula>NOT(ISERROR(SEARCH("NE",G164)))</formula>
    </cfRule>
  </conditionalFormatting>
  <conditionalFormatting sqref="G1006">
    <cfRule type="containsText" priority="16" dxfId="0" operator="containsText" text="NE">
      <formula>NOT(ISERROR(SEARCH("NE",G1006)))</formula>
    </cfRule>
  </conditionalFormatting>
  <conditionalFormatting sqref="G1005">
    <cfRule type="containsText" priority="14" dxfId="0" operator="containsText" text="NE">
      <formula>NOT(ISERROR(SEARCH("NE",G1005)))</formula>
    </cfRule>
  </conditionalFormatting>
  <conditionalFormatting sqref="G1003">
    <cfRule type="containsText" priority="15" dxfId="0" operator="containsText" text="NE">
      <formula>NOT(ISERROR(SEARCH("NE",G1003)))</formula>
    </cfRule>
  </conditionalFormatting>
  <conditionalFormatting sqref="G1004:G1005">
    <cfRule type="containsText" priority="13" dxfId="0" operator="containsText" text="NE">
      <formula>NOT(ISERROR(SEARCH("NE",G1004)))</formula>
    </cfRule>
  </conditionalFormatting>
  <conditionalFormatting sqref="G166">
    <cfRule type="containsText" priority="136" dxfId="0" operator="containsText" text="NE">
      <formula>NOT(ISERROR(SEARCH("NE",G166)))</formula>
    </cfRule>
  </conditionalFormatting>
  <conditionalFormatting sqref="G1058">
    <cfRule type="containsText" priority="10" dxfId="0" operator="containsText" text="NE">
      <formula>NOT(ISERROR(SEARCH("NE",G1058)))</formula>
    </cfRule>
  </conditionalFormatting>
  <conditionalFormatting sqref="G1057:G1058">
    <cfRule type="containsText" priority="9" dxfId="0" operator="containsText" text="NE">
      <formula>NOT(ISERROR(SEARCH("NE",G1057)))</formula>
    </cfRule>
  </conditionalFormatting>
  <conditionalFormatting sqref="G186">
    <cfRule type="containsText" priority="130" dxfId="0" operator="containsText" text="NE">
      <formula>NOT(ISERROR(SEARCH("NE",G186)))</formula>
    </cfRule>
  </conditionalFormatting>
  <conditionalFormatting sqref="G184">
    <cfRule type="containsText" priority="131" dxfId="0" operator="containsText" text="NE">
      <formula>NOT(ISERROR(SEARCH("NE",G184)))</formula>
    </cfRule>
  </conditionalFormatting>
  <conditionalFormatting sqref="G207:G208">
    <cfRule type="containsText" priority="125" dxfId="0" operator="containsText" text="NE">
      <formula>NOT(ISERROR(SEARCH("NE",G207)))</formula>
    </cfRule>
  </conditionalFormatting>
  <conditionalFormatting sqref="G206">
    <cfRule type="containsText" priority="127" dxfId="0" operator="containsText" text="NE">
      <formula>NOT(ISERROR(SEARCH("NE",G206)))</formula>
    </cfRule>
  </conditionalFormatting>
  <conditionalFormatting sqref="G218">
    <cfRule type="containsText" priority="122" dxfId="0" operator="containsText" text="NE">
      <formula>NOT(ISERROR(SEARCH("NE",G218)))</formula>
    </cfRule>
  </conditionalFormatting>
  <conditionalFormatting sqref="G217:G218">
    <cfRule type="containsText" priority="121" dxfId="0" operator="containsText" text="NE">
      <formula>NOT(ISERROR(SEARCH("NE",G217)))</formula>
    </cfRule>
  </conditionalFormatting>
  <conditionalFormatting sqref="G219">
    <cfRule type="containsText" priority="124" dxfId="0" operator="containsText" text="NE">
      <formula>NOT(ISERROR(SEARCH("NE",G219)))</formula>
    </cfRule>
  </conditionalFormatting>
  <conditionalFormatting sqref="G274">
    <cfRule type="containsText" priority="118" dxfId="0" operator="containsText" text="NE">
      <formula>NOT(ISERROR(SEARCH("NE",G274)))</formula>
    </cfRule>
  </conditionalFormatting>
  <conditionalFormatting sqref="G272">
    <cfRule type="containsText" priority="119" dxfId="0" operator="containsText" text="NE">
      <formula>NOT(ISERROR(SEARCH("NE",G272)))</formula>
    </cfRule>
  </conditionalFormatting>
  <conditionalFormatting sqref="G312:G313">
    <cfRule type="containsText" priority="113" dxfId="0" operator="containsText" text="NE">
      <formula>NOT(ISERROR(SEARCH("NE",G312)))</formula>
    </cfRule>
  </conditionalFormatting>
  <conditionalFormatting sqref="G314">
    <cfRule type="containsText" priority="116" dxfId="0" operator="containsText" text="NE">
      <formula>NOT(ISERROR(SEARCH("NE",G314)))</formula>
    </cfRule>
  </conditionalFormatting>
  <conditionalFormatting sqref="G311">
    <cfRule type="containsText" priority="115" dxfId="0" operator="containsText" text="NE">
      <formula>NOT(ISERROR(SEARCH("NE",G311)))</formula>
    </cfRule>
  </conditionalFormatting>
  <conditionalFormatting sqref="G334">
    <cfRule type="containsText" priority="110" dxfId="0" operator="containsText" text="NE">
      <formula>NOT(ISERROR(SEARCH("NE",G334)))</formula>
    </cfRule>
  </conditionalFormatting>
  <conditionalFormatting sqref="G333:G334">
    <cfRule type="containsText" priority="109" dxfId="0" operator="containsText" text="NE">
      <formula>NOT(ISERROR(SEARCH("NE",G333)))</formula>
    </cfRule>
  </conditionalFormatting>
  <conditionalFormatting sqref="G335">
    <cfRule type="containsText" priority="112" dxfId="0" operator="containsText" text="NE">
      <formula>NOT(ISERROR(SEARCH("NE",G335)))</formula>
    </cfRule>
  </conditionalFormatting>
  <conditionalFormatting sqref="G372">
    <cfRule type="containsText" priority="106" dxfId="0" operator="containsText" text="NE">
      <formula>NOT(ISERROR(SEARCH("NE",G372)))</formula>
    </cfRule>
  </conditionalFormatting>
  <conditionalFormatting sqref="G370">
    <cfRule type="containsText" priority="107" dxfId="0" operator="containsText" text="NE">
      <formula>NOT(ISERROR(SEARCH("NE",G370)))</formula>
    </cfRule>
  </conditionalFormatting>
  <conditionalFormatting sqref="G401:G402">
    <cfRule type="containsText" priority="101" dxfId="0" operator="containsText" text="NE">
      <formula>NOT(ISERROR(SEARCH("NE",G401)))</formula>
    </cfRule>
  </conditionalFormatting>
  <conditionalFormatting sqref="G403">
    <cfRule type="containsText" priority="104" dxfId="0" operator="containsText" text="NE">
      <formula>NOT(ISERROR(SEARCH("NE",G403)))</formula>
    </cfRule>
  </conditionalFormatting>
  <conditionalFormatting sqref="G400">
    <cfRule type="containsText" priority="103" dxfId="0" operator="containsText" text="NE">
      <formula>NOT(ISERROR(SEARCH("NE",G400)))</formula>
    </cfRule>
  </conditionalFormatting>
  <conditionalFormatting sqref="G446">
    <cfRule type="containsText" priority="98" dxfId="0" operator="containsText" text="NE">
      <formula>NOT(ISERROR(SEARCH("NE",G446)))</formula>
    </cfRule>
  </conditionalFormatting>
  <conditionalFormatting sqref="G445:G446">
    <cfRule type="containsText" priority="97" dxfId="0" operator="containsText" text="NE">
      <formula>NOT(ISERROR(SEARCH("NE",G445)))</formula>
    </cfRule>
  </conditionalFormatting>
  <conditionalFormatting sqref="G447">
    <cfRule type="containsText" priority="100" dxfId="0" operator="containsText" text="NE">
      <formula>NOT(ISERROR(SEARCH("NE",G447)))</formula>
    </cfRule>
  </conditionalFormatting>
  <conditionalFormatting sqref="G477">
    <cfRule type="containsText" priority="94" dxfId="0" operator="containsText" text="NE">
      <formula>NOT(ISERROR(SEARCH("NE",G477)))</formula>
    </cfRule>
  </conditionalFormatting>
  <conditionalFormatting sqref="G475">
    <cfRule type="containsText" priority="95" dxfId="0" operator="containsText" text="NE">
      <formula>NOT(ISERROR(SEARCH("NE",G475)))</formula>
    </cfRule>
  </conditionalFormatting>
  <conditionalFormatting sqref="G515:G516">
    <cfRule type="containsText" priority="89" dxfId="0" operator="containsText" text="NE">
      <formula>NOT(ISERROR(SEARCH("NE",G515)))</formula>
    </cfRule>
  </conditionalFormatting>
  <conditionalFormatting sqref="G517">
    <cfRule type="containsText" priority="92" dxfId="0" operator="containsText" text="NE">
      <formula>NOT(ISERROR(SEARCH("NE",G517)))</formula>
    </cfRule>
  </conditionalFormatting>
  <conditionalFormatting sqref="G514">
    <cfRule type="containsText" priority="91" dxfId="0" operator="containsText" text="NE">
      <formula>NOT(ISERROR(SEARCH("NE",G514)))</formula>
    </cfRule>
  </conditionalFormatting>
  <conditionalFormatting sqref="G533">
    <cfRule type="containsText" priority="86" dxfId="0" operator="containsText" text="NE">
      <formula>NOT(ISERROR(SEARCH("NE",G533)))</formula>
    </cfRule>
  </conditionalFormatting>
  <conditionalFormatting sqref="G532:G533">
    <cfRule type="containsText" priority="85" dxfId="0" operator="containsText" text="NE">
      <formula>NOT(ISERROR(SEARCH("NE",G532)))</formula>
    </cfRule>
  </conditionalFormatting>
  <conditionalFormatting sqref="G534">
    <cfRule type="containsText" priority="88" dxfId="0" operator="containsText" text="NE">
      <formula>NOT(ISERROR(SEARCH("NE",G534)))</formula>
    </cfRule>
  </conditionalFormatting>
  <conditionalFormatting sqref="G564">
    <cfRule type="containsText" priority="82" dxfId="0" operator="containsText" text="NE">
      <formula>NOT(ISERROR(SEARCH("NE",G564)))</formula>
    </cfRule>
  </conditionalFormatting>
  <conditionalFormatting sqref="G562">
    <cfRule type="containsText" priority="83" dxfId="0" operator="containsText" text="NE">
      <formula>NOT(ISERROR(SEARCH("NE",G562)))</formula>
    </cfRule>
  </conditionalFormatting>
  <conditionalFormatting sqref="G579:G580">
    <cfRule type="containsText" priority="77" dxfId="0" operator="containsText" text="NE">
      <formula>NOT(ISERROR(SEARCH("NE",G579)))</formula>
    </cfRule>
  </conditionalFormatting>
  <conditionalFormatting sqref="G581">
    <cfRule type="containsText" priority="80" dxfId="0" operator="containsText" text="NE">
      <formula>NOT(ISERROR(SEARCH("NE",G581)))</formula>
    </cfRule>
  </conditionalFormatting>
  <conditionalFormatting sqref="G578">
    <cfRule type="containsText" priority="79" dxfId="0" operator="containsText" text="NE">
      <formula>NOT(ISERROR(SEARCH("NE",G578)))</formula>
    </cfRule>
  </conditionalFormatting>
  <conditionalFormatting sqref="G604">
    <cfRule type="containsText" priority="74" dxfId="0" operator="containsText" text="NE">
      <formula>NOT(ISERROR(SEARCH("NE",G604)))</formula>
    </cfRule>
  </conditionalFormatting>
  <conditionalFormatting sqref="G603:G604">
    <cfRule type="containsText" priority="73" dxfId="0" operator="containsText" text="NE">
      <formula>NOT(ISERROR(SEARCH("NE",G603)))</formula>
    </cfRule>
  </conditionalFormatting>
  <conditionalFormatting sqref="G605">
    <cfRule type="containsText" priority="76" dxfId="0" operator="containsText" text="NE">
      <formula>NOT(ISERROR(SEARCH("NE",G605)))</formula>
    </cfRule>
  </conditionalFormatting>
  <conditionalFormatting sqref="G651">
    <cfRule type="containsText" priority="70" dxfId="0" operator="containsText" text="NE">
      <formula>NOT(ISERROR(SEARCH("NE",G651)))</formula>
    </cfRule>
  </conditionalFormatting>
  <conditionalFormatting sqref="G649">
    <cfRule type="containsText" priority="71" dxfId="0" operator="containsText" text="NE">
      <formula>NOT(ISERROR(SEARCH("NE",G649)))</formula>
    </cfRule>
  </conditionalFormatting>
  <conditionalFormatting sqref="G689:G690">
    <cfRule type="containsText" priority="65" dxfId="0" operator="containsText" text="NE">
      <formula>NOT(ISERROR(SEARCH("NE",G689)))</formula>
    </cfRule>
  </conditionalFormatting>
  <conditionalFormatting sqref="G691">
    <cfRule type="containsText" priority="68" dxfId="0" operator="containsText" text="NE">
      <formula>NOT(ISERROR(SEARCH("NE",G691)))</formula>
    </cfRule>
  </conditionalFormatting>
  <conditionalFormatting sqref="G688">
    <cfRule type="containsText" priority="67" dxfId="0" operator="containsText" text="NE">
      <formula>NOT(ISERROR(SEARCH("NE",G688)))</formula>
    </cfRule>
  </conditionalFormatting>
  <conditionalFormatting sqref="G701">
    <cfRule type="containsText" priority="62" dxfId="0" operator="containsText" text="NE">
      <formula>NOT(ISERROR(SEARCH("NE",G701)))</formula>
    </cfRule>
  </conditionalFormatting>
  <conditionalFormatting sqref="G700:G701">
    <cfRule type="containsText" priority="61" dxfId="0" operator="containsText" text="NE">
      <formula>NOT(ISERROR(SEARCH("NE",G700)))</formula>
    </cfRule>
  </conditionalFormatting>
  <conditionalFormatting sqref="G725">
    <cfRule type="containsText" priority="58" dxfId="0" operator="containsText" text="NE">
      <formula>NOT(ISERROR(SEARCH("NE",G725)))</formula>
    </cfRule>
  </conditionalFormatting>
  <conditionalFormatting sqref="G724:G725">
    <cfRule type="containsText" priority="57" dxfId="0" operator="containsText" text="NE">
      <formula>NOT(ISERROR(SEARCH("NE",G724)))</formula>
    </cfRule>
  </conditionalFormatting>
  <conditionalFormatting sqref="G723">
    <cfRule type="containsText" priority="59" dxfId="0" operator="containsText" text="NE">
      <formula>NOT(ISERROR(SEARCH("NE",G723)))</formula>
    </cfRule>
  </conditionalFormatting>
  <conditionalFormatting sqref="G743">
    <cfRule type="containsText" priority="54" dxfId="0" operator="containsText" text="NE">
      <formula>NOT(ISERROR(SEARCH("NE",G743)))</formula>
    </cfRule>
  </conditionalFormatting>
  <conditionalFormatting sqref="G742:G743">
    <cfRule type="containsText" priority="53" dxfId="0" operator="containsText" text="NE">
      <formula>NOT(ISERROR(SEARCH("NE",G742)))</formula>
    </cfRule>
  </conditionalFormatting>
  <conditionalFormatting sqref="G744">
    <cfRule type="containsText" priority="56" dxfId="0" operator="containsText" text="NE">
      <formula>NOT(ISERROR(SEARCH("NE",G744)))</formula>
    </cfRule>
  </conditionalFormatting>
  <conditionalFormatting sqref="G741">
    <cfRule type="containsText" priority="55" dxfId="0" operator="containsText" text="NE">
      <formula>NOT(ISERROR(SEARCH("NE",G741)))</formula>
    </cfRule>
  </conditionalFormatting>
  <conditionalFormatting sqref="G790">
    <cfRule type="containsText" priority="50" dxfId="0" operator="containsText" text="NE">
      <formula>NOT(ISERROR(SEARCH("NE",G790)))</formula>
    </cfRule>
  </conditionalFormatting>
  <conditionalFormatting sqref="G789:G790">
    <cfRule type="containsText" priority="49" dxfId="0" operator="containsText" text="NE">
      <formula>NOT(ISERROR(SEARCH("NE",G789)))</formula>
    </cfRule>
  </conditionalFormatting>
  <conditionalFormatting sqref="G791">
    <cfRule type="containsText" priority="52" dxfId="0" operator="containsText" text="NE">
      <formula>NOT(ISERROR(SEARCH("NE",G791)))</formula>
    </cfRule>
  </conditionalFormatting>
  <conditionalFormatting sqref="G788">
    <cfRule type="containsText" priority="51" dxfId="0" operator="containsText" text="NE">
      <formula>NOT(ISERROR(SEARCH("NE",G788)))</formula>
    </cfRule>
  </conditionalFormatting>
  <conditionalFormatting sqref="G810">
    <cfRule type="containsText" priority="46" dxfId="0" operator="containsText" text="NE">
      <formula>NOT(ISERROR(SEARCH("NE",G810)))</formula>
    </cfRule>
  </conditionalFormatting>
  <conditionalFormatting sqref="G811">
    <cfRule type="containsText" priority="48" dxfId="0" operator="containsText" text="NE">
      <formula>NOT(ISERROR(SEARCH("NE",G811)))</formula>
    </cfRule>
  </conditionalFormatting>
  <conditionalFormatting sqref="G808">
    <cfRule type="containsText" priority="47" dxfId="0" operator="containsText" text="NE">
      <formula>NOT(ISERROR(SEARCH("NE",G808)))</formula>
    </cfRule>
  </conditionalFormatting>
  <conditionalFormatting sqref="G844">
    <cfRule type="containsText" priority="42" dxfId="0" operator="containsText" text="NE">
      <formula>NOT(ISERROR(SEARCH("NE",G844)))</formula>
    </cfRule>
  </conditionalFormatting>
  <conditionalFormatting sqref="G842">
    <cfRule type="containsText" priority="43" dxfId="0" operator="containsText" text="NE">
      <formula>NOT(ISERROR(SEARCH("NE",G842)))</formula>
    </cfRule>
  </conditionalFormatting>
  <conditionalFormatting sqref="G870">
    <cfRule type="containsText" priority="38" dxfId="0" operator="containsText" text="NE">
      <formula>NOT(ISERROR(SEARCH("NE",G870)))</formula>
    </cfRule>
  </conditionalFormatting>
  <conditionalFormatting sqref="G869:G870">
    <cfRule type="containsText" priority="37" dxfId="0" operator="containsText" text="NE">
      <formula>NOT(ISERROR(SEARCH("NE",G869)))</formula>
    </cfRule>
  </conditionalFormatting>
  <conditionalFormatting sqref="G871">
    <cfRule type="containsText" priority="40" dxfId="0" operator="containsText" text="NE">
      <formula>NOT(ISERROR(SEARCH("NE",G871)))</formula>
    </cfRule>
  </conditionalFormatting>
  <conditionalFormatting sqref="G868">
    <cfRule type="containsText" priority="39" dxfId="0" operator="containsText" text="NE">
      <formula>NOT(ISERROR(SEARCH("NE",G868)))</formula>
    </cfRule>
  </conditionalFormatting>
  <conditionalFormatting sqref="G888">
    <cfRule type="containsText" priority="34" dxfId="0" operator="containsText" text="NE">
      <formula>NOT(ISERROR(SEARCH("NE",G888)))</formula>
    </cfRule>
  </conditionalFormatting>
  <conditionalFormatting sqref="G887:G888">
    <cfRule type="containsText" priority="33" dxfId="0" operator="containsText" text="NE">
      <formula>NOT(ISERROR(SEARCH("NE",G887)))</formula>
    </cfRule>
  </conditionalFormatting>
  <conditionalFormatting sqref="G889">
    <cfRule type="containsText" priority="36" dxfId="0" operator="containsText" text="NE">
      <formula>NOT(ISERROR(SEARCH("NE",G889)))</formula>
    </cfRule>
  </conditionalFormatting>
  <conditionalFormatting sqref="G886">
    <cfRule type="containsText" priority="35" dxfId="0" operator="containsText" text="NE">
      <formula>NOT(ISERROR(SEARCH("NE",G886)))</formula>
    </cfRule>
  </conditionalFormatting>
  <conditionalFormatting sqref="G907">
    <cfRule type="containsText" priority="30" dxfId="0" operator="containsText" text="NE">
      <formula>NOT(ISERROR(SEARCH("NE",G907)))</formula>
    </cfRule>
  </conditionalFormatting>
  <conditionalFormatting sqref="G906:G907">
    <cfRule type="containsText" priority="29" dxfId="0" operator="containsText" text="NE">
      <formula>NOT(ISERROR(SEARCH("NE",G906)))</formula>
    </cfRule>
  </conditionalFormatting>
  <conditionalFormatting sqref="G908">
    <cfRule type="containsText" priority="32" dxfId="0" operator="containsText" text="NE">
      <formula>NOT(ISERROR(SEARCH("NE",G908)))</formula>
    </cfRule>
  </conditionalFormatting>
  <conditionalFormatting sqref="G905">
    <cfRule type="containsText" priority="31" dxfId="0" operator="containsText" text="NE">
      <formula>NOT(ISERROR(SEARCH("NE",G905)))</formula>
    </cfRule>
  </conditionalFormatting>
  <conditionalFormatting sqref="G922">
    <cfRule type="containsText" priority="26" dxfId="0" operator="containsText" text="NE">
      <formula>NOT(ISERROR(SEARCH("NE",G922)))</formula>
    </cfRule>
  </conditionalFormatting>
  <conditionalFormatting sqref="G921:G922">
    <cfRule type="containsText" priority="25" dxfId="0" operator="containsText" text="NE">
      <formula>NOT(ISERROR(SEARCH("NE",G921)))</formula>
    </cfRule>
  </conditionalFormatting>
  <conditionalFormatting sqref="G923">
    <cfRule type="containsText" priority="28" dxfId="0" operator="containsText" text="NE">
      <formula>NOT(ISERROR(SEARCH("NE",G923)))</formula>
    </cfRule>
  </conditionalFormatting>
  <conditionalFormatting sqref="G920">
    <cfRule type="containsText" priority="27" dxfId="0" operator="containsText" text="NE">
      <formula>NOT(ISERROR(SEARCH("NE",G920)))</formula>
    </cfRule>
  </conditionalFormatting>
  <conditionalFormatting sqref="G953">
    <cfRule type="containsText" priority="22" dxfId="0" operator="containsText" text="NE">
      <formula>NOT(ISERROR(SEARCH("NE",G953)))</formula>
    </cfRule>
  </conditionalFormatting>
  <conditionalFormatting sqref="G952:G953">
    <cfRule type="containsText" priority="21" dxfId="0" operator="containsText" text="NE">
      <formula>NOT(ISERROR(SEARCH("NE",G952)))</formula>
    </cfRule>
  </conditionalFormatting>
  <conditionalFormatting sqref="G954">
    <cfRule type="containsText" priority="24" dxfId="0" operator="containsText" text="NE">
      <formula>NOT(ISERROR(SEARCH("NE",G954)))</formula>
    </cfRule>
  </conditionalFormatting>
  <conditionalFormatting sqref="G951">
    <cfRule type="containsText" priority="23" dxfId="0" operator="containsText" text="NE">
      <formula>NOT(ISERROR(SEARCH("NE",G951)))</formula>
    </cfRule>
  </conditionalFormatting>
  <conditionalFormatting sqref="G1059">
    <cfRule type="containsText" priority="12" dxfId="0" operator="containsText" text="NE">
      <formula>NOT(ISERROR(SEARCH("NE",G1059)))</formula>
    </cfRule>
  </conditionalFormatting>
  <conditionalFormatting sqref="G1056">
    <cfRule type="containsText" priority="11" dxfId="0" operator="containsText" text="NE">
      <formula>NOT(ISERROR(SEARCH("NE",G1056)))</formula>
    </cfRule>
  </conditionalFormatting>
  <conditionalFormatting sqref="G128">
    <cfRule type="containsText" priority="8" dxfId="0" operator="containsText" text="NE">
      <formula>NOT(ISERROR(SEARCH("NE",G128)))</formula>
    </cfRule>
  </conditionalFormatting>
  <conditionalFormatting sqref="G209">
    <cfRule type="containsText" priority="7" dxfId="0" operator="containsText" text="NE">
      <formula>NOT(ISERROR(SEARCH("NE",G209)))</formula>
    </cfRule>
  </conditionalFormatting>
  <conditionalFormatting sqref="G275">
    <cfRule type="containsText" priority="6" dxfId="0" operator="containsText" text="NE">
      <formula>NOT(ISERROR(SEARCH("NE",G275)))</formula>
    </cfRule>
  </conditionalFormatting>
  <conditionalFormatting sqref="G702">
    <cfRule type="containsText" priority="5" dxfId="0" operator="containsText" text="NE">
      <formula>NOT(ISERROR(SEARCH("NE",G702)))</formula>
    </cfRule>
  </conditionalFormatting>
  <printOptions/>
  <pageMargins left="0.3937007874015748" right="0.3937007874015748" top="0.35433070866141736" bottom="0.35433070866141736" header="0.15748031496062992" footer="0.15748031496062992"/>
  <pageSetup fitToHeight="0" fitToWidth="1" horizontalDpi="600" verticalDpi="600" orientation="landscape" paperSize="9" scale="85" r:id="rId1"/>
  <headerFooter>
    <oddHeader>&amp;LPříloha č. 4: Nabídková cena A + Tabulka plnění minimálních požadavků</oddHeader>
    <oddFooter>&amp;C&amp;P/&amp;N</oddFooter>
  </headerFooter>
  <rowBreaks count="30" manualBreakCount="30">
    <brk id="48" min="1" max="16383" man="1"/>
    <brk id="71" min="1" max="16383" man="1"/>
    <brk id="94" min="1" max="16383" man="1"/>
    <brk id="117" min="1" max="16383" man="1"/>
    <brk id="141" min="1" max="16383" man="1"/>
    <brk id="165" min="1" max="16383" man="1"/>
    <brk id="187" min="1" max="16383" man="1"/>
    <brk id="209" min="1" max="16383" man="1"/>
    <brk id="234" min="1" max="16383" man="1"/>
    <brk id="257" min="1" max="16383" man="1"/>
    <brk id="281" min="1" max="16383" man="1"/>
    <brk id="304" min="1" max="16383" man="1"/>
    <brk id="328" min="1" max="16383" man="1"/>
    <brk id="352" min="1" max="16383" man="1"/>
    <brk id="373" min="1" max="16383" man="1"/>
    <brk id="397" min="1" max="16383" man="1"/>
    <brk id="446" min="1" max="16383" man="1"/>
    <brk id="493" min="1" max="16383" man="1"/>
    <brk id="517" min="1" max="16383" man="1"/>
    <brk id="565" min="1" max="16383" man="1"/>
    <brk id="589" min="1" max="16383" man="1"/>
    <brk id="613" min="1" max="16383" man="1"/>
    <brk id="702" min="1" max="16383" man="1"/>
    <brk id="726" min="1" max="16383" man="1"/>
    <brk id="750" min="1" max="16383" man="1"/>
    <brk id="821" min="1" max="16383" man="1"/>
    <brk id="845" min="1" max="16383" man="1"/>
    <brk id="918" min="1" max="16383" man="1"/>
    <brk id="942" min="1" max="16383" man="1"/>
    <brk id="989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29C4-3587-49D3-AE02-C02B11FBDA59}">
  <sheetPr>
    <tabColor rgb="FFC00000"/>
    <pageSetUpPr fitToPage="1"/>
  </sheetPr>
  <dimension ref="B1:K28"/>
  <sheetViews>
    <sheetView zoomScaleSheetLayoutView="100" workbookViewId="0" topLeftCell="A1">
      <selection activeCell="B1" sqref="B1:J1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8.57421875" style="24" customWidth="1"/>
    <col min="4" max="4" width="51.421875" style="1" customWidth="1"/>
    <col min="5" max="5" width="30.28125" style="1" customWidth="1"/>
    <col min="6" max="6" width="1.57421875" style="3" customWidth="1"/>
    <col min="7" max="7" width="13.28125" style="1" customWidth="1"/>
    <col min="8" max="8" width="25.421875" style="1" customWidth="1"/>
    <col min="9" max="9" width="11.421875" style="1" customWidth="1"/>
    <col min="10" max="10" width="19.7109375" style="1" customWidth="1"/>
    <col min="11" max="16384" width="8.7109375" style="1" customWidth="1"/>
  </cols>
  <sheetData>
    <row r="1" spans="2:11" ht="45" customHeight="1">
      <c r="B1" s="300" t="s">
        <v>1464</v>
      </c>
      <c r="C1" s="300"/>
      <c r="D1" s="300"/>
      <c r="E1" s="300"/>
      <c r="F1" s="300"/>
      <c r="G1" s="300"/>
      <c r="H1" s="300"/>
      <c r="I1" s="300"/>
      <c r="J1" s="300"/>
      <c r="K1" s="2"/>
    </row>
    <row r="2" spans="2:11" ht="42.75" customHeight="1">
      <c r="B2" s="381" t="s">
        <v>2</v>
      </c>
      <c r="C2" s="382"/>
      <c r="D2" s="369" t="s">
        <v>3</v>
      </c>
      <c r="E2" s="369"/>
      <c r="F2" s="369"/>
      <c r="G2" s="369"/>
      <c r="H2" s="369"/>
      <c r="I2" s="369"/>
      <c r="J2" s="369"/>
      <c r="K2" s="2"/>
    </row>
    <row r="3" spans="2:11" ht="15">
      <c r="B3" s="383" t="s">
        <v>95</v>
      </c>
      <c r="C3" s="384"/>
      <c r="D3" s="380" t="s">
        <v>0</v>
      </c>
      <c r="E3" s="380"/>
      <c r="F3" s="380"/>
      <c r="G3" s="380"/>
      <c r="H3" s="380"/>
      <c r="I3" s="380"/>
      <c r="J3" s="380"/>
      <c r="K3" s="2"/>
    </row>
    <row r="4" spans="2:11" ht="15">
      <c r="B4" s="385" t="s">
        <v>1430</v>
      </c>
      <c r="C4" s="383"/>
      <c r="D4" s="83">
        <f>'Krycí list'!D4</f>
        <v>0</v>
      </c>
      <c r="E4" s="363" t="str">
        <f>'Krycí list'!F4</f>
        <v>IČO:</v>
      </c>
      <c r="F4" s="363"/>
      <c r="G4" s="363" t="str">
        <f>'Krycí list'!G4</f>
        <v>DIČ:</v>
      </c>
      <c r="H4" s="363"/>
      <c r="I4" s="75" t="s">
        <v>1433</v>
      </c>
      <c r="J4" s="132">
        <f>'Krycí list'!I4</f>
        <v>0</v>
      </c>
      <c r="K4" s="2"/>
    </row>
    <row r="5" spans="2:11" ht="18" customHeight="1">
      <c r="B5" s="2"/>
      <c r="C5" s="6"/>
      <c r="D5" s="2"/>
      <c r="E5" s="2"/>
      <c r="F5" s="4"/>
      <c r="G5" s="2"/>
      <c r="H5" s="2"/>
      <c r="I5" s="2"/>
      <c r="J5" s="2"/>
      <c r="K5" s="2"/>
    </row>
    <row r="6" spans="3:11" ht="30.75" customHeight="1" thickBot="1">
      <c r="C6" s="23"/>
      <c r="D6" s="15"/>
      <c r="E6" s="50"/>
      <c r="F6" s="4"/>
      <c r="G6" s="376" t="s">
        <v>1438</v>
      </c>
      <c r="H6" s="378" t="s">
        <v>1434</v>
      </c>
      <c r="I6" s="378"/>
      <c r="J6" s="378"/>
      <c r="K6" s="2"/>
    </row>
    <row r="7" spans="2:11" ht="24" customHeight="1" thickBot="1">
      <c r="B7" s="386" t="s">
        <v>1412</v>
      </c>
      <c r="C7" s="387"/>
      <c r="D7" s="387"/>
      <c r="E7" s="388"/>
      <c r="F7" s="4"/>
      <c r="G7" s="377"/>
      <c r="H7" s="379"/>
      <c r="I7" s="379"/>
      <c r="J7" s="379"/>
      <c r="K7" s="2"/>
    </row>
    <row r="8" spans="2:11" ht="33" customHeight="1">
      <c r="B8" s="47">
        <v>1</v>
      </c>
      <c r="C8" s="389" t="s">
        <v>1413</v>
      </c>
      <c r="D8" s="389"/>
      <c r="E8" s="390"/>
      <c r="F8" s="46"/>
      <c r="G8" s="62"/>
      <c r="H8" s="293"/>
      <c r="I8" s="294"/>
      <c r="J8" s="295"/>
      <c r="K8" s="2"/>
    </row>
    <row r="9" spans="2:11" ht="18.75" customHeight="1">
      <c r="B9" s="59">
        <v>2</v>
      </c>
      <c r="C9" s="389" t="s">
        <v>1414</v>
      </c>
      <c r="D9" s="389"/>
      <c r="E9" s="390"/>
      <c r="F9" s="46"/>
      <c r="G9" s="62"/>
      <c r="H9" s="293"/>
      <c r="I9" s="294"/>
      <c r="J9" s="295"/>
      <c r="K9" s="2"/>
    </row>
    <row r="10" spans="2:11" ht="33" customHeight="1">
      <c r="B10" s="59">
        <v>3</v>
      </c>
      <c r="C10" s="389" t="s">
        <v>1415</v>
      </c>
      <c r="D10" s="389"/>
      <c r="E10" s="390"/>
      <c r="F10" s="46"/>
      <c r="G10" s="62"/>
      <c r="H10" s="293"/>
      <c r="I10" s="294"/>
      <c r="J10" s="295"/>
      <c r="K10" s="2"/>
    </row>
    <row r="11" spans="2:11" ht="51" customHeight="1">
      <c r="B11" s="59">
        <v>4</v>
      </c>
      <c r="C11" s="389" t="s">
        <v>1416</v>
      </c>
      <c r="D11" s="389"/>
      <c r="E11" s="390"/>
      <c r="F11" s="46"/>
      <c r="G11" s="62"/>
      <c r="H11" s="293"/>
      <c r="I11" s="294"/>
      <c r="J11" s="295"/>
      <c r="K11" s="2"/>
    </row>
    <row r="12" spans="2:11" ht="33" customHeight="1">
      <c r="B12" s="59">
        <v>5</v>
      </c>
      <c r="C12" s="389" t="s">
        <v>1417</v>
      </c>
      <c r="D12" s="389"/>
      <c r="E12" s="390"/>
      <c r="F12" s="46"/>
      <c r="G12" s="62"/>
      <c r="H12" s="293"/>
      <c r="I12" s="294"/>
      <c r="J12" s="295"/>
      <c r="K12" s="2"/>
    </row>
    <row r="13" spans="2:11" ht="32.25" customHeight="1">
      <c r="B13" s="59">
        <v>6</v>
      </c>
      <c r="C13" s="389" t="s">
        <v>1418</v>
      </c>
      <c r="D13" s="389"/>
      <c r="E13" s="390"/>
      <c r="F13" s="4"/>
      <c r="G13" s="62"/>
      <c r="H13" s="293"/>
      <c r="I13" s="294"/>
      <c r="J13" s="295"/>
      <c r="K13" s="2"/>
    </row>
    <row r="14" spans="2:11" ht="18.75" customHeight="1">
      <c r="B14" s="59">
        <v>7</v>
      </c>
      <c r="C14" s="389" t="s">
        <v>1419</v>
      </c>
      <c r="D14" s="389"/>
      <c r="E14" s="390"/>
      <c r="F14" s="4"/>
      <c r="G14" s="62"/>
      <c r="H14" s="293"/>
      <c r="I14" s="294"/>
      <c r="J14" s="295"/>
      <c r="K14" s="2"/>
    </row>
    <row r="15" spans="2:11" ht="49.5" customHeight="1">
      <c r="B15" s="59">
        <v>8</v>
      </c>
      <c r="C15" s="389" t="s">
        <v>1420</v>
      </c>
      <c r="D15" s="389"/>
      <c r="E15" s="390"/>
      <c r="F15" s="46"/>
      <c r="G15" s="62"/>
      <c r="H15" s="293"/>
      <c r="I15" s="294"/>
      <c r="J15" s="295"/>
      <c r="K15" s="2"/>
    </row>
    <row r="16" spans="2:11" ht="32.25" customHeight="1">
      <c r="B16" s="59">
        <v>9</v>
      </c>
      <c r="C16" s="389" t="s">
        <v>1421</v>
      </c>
      <c r="D16" s="389"/>
      <c r="E16" s="390"/>
      <c r="F16" s="46"/>
      <c r="G16" s="62"/>
      <c r="H16" s="293"/>
      <c r="I16" s="294"/>
      <c r="J16" s="295"/>
      <c r="K16" s="2"/>
    </row>
    <row r="17" spans="2:11" ht="32.25" customHeight="1">
      <c r="B17" s="59">
        <v>10</v>
      </c>
      <c r="C17" s="389" t="s">
        <v>1422</v>
      </c>
      <c r="D17" s="389"/>
      <c r="E17" s="390"/>
      <c r="F17" s="46"/>
      <c r="G17" s="62"/>
      <c r="H17" s="293"/>
      <c r="I17" s="294"/>
      <c r="J17" s="295"/>
      <c r="K17" s="2"/>
    </row>
    <row r="18" spans="2:11" ht="49.5" customHeight="1">
      <c r="B18" s="59">
        <v>11</v>
      </c>
      <c r="C18" s="389" t="s">
        <v>1423</v>
      </c>
      <c r="D18" s="389"/>
      <c r="E18" s="390"/>
      <c r="F18" s="46"/>
      <c r="G18" s="62"/>
      <c r="H18" s="293"/>
      <c r="I18" s="294"/>
      <c r="J18" s="295"/>
      <c r="K18" s="2"/>
    </row>
    <row r="19" spans="2:11" ht="18.75" customHeight="1">
      <c r="B19" s="59">
        <v>12</v>
      </c>
      <c r="C19" s="389" t="s">
        <v>1424</v>
      </c>
      <c r="D19" s="389"/>
      <c r="E19" s="390"/>
      <c r="F19" s="46"/>
      <c r="G19" s="62"/>
      <c r="H19" s="293"/>
      <c r="I19" s="294"/>
      <c r="J19" s="295"/>
      <c r="K19" s="2"/>
    </row>
    <row r="20" spans="2:11" ht="49.5" customHeight="1">
      <c r="B20" s="59">
        <v>13</v>
      </c>
      <c r="C20" s="389" t="s">
        <v>1425</v>
      </c>
      <c r="D20" s="389"/>
      <c r="E20" s="390"/>
      <c r="F20" s="4"/>
      <c r="G20" s="62"/>
      <c r="H20" s="293"/>
      <c r="I20" s="294"/>
      <c r="J20" s="295"/>
      <c r="K20" s="2"/>
    </row>
    <row r="21" spans="2:11" ht="49.5" customHeight="1">
      <c r="B21" s="59">
        <v>14</v>
      </c>
      <c r="C21" s="389" t="s">
        <v>1426</v>
      </c>
      <c r="D21" s="389"/>
      <c r="E21" s="390"/>
      <c r="F21" s="4"/>
      <c r="G21" s="62"/>
      <c r="H21" s="293"/>
      <c r="I21" s="294"/>
      <c r="J21" s="295"/>
      <c r="K21" s="2"/>
    </row>
    <row r="22" spans="2:11" ht="93.75" customHeight="1" thickBot="1">
      <c r="B22" s="60">
        <v>15</v>
      </c>
      <c r="C22" s="391" t="s">
        <v>1427</v>
      </c>
      <c r="D22" s="391"/>
      <c r="E22" s="392"/>
      <c r="F22" s="46"/>
      <c r="G22" s="62"/>
      <c r="H22" s="293"/>
      <c r="I22" s="294"/>
      <c r="J22" s="295"/>
      <c r="K22" s="2"/>
    </row>
    <row r="23" spans="2:11" ht="30" customHeight="1" thickBot="1">
      <c r="B23" s="2"/>
      <c r="C23" s="6"/>
      <c r="D23" s="2"/>
      <c r="E23" s="2"/>
      <c r="F23" s="46"/>
      <c r="G23" s="376" t="s">
        <v>1438</v>
      </c>
      <c r="H23" s="378" t="s">
        <v>1434</v>
      </c>
      <c r="I23" s="378"/>
      <c r="J23" s="378"/>
      <c r="K23" s="2"/>
    </row>
    <row r="24" spans="2:11" ht="24" customHeight="1" thickBot="1">
      <c r="B24" s="386" t="s">
        <v>1437</v>
      </c>
      <c r="C24" s="387"/>
      <c r="D24" s="387"/>
      <c r="E24" s="388"/>
      <c r="F24" s="46"/>
      <c r="G24" s="377"/>
      <c r="H24" s="379"/>
      <c r="I24" s="379"/>
      <c r="J24" s="379"/>
      <c r="K24" s="2"/>
    </row>
    <row r="25" spans="2:11" ht="63" customHeight="1">
      <c r="B25" s="47">
        <v>1</v>
      </c>
      <c r="C25" s="321" t="s">
        <v>1429</v>
      </c>
      <c r="D25" s="321"/>
      <c r="E25" s="322"/>
      <c r="F25" s="46"/>
      <c r="G25" s="62"/>
      <c r="H25" s="293"/>
      <c r="I25" s="294"/>
      <c r="J25" s="295"/>
      <c r="K25" s="2"/>
    </row>
    <row r="26" spans="2:11" ht="18.75" customHeight="1">
      <c r="B26" s="48">
        <v>2</v>
      </c>
      <c r="C26" s="310" t="s">
        <v>300</v>
      </c>
      <c r="D26" s="310"/>
      <c r="E26" s="311"/>
      <c r="F26" s="46"/>
      <c r="G26" s="62"/>
      <c r="H26" s="293"/>
      <c r="I26" s="294"/>
      <c r="J26" s="295"/>
      <c r="K26" s="2"/>
    </row>
    <row r="27" spans="2:11" ht="49.5" customHeight="1" thickBot="1">
      <c r="B27" s="49">
        <v>3</v>
      </c>
      <c r="C27" s="312" t="s">
        <v>1428</v>
      </c>
      <c r="D27" s="312"/>
      <c r="E27" s="313"/>
      <c r="F27" s="46"/>
      <c r="G27" s="62"/>
      <c r="H27" s="293"/>
      <c r="I27" s="294"/>
      <c r="J27" s="295"/>
      <c r="K27" s="2"/>
    </row>
    <row r="28" spans="2:11" ht="15">
      <c r="B28" s="2"/>
      <c r="C28" s="6"/>
      <c r="D28" s="2"/>
      <c r="E28" s="2"/>
      <c r="G28" s="2"/>
      <c r="H28" s="2"/>
      <c r="I28" s="2"/>
      <c r="J28" s="2"/>
      <c r="K28" s="2"/>
    </row>
  </sheetData>
  <sheetProtection algorithmName="SHA-512" hashValue="V2p+HKC9OHXWxZ1K2NxsskhoMDX7DbNB/YBJzlgsSNyF4Iuj+reZVnf6Ew8FBBQ0jP88kdVvX29dXK8vSBj9PQ==" saltValue="h1TTMXLE1cIEE10uSGBHwA==" spinCount="100000" sheet="1" formatColumns="0" formatRows="0"/>
  <protectedRanges>
    <protectedRange sqref="F8:I12 G13:I14 G20:I21" name="Oblast1"/>
    <protectedRange sqref="F15:I19" name="Oblast1_1"/>
    <protectedRange sqref="F22:I22 F25:I27 F23:F24" name="Oblast1_2"/>
  </protectedRanges>
  <mergeCells count="50">
    <mergeCell ref="C16:E16"/>
    <mergeCell ref="C26:E26"/>
    <mergeCell ref="C27:E27"/>
    <mergeCell ref="C9:E9"/>
    <mergeCell ref="C10:E10"/>
    <mergeCell ref="C11:E11"/>
    <mergeCell ref="C12:E12"/>
    <mergeCell ref="C13:E13"/>
    <mergeCell ref="B24:E24"/>
    <mergeCell ref="C25:E25"/>
    <mergeCell ref="C17:E17"/>
    <mergeCell ref="C18:E18"/>
    <mergeCell ref="C19:E19"/>
    <mergeCell ref="C20:E20"/>
    <mergeCell ref="C21:E21"/>
    <mergeCell ref="C22:E22"/>
    <mergeCell ref="H6:J7"/>
    <mergeCell ref="B7:E7"/>
    <mergeCell ref="C8:E8"/>
    <mergeCell ref="C14:E14"/>
    <mergeCell ref="C15:E15"/>
    <mergeCell ref="B2:C2"/>
    <mergeCell ref="B3:C3"/>
    <mergeCell ref="B1:J1"/>
    <mergeCell ref="B4:C4"/>
    <mergeCell ref="E4:F4"/>
    <mergeCell ref="G4:H4"/>
    <mergeCell ref="H25:J25"/>
    <mergeCell ref="H26:J26"/>
    <mergeCell ref="H27:J27"/>
    <mergeCell ref="H18:J18"/>
    <mergeCell ref="H19:J19"/>
    <mergeCell ref="H22:J22"/>
    <mergeCell ref="H21:J21"/>
    <mergeCell ref="G23:G24"/>
    <mergeCell ref="H23:J24"/>
    <mergeCell ref="D2:J2"/>
    <mergeCell ref="D3:J3"/>
    <mergeCell ref="H13:J13"/>
    <mergeCell ref="H14:J14"/>
    <mergeCell ref="H20:J20"/>
    <mergeCell ref="H15:J15"/>
    <mergeCell ref="H16:J16"/>
    <mergeCell ref="H17:J17"/>
    <mergeCell ref="H8:J8"/>
    <mergeCell ref="H9:J9"/>
    <mergeCell ref="H10:J10"/>
    <mergeCell ref="H11:J11"/>
    <mergeCell ref="H12:J12"/>
    <mergeCell ref="G6:G7"/>
  </mergeCells>
  <conditionalFormatting sqref="E23 E5 E28:E1048576">
    <cfRule type="containsText" priority="24" dxfId="0" operator="containsText" text="NE">
      <formula>NOT(ISERROR(SEARCH("NE",E5)))</formula>
    </cfRule>
  </conditionalFormatting>
  <conditionalFormatting sqref="E6">
    <cfRule type="containsText" priority="23" dxfId="0" operator="containsText" text="NE">
      <formula>NOT(ISERROR(SEARCH("NE",E6)))</formula>
    </cfRule>
  </conditionalFormatting>
  <conditionalFormatting sqref="E1">
    <cfRule type="containsText" priority="2" dxfId="0" operator="containsText" text="NE">
      <formula>NOT(ISERROR(SEARCH("NE",E1)))</formula>
    </cfRule>
  </conditionalFormatting>
  <conditionalFormatting sqref="E4">
    <cfRule type="containsText" priority="1" dxfId="0" operator="containsText" text="NE">
      <formula>NOT(ISERROR(SEARCH("NE",E4)))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83" r:id="rId1"/>
  <headerFooter>
    <oddHeader>&amp;LPříloha č. 4: Nabídková cena A + Tabulka plnění minimálních požadavků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04DC-1A44-48F6-86A6-DE3B075B54A0}">
  <sheetPr>
    <tabColor rgb="FFC00000"/>
    <pageSetUpPr fitToPage="1"/>
  </sheetPr>
  <dimension ref="B1:R1110"/>
  <sheetViews>
    <sheetView zoomScaleSheetLayoutView="100" workbookViewId="0" topLeftCell="A1">
      <selection activeCell="S170" sqref="S170"/>
    </sheetView>
  </sheetViews>
  <sheetFormatPr defaultColWidth="8.7109375" defaultRowHeight="15"/>
  <cols>
    <col min="1" max="1" width="2.7109375" style="2" customWidth="1"/>
    <col min="2" max="2" width="5.00390625" style="1" customWidth="1"/>
    <col min="3" max="3" width="10.7109375" style="24" customWidth="1"/>
    <col min="4" max="4" width="15.28125" style="1" customWidth="1"/>
    <col min="5" max="5" width="17.28125" style="1" customWidth="1"/>
    <col min="6" max="6" width="12.7109375" style="1" customWidth="1"/>
    <col min="7" max="7" width="1.57421875" style="3" customWidth="1"/>
    <col min="8" max="8" width="12.28125" style="1" customWidth="1"/>
    <col min="9" max="9" width="20.00390625" style="1" customWidth="1"/>
    <col min="10" max="10" width="12.57421875" style="1" customWidth="1"/>
    <col min="11" max="11" width="1.57421875" style="2" customWidth="1"/>
    <col min="12" max="12" width="12.28125" style="79" customWidth="1"/>
    <col min="13" max="13" width="12.28125" style="78" customWidth="1"/>
    <col min="14" max="14" width="1.57421875" style="2" customWidth="1"/>
    <col min="15" max="15" width="6.421875" style="79" customWidth="1"/>
    <col min="16" max="16" width="12.28125" style="78" customWidth="1"/>
    <col min="17" max="17" width="8.7109375" style="112" customWidth="1"/>
    <col min="18" max="16384" width="8.7109375" style="1" customWidth="1"/>
  </cols>
  <sheetData>
    <row r="1" spans="2:17" ht="33.75" customHeight="1">
      <c r="B1" s="422" t="s">
        <v>1464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118"/>
    </row>
    <row r="2" spans="2:17" ht="25.5" customHeight="1">
      <c r="B2" s="381" t="s">
        <v>2</v>
      </c>
      <c r="C2" s="382"/>
      <c r="D2" s="429" t="s">
        <v>3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118"/>
    </row>
    <row r="3" spans="2:17" ht="15">
      <c r="B3" s="383" t="s">
        <v>95</v>
      </c>
      <c r="C3" s="384"/>
      <c r="D3" s="307" t="s">
        <v>0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118"/>
    </row>
    <row r="4" spans="2:16" ht="15">
      <c r="B4" s="385" t="s">
        <v>1430</v>
      </c>
      <c r="C4" s="383"/>
      <c r="D4" s="423">
        <f>'Krycí list'!D4</f>
        <v>0</v>
      </c>
      <c r="E4" s="424"/>
      <c r="F4" s="424"/>
      <c r="G4" s="424"/>
      <c r="H4" s="425"/>
      <c r="I4" s="426" t="str">
        <f>'Krycí list'!F4</f>
        <v>IČO:</v>
      </c>
      <c r="J4" s="427"/>
      <c r="K4" s="428"/>
      <c r="L4" s="426" t="str">
        <f>'Krycí list'!G4</f>
        <v>DIČ:</v>
      </c>
      <c r="M4" s="428"/>
      <c r="N4" s="416" t="s">
        <v>1433</v>
      </c>
      <c r="O4" s="417"/>
      <c r="P4" s="84">
        <f>'Krycí list'!I4</f>
        <v>0</v>
      </c>
    </row>
    <row r="5" spans="2:17" ht="11.25" customHeight="1" thickBot="1">
      <c r="B5" s="2"/>
      <c r="C5" s="6"/>
      <c r="D5" s="63"/>
      <c r="E5" s="63"/>
      <c r="F5" s="2"/>
      <c r="G5" s="2"/>
      <c r="H5" s="4"/>
      <c r="I5" s="2"/>
      <c r="J5" s="2"/>
      <c r="L5" s="78"/>
      <c r="O5" s="78"/>
      <c r="Q5" s="118"/>
    </row>
    <row r="6" spans="2:18" ht="19.5" customHeight="1">
      <c r="B6" s="329" t="s">
        <v>1311</v>
      </c>
      <c r="C6" s="330"/>
      <c r="D6" s="330"/>
      <c r="E6" s="330"/>
      <c r="F6" s="330"/>
      <c r="G6" s="330"/>
      <c r="H6" s="330"/>
      <c r="I6" s="330"/>
      <c r="J6" s="331"/>
      <c r="L6" s="335" t="s">
        <v>1452</v>
      </c>
      <c r="M6" s="336"/>
      <c r="O6" s="335" t="s">
        <v>1453</v>
      </c>
      <c r="P6" s="336"/>
      <c r="Q6" s="118"/>
      <c r="R6" s="2"/>
    </row>
    <row r="7" spans="2:18" ht="26.25" customHeight="1" thickBot="1">
      <c r="B7" s="332" t="s">
        <v>1311</v>
      </c>
      <c r="C7" s="333"/>
      <c r="D7" s="333"/>
      <c r="E7" s="333"/>
      <c r="F7" s="333"/>
      <c r="G7" s="333"/>
      <c r="H7" s="333"/>
      <c r="I7" s="333"/>
      <c r="J7" s="334"/>
      <c r="K7" s="134"/>
      <c r="L7" s="337">
        <f>L15+L25+L35+L45</f>
        <v>0</v>
      </c>
      <c r="M7" s="338"/>
      <c r="N7" s="134"/>
      <c r="O7" s="337">
        <f>O15+O25+O35+O45</f>
        <v>0</v>
      </c>
      <c r="P7" s="338"/>
      <c r="Q7" s="1"/>
      <c r="R7" s="2"/>
    </row>
    <row r="8" spans="2:17" ht="34.5" customHeight="1" thickBot="1">
      <c r="B8" s="114" t="s">
        <v>1320</v>
      </c>
      <c r="C8" s="115"/>
      <c r="D8" s="116"/>
      <c r="E8" s="117" t="s">
        <v>1312</v>
      </c>
      <c r="F8" s="70">
        <v>21</v>
      </c>
      <c r="G8" s="4"/>
      <c r="H8" s="407" t="s">
        <v>1438</v>
      </c>
      <c r="I8" s="410" t="s">
        <v>1435</v>
      </c>
      <c r="J8" s="413" t="s">
        <v>1436</v>
      </c>
      <c r="K8" s="81"/>
      <c r="L8" s="403" t="s">
        <v>1439</v>
      </c>
      <c r="M8" s="395" t="s">
        <v>1448</v>
      </c>
      <c r="N8" s="81"/>
      <c r="O8" s="403" t="s">
        <v>1440</v>
      </c>
      <c r="P8" s="395" t="s">
        <v>1449</v>
      </c>
      <c r="Q8" s="118"/>
    </row>
    <row r="9" spans="2:17" ht="4.5" customHeight="1" thickBot="1">
      <c r="B9" s="14"/>
      <c r="C9" s="23"/>
      <c r="D9" s="15"/>
      <c r="E9" s="51"/>
      <c r="F9" s="16"/>
      <c r="G9" s="4"/>
      <c r="H9" s="408"/>
      <c r="I9" s="411"/>
      <c r="J9" s="414"/>
      <c r="K9" s="81"/>
      <c r="L9" s="404"/>
      <c r="M9" s="396"/>
      <c r="N9" s="81"/>
      <c r="O9" s="404"/>
      <c r="P9" s="396"/>
      <c r="Q9" s="118"/>
    </row>
    <row r="10" spans="2:17" ht="41.25" customHeight="1" thickBot="1">
      <c r="B10" s="52" t="s">
        <v>1</v>
      </c>
      <c r="C10" s="53" t="s">
        <v>7</v>
      </c>
      <c r="D10" s="405" t="s">
        <v>4</v>
      </c>
      <c r="E10" s="406"/>
      <c r="F10" s="54" t="s">
        <v>1319</v>
      </c>
      <c r="G10" s="4"/>
      <c r="H10" s="409"/>
      <c r="I10" s="412"/>
      <c r="J10" s="415"/>
      <c r="K10" s="82"/>
      <c r="L10" s="404"/>
      <c r="M10" s="396"/>
      <c r="N10" s="81"/>
      <c r="O10" s="404"/>
      <c r="P10" s="396"/>
      <c r="Q10" s="118"/>
    </row>
    <row r="11" spans="2:17" ht="27.75" customHeight="1">
      <c r="B11" s="25">
        <v>807</v>
      </c>
      <c r="C11" s="26" t="s">
        <v>1313</v>
      </c>
      <c r="D11" s="350" t="s">
        <v>1314</v>
      </c>
      <c r="E11" s="350" t="s">
        <v>1314</v>
      </c>
      <c r="F11" s="27">
        <v>1</v>
      </c>
      <c r="G11" s="4"/>
      <c r="H11" s="97"/>
      <c r="I11" s="98"/>
      <c r="J11" s="99"/>
      <c r="K11" s="82"/>
      <c r="L11" s="100"/>
      <c r="M11" s="101">
        <f>F11*L11</f>
        <v>0</v>
      </c>
      <c r="N11" s="82"/>
      <c r="O11" s="100">
        <v>21</v>
      </c>
      <c r="P11" s="101">
        <f>M11*((100+O11)/100)</f>
        <v>0</v>
      </c>
      <c r="Q11" s="118"/>
    </row>
    <row r="12" spans="2:17" ht="27.75" customHeight="1">
      <c r="B12" s="40">
        <v>808</v>
      </c>
      <c r="C12" s="41" t="s">
        <v>1317</v>
      </c>
      <c r="D12" s="351" t="s">
        <v>1315</v>
      </c>
      <c r="E12" s="351" t="s">
        <v>1315</v>
      </c>
      <c r="F12" s="42">
        <v>1</v>
      </c>
      <c r="G12" s="4"/>
      <c r="H12" s="87"/>
      <c r="I12" s="88"/>
      <c r="J12" s="89"/>
      <c r="K12" s="82"/>
      <c r="L12" s="93"/>
      <c r="M12" s="94">
        <f aca="true" t="shared" si="0" ref="M12:M13">F12*L12</f>
        <v>0</v>
      </c>
      <c r="N12" s="82"/>
      <c r="O12" s="93">
        <v>21</v>
      </c>
      <c r="P12" s="94">
        <f>M12*((100+O12)/100)</f>
        <v>0</v>
      </c>
      <c r="Q12" s="118"/>
    </row>
    <row r="13" spans="2:17" ht="27.75" customHeight="1" thickBot="1">
      <c r="B13" s="43">
        <v>809</v>
      </c>
      <c r="C13" s="44" t="s">
        <v>1318</v>
      </c>
      <c r="D13" s="359" t="s">
        <v>1316</v>
      </c>
      <c r="E13" s="359" t="s">
        <v>1316</v>
      </c>
      <c r="F13" s="45">
        <v>1</v>
      </c>
      <c r="G13" s="4"/>
      <c r="H13" s="90"/>
      <c r="I13" s="91"/>
      <c r="J13" s="92"/>
      <c r="K13" s="82"/>
      <c r="L13" s="95"/>
      <c r="M13" s="96">
        <f t="shared" si="0"/>
        <v>0</v>
      </c>
      <c r="N13" s="82"/>
      <c r="O13" s="95">
        <v>21</v>
      </c>
      <c r="P13" s="96">
        <f>M13*((100+O13)/100)</f>
        <v>0</v>
      </c>
      <c r="Q13" s="118"/>
    </row>
    <row r="14" spans="2:17" ht="22.5" customHeight="1" thickBot="1">
      <c r="B14" s="120"/>
      <c r="C14" s="120"/>
      <c r="D14" s="120"/>
      <c r="E14" s="2"/>
      <c r="F14" s="400" t="s">
        <v>1450</v>
      </c>
      <c r="G14" s="400"/>
      <c r="H14" s="400"/>
      <c r="I14" s="400"/>
      <c r="J14" s="400"/>
      <c r="L14" s="339">
        <f>SUM(M11:M13)</f>
        <v>0</v>
      </c>
      <c r="M14" s="339"/>
      <c r="N14" s="109"/>
      <c r="O14" s="339">
        <f>SUM(P11:P13)</f>
        <v>0</v>
      </c>
      <c r="P14" s="339"/>
      <c r="Q14" s="1"/>
    </row>
    <row r="15" spans="2:17" ht="22.5" customHeight="1" thickBot="1">
      <c r="B15" s="71"/>
      <c r="C15" s="71"/>
      <c r="D15" s="77"/>
      <c r="E15" s="2"/>
      <c r="F15" s="401" t="s">
        <v>1451</v>
      </c>
      <c r="G15" s="402"/>
      <c r="H15" s="402"/>
      <c r="I15" s="402"/>
      <c r="J15" s="402"/>
      <c r="K15" s="119"/>
      <c r="L15" s="393">
        <f>L14*F8</f>
        <v>0</v>
      </c>
      <c r="M15" s="393"/>
      <c r="N15" s="119"/>
      <c r="O15" s="393">
        <f>O14*F8</f>
        <v>0</v>
      </c>
      <c r="P15" s="394"/>
      <c r="Q15" s="118"/>
    </row>
    <row r="16" spans="2:17" ht="15" customHeight="1">
      <c r="B16" s="71"/>
      <c r="C16" s="71"/>
      <c r="D16" s="346"/>
      <c r="E16" s="346"/>
      <c r="F16" s="71"/>
      <c r="G16" s="71"/>
      <c r="H16" s="86"/>
      <c r="I16" s="2"/>
      <c r="J16" s="2"/>
      <c r="L16" s="397" t="s">
        <v>1445</v>
      </c>
      <c r="M16" s="397"/>
      <c r="N16" s="110"/>
      <c r="O16" s="397" t="s">
        <v>1446</v>
      </c>
      <c r="P16" s="397"/>
      <c r="Q16" s="1"/>
    </row>
    <row r="17" spans="2:17" ht="11.25" customHeight="1" thickBot="1">
      <c r="B17" s="71"/>
      <c r="C17" s="71"/>
      <c r="D17" s="399"/>
      <c r="E17" s="399"/>
      <c r="F17" s="71"/>
      <c r="G17" s="4"/>
      <c r="H17" s="2"/>
      <c r="I17" s="2"/>
      <c r="J17" s="399"/>
      <c r="K17" s="399"/>
      <c r="L17" s="71"/>
      <c r="M17" s="4"/>
      <c r="O17" s="71"/>
      <c r="P17" s="4"/>
      <c r="Q17" s="118"/>
    </row>
    <row r="18" spans="2:17" ht="34.5" customHeight="1" thickBot="1">
      <c r="B18" s="55" t="s">
        <v>1321</v>
      </c>
      <c r="C18" s="56"/>
      <c r="D18" s="57"/>
      <c r="E18" s="107" t="s">
        <v>1312</v>
      </c>
      <c r="F18" s="58">
        <v>17</v>
      </c>
      <c r="G18" s="4"/>
      <c r="H18" s="407" t="s">
        <v>1438</v>
      </c>
      <c r="I18" s="410" t="s">
        <v>1435</v>
      </c>
      <c r="J18" s="413" t="s">
        <v>1436</v>
      </c>
      <c r="K18" s="81"/>
      <c r="L18" s="403" t="s">
        <v>1439</v>
      </c>
      <c r="M18" s="395" t="s">
        <v>1448</v>
      </c>
      <c r="N18" s="81"/>
      <c r="O18" s="403" t="s">
        <v>1440</v>
      </c>
      <c r="P18" s="395" t="s">
        <v>1449</v>
      </c>
      <c r="Q18" s="118"/>
    </row>
    <row r="19" spans="2:17" ht="4.5" customHeight="1" thickBot="1">
      <c r="B19" s="14"/>
      <c r="C19" s="23"/>
      <c r="D19" s="15"/>
      <c r="E19" s="76"/>
      <c r="F19" s="16"/>
      <c r="G19" s="4"/>
      <c r="H19" s="408"/>
      <c r="I19" s="411"/>
      <c r="J19" s="414"/>
      <c r="K19" s="81"/>
      <c r="L19" s="404"/>
      <c r="M19" s="396"/>
      <c r="N19" s="81"/>
      <c r="O19" s="404"/>
      <c r="P19" s="396"/>
      <c r="Q19" s="118"/>
    </row>
    <row r="20" spans="2:17" ht="41.25" customHeight="1" thickBot="1">
      <c r="B20" s="52" t="s">
        <v>1</v>
      </c>
      <c r="C20" s="53" t="s">
        <v>7</v>
      </c>
      <c r="D20" s="405" t="s">
        <v>4</v>
      </c>
      <c r="E20" s="406"/>
      <c r="F20" s="54" t="s">
        <v>1319</v>
      </c>
      <c r="G20" s="4"/>
      <c r="H20" s="409"/>
      <c r="I20" s="412"/>
      <c r="J20" s="415"/>
      <c r="K20" s="82"/>
      <c r="L20" s="404"/>
      <c r="M20" s="396"/>
      <c r="N20" s="81"/>
      <c r="O20" s="404"/>
      <c r="P20" s="396"/>
      <c r="Q20" s="118"/>
    </row>
    <row r="21" spans="2:17" ht="27.75" customHeight="1">
      <c r="B21" s="25">
        <v>810</v>
      </c>
      <c r="C21" s="26" t="s">
        <v>1323</v>
      </c>
      <c r="D21" s="350" t="s">
        <v>1353</v>
      </c>
      <c r="E21" s="350" t="s">
        <v>1322</v>
      </c>
      <c r="F21" s="27">
        <v>1</v>
      </c>
      <c r="G21" s="4"/>
      <c r="H21" s="97"/>
      <c r="I21" s="98"/>
      <c r="J21" s="99"/>
      <c r="K21" s="82"/>
      <c r="L21" s="100"/>
      <c r="M21" s="101">
        <f>F21*L21</f>
        <v>0</v>
      </c>
      <c r="N21" s="82"/>
      <c r="O21" s="100">
        <v>21</v>
      </c>
      <c r="P21" s="101">
        <f>M21*((100+O21)/100)</f>
        <v>0</v>
      </c>
      <c r="Q21" s="118"/>
    </row>
    <row r="22" spans="2:17" ht="27.75" customHeight="1">
      <c r="B22" s="40">
        <v>811</v>
      </c>
      <c r="C22" s="41" t="s">
        <v>1324</v>
      </c>
      <c r="D22" s="351" t="s">
        <v>1315</v>
      </c>
      <c r="E22" s="351" t="s">
        <v>1315</v>
      </c>
      <c r="F22" s="42">
        <v>1</v>
      </c>
      <c r="G22" s="4"/>
      <c r="H22" s="87"/>
      <c r="I22" s="88"/>
      <c r="J22" s="89"/>
      <c r="K22" s="82"/>
      <c r="L22" s="93"/>
      <c r="M22" s="94">
        <f aca="true" t="shared" si="1" ref="M22:M23">F22*L22</f>
        <v>0</v>
      </c>
      <c r="N22" s="82"/>
      <c r="O22" s="93">
        <v>21</v>
      </c>
      <c r="P22" s="94">
        <f>M22*((100+O22)/100)</f>
        <v>0</v>
      </c>
      <c r="Q22" s="118"/>
    </row>
    <row r="23" spans="2:17" ht="27.75" customHeight="1" thickBot="1">
      <c r="B23" s="43">
        <v>812</v>
      </c>
      <c r="C23" s="44" t="s">
        <v>1325</v>
      </c>
      <c r="D23" s="359" t="s">
        <v>1316</v>
      </c>
      <c r="E23" s="359" t="s">
        <v>1316</v>
      </c>
      <c r="F23" s="45">
        <v>1</v>
      </c>
      <c r="G23" s="4"/>
      <c r="H23" s="90"/>
      <c r="I23" s="91"/>
      <c r="J23" s="92"/>
      <c r="K23" s="82"/>
      <c r="L23" s="95"/>
      <c r="M23" s="96">
        <f t="shared" si="1"/>
        <v>0</v>
      </c>
      <c r="N23" s="82"/>
      <c r="O23" s="95">
        <v>21</v>
      </c>
      <c r="P23" s="96">
        <f>M23*((100+O23)/100)</f>
        <v>0</v>
      </c>
      <c r="Q23" s="118"/>
    </row>
    <row r="24" spans="2:17" ht="22.5" customHeight="1" thickBot="1">
      <c r="B24" s="120"/>
      <c r="C24" s="120"/>
      <c r="D24" s="120"/>
      <c r="E24" s="2"/>
      <c r="F24" s="400" t="s">
        <v>1450</v>
      </c>
      <c r="G24" s="400"/>
      <c r="H24" s="400"/>
      <c r="I24" s="400"/>
      <c r="J24" s="400"/>
      <c r="L24" s="339">
        <f>SUM(M21:M23)</f>
        <v>0</v>
      </c>
      <c r="M24" s="339"/>
      <c r="N24" s="109"/>
      <c r="O24" s="339">
        <f>SUM(P21:P23)</f>
        <v>0</v>
      </c>
      <c r="P24" s="339"/>
      <c r="Q24" s="1"/>
    </row>
    <row r="25" spans="2:17" ht="22.5" customHeight="1" thickBot="1">
      <c r="B25" s="71"/>
      <c r="C25" s="71"/>
      <c r="D25" s="77"/>
      <c r="E25" s="2"/>
      <c r="F25" s="401" t="s">
        <v>1451</v>
      </c>
      <c r="G25" s="402"/>
      <c r="H25" s="402"/>
      <c r="I25" s="402"/>
      <c r="J25" s="402"/>
      <c r="K25" s="119"/>
      <c r="L25" s="393">
        <f>L24*F18</f>
        <v>0</v>
      </c>
      <c r="M25" s="393"/>
      <c r="N25" s="119"/>
      <c r="O25" s="393">
        <f>O24*F18</f>
        <v>0</v>
      </c>
      <c r="P25" s="394"/>
      <c r="Q25" s="118"/>
    </row>
    <row r="26" spans="2:17" ht="15" customHeight="1">
      <c r="B26" s="71"/>
      <c r="C26" s="71"/>
      <c r="D26" s="346"/>
      <c r="E26" s="346"/>
      <c r="F26" s="71"/>
      <c r="G26" s="71"/>
      <c r="H26" s="86"/>
      <c r="I26" s="2"/>
      <c r="J26" s="2"/>
      <c r="L26" s="397" t="s">
        <v>1445</v>
      </c>
      <c r="M26" s="397"/>
      <c r="N26" s="110"/>
      <c r="O26" s="397" t="s">
        <v>1446</v>
      </c>
      <c r="P26" s="397"/>
      <c r="Q26" s="1"/>
    </row>
    <row r="27" spans="2:17" ht="30" customHeight="1" thickBot="1">
      <c r="B27" s="7"/>
      <c r="C27" s="7"/>
      <c r="D27" s="398"/>
      <c r="E27" s="398"/>
      <c r="F27" s="7"/>
      <c r="G27" s="4"/>
      <c r="H27" s="2"/>
      <c r="I27" s="2"/>
      <c r="J27" s="398"/>
      <c r="K27" s="398"/>
      <c r="L27" s="7"/>
      <c r="M27" s="4"/>
      <c r="O27" s="7"/>
      <c r="P27" s="4"/>
      <c r="Q27" s="118"/>
    </row>
    <row r="28" spans="2:17" ht="34.5" customHeight="1" thickBot="1">
      <c r="B28" s="55" t="s">
        <v>1326</v>
      </c>
      <c r="C28" s="56"/>
      <c r="D28" s="57"/>
      <c r="E28" s="107" t="s">
        <v>1312</v>
      </c>
      <c r="F28" s="58">
        <v>7</v>
      </c>
      <c r="G28" s="4"/>
      <c r="H28" s="407" t="s">
        <v>1438</v>
      </c>
      <c r="I28" s="410" t="s">
        <v>1435</v>
      </c>
      <c r="J28" s="413" t="s">
        <v>1436</v>
      </c>
      <c r="K28" s="81"/>
      <c r="L28" s="403" t="s">
        <v>1439</v>
      </c>
      <c r="M28" s="395" t="s">
        <v>1448</v>
      </c>
      <c r="N28" s="81"/>
      <c r="O28" s="403" t="s">
        <v>1440</v>
      </c>
      <c r="P28" s="395" t="s">
        <v>1449</v>
      </c>
      <c r="Q28" s="118"/>
    </row>
    <row r="29" spans="2:17" ht="4.5" customHeight="1" thickBot="1">
      <c r="B29" s="14"/>
      <c r="C29" s="23"/>
      <c r="D29" s="15"/>
      <c r="E29" s="76"/>
      <c r="F29" s="16"/>
      <c r="G29" s="4"/>
      <c r="H29" s="408"/>
      <c r="I29" s="411"/>
      <c r="J29" s="414"/>
      <c r="K29" s="81"/>
      <c r="L29" s="404"/>
      <c r="M29" s="396"/>
      <c r="N29" s="81"/>
      <c r="O29" s="404"/>
      <c r="P29" s="396"/>
      <c r="Q29" s="118"/>
    </row>
    <row r="30" spans="2:17" ht="41.25" customHeight="1" thickBot="1">
      <c r="B30" s="52" t="s">
        <v>1</v>
      </c>
      <c r="C30" s="53" t="s">
        <v>7</v>
      </c>
      <c r="D30" s="405" t="s">
        <v>4</v>
      </c>
      <c r="E30" s="406"/>
      <c r="F30" s="54" t="s">
        <v>1319</v>
      </c>
      <c r="G30" s="4"/>
      <c r="H30" s="409"/>
      <c r="I30" s="412"/>
      <c r="J30" s="415"/>
      <c r="K30" s="82"/>
      <c r="L30" s="404"/>
      <c r="M30" s="396"/>
      <c r="N30" s="81"/>
      <c r="O30" s="404"/>
      <c r="P30" s="396"/>
      <c r="Q30" s="118"/>
    </row>
    <row r="31" spans="2:17" ht="27.75" customHeight="1">
      <c r="B31" s="25">
        <v>813</v>
      </c>
      <c r="C31" s="26" t="s">
        <v>1328</v>
      </c>
      <c r="D31" s="350" t="s">
        <v>1327</v>
      </c>
      <c r="E31" s="350" t="s">
        <v>1327</v>
      </c>
      <c r="F31" s="27">
        <v>1</v>
      </c>
      <c r="G31" s="4"/>
      <c r="H31" s="97"/>
      <c r="I31" s="98"/>
      <c r="J31" s="99"/>
      <c r="K31" s="82"/>
      <c r="L31" s="100"/>
      <c r="M31" s="101">
        <f>F31*L31</f>
        <v>0</v>
      </c>
      <c r="N31" s="82"/>
      <c r="O31" s="100">
        <v>21</v>
      </c>
      <c r="P31" s="101">
        <f>M31*((100+O31)/100)</f>
        <v>0</v>
      </c>
      <c r="Q31" s="118"/>
    </row>
    <row r="32" spans="2:17" ht="27.75" customHeight="1">
      <c r="B32" s="40">
        <v>814</v>
      </c>
      <c r="C32" s="41" t="s">
        <v>1329</v>
      </c>
      <c r="D32" s="351" t="s">
        <v>1315</v>
      </c>
      <c r="E32" s="351" t="s">
        <v>1315</v>
      </c>
      <c r="F32" s="42">
        <v>1</v>
      </c>
      <c r="G32" s="4"/>
      <c r="H32" s="87"/>
      <c r="I32" s="88"/>
      <c r="J32" s="89"/>
      <c r="K32" s="82"/>
      <c r="L32" s="93"/>
      <c r="M32" s="94">
        <f aca="true" t="shared" si="2" ref="M32:M33">F32*L32</f>
        <v>0</v>
      </c>
      <c r="N32" s="82"/>
      <c r="O32" s="93">
        <v>21</v>
      </c>
      <c r="P32" s="94">
        <f>M32*((100+O32)/100)</f>
        <v>0</v>
      </c>
      <c r="Q32" s="118"/>
    </row>
    <row r="33" spans="2:17" ht="27.75" customHeight="1" thickBot="1">
      <c r="B33" s="43">
        <v>815</v>
      </c>
      <c r="C33" s="44" t="s">
        <v>1330</v>
      </c>
      <c r="D33" s="359" t="s">
        <v>1316</v>
      </c>
      <c r="E33" s="359" t="s">
        <v>1316</v>
      </c>
      <c r="F33" s="45">
        <v>2</v>
      </c>
      <c r="G33" s="4"/>
      <c r="H33" s="90"/>
      <c r="I33" s="91"/>
      <c r="J33" s="92"/>
      <c r="K33" s="82"/>
      <c r="L33" s="95"/>
      <c r="M33" s="96">
        <f t="shared" si="2"/>
        <v>0</v>
      </c>
      <c r="N33" s="82"/>
      <c r="O33" s="95">
        <v>21</v>
      </c>
      <c r="P33" s="96">
        <f>M33*((100+O33)/100)</f>
        <v>0</v>
      </c>
      <c r="Q33" s="118"/>
    </row>
    <row r="34" spans="2:17" ht="22.5" customHeight="1" thickBot="1">
      <c r="B34" s="120"/>
      <c r="C34" s="120"/>
      <c r="D34" s="120"/>
      <c r="E34" s="2"/>
      <c r="F34" s="400" t="s">
        <v>1450</v>
      </c>
      <c r="G34" s="400"/>
      <c r="H34" s="400"/>
      <c r="I34" s="400"/>
      <c r="J34" s="400"/>
      <c r="L34" s="339">
        <f>SUM(M31:M33)</f>
        <v>0</v>
      </c>
      <c r="M34" s="339"/>
      <c r="N34" s="109"/>
      <c r="O34" s="339">
        <f>SUM(P31:P33)</f>
        <v>0</v>
      </c>
      <c r="P34" s="339"/>
      <c r="Q34" s="1"/>
    </row>
    <row r="35" spans="2:17" ht="22.5" customHeight="1" thickBot="1">
      <c r="B35" s="71"/>
      <c r="C35" s="71"/>
      <c r="D35" s="77"/>
      <c r="E35" s="2"/>
      <c r="F35" s="401" t="s">
        <v>1451</v>
      </c>
      <c r="G35" s="402"/>
      <c r="H35" s="402"/>
      <c r="I35" s="402"/>
      <c r="J35" s="402"/>
      <c r="K35" s="119"/>
      <c r="L35" s="393">
        <f>L34*F28</f>
        <v>0</v>
      </c>
      <c r="M35" s="393"/>
      <c r="N35" s="119"/>
      <c r="O35" s="393">
        <f>O34*F28</f>
        <v>0</v>
      </c>
      <c r="P35" s="394"/>
      <c r="Q35" s="118"/>
    </row>
    <row r="36" spans="2:17" ht="15" customHeight="1">
      <c r="B36" s="71"/>
      <c r="C36" s="71"/>
      <c r="D36" s="346"/>
      <c r="E36" s="346"/>
      <c r="F36" s="71"/>
      <c r="G36" s="71"/>
      <c r="H36" s="86"/>
      <c r="I36" s="2"/>
      <c r="J36" s="2"/>
      <c r="L36" s="397" t="s">
        <v>1445</v>
      </c>
      <c r="M36" s="397"/>
      <c r="N36" s="110"/>
      <c r="O36" s="397" t="s">
        <v>1446</v>
      </c>
      <c r="P36" s="397"/>
      <c r="Q36" s="1"/>
    </row>
    <row r="37" spans="2:17" ht="30" customHeight="1" thickBot="1">
      <c r="B37" s="7"/>
      <c r="C37" s="7"/>
      <c r="D37" s="398"/>
      <c r="E37" s="398"/>
      <c r="F37" s="7"/>
      <c r="G37" s="4"/>
      <c r="H37" s="2"/>
      <c r="I37" s="2"/>
      <c r="J37" s="398"/>
      <c r="K37" s="399"/>
      <c r="L37" s="7"/>
      <c r="M37" s="4"/>
      <c r="O37" s="7"/>
      <c r="P37" s="4"/>
      <c r="Q37" s="118"/>
    </row>
    <row r="38" spans="2:17" ht="34.5" customHeight="1" thickBot="1">
      <c r="B38" s="55" t="s">
        <v>1331</v>
      </c>
      <c r="C38" s="56"/>
      <c r="D38" s="57"/>
      <c r="E38" s="107" t="s">
        <v>1312</v>
      </c>
      <c r="F38" s="58">
        <v>14</v>
      </c>
      <c r="G38" s="4"/>
      <c r="H38" s="407" t="s">
        <v>1438</v>
      </c>
      <c r="I38" s="410" t="s">
        <v>1435</v>
      </c>
      <c r="J38" s="413" t="s">
        <v>1436</v>
      </c>
      <c r="K38" s="81"/>
      <c r="L38" s="403" t="s">
        <v>1439</v>
      </c>
      <c r="M38" s="395" t="s">
        <v>1448</v>
      </c>
      <c r="N38" s="81"/>
      <c r="O38" s="403" t="s">
        <v>1440</v>
      </c>
      <c r="P38" s="395" t="s">
        <v>1449</v>
      </c>
      <c r="Q38" s="118"/>
    </row>
    <row r="39" spans="2:17" ht="4.5" customHeight="1" thickBot="1">
      <c r="B39" s="14"/>
      <c r="C39" s="23"/>
      <c r="D39" s="15"/>
      <c r="E39" s="76"/>
      <c r="F39" s="16"/>
      <c r="G39" s="4"/>
      <c r="H39" s="408"/>
      <c r="I39" s="411"/>
      <c r="J39" s="414"/>
      <c r="K39" s="81"/>
      <c r="L39" s="404"/>
      <c r="M39" s="396"/>
      <c r="N39" s="81"/>
      <c r="O39" s="404"/>
      <c r="P39" s="396"/>
      <c r="Q39" s="118"/>
    </row>
    <row r="40" spans="2:17" ht="41.25" customHeight="1" thickBot="1">
      <c r="B40" s="52" t="s">
        <v>1</v>
      </c>
      <c r="C40" s="53" t="s">
        <v>7</v>
      </c>
      <c r="D40" s="405" t="s">
        <v>4</v>
      </c>
      <c r="E40" s="406"/>
      <c r="F40" s="54" t="s">
        <v>1319</v>
      </c>
      <c r="G40" s="4"/>
      <c r="H40" s="409"/>
      <c r="I40" s="412"/>
      <c r="J40" s="415"/>
      <c r="K40" s="82"/>
      <c r="L40" s="404"/>
      <c r="M40" s="396"/>
      <c r="N40" s="81"/>
      <c r="O40" s="404"/>
      <c r="P40" s="396"/>
      <c r="Q40" s="118"/>
    </row>
    <row r="41" spans="2:17" ht="27.75" customHeight="1">
      <c r="B41" s="25">
        <v>816</v>
      </c>
      <c r="C41" s="26" t="s">
        <v>1335</v>
      </c>
      <c r="D41" s="350" t="s">
        <v>1332</v>
      </c>
      <c r="E41" s="350" t="s">
        <v>1332</v>
      </c>
      <c r="F41" s="27">
        <v>1</v>
      </c>
      <c r="G41" s="4"/>
      <c r="H41" s="97"/>
      <c r="I41" s="98"/>
      <c r="J41" s="99"/>
      <c r="K41" s="82"/>
      <c r="L41" s="100"/>
      <c r="M41" s="101">
        <f>F41*L41</f>
        <v>0</v>
      </c>
      <c r="N41" s="82"/>
      <c r="O41" s="100">
        <v>21</v>
      </c>
      <c r="P41" s="101">
        <f>M41*((100+O41)/100)</f>
        <v>0</v>
      </c>
      <c r="Q41" s="118"/>
    </row>
    <row r="42" spans="2:17" ht="27.75" customHeight="1">
      <c r="B42" s="40">
        <v>817</v>
      </c>
      <c r="C42" s="41" t="s">
        <v>1336</v>
      </c>
      <c r="D42" s="351" t="s">
        <v>1333</v>
      </c>
      <c r="E42" s="351" t="s">
        <v>1333</v>
      </c>
      <c r="F42" s="42">
        <v>1</v>
      </c>
      <c r="G42" s="4"/>
      <c r="H42" s="87"/>
      <c r="I42" s="88"/>
      <c r="J42" s="89"/>
      <c r="K42" s="82"/>
      <c r="L42" s="93"/>
      <c r="M42" s="94">
        <f aca="true" t="shared" si="3" ref="M42:M43">F42*L42</f>
        <v>0</v>
      </c>
      <c r="N42" s="82"/>
      <c r="O42" s="93">
        <v>21</v>
      </c>
      <c r="P42" s="94">
        <f>M42*((100+O42)/100)</f>
        <v>0</v>
      </c>
      <c r="Q42" s="118"/>
    </row>
    <row r="43" spans="2:17" ht="27.75" customHeight="1" thickBot="1">
      <c r="B43" s="43">
        <v>818</v>
      </c>
      <c r="C43" s="44" t="s">
        <v>1337</v>
      </c>
      <c r="D43" s="359" t="s">
        <v>1334</v>
      </c>
      <c r="E43" s="359" t="s">
        <v>1334</v>
      </c>
      <c r="F43" s="45">
        <v>1</v>
      </c>
      <c r="G43" s="4"/>
      <c r="H43" s="90"/>
      <c r="I43" s="91"/>
      <c r="J43" s="92"/>
      <c r="K43" s="82"/>
      <c r="L43" s="95"/>
      <c r="M43" s="96">
        <f t="shared" si="3"/>
        <v>0</v>
      </c>
      <c r="N43" s="82"/>
      <c r="O43" s="95">
        <v>21</v>
      </c>
      <c r="P43" s="96">
        <f>M43*((100+O43)/100)</f>
        <v>0</v>
      </c>
      <c r="Q43" s="118"/>
    </row>
    <row r="44" spans="2:17" ht="22.5" customHeight="1" thickBot="1">
      <c r="B44" s="120"/>
      <c r="C44" s="120"/>
      <c r="D44" s="120"/>
      <c r="E44" s="2"/>
      <c r="F44" s="400" t="s">
        <v>1450</v>
      </c>
      <c r="G44" s="400"/>
      <c r="H44" s="400"/>
      <c r="I44" s="400"/>
      <c r="J44" s="400"/>
      <c r="L44" s="339">
        <f>SUM(M41:M43)</f>
        <v>0</v>
      </c>
      <c r="M44" s="339"/>
      <c r="N44" s="109"/>
      <c r="O44" s="339">
        <f>SUM(P41:P43)</f>
        <v>0</v>
      </c>
      <c r="P44" s="339"/>
      <c r="Q44" s="1"/>
    </row>
    <row r="45" spans="2:17" ht="22.5" customHeight="1" thickBot="1">
      <c r="B45" s="71"/>
      <c r="C45" s="71"/>
      <c r="D45" s="77"/>
      <c r="E45" s="2"/>
      <c r="F45" s="401" t="s">
        <v>1451</v>
      </c>
      <c r="G45" s="402"/>
      <c r="H45" s="402"/>
      <c r="I45" s="402"/>
      <c r="J45" s="402"/>
      <c r="K45" s="119"/>
      <c r="L45" s="393">
        <f>L44*F38</f>
        <v>0</v>
      </c>
      <c r="M45" s="393"/>
      <c r="N45" s="119"/>
      <c r="O45" s="393">
        <f>O44*F38</f>
        <v>0</v>
      </c>
      <c r="P45" s="394"/>
      <c r="Q45" s="118"/>
    </row>
    <row r="46" spans="2:17" ht="15" customHeight="1">
      <c r="B46" s="71"/>
      <c r="C46" s="71"/>
      <c r="D46" s="346"/>
      <c r="E46" s="346"/>
      <c r="F46" s="71"/>
      <c r="G46" s="71"/>
      <c r="H46" s="86"/>
      <c r="I46" s="2"/>
      <c r="J46" s="2"/>
      <c r="L46" s="397" t="s">
        <v>1445</v>
      </c>
      <c r="M46" s="397"/>
      <c r="N46" s="110"/>
      <c r="O46" s="397" t="s">
        <v>1446</v>
      </c>
      <c r="P46" s="397"/>
      <c r="Q46" s="1"/>
    </row>
    <row r="47" spans="2:17" ht="30" customHeight="1" thickBot="1">
      <c r="B47" s="7"/>
      <c r="C47" s="7"/>
      <c r="D47" s="398"/>
      <c r="E47" s="398"/>
      <c r="F47" s="7"/>
      <c r="G47" s="4"/>
      <c r="H47" s="2"/>
      <c r="I47" s="2"/>
      <c r="J47" s="398"/>
      <c r="K47" s="399"/>
      <c r="L47" s="7"/>
      <c r="M47" s="4"/>
      <c r="O47" s="7"/>
      <c r="P47" s="4"/>
      <c r="Q47" s="118"/>
    </row>
    <row r="48" spans="2:18" ht="19.5" customHeight="1">
      <c r="B48" s="329" t="s">
        <v>1338</v>
      </c>
      <c r="C48" s="330"/>
      <c r="D48" s="330"/>
      <c r="E48" s="330"/>
      <c r="F48" s="330"/>
      <c r="G48" s="330"/>
      <c r="H48" s="330"/>
      <c r="I48" s="330"/>
      <c r="J48" s="331"/>
      <c r="L48" s="335" t="s">
        <v>1452</v>
      </c>
      <c r="M48" s="336"/>
      <c r="O48" s="335" t="s">
        <v>1453</v>
      </c>
      <c r="P48" s="336"/>
      <c r="Q48" s="118"/>
      <c r="R48" s="2"/>
    </row>
    <row r="49" spans="2:18" ht="26.25" customHeight="1" thickBot="1">
      <c r="B49" s="332" t="s">
        <v>1338</v>
      </c>
      <c r="C49" s="333"/>
      <c r="D49" s="333"/>
      <c r="E49" s="333"/>
      <c r="F49" s="333"/>
      <c r="G49" s="333"/>
      <c r="H49" s="333"/>
      <c r="I49" s="333"/>
      <c r="J49" s="334"/>
      <c r="K49" s="134"/>
      <c r="L49" s="337">
        <f>L57+L67+L77</f>
        <v>0</v>
      </c>
      <c r="M49" s="338"/>
      <c r="N49" s="134"/>
      <c r="O49" s="337">
        <f>O57+O67+O77</f>
        <v>0</v>
      </c>
      <c r="P49" s="338"/>
      <c r="Q49" s="1"/>
      <c r="R49" s="2"/>
    </row>
    <row r="50" spans="2:17" ht="34.5" customHeight="1" thickBot="1">
      <c r="B50" s="55" t="s">
        <v>1354</v>
      </c>
      <c r="C50" s="56"/>
      <c r="D50" s="57"/>
      <c r="E50" s="107" t="s">
        <v>1312</v>
      </c>
      <c r="F50" s="58">
        <v>5</v>
      </c>
      <c r="G50" s="4"/>
      <c r="H50" s="407" t="s">
        <v>1438</v>
      </c>
      <c r="I50" s="410" t="s">
        <v>1435</v>
      </c>
      <c r="J50" s="413" t="s">
        <v>1436</v>
      </c>
      <c r="K50" s="81"/>
      <c r="L50" s="403" t="s">
        <v>1439</v>
      </c>
      <c r="M50" s="395" t="s">
        <v>1448</v>
      </c>
      <c r="N50" s="81"/>
      <c r="O50" s="403" t="s">
        <v>1440</v>
      </c>
      <c r="P50" s="395" t="s">
        <v>1449</v>
      </c>
      <c r="Q50" s="118"/>
    </row>
    <row r="51" spans="2:17" ht="4.5" customHeight="1" thickBot="1">
      <c r="B51" s="14"/>
      <c r="C51" s="23"/>
      <c r="D51" s="15"/>
      <c r="E51" s="76"/>
      <c r="F51" s="16"/>
      <c r="G51" s="4"/>
      <c r="H51" s="408"/>
      <c r="I51" s="411"/>
      <c r="J51" s="414"/>
      <c r="K51" s="81"/>
      <c r="L51" s="404"/>
      <c r="M51" s="396"/>
      <c r="N51" s="81"/>
      <c r="O51" s="404"/>
      <c r="P51" s="396"/>
      <c r="Q51" s="118"/>
    </row>
    <row r="52" spans="2:17" ht="41.25" customHeight="1" thickBot="1">
      <c r="B52" s="52" t="s">
        <v>1</v>
      </c>
      <c r="C52" s="53" t="s">
        <v>7</v>
      </c>
      <c r="D52" s="405" t="s">
        <v>4</v>
      </c>
      <c r="E52" s="406"/>
      <c r="F52" s="54" t="s">
        <v>1319</v>
      </c>
      <c r="G52" s="4"/>
      <c r="H52" s="409"/>
      <c r="I52" s="412"/>
      <c r="J52" s="415"/>
      <c r="K52" s="82"/>
      <c r="L52" s="404"/>
      <c r="M52" s="396"/>
      <c r="N52" s="81"/>
      <c r="O52" s="404"/>
      <c r="P52" s="396"/>
      <c r="Q52" s="118"/>
    </row>
    <row r="53" spans="2:17" ht="27.75" customHeight="1">
      <c r="B53" s="25">
        <v>819</v>
      </c>
      <c r="C53" s="26" t="s">
        <v>1339</v>
      </c>
      <c r="D53" s="350" t="s">
        <v>1353</v>
      </c>
      <c r="E53" s="350" t="s">
        <v>1322</v>
      </c>
      <c r="F53" s="27">
        <v>1</v>
      </c>
      <c r="G53" s="4"/>
      <c r="H53" s="97"/>
      <c r="I53" s="98"/>
      <c r="J53" s="99"/>
      <c r="K53" s="82"/>
      <c r="L53" s="100"/>
      <c r="M53" s="101">
        <f>F53*L53</f>
        <v>0</v>
      </c>
      <c r="N53" s="82"/>
      <c r="O53" s="100">
        <v>21</v>
      </c>
      <c r="P53" s="101">
        <f>M53*((100+O53)/100)</f>
        <v>0</v>
      </c>
      <c r="Q53" s="118"/>
    </row>
    <row r="54" spans="2:17" ht="27.75" customHeight="1">
      <c r="B54" s="40">
        <v>820</v>
      </c>
      <c r="C54" s="41" t="s">
        <v>1340</v>
      </c>
      <c r="D54" s="351" t="s">
        <v>1315</v>
      </c>
      <c r="E54" s="351" t="s">
        <v>1315</v>
      </c>
      <c r="F54" s="42">
        <v>1</v>
      </c>
      <c r="G54" s="4"/>
      <c r="H54" s="87"/>
      <c r="I54" s="88"/>
      <c r="J54" s="89"/>
      <c r="K54" s="82"/>
      <c r="L54" s="93"/>
      <c r="M54" s="94">
        <f aca="true" t="shared" si="4" ref="M54:M55">F54*L54</f>
        <v>0</v>
      </c>
      <c r="N54" s="82"/>
      <c r="O54" s="93">
        <v>21</v>
      </c>
      <c r="P54" s="94">
        <f>M54*((100+O54)/100)</f>
        <v>0</v>
      </c>
      <c r="Q54" s="118"/>
    </row>
    <row r="55" spans="2:17" ht="27.75" customHeight="1" thickBot="1">
      <c r="B55" s="43">
        <v>821</v>
      </c>
      <c r="C55" s="44" t="s">
        <v>1341</v>
      </c>
      <c r="D55" s="359" t="s">
        <v>1355</v>
      </c>
      <c r="E55" s="359" t="s">
        <v>1351</v>
      </c>
      <c r="F55" s="45">
        <v>1</v>
      </c>
      <c r="G55" s="4"/>
      <c r="H55" s="90"/>
      <c r="I55" s="91"/>
      <c r="J55" s="92"/>
      <c r="K55" s="82"/>
      <c r="L55" s="95"/>
      <c r="M55" s="96">
        <f t="shared" si="4"/>
        <v>0</v>
      </c>
      <c r="N55" s="82"/>
      <c r="O55" s="95">
        <v>21</v>
      </c>
      <c r="P55" s="96">
        <f>M55*((100+O55)/100)</f>
        <v>0</v>
      </c>
      <c r="Q55" s="118"/>
    </row>
    <row r="56" spans="2:17" ht="22.5" customHeight="1" thickBot="1">
      <c r="B56" s="120"/>
      <c r="C56" s="120"/>
      <c r="D56" s="120"/>
      <c r="E56" s="2"/>
      <c r="F56" s="400" t="s">
        <v>1450</v>
      </c>
      <c r="G56" s="400"/>
      <c r="H56" s="400"/>
      <c r="I56" s="400"/>
      <c r="J56" s="400"/>
      <c r="L56" s="339">
        <f>SUM(M53:M55)</f>
        <v>0</v>
      </c>
      <c r="M56" s="339"/>
      <c r="N56" s="109"/>
      <c r="O56" s="339">
        <f>SUM(P53:P55)</f>
        <v>0</v>
      </c>
      <c r="P56" s="339"/>
      <c r="Q56" s="1"/>
    </row>
    <row r="57" spans="2:17" ht="22.5" customHeight="1" thickBot="1">
      <c r="B57" s="71"/>
      <c r="C57" s="71"/>
      <c r="D57" s="77"/>
      <c r="E57" s="2"/>
      <c r="F57" s="401" t="s">
        <v>1451</v>
      </c>
      <c r="G57" s="402"/>
      <c r="H57" s="402"/>
      <c r="I57" s="402"/>
      <c r="J57" s="402"/>
      <c r="K57" s="119"/>
      <c r="L57" s="393">
        <f>L56*F50</f>
        <v>0</v>
      </c>
      <c r="M57" s="393"/>
      <c r="N57" s="119"/>
      <c r="O57" s="393">
        <f>O56*F50</f>
        <v>0</v>
      </c>
      <c r="P57" s="394"/>
      <c r="Q57" s="118"/>
    </row>
    <row r="58" spans="2:17" ht="15" customHeight="1">
      <c r="B58" s="71"/>
      <c r="C58" s="71"/>
      <c r="D58" s="346"/>
      <c r="E58" s="346"/>
      <c r="F58" s="71"/>
      <c r="G58" s="71"/>
      <c r="H58" s="86"/>
      <c r="I58" s="2"/>
      <c r="J58" s="2"/>
      <c r="L58" s="397" t="s">
        <v>1445</v>
      </c>
      <c r="M58" s="397"/>
      <c r="N58" s="110"/>
      <c r="O58" s="397" t="s">
        <v>1446</v>
      </c>
      <c r="P58" s="397"/>
      <c r="Q58" s="1"/>
    </row>
    <row r="59" spans="2:17" ht="30" customHeight="1" thickBot="1">
      <c r="B59" s="7"/>
      <c r="C59" s="7"/>
      <c r="D59" s="398"/>
      <c r="E59" s="398"/>
      <c r="F59" s="7"/>
      <c r="G59" s="4"/>
      <c r="H59" s="2"/>
      <c r="I59" s="2"/>
      <c r="J59" s="398"/>
      <c r="K59" s="399"/>
      <c r="L59" s="7"/>
      <c r="M59" s="4"/>
      <c r="O59" s="7"/>
      <c r="P59" s="4"/>
      <c r="Q59" s="118"/>
    </row>
    <row r="60" spans="2:17" ht="34.5" customHeight="1" thickBot="1">
      <c r="B60" s="55" t="s">
        <v>1348</v>
      </c>
      <c r="C60" s="56"/>
      <c r="D60" s="57"/>
      <c r="E60" s="107" t="s">
        <v>1312</v>
      </c>
      <c r="F60" s="58">
        <v>20</v>
      </c>
      <c r="G60" s="4"/>
      <c r="H60" s="407" t="s">
        <v>1438</v>
      </c>
      <c r="I60" s="410" t="s">
        <v>1435</v>
      </c>
      <c r="J60" s="413" t="s">
        <v>1436</v>
      </c>
      <c r="K60" s="81"/>
      <c r="L60" s="403" t="s">
        <v>1439</v>
      </c>
      <c r="M60" s="395" t="s">
        <v>1448</v>
      </c>
      <c r="N60" s="81"/>
      <c r="O60" s="403" t="s">
        <v>1440</v>
      </c>
      <c r="P60" s="395" t="s">
        <v>1449</v>
      </c>
      <c r="Q60" s="118"/>
    </row>
    <row r="61" spans="2:17" ht="4.5" customHeight="1" thickBot="1">
      <c r="B61" s="14"/>
      <c r="C61" s="23"/>
      <c r="D61" s="15"/>
      <c r="E61" s="76"/>
      <c r="F61" s="16"/>
      <c r="G61" s="4"/>
      <c r="H61" s="408"/>
      <c r="I61" s="411"/>
      <c r="J61" s="414"/>
      <c r="K61" s="81"/>
      <c r="L61" s="404"/>
      <c r="M61" s="396"/>
      <c r="N61" s="81"/>
      <c r="O61" s="404"/>
      <c r="P61" s="396"/>
      <c r="Q61" s="118"/>
    </row>
    <row r="62" spans="2:17" ht="41.25" customHeight="1" thickBot="1">
      <c r="B62" s="52" t="s">
        <v>1</v>
      </c>
      <c r="C62" s="53" t="s">
        <v>7</v>
      </c>
      <c r="D62" s="405" t="s">
        <v>4</v>
      </c>
      <c r="E62" s="406"/>
      <c r="F62" s="54" t="s">
        <v>1319</v>
      </c>
      <c r="G62" s="4"/>
      <c r="H62" s="409"/>
      <c r="I62" s="412"/>
      <c r="J62" s="415"/>
      <c r="K62" s="82"/>
      <c r="L62" s="404"/>
      <c r="M62" s="396"/>
      <c r="N62" s="81"/>
      <c r="O62" s="404"/>
      <c r="P62" s="396"/>
      <c r="Q62" s="118"/>
    </row>
    <row r="63" spans="2:17" ht="27.75" customHeight="1">
      <c r="B63" s="25">
        <v>822</v>
      </c>
      <c r="C63" s="26" t="s">
        <v>1342</v>
      </c>
      <c r="D63" s="350" t="s">
        <v>1314</v>
      </c>
      <c r="E63" s="350" t="s">
        <v>1314</v>
      </c>
      <c r="F63" s="27">
        <v>1</v>
      </c>
      <c r="G63" s="4"/>
      <c r="H63" s="97"/>
      <c r="I63" s="98"/>
      <c r="J63" s="99"/>
      <c r="K63" s="82"/>
      <c r="L63" s="100"/>
      <c r="M63" s="101">
        <f>F63*L63</f>
        <v>0</v>
      </c>
      <c r="N63" s="82"/>
      <c r="O63" s="100">
        <v>21</v>
      </c>
      <c r="P63" s="101">
        <f>M63*((100+O63)/100)</f>
        <v>0</v>
      </c>
      <c r="Q63" s="118"/>
    </row>
    <row r="64" spans="2:17" ht="27.75" customHeight="1">
      <c r="B64" s="40">
        <v>823</v>
      </c>
      <c r="C64" s="41" t="s">
        <v>1343</v>
      </c>
      <c r="D64" s="351" t="s">
        <v>1350</v>
      </c>
      <c r="E64" s="351" t="s">
        <v>1350</v>
      </c>
      <c r="F64" s="42">
        <v>1</v>
      </c>
      <c r="G64" s="4"/>
      <c r="H64" s="87"/>
      <c r="I64" s="88"/>
      <c r="J64" s="89"/>
      <c r="K64" s="82"/>
      <c r="L64" s="93"/>
      <c r="M64" s="94">
        <f aca="true" t="shared" si="5" ref="M64:M65">F64*L64</f>
        <v>0</v>
      </c>
      <c r="N64" s="82"/>
      <c r="O64" s="93">
        <v>21</v>
      </c>
      <c r="P64" s="94">
        <f>M64*((100+O64)/100)</f>
        <v>0</v>
      </c>
      <c r="Q64" s="118"/>
    </row>
    <row r="65" spans="2:17" ht="27.75" customHeight="1" thickBot="1">
      <c r="B65" s="43">
        <v>824</v>
      </c>
      <c r="C65" s="44" t="s">
        <v>1344</v>
      </c>
      <c r="D65" s="359" t="s">
        <v>1316</v>
      </c>
      <c r="E65" s="359" t="s">
        <v>1316</v>
      </c>
      <c r="F65" s="45">
        <v>1</v>
      </c>
      <c r="G65" s="4"/>
      <c r="H65" s="90"/>
      <c r="I65" s="91"/>
      <c r="J65" s="92"/>
      <c r="K65" s="82"/>
      <c r="L65" s="95"/>
      <c r="M65" s="96">
        <f t="shared" si="5"/>
        <v>0</v>
      </c>
      <c r="N65" s="82"/>
      <c r="O65" s="95">
        <v>21</v>
      </c>
      <c r="P65" s="96">
        <f>M65*((100+O65)/100)</f>
        <v>0</v>
      </c>
      <c r="Q65" s="118"/>
    </row>
    <row r="66" spans="2:17" ht="22.5" customHeight="1" thickBot="1">
      <c r="B66" s="120"/>
      <c r="C66" s="120"/>
      <c r="D66" s="120"/>
      <c r="E66" s="2"/>
      <c r="F66" s="400" t="s">
        <v>1450</v>
      </c>
      <c r="G66" s="400"/>
      <c r="H66" s="400"/>
      <c r="I66" s="400"/>
      <c r="J66" s="400"/>
      <c r="L66" s="339">
        <f>SUM(M63:M65)</f>
        <v>0</v>
      </c>
      <c r="M66" s="339"/>
      <c r="N66" s="109"/>
      <c r="O66" s="339">
        <f>SUM(P63:P65)</f>
        <v>0</v>
      </c>
      <c r="P66" s="339"/>
      <c r="Q66" s="1"/>
    </row>
    <row r="67" spans="2:17" ht="22.5" customHeight="1" thickBot="1">
      <c r="B67" s="71"/>
      <c r="C67" s="71"/>
      <c r="D67" s="77"/>
      <c r="E67" s="2"/>
      <c r="F67" s="401" t="s">
        <v>1451</v>
      </c>
      <c r="G67" s="402"/>
      <c r="H67" s="402"/>
      <c r="I67" s="402"/>
      <c r="J67" s="402"/>
      <c r="K67" s="119"/>
      <c r="L67" s="393">
        <f>L66*F60</f>
        <v>0</v>
      </c>
      <c r="M67" s="393"/>
      <c r="N67" s="119"/>
      <c r="O67" s="393">
        <f>O66*F60</f>
        <v>0</v>
      </c>
      <c r="P67" s="394"/>
      <c r="Q67" s="118"/>
    </row>
    <row r="68" spans="2:17" ht="15" customHeight="1">
      <c r="B68" s="71"/>
      <c r="C68" s="71"/>
      <c r="D68" s="346"/>
      <c r="E68" s="346"/>
      <c r="F68" s="71"/>
      <c r="G68" s="71"/>
      <c r="H68" s="86"/>
      <c r="I68" s="2"/>
      <c r="J68" s="2"/>
      <c r="L68" s="397" t="s">
        <v>1445</v>
      </c>
      <c r="M68" s="397"/>
      <c r="N68" s="110"/>
      <c r="O68" s="397" t="s">
        <v>1446</v>
      </c>
      <c r="P68" s="397"/>
      <c r="Q68" s="1"/>
    </row>
    <row r="69" spans="2:17" ht="30" customHeight="1" thickBot="1">
      <c r="B69" s="7"/>
      <c r="C69" s="7"/>
      <c r="D69" s="398"/>
      <c r="E69" s="398"/>
      <c r="F69" s="7"/>
      <c r="G69" s="4"/>
      <c r="H69" s="2"/>
      <c r="I69" s="2"/>
      <c r="J69" s="398"/>
      <c r="K69" s="399"/>
      <c r="L69" s="7"/>
      <c r="M69" s="4"/>
      <c r="O69" s="7"/>
      <c r="P69" s="4"/>
      <c r="Q69" s="118"/>
    </row>
    <row r="70" spans="2:17" ht="34.5" customHeight="1" thickBot="1">
      <c r="B70" s="55" t="s">
        <v>1349</v>
      </c>
      <c r="C70" s="56"/>
      <c r="D70" s="57"/>
      <c r="E70" s="107" t="s">
        <v>1312</v>
      </c>
      <c r="F70" s="58">
        <v>6</v>
      </c>
      <c r="G70" s="4"/>
      <c r="H70" s="407" t="s">
        <v>1438</v>
      </c>
      <c r="I70" s="410" t="s">
        <v>1435</v>
      </c>
      <c r="J70" s="413" t="s">
        <v>1436</v>
      </c>
      <c r="K70" s="81"/>
      <c r="L70" s="403" t="s">
        <v>1439</v>
      </c>
      <c r="M70" s="395" t="s">
        <v>1448</v>
      </c>
      <c r="N70" s="81"/>
      <c r="O70" s="403" t="s">
        <v>1440</v>
      </c>
      <c r="P70" s="395" t="s">
        <v>1449</v>
      </c>
      <c r="Q70" s="118"/>
    </row>
    <row r="71" spans="2:17" ht="4.5" customHeight="1" thickBot="1">
      <c r="B71" s="14"/>
      <c r="C71" s="23"/>
      <c r="D71" s="15"/>
      <c r="E71" s="76"/>
      <c r="F71" s="16"/>
      <c r="G71" s="4"/>
      <c r="H71" s="408"/>
      <c r="I71" s="411"/>
      <c r="J71" s="414"/>
      <c r="K71" s="81"/>
      <c r="L71" s="404"/>
      <c r="M71" s="396"/>
      <c r="N71" s="81"/>
      <c r="O71" s="404"/>
      <c r="P71" s="396"/>
      <c r="Q71" s="118"/>
    </row>
    <row r="72" spans="2:17" ht="41.25" customHeight="1" thickBot="1">
      <c r="B72" s="52" t="s">
        <v>1</v>
      </c>
      <c r="C72" s="53" t="s">
        <v>7</v>
      </c>
      <c r="D72" s="405" t="s">
        <v>4</v>
      </c>
      <c r="E72" s="406"/>
      <c r="F72" s="54" t="s">
        <v>1319</v>
      </c>
      <c r="G72" s="4"/>
      <c r="H72" s="409"/>
      <c r="I72" s="412"/>
      <c r="J72" s="415"/>
      <c r="K72" s="82"/>
      <c r="L72" s="404"/>
      <c r="M72" s="396"/>
      <c r="N72" s="81"/>
      <c r="O72" s="404"/>
      <c r="P72" s="396"/>
      <c r="Q72" s="118"/>
    </row>
    <row r="73" spans="2:17" ht="27.75" customHeight="1">
      <c r="B73" s="25">
        <v>825</v>
      </c>
      <c r="C73" s="26" t="s">
        <v>1345</v>
      </c>
      <c r="D73" s="350" t="s">
        <v>1332</v>
      </c>
      <c r="E73" s="350" t="s">
        <v>1332</v>
      </c>
      <c r="F73" s="27">
        <v>1</v>
      </c>
      <c r="G73" s="4"/>
      <c r="H73" s="97"/>
      <c r="I73" s="98"/>
      <c r="J73" s="99"/>
      <c r="K73" s="82"/>
      <c r="L73" s="100"/>
      <c r="M73" s="101">
        <f>F73*L73</f>
        <v>0</v>
      </c>
      <c r="N73" s="82"/>
      <c r="O73" s="100">
        <v>21</v>
      </c>
      <c r="P73" s="101">
        <f>M73*((100+O73)/100)</f>
        <v>0</v>
      </c>
      <c r="Q73" s="118"/>
    </row>
    <row r="74" spans="2:17" ht="27.75" customHeight="1">
      <c r="B74" s="40">
        <v>826</v>
      </c>
      <c r="C74" s="41" t="s">
        <v>1346</v>
      </c>
      <c r="D74" s="351" t="s">
        <v>1352</v>
      </c>
      <c r="E74" s="351" t="s">
        <v>1352</v>
      </c>
      <c r="F74" s="42">
        <v>1</v>
      </c>
      <c r="G74" s="4"/>
      <c r="H74" s="87"/>
      <c r="I74" s="88"/>
      <c r="J74" s="89"/>
      <c r="K74" s="82"/>
      <c r="L74" s="93"/>
      <c r="M74" s="94">
        <f aca="true" t="shared" si="6" ref="M74:M75">F74*L74</f>
        <v>0</v>
      </c>
      <c r="N74" s="82"/>
      <c r="O74" s="93">
        <v>21</v>
      </c>
      <c r="P74" s="94">
        <f>M74*((100+O74)/100)</f>
        <v>0</v>
      </c>
      <c r="Q74" s="118"/>
    </row>
    <row r="75" spans="2:17" ht="27.75" customHeight="1" thickBot="1">
      <c r="B75" s="43">
        <v>827</v>
      </c>
      <c r="C75" s="44" t="s">
        <v>1347</v>
      </c>
      <c r="D75" s="359" t="s">
        <v>1334</v>
      </c>
      <c r="E75" s="359" t="s">
        <v>1334</v>
      </c>
      <c r="F75" s="45">
        <v>1</v>
      </c>
      <c r="G75" s="4"/>
      <c r="H75" s="90"/>
      <c r="I75" s="91"/>
      <c r="J75" s="92"/>
      <c r="K75" s="82"/>
      <c r="L75" s="95"/>
      <c r="M75" s="96">
        <f t="shared" si="6"/>
        <v>0</v>
      </c>
      <c r="N75" s="82"/>
      <c r="O75" s="95">
        <v>21</v>
      </c>
      <c r="P75" s="96">
        <f>M75*((100+O75)/100)</f>
        <v>0</v>
      </c>
      <c r="Q75" s="118"/>
    </row>
    <row r="76" spans="2:17" ht="22.5" customHeight="1" thickBot="1">
      <c r="B76" s="120"/>
      <c r="C76" s="120"/>
      <c r="D76" s="120"/>
      <c r="E76" s="2"/>
      <c r="F76" s="400" t="s">
        <v>1450</v>
      </c>
      <c r="G76" s="400"/>
      <c r="H76" s="400"/>
      <c r="I76" s="400"/>
      <c r="J76" s="400"/>
      <c r="L76" s="339">
        <f>SUM(M73:M75)</f>
        <v>0</v>
      </c>
      <c r="M76" s="339"/>
      <c r="N76" s="109"/>
      <c r="O76" s="339">
        <f>SUM(P73:P75)</f>
        <v>0</v>
      </c>
      <c r="P76" s="339"/>
      <c r="Q76" s="1"/>
    </row>
    <row r="77" spans="2:17" ht="22.5" customHeight="1" thickBot="1">
      <c r="B77" s="71"/>
      <c r="C77" s="71"/>
      <c r="D77" s="77"/>
      <c r="E77" s="2"/>
      <c r="F77" s="401" t="s">
        <v>1451</v>
      </c>
      <c r="G77" s="402"/>
      <c r="H77" s="402"/>
      <c r="I77" s="402"/>
      <c r="J77" s="402"/>
      <c r="K77" s="119"/>
      <c r="L77" s="393">
        <f>L76*F70</f>
        <v>0</v>
      </c>
      <c r="M77" s="393"/>
      <c r="N77" s="119"/>
      <c r="O77" s="393">
        <f>O76*F70</f>
        <v>0</v>
      </c>
      <c r="P77" s="394"/>
      <c r="Q77" s="118"/>
    </row>
    <row r="78" spans="2:17" ht="15" customHeight="1">
      <c r="B78" s="71"/>
      <c r="C78" s="71"/>
      <c r="D78" s="346"/>
      <c r="E78" s="346"/>
      <c r="F78" s="71"/>
      <c r="G78" s="71"/>
      <c r="H78" s="86"/>
      <c r="I78" s="2"/>
      <c r="J78" s="2"/>
      <c r="L78" s="397" t="s">
        <v>1445</v>
      </c>
      <c r="M78" s="397"/>
      <c r="N78" s="110"/>
      <c r="O78" s="397" t="s">
        <v>1446</v>
      </c>
      <c r="P78" s="397"/>
      <c r="Q78" s="1"/>
    </row>
    <row r="79" spans="2:17" ht="30" customHeight="1" thickBot="1">
      <c r="B79" s="7"/>
      <c r="C79" s="7"/>
      <c r="D79" s="398"/>
      <c r="E79" s="398"/>
      <c r="F79" s="7"/>
      <c r="G79" s="4"/>
      <c r="H79" s="2"/>
      <c r="I79" s="2"/>
      <c r="J79" s="398"/>
      <c r="K79" s="399"/>
      <c r="L79" s="7"/>
      <c r="M79" s="4"/>
      <c r="O79" s="7"/>
      <c r="P79" s="4"/>
      <c r="Q79" s="118"/>
    </row>
    <row r="80" spans="2:18" ht="19.5" customHeight="1">
      <c r="B80" s="329" t="s">
        <v>1356</v>
      </c>
      <c r="C80" s="330"/>
      <c r="D80" s="330"/>
      <c r="E80" s="330"/>
      <c r="F80" s="330"/>
      <c r="G80" s="330"/>
      <c r="H80" s="330"/>
      <c r="I80" s="330"/>
      <c r="J80" s="331"/>
      <c r="L80" s="335" t="s">
        <v>1452</v>
      </c>
      <c r="M80" s="336"/>
      <c r="O80" s="335" t="s">
        <v>1453</v>
      </c>
      <c r="P80" s="336"/>
      <c r="Q80" s="118"/>
      <c r="R80" s="2"/>
    </row>
    <row r="81" spans="2:18" ht="26.25" customHeight="1" thickBot="1">
      <c r="B81" s="332" t="s">
        <v>1356</v>
      </c>
      <c r="C81" s="333"/>
      <c r="D81" s="333"/>
      <c r="E81" s="333"/>
      <c r="F81" s="333"/>
      <c r="G81" s="333"/>
      <c r="H81" s="333"/>
      <c r="I81" s="333"/>
      <c r="J81" s="334"/>
      <c r="K81" s="134"/>
      <c r="L81" s="337">
        <f>L89+L99+L109+L119</f>
        <v>0</v>
      </c>
      <c r="M81" s="338"/>
      <c r="N81" s="134"/>
      <c r="O81" s="337">
        <f>O89+O99+O109+O119</f>
        <v>0</v>
      </c>
      <c r="P81" s="338"/>
      <c r="Q81" s="1"/>
      <c r="R81" s="2"/>
    </row>
    <row r="82" spans="2:17" ht="34.5" customHeight="1" thickBot="1">
      <c r="B82" s="55" t="s">
        <v>1320</v>
      </c>
      <c r="C82" s="56"/>
      <c r="D82" s="57"/>
      <c r="E82" s="107" t="s">
        <v>1312</v>
      </c>
      <c r="F82" s="58">
        <v>6</v>
      </c>
      <c r="G82" s="4"/>
      <c r="H82" s="407" t="s">
        <v>1438</v>
      </c>
      <c r="I82" s="410" t="s">
        <v>1435</v>
      </c>
      <c r="J82" s="413" t="s">
        <v>1436</v>
      </c>
      <c r="K82" s="81"/>
      <c r="L82" s="403" t="s">
        <v>1439</v>
      </c>
      <c r="M82" s="395" t="s">
        <v>1448</v>
      </c>
      <c r="N82" s="81"/>
      <c r="O82" s="403" t="s">
        <v>1440</v>
      </c>
      <c r="P82" s="395" t="s">
        <v>1449</v>
      </c>
      <c r="Q82" s="118"/>
    </row>
    <row r="83" spans="2:17" ht="4.5" customHeight="1" thickBot="1">
      <c r="B83" s="14"/>
      <c r="C83" s="23"/>
      <c r="D83" s="15"/>
      <c r="E83" s="76"/>
      <c r="F83" s="16"/>
      <c r="G83" s="4"/>
      <c r="H83" s="408"/>
      <c r="I83" s="411"/>
      <c r="J83" s="414"/>
      <c r="K83" s="81"/>
      <c r="L83" s="404"/>
      <c r="M83" s="396"/>
      <c r="N83" s="81"/>
      <c r="O83" s="404"/>
      <c r="P83" s="396"/>
      <c r="Q83" s="118"/>
    </row>
    <row r="84" spans="2:17" ht="41.25" customHeight="1" thickBot="1">
      <c r="B84" s="52" t="s">
        <v>1</v>
      </c>
      <c r="C84" s="53" t="s">
        <v>7</v>
      </c>
      <c r="D84" s="405" t="s">
        <v>4</v>
      </c>
      <c r="E84" s="406"/>
      <c r="F84" s="54" t="s">
        <v>1319</v>
      </c>
      <c r="G84" s="4"/>
      <c r="H84" s="409"/>
      <c r="I84" s="412"/>
      <c r="J84" s="415"/>
      <c r="K84" s="82"/>
      <c r="L84" s="404"/>
      <c r="M84" s="396"/>
      <c r="N84" s="81"/>
      <c r="O84" s="404"/>
      <c r="P84" s="396"/>
      <c r="Q84" s="118"/>
    </row>
    <row r="85" spans="2:17" ht="27.75" customHeight="1">
      <c r="B85" s="25">
        <v>828</v>
      </c>
      <c r="C85" s="26" t="s">
        <v>1357</v>
      </c>
      <c r="D85" s="350" t="s">
        <v>1314</v>
      </c>
      <c r="E85" s="350" t="s">
        <v>1314</v>
      </c>
      <c r="F85" s="27">
        <v>1</v>
      </c>
      <c r="G85" s="4"/>
      <c r="H85" s="97"/>
      <c r="I85" s="98"/>
      <c r="J85" s="99"/>
      <c r="K85" s="82"/>
      <c r="L85" s="100"/>
      <c r="M85" s="101">
        <f>F85*L85</f>
        <v>0</v>
      </c>
      <c r="N85" s="82"/>
      <c r="O85" s="100">
        <v>21</v>
      </c>
      <c r="P85" s="101">
        <f>M85*((100+O85)/100)</f>
        <v>0</v>
      </c>
      <c r="Q85" s="118"/>
    </row>
    <row r="86" spans="2:17" ht="27.75" customHeight="1">
      <c r="B86" s="40">
        <v>829</v>
      </c>
      <c r="C86" s="41" t="s">
        <v>1358</v>
      </c>
      <c r="D86" s="351" t="s">
        <v>1380</v>
      </c>
      <c r="E86" s="351" t="s">
        <v>1371</v>
      </c>
      <c r="F86" s="42">
        <v>1</v>
      </c>
      <c r="G86" s="4"/>
      <c r="H86" s="87"/>
      <c r="I86" s="88"/>
      <c r="J86" s="89"/>
      <c r="K86" s="82"/>
      <c r="L86" s="93"/>
      <c r="M86" s="94">
        <f aca="true" t="shared" si="7" ref="M86:M87">F86*L86</f>
        <v>0</v>
      </c>
      <c r="N86" s="82"/>
      <c r="O86" s="93">
        <v>21</v>
      </c>
      <c r="P86" s="94">
        <f>M86*((100+O86)/100)</f>
        <v>0</v>
      </c>
      <c r="Q86" s="118"/>
    </row>
    <row r="87" spans="2:17" ht="27.75" customHeight="1" thickBot="1">
      <c r="B87" s="43">
        <v>830</v>
      </c>
      <c r="C87" s="44" t="s">
        <v>1359</v>
      </c>
      <c r="D87" s="359" t="s">
        <v>1316</v>
      </c>
      <c r="E87" s="359" t="s">
        <v>1316</v>
      </c>
      <c r="F87" s="45">
        <v>1</v>
      </c>
      <c r="G87" s="4"/>
      <c r="H87" s="90"/>
      <c r="I87" s="91"/>
      <c r="J87" s="92"/>
      <c r="K87" s="82"/>
      <c r="L87" s="95"/>
      <c r="M87" s="96">
        <f t="shared" si="7"/>
        <v>0</v>
      </c>
      <c r="N87" s="82"/>
      <c r="O87" s="95">
        <v>21</v>
      </c>
      <c r="P87" s="96">
        <f>M87*((100+O87)/100)</f>
        <v>0</v>
      </c>
      <c r="Q87" s="118"/>
    </row>
    <row r="88" spans="2:17" ht="22.5" customHeight="1" thickBot="1">
      <c r="B88" s="120"/>
      <c r="C88" s="120"/>
      <c r="D88" s="120"/>
      <c r="E88" s="2"/>
      <c r="F88" s="400" t="s">
        <v>1450</v>
      </c>
      <c r="G88" s="400"/>
      <c r="H88" s="400"/>
      <c r="I88" s="400"/>
      <c r="J88" s="400"/>
      <c r="L88" s="339">
        <f>SUM(M85:M87)</f>
        <v>0</v>
      </c>
      <c r="M88" s="339"/>
      <c r="N88" s="109"/>
      <c r="O88" s="339">
        <f>SUM(P85:P87)</f>
        <v>0</v>
      </c>
      <c r="P88" s="339"/>
      <c r="Q88" s="1"/>
    </row>
    <row r="89" spans="2:17" ht="22.5" customHeight="1" thickBot="1">
      <c r="B89" s="71"/>
      <c r="C89" s="71"/>
      <c r="D89" s="77"/>
      <c r="E89" s="2"/>
      <c r="F89" s="401" t="s">
        <v>1451</v>
      </c>
      <c r="G89" s="402"/>
      <c r="H89" s="402"/>
      <c r="I89" s="402"/>
      <c r="J89" s="402"/>
      <c r="K89" s="119"/>
      <c r="L89" s="393">
        <f>L88*F82</f>
        <v>0</v>
      </c>
      <c r="M89" s="393"/>
      <c r="N89" s="119"/>
      <c r="O89" s="393">
        <f>O88*F82</f>
        <v>0</v>
      </c>
      <c r="P89" s="394"/>
      <c r="Q89" s="118"/>
    </row>
    <row r="90" spans="2:17" ht="15" customHeight="1">
      <c r="B90" s="71"/>
      <c r="C90" s="71"/>
      <c r="D90" s="346"/>
      <c r="E90" s="346"/>
      <c r="F90" s="71"/>
      <c r="G90" s="71"/>
      <c r="H90" s="86"/>
      <c r="I90" s="2"/>
      <c r="J90" s="2"/>
      <c r="L90" s="397" t="s">
        <v>1445</v>
      </c>
      <c r="M90" s="397"/>
      <c r="N90" s="110"/>
      <c r="O90" s="397" t="s">
        <v>1446</v>
      </c>
      <c r="P90" s="397"/>
      <c r="Q90" s="1"/>
    </row>
    <row r="91" spans="2:17" ht="30" customHeight="1" thickBot="1">
      <c r="B91" s="7"/>
      <c r="C91" s="7"/>
      <c r="D91" s="398"/>
      <c r="E91" s="398"/>
      <c r="F91" s="7"/>
      <c r="G91" s="4"/>
      <c r="H91" s="2"/>
      <c r="I91" s="2"/>
      <c r="J91" s="398"/>
      <c r="K91" s="399"/>
      <c r="L91" s="7"/>
      <c r="M91" s="4"/>
      <c r="O91" s="7"/>
      <c r="P91" s="4"/>
      <c r="Q91" s="118"/>
    </row>
    <row r="92" spans="2:17" ht="34.5" customHeight="1" thickBot="1">
      <c r="B92" s="55" t="s">
        <v>1331</v>
      </c>
      <c r="C92" s="56"/>
      <c r="D92" s="57"/>
      <c r="E92" s="107" t="s">
        <v>1312</v>
      </c>
      <c r="F92" s="58">
        <v>1</v>
      </c>
      <c r="G92" s="4"/>
      <c r="H92" s="407" t="s">
        <v>1438</v>
      </c>
      <c r="I92" s="410" t="s">
        <v>1435</v>
      </c>
      <c r="J92" s="413" t="s">
        <v>1436</v>
      </c>
      <c r="K92" s="81"/>
      <c r="L92" s="403" t="s">
        <v>1439</v>
      </c>
      <c r="M92" s="395" t="s">
        <v>1448</v>
      </c>
      <c r="N92" s="81"/>
      <c r="O92" s="403" t="s">
        <v>1440</v>
      </c>
      <c r="P92" s="395" t="s">
        <v>1449</v>
      </c>
      <c r="Q92" s="118"/>
    </row>
    <row r="93" spans="2:17" ht="4.5" customHeight="1" thickBot="1">
      <c r="B93" s="14"/>
      <c r="C93" s="23"/>
      <c r="D93" s="15"/>
      <c r="E93" s="76"/>
      <c r="F93" s="16"/>
      <c r="G93" s="4"/>
      <c r="H93" s="408"/>
      <c r="I93" s="411"/>
      <c r="J93" s="414"/>
      <c r="K93" s="81"/>
      <c r="L93" s="404"/>
      <c r="M93" s="396"/>
      <c r="N93" s="81"/>
      <c r="O93" s="404"/>
      <c r="P93" s="396"/>
      <c r="Q93" s="118"/>
    </row>
    <row r="94" spans="2:17" ht="41.25" customHeight="1" thickBot="1">
      <c r="B94" s="52" t="s">
        <v>1</v>
      </c>
      <c r="C94" s="53" t="s">
        <v>7</v>
      </c>
      <c r="D94" s="405" t="s">
        <v>4</v>
      </c>
      <c r="E94" s="406"/>
      <c r="F94" s="54" t="s">
        <v>1319</v>
      </c>
      <c r="G94" s="4"/>
      <c r="H94" s="409"/>
      <c r="I94" s="412"/>
      <c r="J94" s="415"/>
      <c r="K94" s="82"/>
      <c r="L94" s="404"/>
      <c r="M94" s="396"/>
      <c r="N94" s="81"/>
      <c r="O94" s="404"/>
      <c r="P94" s="396"/>
      <c r="Q94" s="118"/>
    </row>
    <row r="95" spans="2:17" ht="27.75" customHeight="1">
      <c r="B95" s="25">
        <v>831</v>
      </c>
      <c r="C95" s="26" t="s">
        <v>1360</v>
      </c>
      <c r="D95" s="350" t="s">
        <v>1332</v>
      </c>
      <c r="E95" s="350" t="s">
        <v>1332</v>
      </c>
      <c r="F95" s="27">
        <v>1</v>
      </c>
      <c r="G95" s="4"/>
      <c r="H95" s="97"/>
      <c r="I95" s="98"/>
      <c r="J95" s="99"/>
      <c r="K95" s="82"/>
      <c r="L95" s="100"/>
      <c r="M95" s="101">
        <f>F95*L95</f>
        <v>0</v>
      </c>
      <c r="N95" s="82"/>
      <c r="O95" s="100">
        <v>21</v>
      </c>
      <c r="P95" s="101">
        <f>M95*((100+O95)/100)</f>
        <v>0</v>
      </c>
      <c r="Q95" s="118"/>
    </row>
    <row r="96" spans="2:17" ht="27.75" customHeight="1">
      <c r="B96" s="40">
        <v>832</v>
      </c>
      <c r="C96" s="41" t="s">
        <v>1361</v>
      </c>
      <c r="D96" s="351" t="s">
        <v>1379</v>
      </c>
      <c r="E96" s="351" t="s">
        <v>1372</v>
      </c>
      <c r="F96" s="42">
        <v>1</v>
      </c>
      <c r="G96" s="4"/>
      <c r="H96" s="87"/>
      <c r="I96" s="88"/>
      <c r="J96" s="89"/>
      <c r="K96" s="82"/>
      <c r="L96" s="93"/>
      <c r="M96" s="94">
        <f aca="true" t="shared" si="8" ref="M96:M97">F96*L96</f>
        <v>0</v>
      </c>
      <c r="N96" s="82"/>
      <c r="O96" s="93">
        <v>21</v>
      </c>
      <c r="P96" s="94">
        <f>M96*((100+O96)/100)</f>
        <v>0</v>
      </c>
      <c r="Q96" s="118"/>
    </row>
    <row r="97" spans="2:17" ht="27.75" customHeight="1" thickBot="1">
      <c r="B97" s="43">
        <v>833</v>
      </c>
      <c r="C97" s="44" t="s">
        <v>1362</v>
      </c>
      <c r="D97" s="359" t="s">
        <v>1334</v>
      </c>
      <c r="E97" s="359" t="s">
        <v>1334</v>
      </c>
      <c r="F97" s="45">
        <v>1</v>
      </c>
      <c r="G97" s="4"/>
      <c r="H97" s="90"/>
      <c r="I97" s="91"/>
      <c r="J97" s="92"/>
      <c r="K97" s="82"/>
      <c r="L97" s="95"/>
      <c r="M97" s="96">
        <f t="shared" si="8"/>
        <v>0</v>
      </c>
      <c r="N97" s="82"/>
      <c r="O97" s="95">
        <v>21</v>
      </c>
      <c r="P97" s="96">
        <f>M97*((100+O97)/100)</f>
        <v>0</v>
      </c>
      <c r="Q97" s="118"/>
    </row>
    <row r="98" spans="2:17" ht="22.5" customHeight="1" thickBot="1">
      <c r="B98" s="120"/>
      <c r="C98" s="120"/>
      <c r="D98" s="120"/>
      <c r="E98" s="2"/>
      <c r="F98" s="400" t="s">
        <v>1450</v>
      </c>
      <c r="G98" s="400"/>
      <c r="H98" s="400"/>
      <c r="I98" s="400"/>
      <c r="J98" s="400"/>
      <c r="L98" s="339">
        <f>SUM(M95:M97)</f>
        <v>0</v>
      </c>
      <c r="M98" s="339"/>
      <c r="N98" s="109"/>
      <c r="O98" s="339">
        <f>SUM(P95:P97)</f>
        <v>0</v>
      </c>
      <c r="P98" s="339"/>
      <c r="Q98" s="1"/>
    </row>
    <row r="99" spans="2:17" ht="22.5" customHeight="1" thickBot="1">
      <c r="B99" s="71"/>
      <c r="C99" s="71"/>
      <c r="D99" s="77"/>
      <c r="E99" s="2"/>
      <c r="F99" s="401" t="s">
        <v>1451</v>
      </c>
      <c r="G99" s="402"/>
      <c r="H99" s="402"/>
      <c r="I99" s="402"/>
      <c r="J99" s="402"/>
      <c r="K99" s="119"/>
      <c r="L99" s="393">
        <f>L98*F92</f>
        <v>0</v>
      </c>
      <c r="M99" s="393"/>
      <c r="N99" s="119"/>
      <c r="O99" s="393">
        <f>O98*F92</f>
        <v>0</v>
      </c>
      <c r="P99" s="394"/>
      <c r="Q99" s="118"/>
    </row>
    <row r="100" spans="2:17" ht="15" customHeight="1">
      <c r="B100" s="71"/>
      <c r="C100" s="71"/>
      <c r="D100" s="346"/>
      <c r="E100" s="346"/>
      <c r="F100" s="71"/>
      <c r="G100" s="71"/>
      <c r="H100" s="86"/>
      <c r="I100" s="2"/>
      <c r="J100" s="2"/>
      <c r="L100" s="397" t="s">
        <v>1445</v>
      </c>
      <c r="M100" s="397"/>
      <c r="N100" s="110"/>
      <c r="O100" s="397" t="s">
        <v>1446</v>
      </c>
      <c r="P100" s="397"/>
      <c r="Q100" s="1"/>
    </row>
    <row r="101" spans="2:17" ht="30" customHeight="1" thickBot="1">
      <c r="B101" s="7"/>
      <c r="C101" s="7"/>
      <c r="D101" s="398"/>
      <c r="E101" s="398"/>
      <c r="F101" s="7"/>
      <c r="G101" s="4"/>
      <c r="H101" s="2"/>
      <c r="I101" s="2"/>
      <c r="J101" s="398"/>
      <c r="K101" s="399"/>
      <c r="L101" s="7"/>
      <c r="M101" s="4"/>
      <c r="O101" s="7"/>
      <c r="P101" s="4"/>
      <c r="Q101" s="118"/>
    </row>
    <row r="102" spans="2:17" ht="34.5" customHeight="1" thickBot="1">
      <c r="B102" s="55" t="s">
        <v>1369</v>
      </c>
      <c r="C102" s="56"/>
      <c r="D102" s="57"/>
      <c r="E102" s="107" t="s">
        <v>1312</v>
      </c>
      <c r="F102" s="58">
        <v>9</v>
      </c>
      <c r="G102" s="4"/>
      <c r="H102" s="407" t="s">
        <v>1438</v>
      </c>
      <c r="I102" s="410" t="s">
        <v>1435</v>
      </c>
      <c r="J102" s="413" t="s">
        <v>1436</v>
      </c>
      <c r="K102" s="81"/>
      <c r="L102" s="403" t="s">
        <v>1439</v>
      </c>
      <c r="M102" s="395" t="s">
        <v>1448</v>
      </c>
      <c r="N102" s="81"/>
      <c r="O102" s="403" t="s">
        <v>1440</v>
      </c>
      <c r="P102" s="395" t="s">
        <v>1449</v>
      </c>
      <c r="Q102" s="118"/>
    </row>
    <row r="103" spans="2:17" ht="4.5" customHeight="1" thickBot="1">
      <c r="B103" s="14"/>
      <c r="C103" s="23"/>
      <c r="D103" s="15"/>
      <c r="E103" s="76"/>
      <c r="F103" s="16"/>
      <c r="G103" s="4"/>
      <c r="H103" s="408"/>
      <c r="I103" s="411"/>
      <c r="J103" s="414"/>
      <c r="K103" s="81"/>
      <c r="L103" s="404"/>
      <c r="M103" s="396"/>
      <c r="N103" s="81"/>
      <c r="O103" s="404"/>
      <c r="P103" s="396"/>
      <c r="Q103" s="118"/>
    </row>
    <row r="104" spans="2:17" ht="41.25" customHeight="1" thickBot="1">
      <c r="B104" s="52" t="s">
        <v>1</v>
      </c>
      <c r="C104" s="53" t="s">
        <v>7</v>
      </c>
      <c r="D104" s="405" t="s">
        <v>4</v>
      </c>
      <c r="E104" s="406"/>
      <c r="F104" s="54" t="s">
        <v>1319</v>
      </c>
      <c r="G104" s="4"/>
      <c r="H104" s="409"/>
      <c r="I104" s="412"/>
      <c r="J104" s="415"/>
      <c r="K104" s="82"/>
      <c r="L104" s="404"/>
      <c r="M104" s="396"/>
      <c r="N104" s="81"/>
      <c r="O104" s="404"/>
      <c r="P104" s="396"/>
      <c r="Q104" s="118"/>
    </row>
    <row r="105" spans="2:17" ht="27.75" customHeight="1">
      <c r="B105" s="25">
        <v>834</v>
      </c>
      <c r="C105" s="26" t="s">
        <v>1363</v>
      </c>
      <c r="D105" s="350" t="s">
        <v>1373</v>
      </c>
      <c r="E105" s="350" t="s">
        <v>1373</v>
      </c>
      <c r="F105" s="27">
        <v>1</v>
      </c>
      <c r="G105" s="4"/>
      <c r="H105" s="97"/>
      <c r="I105" s="98"/>
      <c r="J105" s="99"/>
      <c r="K105" s="82"/>
      <c r="L105" s="100"/>
      <c r="M105" s="101">
        <f>F105*L105</f>
        <v>0</v>
      </c>
      <c r="N105" s="82"/>
      <c r="O105" s="100">
        <v>21</v>
      </c>
      <c r="P105" s="101">
        <f>M105*((100+O105)/100)</f>
        <v>0</v>
      </c>
      <c r="Q105" s="118"/>
    </row>
    <row r="106" spans="2:17" ht="27.75" customHeight="1">
      <c r="B106" s="40">
        <v>835</v>
      </c>
      <c r="C106" s="41" t="s">
        <v>1364</v>
      </c>
      <c r="D106" s="351" t="s">
        <v>1378</v>
      </c>
      <c r="E106" s="351" t="s">
        <v>1374</v>
      </c>
      <c r="F106" s="42">
        <v>1</v>
      </c>
      <c r="G106" s="4"/>
      <c r="H106" s="87"/>
      <c r="I106" s="88"/>
      <c r="J106" s="89"/>
      <c r="K106" s="82"/>
      <c r="L106" s="93"/>
      <c r="M106" s="94">
        <f aca="true" t="shared" si="9" ref="M106:M107">F106*L106</f>
        <v>0</v>
      </c>
      <c r="N106" s="82"/>
      <c r="O106" s="93">
        <v>21</v>
      </c>
      <c r="P106" s="94">
        <f>M106*((100+O106)/100)</f>
        <v>0</v>
      </c>
      <c r="Q106" s="118"/>
    </row>
    <row r="107" spans="2:17" ht="27.75" customHeight="1" thickBot="1">
      <c r="B107" s="43">
        <v>836</v>
      </c>
      <c r="C107" s="44" t="s">
        <v>1365</v>
      </c>
      <c r="D107" s="359" t="s">
        <v>1375</v>
      </c>
      <c r="E107" s="359" t="s">
        <v>1375</v>
      </c>
      <c r="F107" s="45">
        <v>1</v>
      </c>
      <c r="G107" s="4"/>
      <c r="H107" s="90"/>
      <c r="I107" s="91"/>
      <c r="J107" s="92"/>
      <c r="K107" s="82"/>
      <c r="L107" s="95"/>
      <c r="M107" s="96">
        <f t="shared" si="9"/>
        <v>0</v>
      </c>
      <c r="N107" s="82"/>
      <c r="O107" s="95">
        <v>21</v>
      </c>
      <c r="P107" s="96">
        <f>M107*((100+O107)/100)</f>
        <v>0</v>
      </c>
      <c r="Q107" s="118"/>
    </row>
    <row r="108" spans="2:17" ht="22.5" customHeight="1" thickBot="1">
      <c r="B108" s="120"/>
      <c r="C108" s="120"/>
      <c r="D108" s="120"/>
      <c r="E108" s="2"/>
      <c r="F108" s="400" t="s">
        <v>1450</v>
      </c>
      <c r="G108" s="400"/>
      <c r="H108" s="400"/>
      <c r="I108" s="400"/>
      <c r="J108" s="400"/>
      <c r="L108" s="339">
        <f>SUM(M105:M107)</f>
        <v>0</v>
      </c>
      <c r="M108" s="339"/>
      <c r="N108" s="109"/>
      <c r="O108" s="339">
        <f>SUM(P105:P107)</f>
        <v>0</v>
      </c>
      <c r="P108" s="339"/>
      <c r="Q108" s="1"/>
    </row>
    <row r="109" spans="2:17" ht="22.5" customHeight="1" thickBot="1">
      <c r="B109" s="71"/>
      <c r="C109" s="71"/>
      <c r="D109" s="77"/>
      <c r="E109" s="2"/>
      <c r="F109" s="401" t="s">
        <v>1451</v>
      </c>
      <c r="G109" s="402"/>
      <c r="H109" s="402"/>
      <c r="I109" s="402"/>
      <c r="J109" s="402"/>
      <c r="K109" s="119"/>
      <c r="L109" s="393">
        <f>L108*F102</f>
        <v>0</v>
      </c>
      <c r="M109" s="393"/>
      <c r="N109" s="119"/>
      <c r="O109" s="393">
        <f>O108*F102</f>
        <v>0</v>
      </c>
      <c r="P109" s="394"/>
      <c r="Q109" s="118"/>
    </row>
    <row r="110" spans="2:17" ht="15" customHeight="1">
      <c r="B110" s="71"/>
      <c r="C110" s="71"/>
      <c r="D110" s="346"/>
      <c r="E110" s="346"/>
      <c r="F110" s="71"/>
      <c r="G110" s="71"/>
      <c r="H110" s="86"/>
      <c r="I110" s="2"/>
      <c r="J110" s="2"/>
      <c r="L110" s="397" t="s">
        <v>1445</v>
      </c>
      <c r="M110" s="397"/>
      <c r="N110" s="110"/>
      <c r="O110" s="397" t="s">
        <v>1446</v>
      </c>
      <c r="P110" s="397"/>
      <c r="Q110" s="1"/>
    </row>
    <row r="111" spans="2:17" ht="30" customHeight="1" thickBot="1">
      <c r="B111" s="7"/>
      <c r="C111" s="7"/>
      <c r="D111" s="398"/>
      <c r="E111" s="398"/>
      <c r="F111" s="7"/>
      <c r="G111" s="4"/>
      <c r="H111" s="2"/>
      <c r="I111" s="2"/>
      <c r="J111" s="398"/>
      <c r="K111" s="399"/>
      <c r="L111" s="7"/>
      <c r="M111" s="4"/>
      <c r="O111" s="7"/>
      <c r="P111" s="4"/>
      <c r="Q111" s="118"/>
    </row>
    <row r="112" spans="2:17" ht="34.5" customHeight="1" thickBot="1">
      <c r="B112" s="55" t="s">
        <v>1370</v>
      </c>
      <c r="C112" s="56"/>
      <c r="D112" s="57"/>
      <c r="E112" s="107" t="s">
        <v>1312</v>
      </c>
      <c r="F112" s="58">
        <v>1</v>
      </c>
      <c r="G112" s="4"/>
      <c r="H112" s="407" t="s">
        <v>1438</v>
      </c>
      <c r="I112" s="410" t="s">
        <v>1435</v>
      </c>
      <c r="J112" s="413" t="s">
        <v>1436</v>
      </c>
      <c r="K112" s="81"/>
      <c r="L112" s="403" t="s">
        <v>1439</v>
      </c>
      <c r="M112" s="395" t="s">
        <v>1448</v>
      </c>
      <c r="N112" s="81"/>
      <c r="O112" s="403" t="s">
        <v>1440</v>
      </c>
      <c r="P112" s="395" t="s">
        <v>1449</v>
      </c>
      <c r="Q112" s="118"/>
    </row>
    <row r="113" spans="2:17" ht="4.5" customHeight="1" thickBot="1">
      <c r="B113" s="14"/>
      <c r="C113" s="23"/>
      <c r="D113" s="15"/>
      <c r="E113" s="76"/>
      <c r="F113" s="16"/>
      <c r="G113" s="4"/>
      <c r="H113" s="408"/>
      <c r="I113" s="411"/>
      <c r="J113" s="414"/>
      <c r="K113" s="81"/>
      <c r="L113" s="404"/>
      <c r="M113" s="396"/>
      <c r="N113" s="81"/>
      <c r="O113" s="404"/>
      <c r="P113" s="396"/>
      <c r="Q113" s="118"/>
    </row>
    <row r="114" spans="2:17" ht="41.25" customHeight="1" thickBot="1">
      <c r="B114" s="52" t="s">
        <v>1</v>
      </c>
      <c r="C114" s="53" t="s">
        <v>7</v>
      </c>
      <c r="D114" s="405" t="s">
        <v>4</v>
      </c>
      <c r="E114" s="406"/>
      <c r="F114" s="54" t="s">
        <v>1319</v>
      </c>
      <c r="G114" s="4"/>
      <c r="H114" s="409"/>
      <c r="I114" s="412"/>
      <c r="J114" s="415"/>
      <c r="K114" s="82"/>
      <c r="L114" s="404"/>
      <c r="M114" s="396"/>
      <c r="N114" s="81"/>
      <c r="O114" s="404"/>
      <c r="P114" s="396"/>
      <c r="Q114" s="118"/>
    </row>
    <row r="115" spans="2:17" ht="27.75" customHeight="1">
      <c r="B115" s="25">
        <v>837</v>
      </c>
      <c r="C115" s="26" t="s">
        <v>1366</v>
      </c>
      <c r="D115" s="350" t="s">
        <v>1376</v>
      </c>
      <c r="E115" s="350" t="s">
        <v>1376</v>
      </c>
      <c r="F115" s="27">
        <v>1</v>
      </c>
      <c r="G115" s="4"/>
      <c r="H115" s="97"/>
      <c r="I115" s="98"/>
      <c r="J115" s="99"/>
      <c r="K115" s="82"/>
      <c r="L115" s="100"/>
      <c r="M115" s="101">
        <f>F115*L115</f>
        <v>0</v>
      </c>
      <c r="N115" s="82"/>
      <c r="O115" s="100">
        <v>21</v>
      </c>
      <c r="P115" s="101">
        <f>M115*((100+O115)/100)</f>
        <v>0</v>
      </c>
      <c r="Q115" s="118"/>
    </row>
    <row r="116" spans="2:17" ht="27.75" customHeight="1">
      <c r="B116" s="40">
        <v>838</v>
      </c>
      <c r="C116" s="41" t="s">
        <v>1367</v>
      </c>
      <c r="D116" s="351" t="s">
        <v>1378</v>
      </c>
      <c r="E116" s="351" t="s">
        <v>1374</v>
      </c>
      <c r="F116" s="42">
        <v>1</v>
      </c>
      <c r="G116" s="4"/>
      <c r="H116" s="87"/>
      <c r="I116" s="88"/>
      <c r="J116" s="89"/>
      <c r="K116" s="82"/>
      <c r="L116" s="93"/>
      <c r="M116" s="94">
        <f aca="true" t="shared" si="10" ref="M116:M117">F116*L116</f>
        <v>0</v>
      </c>
      <c r="N116" s="82"/>
      <c r="O116" s="93">
        <v>21</v>
      </c>
      <c r="P116" s="94">
        <f>M116*((100+O116)/100)</f>
        <v>0</v>
      </c>
      <c r="Q116" s="118"/>
    </row>
    <row r="117" spans="2:17" ht="27.75" customHeight="1" thickBot="1">
      <c r="B117" s="43">
        <v>839</v>
      </c>
      <c r="C117" s="44" t="s">
        <v>1368</v>
      </c>
      <c r="D117" s="359" t="s">
        <v>1377</v>
      </c>
      <c r="E117" s="359" t="s">
        <v>1377</v>
      </c>
      <c r="F117" s="45">
        <v>1</v>
      </c>
      <c r="G117" s="4"/>
      <c r="H117" s="90"/>
      <c r="I117" s="91"/>
      <c r="J117" s="92"/>
      <c r="K117" s="82"/>
      <c r="L117" s="95"/>
      <c r="M117" s="96">
        <f t="shared" si="10"/>
        <v>0</v>
      </c>
      <c r="N117" s="82"/>
      <c r="O117" s="95">
        <v>21</v>
      </c>
      <c r="P117" s="96">
        <f>M117*((100+O117)/100)</f>
        <v>0</v>
      </c>
      <c r="Q117" s="118"/>
    </row>
    <row r="118" spans="2:17" ht="22.5" customHeight="1" thickBot="1">
      <c r="B118" s="120"/>
      <c r="C118" s="120"/>
      <c r="D118" s="120"/>
      <c r="E118" s="2"/>
      <c r="F118" s="400" t="s">
        <v>1450</v>
      </c>
      <c r="G118" s="400"/>
      <c r="H118" s="400"/>
      <c r="I118" s="400"/>
      <c r="J118" s="400"/>
      <c r="L118" s="339">
        <f>SUM(M115:M117)</f>
        <v>0</v>
      </c>
      <c r="M118" s="339"/>
      <c r="N118" s="109"/>
      <c r="O118" s="339">
        <f>SUM(P115:P117)</f>
        <v>0</v>
      </c>
      <c r="P118" s="339"/>
      <c r="Q118" s="1"/>
    </row>
    <row r="119" spans="2:17" ht="22.5" customHeight="1" thickBot="1">
      <c r="B119" s="71"/>
      <c r="C119" s="71"/>
      <c r="D119" s="77"/>
      <c r="E119" s="2"/>
      <c r="F119" s="401" t="s">
        <v>1451</v>
      </c>
      <c r="G119" s="402"/>
      <c r="H119" s="402"/>
      <c r="I119" s="402"/>
      <c r="J119" s="402"/>
      <c r="K119" s="119"/>
      <c r="L119" s="393">
        <f>L118*F112</f>
        <v>0</v>
      </c>
      <c r="M119" s="393"/>
      <c r="N119" s="119"/>
      <c r="O119" s="393">
        <f>O118*F112</f>
        <v>0</v>
      </c>
      <c r="P119" s="394"/>
      <c r="Q119" s="118"/>
    </row>
    <row r="120" spans="2:17" ht="15" customHeight="1">
      <c r="B120" s="71"/>
      <c r="C120" s="71"/>
      <c r="D120" s="346"/>
      <c r="E120" s="346"/>
      <c r="F120" s="71"/>
      <c r="G120" s="71"/>
      <c r="H120" s="86"/>
      <c r="I120" s="2"/>
      <c r="J120" s="2"/>
      <c r="L120" s="397" t="s">
        <v>1445</v>
      </c>
      <c r="M120" s="397"/>
      <c r="N120" s="110"/>
      <c r="O120" s="397" t="s">
        <v>1446</v>
      </c>
      <c r="P120" s="397"/>
      <c r="Q120" s="1"/>
    </row>
    <row r="121" spans="2:17" ht="30" customHeight="1" thickBot="1">
      <c r="B121" s="7"/>
      <c r="C121" s="7"/>
      <c r="D121" s="398"/>
      <c r="E121" s="398"/>
      <c r="F121" s="7"/>
      <c r="G121" s="4"/>
      <c r="H121" s="2"/>
      <c r="I121" s="2"/>
      <c r="J121" s="398"/>
      <c r="K121" s="399"/>
      <c r="L121" s="7"/>
      <c r="M121" s="4"/>
      <c r="O121" s="7"/>
      <c r="P121" s="4"/>
      <c r="Q121" s="118"/>
    </row>
    <row r="122" spans="2:18" ht="19.5" customHeight="1">
      <c r="B122" s="329" t="s">
        <v>1381</v>
      </c>
      <c r="C122" s="330"/>
      <c r="D122" s="330"/>
      <c r="E122" s="330"/>
      <c r="F122" s="330"/>
      <c r="G122" s="330"/>
      <c r="H122" s="330"/>
      <c r="I122" s="330"/>
      <c r="J122" s="331"/>
      <c r="L122" s="335" t="s">
        <v>1452</v>
      </c>
      <c r="M122" s="336"/>
      <c r="O122" s="335" t="s">
        <v>1453</v>
      </c>
      <c r="P122" s="336"/>
      <c r="Q122" s="118"/>
      <c r="R122" s="2"/>
    </row>
    <row r="123" spans="2:18" ht="26.25" customHeight="1" thickBot="1">
      <c r="B123" s="332" t="s">
        <v>1381</v>
      </c>
      <c r="C123" s="333"/>
      <c r="D123" s="333"/>
      <c r="E123" s="333"/>
      <c r="F123" s="333"/>
      <c r="G123" s="333"/>
      <c r="H123" s="333"/>
      <c r="I123" s="333"/>
      <c r="J123" s="334"/>
      <c r="K123" s="134"/>
      <c r="L123" s="337">
        <f>L131+L141</f>
        <v>0</v>
      </c>
      <c r="M123" s="338"/>
      <c r="N123" s="134"/>
      <c r="O123" s="337">
        <f>O131+O141</f>
        <v>0</v>
      </c>
      <c r="P123" s="338"/>
      <c r="Q123" s="1"/>
      <c r="R123" s="2"/>
    </row>
    <row r="124" spans="2:17" ht="34.5" customHeight="1" thickBot="1">
      <c r="B124" s="55" t="s">
        <v>1369</v>
      </c>
      <c r="C124" s="56"/>
      <c r="D124" s="57"/>
      <c r="E124" s="107" t="s">
        <v>1312</v>
      </c>
      <c r="F124" s="58">
        <v>13</v>
      </c>
      <c r="G124" s="4"/>
      <c r="H124" s="407" t="s">
        <v>1438</v>
      </c>
      <c r="I124" s="410" t="s">
        <v>1435</v>
      </c>
      <c r="J124" s="413" t="s">
        <v>1436</v>
      </c>
      <c r="K124" s="81"/>
      <c r="L124" s="403" t="s">
        <v>1439</v>
      </c>
      <c r="M124" s="395" t="s">
        <v>1448</v>
      </c>
      <c r="N124" s="81"/>
      <c r="O124" s="403" t="s">
        <v>1440</v>
      </c>
      <c r="P124" s="395" t="s">
        <v>1449</v>
      </c>
      <c r="Q124" s="118"/>
    </row>
    <row r="125" spans="2:17" ht="4.5" customHeight="1" thickBot="1">
      <c r="B125" s="14"/>
      <c r="C125" s="23"/>
      <c r="D125" s="15"/>
      <c r="E125" s="76"/>
      <c r="F125" s="16"/>
      <c r="G125" s="4"/>
      <c r="H125" s="408"/>
      <c r="I125" s="411"/>
      <c r="J125" s="414"/>
      <c r="K125" s="81"/>
      <c r="L125" s="404"/>
      <c r="M125" s="396"/>
      <c r="N125" s="81"/>
      <c r="O125" s="404"/>
      <c r="P125" s="396"/>
      <c r="Q125" s="118"/>
    </row>
    <row r="126" spans="2:17" ht="41.25" customHeight="1" thickBot="1">
      <c r="B126" s="52" t="s">
        <v>1</v>
      </c>
      <c r="C126" s="53" t="s">
        <v>7</v>
      </c>
      <c r="D126" s="405" t="s">
        <v>4</v>
      </c>
      <c r="E126" s="406"/>
      <c r="F126" s="54" t="s">
        <v>1319</v>
      </c>
      <c r="G126" s="4"/>
      <c r="H126" s="409"/>
      <c r="I126" s="412"/>
      <c r="J126" s="415"/>
      <c r="K126" s="82"/>
      <c r="L126" s="404"/>
      <c r="M126" s="396"/>
      <c r="N126" s="81"/>
      <c r="O126" s="404"/>
      <c r="P126" s="396"/>
      <c r="Q126" s="118"/>
    </row>
    <row r="127" spans="2:17" ht="27.75" customHeight="1">
      <c r="B127" s="25">
        <v>840</v>
      </c>
      <c r="C127" s="26" t="s">
        <v>1382</v>
      </c>
      <c r="D127" s="350" t="s">
        <v>1373</v>
      </c>
      <c r="E127" s="350" t="s">
        <v>1373</v>
      </c>
      <c r="F127" s="27">
        <v>1</v>
      </c>
      <c r="G127" s="4"/>
      <c r="H127" s="97"/>
      <c r="I127" s="98"/>
      <c r="J127" s="99"/>
      <c r="K127" s="82"/>
      <c r="L127" s="100"/>
      <c r="M127" s="101">
        <f>F127*L127</f>
        <v>0</v>
      </c>
      <c r="N127" s="82"/>
      <c r="O127" s="100">
        <v>21</v>
      </c>
      <c r="P127" s="101">
        <f>M127*((100+O127)/100)</f>
        <v>0</v>
      </c>
      <c r="Q127" s="118"/>
    </row>
    <row r="128" spans="2:17" ht="27.75" customHeight="1">
      <c r="B128" s="40">
        <v>841</v>
      </c>
      <c r="C128" s="41" t="s">
        <v>1383</v>
      </c>
      <c r="D128" s="351" t="s">
        <v>1374</v>
      </c>
      <c r="E128" s="351" t="s">
        <v>1374</v>
      </c>
      <c r="F128" s="42">
        <v>1</v>
      </c>
      <c r="G128" s="4"/>
      <c r="H128" s="87"/>
      <c r="I128" s="88"/>
      <c r="J128" s="89"/>
      <c r="K128" s="82"/>
      <c r="L128" s="93"/>
      <c r="M128" s="94">
        <f aca="true" t="shared" si="11" ref="M128:M129">F128*L128</f>
        <v>0</v>
      </c>
      <c r="N128" s="82"/>
      <c r="O128" s="93">
        <v>21</v>
      </c>
      <c r="P128" s="94">
        <f>M128*((100+O128)/100)</f>
        <v>0</v>
      </c>
      <c r="Q128" s="118"/>
    </row>
    <row r="129" spans="2:17" ht="27.75" customHeight="1" thickBot="1">
      <c r="B129" s="43">
        <v>842</v>
      </c>
      <c r="C129" s="44" t="s">
        <v>1384</v>
      </c>
      <c r="D129" s="359" t="s">
        <v>1375</v>
      </c>
      <c r="E129" s="359" t="s">
        <v>1375</v>
      </c>
      <c r="F129" s="45">
        <v>1</v>
      </c>
      <c r="G129" s="4"/>
      <c r="H129" s="90"/>
      <c r="I129" s="91"/>
      <c r="J129" s="92"/>
      <c r="K129" s="82"/>
      <c r="L129" s="95"/>
      <c r="M129" s="96">
        <f t="shared" si="11"/>
        <v>0</v>
      </c>
      <c r="N129" s="82"/>
      <c r="O129" s="95">
        <v>21</v>
      </c>
      <c r="P129" s="96">
        <f>M129*((100+O129)/100)</f>
        <v>0</v>
      </c>
      <c r="Q129" s="118"/>
    </row>
    <row r="130" spans="2:17" ht="22.5" customHeight="1" thickBot="1">
      <c r="B130" s="120"/>
      <c r="C130" s="120"/>
      <c r="D130" s="120"/>
      <c r="E130" s="2"/>
      <c r="F130" s="400" t="s">
        <v>1450</v>
      </c>
      <c r="G130" s="400"/>
      <c r="H130" s="400"/>
      <c r="I130" s="400"/>
      <c r="J130" s="400"/>
      <c r="L130" s="339">
        <f>SUM(M127:M129)</f>
        <v>0</v>
      </c>
      <c r="M130" s="339"/>
      <c r="N130" s="109"/>
      <c r="O130" s="339">
        <f>SUM(P127:P129)</f>
        <v>0</v>
      </c>
      <c r="P130" s="339"/>
      <c r="Q130" s="1"/>
    </row>
    <row r="131" spans="2:17" ht="22.5" customHeight="1" thickBot="1">
      <c r="B131" s="71"/>
      <c r="C131" s="71"/>
      <c r="D131" s="77"/>
      <c r="E131" s="2"/>
      <c r="F131" s="401" t="s">
        <v>1451</v>
      </c>
      <c r="G131" s="402"/>
      <c r="H131" s="402"/>
      <c r="I131" s="402"/>
      <c r="J131" s="402"/>
      <c r="K131" s="119"/>
      <c r="L131" s="393">
        <f>L130*F124</f>
        <v>0</v>
      </c>
      <c r="M131" s="393"/>
      <c r="N131" s="119"/>
      <c r="O131" s="393">
        <f>O130*F124</f>
        <v>0</v>
      </c>
      <c r="P131" s="394"/>
      <c r="Q131" s="118"/>
    </row>
    <row r="132" spans="2:17" ht="15" customHeight="1">
      <c r="B132" s="71"/>
      <c r="C132" s="71"/>
      <c r="D132" s="346"/>
      <c r="E132" s="346"/>
      <c r="F132" s="71"/>
      <c r="G132" s="71"/>
      <c r="H132" s="86"/>
      <c r="I132" s="2"/>
      <c r="J132" s="2"/>
      <c r="L132" s="397" t="s">
        <v>1445</v>
      </c>
      <c r="M132" s="397"/>
      <c r="N132" s="110"/>
      <c r="O132" s="397" t="s">
        <v>1446</v>
      </c>
      <c r="P132" s="397"/>
      <c r="Q132" s="1"/>
    </row>
    <row r="133" spans="2:17" ht="30" customHeight="1" thickBot="1">
      <c r="B133" s="7"/>
      <c r="C133" s="7"/>
      <c r="D133" s="398"/>
      <c r="E133" s="398"/>
      <c r="F133" s="7"/>
      <c r="G133" s="4"/>
      <c r="H133" s="2"/>
      <c r="I133" s="2"/>
      <c r="J133" s="398"/>
      <c r="K133" s="399"/>
      <c r="L133" s="7"/>
      <c r="M133" s="4"/>
      <c r="O133" s="7"/>
      <c r="P133" s="4"/>
      <c r="Q133" s="118"/>
    </row>
    <row r="134" spans="2:17" ht="34.5" customHeight="1" thickBot="1">
      <c r="B134" s="55" t="s">
        <v>1321</v>
      </c>
      <c r="C134" s="56"/>
      <c r="D134" s="57"/>
      <c r="E134" s="107" t="s">
        <v>1312</v>
      </c>
      <c r="F134" s="58">
        <v>7</v>
      </c>
      <c r="G134" s="4"/>
      <c r="H134" s="407" t="s">
        <v>1438</v>
      </c>
      <c r="I134" s="410" t="s">
        <v>1435</v>
      </c>
      <c r="J134" s="413" t="s">
        <v>1436</v>
      </c>
      <c r="K134" s="81"/>
      <c r="L134" s="403" t="s">
        <v>1439</v>
      </c>
      <c r="M134" s="395" t="s">
        <v>1448</v>
      </c>
      <c r="N134" s="81"/>
      <c r="O134" s="403" t="s">
        <v>1440</v>
      </c>
      <c r="P134" s="395" t="s">
        <v>1449</v>
      </c>
      <c r="Q134" s="118"/>
    </row>
    <row r="135" spans="2:17" ht="4.5" customHeight="1" thickBot="1">
      <c r="B135" s="14"/>
      <c r="C135" s="23"/>
      <c r="D135" s="15"/>
      <c r="E135" s="76"/>
      <c r="F135" s="16"/>
      <c r="G135" s="4"/>
      <c r="H135" s="408"/>
      <c r="I135" s="411"/>
      <c r="J135" s="414"/>
      <c r="K135" s="81"/>
      <c r="L135" s="404"/>
      <c r="M135" s="396"/>
      <c r="N135" s="81"/>
      <c r="O135" s="404"/>
      <c r="P135" s="396"/>
      <c r="Q135" s="118"/>
    </row>
    <row r="136" spans="2:17" ht="41.25" customHeight="1" thickBot="1">
      <c r="B136" s="52" t="s">
        <v>1</v>
      </c>
      <c r="C136" s="53" t="s">
        <v>7</v>
      </c>
      <c r="D136" s="405" t="s">
        <v>4</v>
      </c>
      <c r="E136" s="406"/>
      <c r="F136" s="54" t="s">
        <v>1319</v>
      </c>
      <c r="G136" s="4"/>
      <c r="H136" s="409"/>
      <c r="I136" s="412"/>
      <c r="J136" s="415"/>
      <c r="K136" s="82"/>
      <c r="L136" s="404"/>
      <c r="M136" s="396"/>
      <c r="N136" s="81"/>
      <c r="O136" s="404"/>
      <c r="P136" s="396"/>
      <c r="Q136" s="118"/>
    </row>
    <row r="137" spans="2:17" ht="27.75" customHeight="1">
      <c r="B137" s="25">
        <v>843</v>
      </c>
      <c r="C137" s="26" t="s">
        <v>1385</v>
      </c>
      <c r="D137" s="350" t="s">
        <v>1353</v>
      </c>
      <c r="E137" s="350" t="s">
        <v>1353</v>
      </c>
      <c r="F137" s="27">
        <v>1</v>
      </c>
      <c r="G137" s="4"/>
      <c r="H137" s="97"/>
      <c r="I137" s="98"/>
      <c r="J137" s="99"/>
      <c r="K137" s="82"/>
      <c r="L137" s="100"/>
      <c r="M137" s="101">
        <f>F137*L137</f>
        <v>0</v>
      </c>
      <c r="N137" s="82"/>
      <c r="O137" s="100">
        <v>21</v>
      </c>
      <c r="P137" s="101">
        <f>M137*((100+O137)/100)</f>
        <v>0</v>
      </c>
      <c r="Q137" s="118"/>
    </row>
    <row r="138" spans="2:17" ht="27.75" customHeight="1">
      <c r="B138" s="40">
        <v>844</v>
      </c>
      <c r="C138" s="41" t="s">
        <v>1386</v>
      </c>
      <c r="D138" s="351" t="s">
        <v>1350</v>
      </c>
      <c r="E138" s="351" t="s">
        <v>1350</v>
      </c>
      <c r="F138" s="42">
        <v>1</v>
      </c>
      <c r="G138" s="4"/>
      <c r="H138" s="87"/>
      <c r="I138" s="88"/>
      <c r="J138" s="89"/>
      <c r="K138" s="82"/>
      <c r="L138" s="93"/>
      <c r="M138" s="94">
        <f aca="true" t="shared" si="12" ref="M138:M139">F138*L138</f>
        <v>0</v>
      </c>
      <c r="N138" s="82"/>
      <c r="O138" s="93">
        <v>21</v>
      </c>
      <c r="P138" s="94">
        <f>M138*((100+O138)/100)</f>
        <v>0</v>
      </c>
      <c r="Q138" s="118"/>
    </row>
    <row r="139" spans="2:17" ht="27.75" customHeight="1" thickBot="1">
      <c r="B139" s="43">
        <v>845</v>
      </c>
      <c r="C139" s="44" t="s">
        <v>1387</v>
      </c>
      <c r="D139" s="359" t="s">
        <v>1316</v>
      </c>
      <c r="E139" s="359" t="s">
        <v>1316</v>
      </c>
      <c r="F139" s="45">
        <v>1</v>
      </c>
      <c r="G139" s="4"/>
      <c r="H139" s="90"/>
      <c r="I139" s="91"/>
      <c r="J139" s="92"/>
      <c r="K139" s="82"/>
      <c r="L139" s="95"/>
      <c r="M139" s="96">
        <f t="shared" si="12"/>
        <v>0</v>
      </c>
      <c r="N139" s="82"/>
      <c r="O139" s="95">
        <v>21</v>
      </c>
      <c r="P139" s="96">
        <f>M139*((100+O139)/100)</f>
        <v>0</v>
      </c>
      <c r="Q139" s="118"/>
    </row>
    <row r="140" spans="2:17" ht="22.5" customHeight="1" thickBot="1">
      <c r="B140" s="120"/>
      <c r="C140" s="120"/>
      <c r="D140" s="120"/>
      <c r="E140" s="2"/>
      <c r="F140" s="400" t="s">
        <v>1450</v>
      </c>
      <c r="G140" s="400"/>
      <c r="H140" s="400"/>
      <c r="I140" s="400"/>
      <c r="J140" s="400"/>
      <c r="L140" s="339">
        <f>SUM(M137:M139)</f>
        <v>0</v>
      </c>
      <c r="M140" s="339"/>
      <c r="N140" s="109"/>
      <c r="O140" s="339">
        <f>SUM(P137:P139)</f>
        <v>0</v>
      </c>
      <c r="P140" s="339"/>
      <c r="Q140" s="1"/>
    </row>
    <row r="141" spans="2:17" ht="22.5" customHeight="1" thickBot="1">
      <c r="B141" s="71"/>
      <c r="C141" s="71"/>
      <c r="D141" s="77"/>
      <c r="E141" s="2"/>
      <c r="F141" s="401" t="s">
        <v>1451</v>
      </c>
      <c r="G141" s="402"/>
      <c r="H141" s="402"/>
      <c r="I141" s="402"/>
      <c r="J141" s="402"/>
      <c r="K141" s="119"/>
      <c r="L141" s="393">
        <f>L140*F134</f>
        <v>0</v>
      </c>
      <c r="M141" s="393"/>
      <c r="N141" s="119"/>
      <c r="O141" s="393">
        <f>O140*F134</f>
        <v>0</v>
      </c>
      <c r="P141" s="394"/>
      <c r="Q141" s="118"/>
    </row>
    <row r="142" spans="2:17" ht="15" customHeight="1">
      <c r="B142" s="71"/>
      <c r="C142" s="71"/>
      <c r="D142" s="346"/>
      <c r="E142" s="346"/>
      <c r="F142" s="71"/>
      <c r="G142" s="71"/>
      <c r="H142" s="86"/>
      <c r="I142" s="2"/>
      <c r="J142" s="2"/>
      <c r="L142" s="397" t="s">
        <v>1445</v>
      </c>
      <c r="M142" s="397"/>
      <c r="N142" s="110"/>
      <c r="O142" s="397" t="s">
        <v>1446</v>
      </c>
      <c r="P142" s="397"/>
      <c r="Q142" s="1"/>
    </row>
    <row r="143" spans="2:17" ht="30" customHeight="1" thickBot="1">
      <c r="B143" s="7"/>
      <c r="C143" s="7"/>
      <c r="D143" s="398"/>
      <c r="E143" s="398"/>
      <c r="F143" s="7"/>
      <c r="G143" s="4"/>
      <c r="H143" s="2"/>
      <c r="I143" s="2"/>
      <c r="J143" s="398"/>
      <c r="K143" s="399"/>
      <c r="L143" s="7"/>
      <c r="M143" s="4"/>
      <c r="O143" s="7"/>
      <c r="P143" s="4"/>
      <c r="Q143" s="118"/>
    </row>
    <row r="144" spans="2:18" ht="19.5" customHeight="1">
      <c r="B144" s="329" t="s">
        <v>1388</v>
      </c>
      <c r="C144" s="330"/>
      <c r="D144" s="330"/>
      <c r="E144" s="330"/>
      <c r="F144" s="330"/>
      <c r="G144" s="330"/>
      <c r="H144" s="330"/>
      <c r="I144" s="330"/>
      <c r="J144" s="331"/>
      <c r="L144" s="335" t="s">
        <v>1452</v>
      </c>
      <c r="M144" s="336"/>
      <c r="O144" s="335" t="s">
        <v>1453</v>
      </c>
      <c r="P144" s="336"/>
      <c r="Q144" s="118"/>
      <c r="R144" s="2"/>
    </row>
    <row r="145" spans="2:18" ht="26.25" customHeight="1" thickBot="1">
      <c r="B145" s="332"/>
      <c r="C145" s="333"/>
      <c r="D145" s="333"/>
      <c r="E145" s="333"/>
      <c r="F145" s="333"/>
      <c r="G145" s="333"/>
      <c r="H145" s="333"/>
      <c r="I145" s="333"/>
      <c r="J145" s="334"/>
      <c r="K145" s="134"/>
      <c r="L145" s="337">
        <f>L153+L163+L173</f>
        <v>0</v>
      </c>
      <c r="M145" s="338"/>
      <c r="N145" s="134"/>
      <c r="O145" s="337">
        <f>O153+O163+O173</f>
        <v>0</v>
      </c>
      <c r="P145" s="338"/>
      <c r="Q145" s="1"/>
      <c r="R145" s="2"/>
    </row>
    <row r="146" spans="2:17" ht="34.5" customHeight="1" thickBot="1">
      <c r="B146" s="55" t="s">
        <v>1398</v>
      </c>
      <c r="C146" s="56"/>
      <c r="D146" s="57"/>
      <c r="E146" s="107" t="s">
        <v>1312</v>
      </c>
      <c r="F146" s="58">
        <v>8</v>
      </c>
      <c r="G146" s="4"/>
      <c r="H146" s="407" t="s">
        <v>1438</v>
      </c>
      <c r="I146" s="410" t="s">
        <v>1435</v>
      </c>
      <c r="J146" s="413" t="s">
        <v>1436</v>
      </c>
      <c r="K146" s="81"/>
      <c r="L146" s="403" t="s">
        <v>1439</v>
      </c>
      <c r="M146" s="395" t="s">
        <v>1448</v>
      </c>
      <c r="N146" s="81"/>
      <c r="O146" s="403" t="s">
        <v>1440</v>
      </c>
      <c r="P146" s="395" t="s">
        <v>1449</v>
      </c>
      <c r="Q146" s="118"/>
    </row>
    <row r="147" spans="2:17" ht="4.5" customHeight="1" thickBot="1">
      <c r="B147" s="14"/>
      <c r="C147" s="23"/>
      <c r="D147" s="15"/>
      <c r="E147" s="76"/>
      <c r="F147" s="16"/>
      <c r="G147" s="4"/>
      <c r="H147" s="408"/>
      <c r="I147" s="411"/>
      <c r="J147" s="414"/>
      <c r="K147" s="81"/>
      <c r="L147" s="404"/>
      <c r="M147" s="396"/>
      <c r="N147" s="81"/>
      <c r="O147" s="404"/>
      <c r="P147" s="396"/>
      <c r="Q147" s="118"/>
    </row>
    <row r="148" spans="2:17" ht="41.25" customHeight="1" thickBot="1">
      <c r="B148" s="52" t="s">
        <v>1</v>
      </c>
      <c r="C148" s="53" t="s">
        <v>7</v>
      </c>
      <c r="D148" s="405" t="s">
        <v>4</v>
      </c>
      <c r="E148" s="406"/>
      <c r="F148" s="54" t="s">
        <v>1319</v>
      </c>
      <c r="G148" s="4"/>
      <c r="H148" s="409"/>
      <c r="I148" s="412"/>
      <c r="J148" s="415"/>
      <c r="K148" s="82"/>
      <c r="L148" s="404"/>
      <c r="M148" s="396"/>
      <c r="N148" s="81"/>
      <c r="O148" s="404"/>
      <c r="P148" s="396"/>
      <c r="Q148" s="118"/>
    </row>
    <row r="149" spans="2:17" ht="27.75" customHeight="1">
      <c r="B149" s="25">
        <v>846</v>
      </c>
      <c r="C149" s="26" t="s">
        <v>1389</v>
      </c>
      <c r="D149" s="350" t="s">
        <v>1404</v>
      </c>
      <c r="E149" s="350" t="s">
        <v>1404</v>
      </c>
      <c r="F149" s="27">
        <v>1</v>
      </c>
      <c r="G149" s="4"/>
      <c r="H149" s="97"/>
      <c r="I149" s="98"/>
      <c r="J149" s="99"/>
      <c r="K149" s="82"/>
      <c r="L149" s="100"/>
      <c r="M149" s="101">
        <f>F149*L149</f>
        <v>0</v>
      </c>
      <c r="N149" s="82"/>
      <c r="O149" s="100">
        <v>21</v>
      </c>
      <c r="P149" s="101">
        <f>M149*((100+O149)/100)</f>
        <v>0</v>
      </c>
      <c r="Q149" s="118"/>
    </row>
    <row r="150" spans="2:17" ht="27.75" customHeight="1">
      <c r="B150" s="40">
        <v>847</v>
      </c>
      <c r="C150" s="41" t="s">
        <v>1390</v>
      </c>
      <c r="D150" s="351" t="s">
        <v>1405</v>
      </c>
      <c r="E150" s="351" t="s">
        <v>1405</v>
      </c>
      <c r="F150" s="42">
        <v>1</v>
      </c>
      <c r="G150" s="4"/>
      <c r="H150" s="87"/>
      <c r="I150" s="88"/>
      <c r="J150" s="89"/>
      <c r="K150" s="82"/>
      <c r="L150" s="93"/>
      <c r="M150" s="94">
        <f aca="true" t="shared" si="13" ref="M150:M151">F150*L150</f>
        <v>0</v>
      </c>
      <c r="N150" s="82"/>
      <c r="O150" s="93">
        <v>21</v>
      </c>
      <c r="P150" s="94">
        <f>M150*((100+O150)/100)</f>
        <v>0</v>
      </c>
      <c r="Q150" s="118"/>
    </row>
    <row r="151" spans="2:17" ht="27.75" customHeight="1" thickBot="1">
      <c r="B151" s="43">
        <v>848</v>
      </c>
      <c r="C151" s="44" t="s">
        <v>1391</v>
      </c>
      <c r="D151" s="359" t="s">
        <v>1406</v>
      </c>
      <c r="E151" s="359" t="s">
        <v>1406</v>
      </c>
      <c r="F151" s="45">
        <v>1</v>
      </c>
      <c r="G151" s="4"/>
      <c r="H151" s="90"/>
      <c r="I151" s="91"/>
      <c r="J151" s="92"/>
      <c r="K151" s="82"/>
      <c r="L151" s="95"/>
      <c r="M151" s="96">
        <f t="shared" si="13"/>
        <v>0</v>
      </c>
      <c r="N151" s="82"/>
      <c r="O151" s="95">
        <v>21</v>
      </c>
      <c r="P151" s="96">
        <f>M151*((100+O151)/100)</f>
        <v>0</v>
      </c>
      <c r="Q151" s="118"/>
    </row>
    <row r="152" spans="2:17" ht="22.5" customHeight="1" thickBot="1">
      <c r="B152" s="120"/>
      <c r="C152" s="120"/>
      <c r="D152" s="120"/>
      <c r="E152" s="2"/>
      <c r="F152" s="400" t="s">
        <v>1450</v>
      </c>
      <c r="G152" s="400"/>
      <c r="H152" s="400"/>
      <c r="I152" s="400"/>
      <c r="J152" s="400"/>
      <c r="L152" s="339">
        <f>SUM(M149:M151)</f>
        <v>0</v>
      </c>
      <c r="M152" s="339"/>
      <c r="N152" s="109"/>
      <c r="O152" s="339">
        <f>SUM(P149:P151)</f>
        <v>0</v>
      </c>
      <c r="P152" s="339"/>
      <c r="Q152" s="1"/>
    </row>
    <row r="153" spans="2:17" ht="22.5" customHeight="1" thickBot="1">
      <c r="B153" s="71"/>
      <c r="C153" s="71"/>
      <c r="D153" s="77"/>
      <c r="E153" s="2"/>
      <c r="F153" s="401" t="s">
        <v>1451</v>
      </c>
      <c r="G153" s="402"/>
      <c r="H153" s="402"/>
      <c r="I153" s="402"/>
      <c r="J153" s="402"/>
      <c r="K153" s="119"/>
      <c r="L153" s="393">
        <f>L152*F146</f>
        <v>0</v>
      </c>
      <c r="M153" s="393"/>
      <c r="N153" s="119"/>
      <c r="O153" s="393">
        <f>O152*F146</f>
        <v>0</v>
      </c>
      <c r="P153" s="394"/>
      <c r="Q153" s="118"/>
    </row>
    <row r="154" spans="2:17" ht="15" customHeight="1">
      <c r="B154" s="71"/>
      <c r="C154" s="71"/>
      <c r="D154" s="346"/>
      <c r="E154" s="346"/>
      <c r="F154" s="71"/>
      <c r="G154" s="71"/>
      <c r="H154" s="86"/>
      <c r="I154" s="2"/>
      <c r="J154" s="2"/>
      <c r="L154" s="397" t="s">
        <v>1445</v>
      </c>
      <c r="M154" s="397"/>
      <c r="N154" s="110"/>
      <c r="O154" s="397" t="s">
        <v>1446</v>
      </c>
      <c r="P154" s="397"/>
      <c r="Q154" s="1"/>
    </row>
    <row r="155" spans="2:17" ht="30" customHeight="1" thickBot="1">
      <c r="B155" s="7"/>
      <c r="C155" s="7"/>
      <c r="D155" s="398"/>
      <c r="E155" s="398"/>
      <c r="F155" s="7"/>
      <c r="G155" s="4"/>
      <c r="H155" s="2"/>
      <c r="I155" s="2"/>
      <c r="J155" s="398"/>
      <c r="K155" s="399"/>
      <c r="L155" s="7"/>
      <c r="M155" s="4"/>
      <c r="O155" s="7"/>
      <c r="P155" s="4"/>
      <c r="Q155" s="118"/>
    </row>
    <row r="156" spans="2:17" ht="34.5" customHeight="1" thickBot="1">
      <c r="B156" s="55" t="s">
        <v>1320</v>
      </c>
      <c r="C156" s="56"/>
      <c r="D156" s="57"/>
      <c r="E156" s="107" t="s">
        <v>1312</v>
      </c>
      <c r="F156" s="58">
        <v>2</v>
      </c>
      <c r="G156" s="4"/>
      <c r="H156" s="407" t="s">
        <v>1438</v>
      </c>
      <c r="I156" s="410" t="s">
        <v>1435</v>
      </c>
      <c r="J156" s="413" t="s">
        <v>1436</v>
      </c>
      <c r="K156" s="81"/>
      <c r="L156" s="403" t="s">
        <v>1439</v>
      </c>
      <c r="M156" s="395" t="s">
        <v>1448</v>
      </c>
      <c r="N156" s="81"/>
      <c r="O156" s="403" t="s">
        <v>1440</v>
      </c>
      <c r="P156" s="395" t="s">
        <v>1449</v>
      </c>
      <c r="Q156" s="118"/>
    </row>
    <row r="157" spans="2:17" ht="4.5" customHeight="1" thickBot="1">
      <c r="B157" s="14"/>
      <c r="C157" s="23"/>
      <c r="D157" s="15"/>
      <c r="E157" s="76"/>
      <c r="F157" s="16"/>
      <c r="G157" s="4"/>
      <c r="H157" s="408"/>
      <c r="I157" s="411"/>
      <c r="J157" s="414"/>
      <c r="K157" s="81"/>
      <c r="L157" s="404"/>
      <c r="M157" s="396"/>
      <c r="N157" s="81"/>
      <c r="O157" s="404"/>
      <c r="P157" s="396"/>
      <c r="Q157" s="118"/>
    </row>
    <row r="158" spans="2:17" ht="41.25" customHeight="1" thickBot="1">
      <c r="B158" s="52" t="s">
        <v>1</v>
      </c>
      <c r="C158" s="53" t="s">
        <v>7</v>
      </c>
      <c r="D158" s="405" t="s">
        <v>4</v>
      </c>
      <c r="E158" s="406"/>
      <c r="F158" s="54" t="s">
        <v>1319</v>
      </c>
      <c r="G158" s="4"/>
      <c r="H158" s="409"/>
      <c r="I158" s="412"/>
      <c r="J158" s="415"/>
      <c r="K158" s="82"/>
      <c r="L158" s="404"/>
      <c r="M158" s="396"/>
      <c r="N158" s="81"/>
      <c r="O158" s="404"/>
      <c r="P158" s="396"/>
      <c r="Q158" s="118"/>
    </row>
    <row r="159" spans="2:17" ht="27.75" customHeight="1">
      <c r="B159" s="25">
        <v>849</v>
      </c>
      <c r="C159" s="26" t="s">
        <v>1392</v>
      </c>
      <c r="D159" s="350" t="s">
        <v>1314</v>
      </c>
      <c r="E159" s="350" t="s">
        <v>1314</v>
      </c>
      <c r="F159" s="27">
        <v>1</v>
      </c>
      <c r="G159" s="4"/>
      <c r="H159" s="97"/>
      <c r="I159" s="98"/>
      <c r="J159" s="99"/>
      <c r="K159" s="82"/>
      <c r="L159" s="100"/>
      <c r="M159" s="101">
        <f>F159*L159</f>
        <v>0</v>
      </c>
      <c r="N159" s="82"/>
      <c r="O159" s="100">
        <v>21</v>
      </c>
      <c r="P159" s="101">
        <f>M159*((100+O159)/100)</f>
        <v>0</v>
      </c>
      <c r="Q159" s="118"/>
    </row>
    <row r="160" spans="2:17" ht="27.75" customHeight="1">
      <c r="B160" s="40">
        <v>850</v>
      </c>
      <c r="C160" s="41" t="s">
        <v>1393</v>
      </c>
      <c r="D160" s="351" t="s">
        <v>1399</v>
      </c>
      <c r="E160" s="351" t="s">
        <v>1399</v>
      </c>
      <c r="F160" s="42">
        <v>1</v>
      </c>
      <c r="G160" s="4"/>
      <c r="H160" s="87"/>
      <c r="I160" s="88"/>
      <c r="J160" s="89"/>
      <c r="K160" s="82"/>
      <c r="L160" s="93"/>
      <c r="M160" s="94">
        <f aca="true" t="shared" si="14" ref="M160:M161">F160*L160</f>
        <v>0</v>
      </c>
      <c r="N160" s="82"/>
      <c r="O160" s="93">
        <v>21</v>
      </c>
      <c r="P160" s="94">
        <f>M160*((100+O160)/100)</f>
        <v>0</v>
      </c>
      <c r="Q160" s="118"/>
    </row>
    <row r="161" spans="2:17" ht="27.75" customHeight="1" thickBot="1">
      <c r="B161" s="43">
        <v>851</v>
      </c>
      <c r="C161" s="44" t="s">
        <v>1394</v>
      </c>
      <c r="D161" s="359" t="s">
        <v>1400</v>
      </c>
      <c r="E161" s="359" t="s">
        <v>1400</v>
      </c>
      <c r="F161" s="45">
        <v>1</v>
      </c>
      <c r="G161" s="4"/>
      <c r="H161" s="90"/>
      <c r="I161" s="91"/>
      <c r="J161" s="92"/>
      <c r="K161" s="82"/>
      <c r="L161" s="95"/>
      <c r="M161" s="96">
        <f t="shared" si="14"/>
        <v>0</v>
      </c>
      <c r="N161" s="82"/>
      <c r="O161" s="95">
        <v>21</v>
      </c>
      <c r="P161" s="96">
        <f>M161*((100+O161)/100)</f>
        <v>0</v>
      </c>
      <c r="Q161" s="118"/>
    </row>
    <row r="162" spans="2:17" ht="22.5" customHeight="1" thickBot="1">
      <c r="B162" s="120"/>
      <c r="C162" s="120"/>
      <c r="D162" s="120"/>
      <c r="E162" s="2"/>
      <c r="F162" s="400" t="s">
        <v>1450</v>
      </c>
      <c r="G162" s="400"/>
      <c r="H162" s="400"/>
      <c r="I162" s="400"/>
      <c r="J162" s="400"/>
      <c r="L162" s="339">
        <f>SUM(M159:M161)</f>
        <v>0</v>
      </c>
      <c r="M162" s="339"/>
      <c r="N162" s="109"/>
      <c r="O162" s="339">
        <f>SUM(P159:P161)</f>
        <v>0</v>
      </c>
      <c r="P162" s="339"/>
      <c r="Q162" s="1"/>
    </row>
    <row r="163" spans="2:17" ht="22.5" customHeight="1" thickBot="1">
      <c r="B163" s="71"/>
      <c r="C163" s="71"/>
      <c r="D163" s="77"/>
      <c r="E163" s="2"/>
      <c r="F163" s="401" t="s">
        <v>1451</v>
      </c>
      <c r="G163" s="402"/>
      <c r="H163" s="402"/>
      <c r="I163" s="402"/>
      <c r="J163" s="402"/>
      <c r="K163" s="119"/>
      <c r="L163" s="393">
        <f>L162*F156</f>
        <v>0</v>
      </c>
      <c r="M163" s="393"/>
      <c r="N163" s="119"/>
      <c r="O163" s="393">
        <f>O162*F156</f>
        <v>0</v>
      </c>
      <c r="P163" s="394"/>
      <c r="Q163" s="118"/>
    </row>
    <row r="164" spans="2:17" ht="15" customHeight="1">
      <c r="B164" s="71"/>
      <c r="C164" s="71"/>
      <c r="D164" s="346"/>
      <c r="E164" s="346"/>
      <c r="F164" s="71"/>
      <c r="G164" s="71"/>
      <c r="H164" s="86"/>
      <c r="I164" s="2"/>
      <c r="J164" s="2"/>
      <c r="L164" s="397" t="s">
        <v>1445</v>
      </c>
      <c r="M164" s="397"/>
      <c r="N164" s="110"/>
      <c r="O164" s="397" t="s">
        <v>1446</v>
      </c>
      <c r="P164" s="397"/>
      <c r="Q164" s="1"/>
    </row>
    <row r="165" spans="2:17" ht="30" customHeight="1" thickBot="1">
      <c r="B165" s="7"/>
      <c r="C165" s="7"/>
      <c r="D165" s="398"/>
      <c r="E165" s="398"/>
      <c r="F165" s="7"/>
      <c r="G165" s="4"/>
      <c r="H165" s="2"/>
      <c r="I165" s="2"/>
      <c r="J165" s="398"/>
      <c r="K165" s="399"/>
      <c r="L165" s="7"/>
      <c r="M165" s="4"/>
      <c r="O165" s="7"/>
      <c r="P165" s="4"/>
      <c r="Q165" s="118"/>
    </row>
    <row r="166" spans="2:17" ht="34.5" customHeight="1" thickBot="1">
      <c r="B166" s="55" t="s">
        <v>1369</v>
      </c>
      <c r="C166" s="56"/>
      <c r="D166" s="57"/>
      <c r="E166" s="107" t="s">
        <v>1312</v>
      </c>
      <c r="F166" s="58">
        <v>8</v>
      </c>
      <c r="G166" s="4"/>
      <c r="H166" s="407" t="s">
        <v>1438</v>
      </c>
      <c r="I166" s="410" t="s">
        <v>1435</v>
      </c>
      <c r="J166" s="413" t="s">
        <v>1436</v>
      </c>
      <c r="K166" s="81"/>
      <c r="L166" s="403" t="s">
        <v>1439</v>
      </c>
      <c r="M166" s="395" t="s">
        <v>1448</v>
      </c>
      <c r="N166" s="81"/>
      <c r="O166" s="403" t="s">
        <v>1440</v>
      </c>
      <c r="P166" s="395" t="s">
        <v>1449</v>
      </c>
      <c r="Q166" s="118"/>
    </row>
    <row r="167" spans="2:17" ht="4.5" customHeight="1" thickBot="1">
      <c r="B167" s="14"/>
      <c r="C167" s="23"/>
      <c r="D167" s="15"/>
      <c r="E167" s="76"/>
      <c r="F167" s="16"/>
      <c r="G167" s="4"/>
      <c r="H167" s="408"/>
      <c r="I167" s="411"/>
      <c r="J167" s="414"/>
      <c r="K167" s="81"/>
      <c r="L167" s="404"/>
      <c r="M167" s="396"/>
      <c r="N167" s="81"/>
      <c r="O167" s="404"/>
      <c r="P167" s="396"/>
      <c r="Q167" s="118"/>
    </row>
    <row r="168" spans="2:17" ht="41.25" customHeight="1" thickBot="1">
      <c r="B168" s="52" t="s">
        <v>1</v>
      </c>
      <c r="C168" s="53" t="s">
        <v>7</v>
      </c>
      <c r="D168" s="405" t="s">
        <v>4</v>
      </c>
      <c r="E168" s="406"/>
      <c r="F168" s="54" t="s">
        <v>1319</v>
      </c>
      <c r="G168" s="4"/>
      <c r="H168" s="409"/>
      <c r="I168" s="412"/>
      <c r="J168" s="415"/>
      <c r="K168" s="82"/>
      <c r="L168" s="404"/>
      <c r="M168" s="396"/>
      <c r="N168" s="81"/>
      <c r="O168" s="404"/>
      <c r="P168" s="396"/>
      <c r="Q168" s="118"/>
    </row>
    <row r="169" spans="2:17" ht="27.75" customHeight="1">
      <c r="B169" s="25">
        <v>852</v>
      </c>
      <c r="C169" s="26" t="s">
        <v>1395</v>
      </c>
      <c r="D169" s="350" t="s">
        <v>1401</v>
      </c>
      <c r="E169" s="350" t="s">
        <v>1401</v>
      </c>
      <c r="F169" s="27">
        <v>1</v>
      </c>
      <c r="G169" s="4"/>
      <c r="H169" s="97"/>
      <c r="I169" s="98"/>
      <c r="J169" s="99"/>
      <c r="K169" s="82"/>
      <c r="L169" s="100"/>
      <c r="M169" s="101">
        <f>F169*L169</f>
        <v>0</v>
      </c>
      <c r="N169" s="82"/>
      <c r="O169" s="100">
        <v>21</v>
      </c>
      <c r="P169" s="101">
        <f>M169*((100+O169)/100)</f>
        <v>0</v>
      </c>
      <c r="Q169" s="118"/>
    </row>
    <row r="170" spans="2:17" ht="27.75" customHeight="1">
      <c r="B170" s="40">
        <v>853</v>
      </c>
      <c r="C170" s="41" t="s">
        <v>1396</v>
      </c>
      <c r="D170" s="351" t="s">
        <v>1402</v>
      </c>
      <c r="E170" s="351" t="s">
        <v>1402</v>
      </c>
      <c r="F170" s="42">
        <v>1</v>
      </c>
      <c r="G170" s="4"/>
      <c r="H170" s="87"/>
      <c r="I170" s="88"/>
      <c r="J170" s="89"/>
      <c r="K170" s="82"/>
      <c r="L170" s="93"/>
      <c r="M170" s="94">
        <f aca="true" t="shared" si="15" ref="M170:M171">F170*L170</f>
        <v>0</v>
      </c>
      <c r="N170" s="82"/>
      <c r="O170" s="93">
        <v>21</v>
      </c>
      <c r="P170" s="94">
        <f>M170*((100+O170)/100)</f>
        <v>0</v>
      </c>
      <c r="Q170" s="118"/>
    </row>
    <row r="171" spans="2:17" ht="27.75" customHeight="1" thickBot="1">
      <c r="B171" s="43">
        <v>854</v>
      </c>
      <c r="C171" s="44" t="s">
        <v>1397</v>
      </c>
      <c r="D171" s="359" t="s">
        <v>1403</v>
      </c>
      <c r="E171" s="359" t="s">
        <v>1403</v>
      </c>
      <c r="F171" s="45">
        <v>1</v>
      </c>
      <c r="G171" s="4"/>
      <c r="H171" s="90"/>
      <c r="I171" s="91"/>
      <c r="J171" s="92"/>
      <c r="K171" s="82"/>
      <c r="L171" s="95"/>
      <c r="M171" s="96">
        <f t="shared" si="15"/>
        <v>0</v>
      </c>
      <c r="N171" s="82"/>
      <c r="O171" s="95">
        <v>21</v>
      </c>
      <c r="P171" s="96">
        <f>M171*((100+O171)/100)</f>
        <v>0</v>
      </c>
      <c r="Q171" s="118"/>
    </row>
    <row r="172" spans="2:17" ht="22.5" customHeight="1" thickBot="1">
      <c r="B172" s="120"/>
      <c r="C172" s="120"/>
      <c r="D172" s="120"/>
      <c r="E172" s="2"/>
      <c r="F172" s="400" t="s">
        <v>1450</v>
      </c>
      <c r="G172" s="400"/>
      <c r="H172" s="400"/>
      <c r="I172" s="400"/>
      <c r="J172" s="400"/>
      <c r="L172" s="339">
        <f>SUM(M169:M171)</f>
        <v>0</v>
      </c>
      <c r="M172" s="339"/>
      <c r="N172" s="109"/>
      <c r="O172" s="339">
        <f>SUM(P169:P171)</f>
        <v>0</v>
      </c>
      <c r="P172" s="339"/>
      <c r="Q172" s="1"/>
    </row>
    <row r="173" spans="2:17" ht="22.5" customHeight="1" thickBot="1">
      <c r="B173" s="71"/>
      <c r="C173" s="71"/>
      <c r="D173" s="77"/>
      <c r="E173" s="2"/>
      <c r="F173" s="401" t="s">
        <v>1451</v>
      </c>
      <c r="G173" s="402"/>
      <c r="H173" s="402"/>
      <c r="I173" s="402"/>
      <c r="J173" s="402"/>
      <c r="K173" s="119"/>
      <c r="L173" s="393">
        <f>L172*F166</f>
        <v>0</v>
      </c>
      <c r="M173" s="393"/>
      <c r="N173" s="119"/>
      <c r="O173" s="393">
        <f>O172*F166</f>
        <v>0</v>
      </c>
      <c r="P173" s="394"/>
      <c r="Q173" s="118"/>
    </row>
    <row r="174" spans="2:17" ht="15" customHeight="1">
      <c r="B174" s="71"/>
      <c r="C174" s="71"/>
      <c r="D174" s="346"/>
      <c r="E174" s="346"/>
      <c r="F174" s="71"/>
      <c r="G174" s="71"/>
      <c r="H174" s="86"/>
      <c r="I174" s="2"/>
      <c r="J174" s="2"/>
      <c r="L174" s="397" t="s">
        <v>1445</v>
      </c>
      <c r="M174" s="397"/>
      <c r="N174" s="110"/>
      <c r="O174" s="397" t="s">
        <v>1446</v>
      </c>
      <c r="P174" s="397"/>
      <c r="Q174" s="1"/>
    </row>
    <row r="175" spans="2:17" ht="30" customHeight="1">
      <c r="B175" s="71"/>
      <c r="C175" s="71"/>
      <c r="D175" s="399"/>
      <c r="E175" s="399"/>
      <c r="F175" s="71"/>
      <c r="G175" s="4"/>
      <c r="H175" s="2"/>
      <c r="I175" s="2"/>
      <c r="J175" s="399"/>
      <c r="K175" s="399"/>
      <c r="L175" s="71"/>
      <c r="M175" s="4"/>
      <c r="O175" s="71"/>
      <c r="P175" s="4"/>
      <c r="Q175" s="118"/>
    </row>
    <row r="176" spans="2:17" ht="18.75">
      <c r="B176" s="112"/>
      <c r="C176" s="131"/>
      <c r="D176" s="112"/>
      <c r="E176" s="112"/>
      <c r="F176" s="112"/>
      <c r="G176" s="4"/>
      <c r="H176" s="112"/>
      <c r="I176" s="112"/>
      <c r="J176" s="112"/>
      <c r="K176" s="113"/>
      <c r="L176" s="418"/>
      <c r="M176" s="418"/>
      <c r="N176" s="124"/>
      <c r="O176" s="418"/>
      <c r="P176" s="418"/>
      <c r="Q176" s="113"/>
    </row>
    <row r="177" spans="2:17" ht="18.75">
      <c r="B177" s="112"/>
      <c r="C177" s="131"/>
      <c r="D177" s="112"/>
      <c r="E177" s="112"/>
      <c r="F177" s="112"/>
      <c r="G177" s="4"/>
      <c r="H177" s="112"/>
      <c r="I177" s="112"/>
      <c r="J177" s="112"/>
      <c r="K177" s="125"/>
      <c r="L177" s="126"/>
      <c r="M177" s="127"/>
      <c r="N177" s="125"/>
      <c r="O177" s="419"/>
      <c r="P177" s="419"/>
      <c r="Q177" s="113"/>
    </row>
    <row r="178" spans="11:17" ht="15">
      <c r="K178" s="113"/>
      <c r="L178" s="420"/>
      <c r="M178" s="420"/>
      <c r="N178" s="128"/>
      <c r="O178" s="420"/>
      <c r="P178" s="420"/>
      <c r="Q178" s="113"/>
    </row>
    <row r="179" spans="11:17" ht="15">
      <c r="K179" s="113"/>
      <c r="L179" s="129"/>
      <c r="M179" s="129"/>
      <c r="N179" s="113"/>
      <c r="O179" s="129"/>
      <c r="P179" s="129"/>
      <c r="Q179" s="113"/>
    </row>
    <row r="180" spans="11:17" ht="15">
      <c r="K180" s="130"/>
      <c r="L180" s="421"/>
      <c r="M180" s="421"/>
      <c r="N180" s="130"/>
      <c r="O180" s="421"/>
      <c r="P180" s="421"/>
      <c r="Q180" s="113"/>
    </row>
    <row r="181" spans="11:17" ht="15">
      <c r="K181" s="130"/>
      <c r="L181" s="421"/>
      <c r="M181" s="421"/>
      <c r="N181" s="130"/>
      <c r="O181" s="421"/>
      <c r="P181" s="421"/>
      <c r="Q181" s="113"/>
    </row>
    <row r="182" spans="11:17" ht="15">
      <c r="K182" s="130"/>
      <c r="L182" s="421"/>
      <c r="M182" s="421"/>
      <c r="N182" s="130"/>
      <c r="O182" s="421"/>
      <c r="P182" s="421"/>
      <c r="Q182" s="113"/>
    </row>
    <row r="183" spans="11:17" ht="15">
      <c r="K183" s="121"/>
      <c r="L183" s="122"/>
      <c r="M183" s="122"/>
      <c r="N183" s="121"/>
      <c r="O183" s="122"/>
      <c r="P183" s="122"/>
      <c r="Q183" s="113"/>
    </row>
    <row r="184" spans="11:17" ht="15">
      <c r="K184" s="121"/>
      <c r="L184" s="122"/>
      <c r="M184" s="122"/>
      <c r="N184" s="121"/>
      <c r="O184" s="122"/>
      <c r="P184" s="122"/>
      <c r="Q184" s="113"/>
    </row>
    <row r="185" spans="11:17" ht="15">
      <c r="K185" s="121"/>
      <c r="L185" s="122"/>
      <c r="M185" s="122"/>
      <c r="N185" s="121"/>
      <c r="O185" s="122"/>
      <c r="P185" s="122"/>
      <c r="Q185" s="113"/>
    </row>
    <row r="186" spans="11:17" ht="15">
      <c r="K186" s="121"/>
      <c r="L186" s="122"/>
      <c r="M186" s="122"/>
      <c r="N186" s="121"/>
      <c r="O186" s="122"/>
      <c r="P186" s="122"/>
      <c r="Q186" s="113"/>
    </row>
    <row r="187" spans="11:17" ht="15">
      <c r="K187" s="121"/>
      <c r="L187" s="122"/>
      <c r="M187" s="122"/>
      <c r="N187" s="121"/>
      <c r="O187" s="122"/>
      <c r="P187" s="122"/>
      <c r="Q187" s="113"/>
    </row>
    <row r="188" spans="11:17" ht="15">
      <c r="K188" s="121"/>
      <c r="L188" s="122"/>
      <c r="M188" s="122"/>
      <c r="N188" s="121"/>
      <c r="O188" s="122"/>
      <c r="P188" s="122"/>
      <c r="Q188" s="113"/>
    </row>
    <row r="189" spans="11:17" ht="15">
      <c r="K189" s="121"/>
      <c r="L189" s="122"/>
      <c r="M189" s="122"/>
      <c r="N189" s="121"/>
      <c r="O189" s="122"/>
      <c r="P189" s="122"/>
      <c r="Q189" s="113"/>
    </row>
    <row r="190" spans="11:17" ht="15">
      <c r="K190" s="121"/>
      <c r="L190" s="122"/>
      <c r="M190" s="122"/>
      <c r="N190" s="121"/>
      <c r="O190" s="122"/>
      <c r="P190" s="122"/>
      <c r="Q190" s="113"/>
    </row>
    <row r="191" spans="11:17" ht="15">
      <c r="K191" s="121"/>
      <c r="L191" s="122"/>
      <c r="M191" s="122"/>
      <c r="N191" s="121"/>
      <c r="O191" s="122"/>
      <c r="P191" s="122"/>
      <c r="Q191" s="113"/>
    </row>
    <row r="192" spans="11:17" ht="15">
      <c r="K192" s="121"/>
      <c r="L192" s="122"/>
      <c r="M192" s="122"/>
      <c r="N192" s="121"/>
      <c r="O192" s="122"/>
      <c r="P192" s="122"/>
      <c r="Q192" s="113"/>
    </row>
    <row r="193" spans="11:17" ht="15">
      <c r="K193" s="121"/>
      <c r="L193" s="122"/>
      <c r="M193" s="122"/>
      <c r="N193" s="121"/>
      <c r="O193" s="122"/>
      <c r="P193" s="122"/>
      <c r="Q193" s="113"/>
    </row>
    <row r="194" spans="11:17" ht="15">
      <c r="K194" s="121"/>
      <c r="L194" s="122"/>
      <c r="M194" s="122"/>
      <c r="N194" s="121"/>
      <c r="O194" s="122"/>
      <c r="P194" s="122"/>
      <c r="Q194" s="113"/>
    </row>
    <row r="195" spans="11:17" ht="15">
      <c r="K195" s="121"/>
      <c r="L195" s="122"/>
      <c r="M195" s="122"/>
      <c r="N195" s="121"/>
      <c r="O195" s="122"/>
      <c r="P195" s="122"/>
      <c r="Q195" s="113"/>
    </row>
    <row r="196" spans="11:17" ht="15">
      <c r="K196" s="121"/>
      <c r="L196" s="122"/>
      <c r="M196" s="122"/>
      <c r="N196" s="121"/>
      <c r="O196" s="122"/>
      <c r="P196" s="122"/>
      <c r="Q196" s="113"/>
    </row>
    <row r="197" spans="11:17" ht="15">
      <c r="K197" s="121"/>
      <c r="L197" s="122"/>
      <c r="M197" s="122"/>
      <c r="N197" s="121"/>
      <c r="O197" s="122"/>
      <c r="P197" s="122"/>
      <c r="Q197" s="113"/>
    </row>
    <row r="198" spans="11:17" ht="15">
      <c r="K198" s="121"/>
      <c r="L198" s="122"/>
      <c r="M198" s="122"/>
      <c r="N198" s="121"/>
      <c r="O198" s="122"/>
      <c r="P198" s="122"/>
      <c r="Q198" s="113"/>
    </row>
    <row r="199" spans="11:17" ht="15">
      <c r="K199" s="121"/>
      <c r="L199" s="122"/>
      <c r="M199" s="122"/>
      <c r="N199" s="121"/>
      <c r="O199" s="122"/>
      <c r="P199" s="122"/>
      <c r="Q199" s="113"/>
    </row>
    <row r="200" spans="11:17" ht="15">
      <c r="K200" s="121"/>
      <c r="L200" s="122"/>
      <c r="M200" s="122"/>
      <c r="N200" s="121"/>
      <c r="O200" s="122"/>
      <c r="P200" s="122"/>
      <c r="Q200" s="113"/>
    </row>
    <row r="201" spans="11:17" ht="15">
      <c r="K201" s="121"/>
      <c r="L201" s="122"/>
      <c r="M201" s="122"/>
      <c r="N201" s="121"/>
      <c r="O201" s="122"/>
      <c r="P201" s="122"/>
      <c r="Q201" s="113"/>
    </row>
    <row r="202" spans="11:17" ht="15">
      <c r="K202" s="121"/>
      <c r="L202" s="122"/>
      <c r="M202" s="122"/>
      <c r="N202" s="121"/>
      <c r="O202" s="122"/>
      <c r="P202" s="122"/>
      <c r="Q202" s="113"/>
    </row>
    <row r="203" spans="11:17" ht="15">
      <c r="K203" s="121"/>
      <c r="L203" s="122"/>
      <c r="M203" s="122"/>
      <c r="N203" s="121"/>
      <c r="O203" s="122"/>
      <c r="P203" s="122"/>
      <c r="Q203" s="113"/>
    </row>
    <row r="204" spans="11:17" ht="15">
      <c r="K204" s="121"/>
      <c r="L204" s="122"/>
      <c r="M204" s="122"/>
      <c r="N204" s="121"/>
      <c r="O204" s="122"/>
      <c r="P204" s="122"/>
      <c r="Q204" s="113"/>
    </row>
    <row r="205" spans="11:17" ht="15">
      <c r="K205" s="121"/>
      <c r="L205" s="122"/>
      <c r="M205" s="122"/>
      <c r="N205" s="121"/>
      <c r="O205" s="122"/>
      <c r="P205" s="122"/>
      <c r="Q205" s="113"/>
    </row>
    <row r="206" spans="11:17" ht="15">
      <c r="K206" s="121"/>
      <c r="L206" s="122"/>
      <c r="M206" s="122"/>
      <c r="N206" s="121"/>
      <c r="O206" s="122"/>
      <c r="P206" s="122"/>
      <c r="Q206" s="113"/>
    </row>
    <row r="207" spans="11:17" ht="15">
      <c r="K207" s="121"/>
      <c r="L207" s="122"/>
      <c r="M207" s="122"/>
      <c r="N207" s="121"/>
      <c r="O207" s="122"/>
      <c r="P207" s="122"/>
      <c r="Q207" s="113"/>
    </row>
    <row r="208" spans="11:17" ht="15">
      <c r="K208" s="121"/>
      <c r="L208" s="122"/>
      <c r="M208" s="122"/>
      <c r="N208" s="121"/>
      <c r="O208" s="122"/>
      <c r="P208" s="122"/>
      <c r="Q208" s="113"/>
    </row>
    <row r="209" spans="11:17" ht="15">
      <c r="K209" s="121"/>
      <c r="L209" s="122"/>
      <c r="M209" s="122"/>
      <c r="N209" s="121"/>
      <c r="O209" s="122"/>
      <c r="P209" s="122"/>
      <c r="Q209" s="113"/>
    </row>
    <row r="210" spans="11:17" ht="15">
      <c r="K210" s="121"/>
      <c r="L210" s="122"/>
      <c r="M210" s="122"/>
      <c r="N210" s="121"/>
      <c r="O210" s="122"/>
      <c r="P210" s="122"/>
      <c r="Q210" s="113"/>
    </row>
    <row r="211" spans="11:17" ht="15">
      <c r="K211" s="121"/>
      <c r="L211" s="122"/>
      <c r="M211" s="122"/>
      <c r="N211" s="121"/>
      <c r="O211" s="122"/>
      <c r="P211" s="122"/>
      <c r="Q211" s="113"/>
    </row>
    <row r="212" spans="11:17" ht="15">
      <c r="K212" s="121"/>
      <c r="L212" s="122"/>
      <c r="M212" s="122"/>
      <c r="N212" s="121"/>
      <c r="O212" s="122"/>
      <c r="P212" s="122"/>
      <c r="Q212" s="113"/>
    </row>
    <row r="213" spans="11:17" ht="15">
      <c r="K213" s="123"/>
      <c r="L213" s="122"/>
      <c r="M213" s="122"/>
      <c r="N213" s="121"/>
      <c r="O213" s="122"/>
      <c r="P213" s="122"/>
      <c r="Q213" s="113"/>
    </row>
    <row r="214" spans="11:17" ht="18.75">
      <c r="K214" s="113"/>
      <c r="L214" s="418"/>
      <c r="M214" s="418"/>
      <c r="N214" s="124"/>
      <c r="O214" s="418"/>
      <c r="P214" s="418"/>
      <c r="Q214" s="113"/>
    </row>
    <row r="215" spans="11:17" ht="18.75">
      <c r="K215" s="125"/>
      <c r="L215" s="126"/>
      <c r="M215" s="127"/>
      <c r="N215" s="125"/>
      <c r="O215" s="419"/>
      <c r="P215" s="419"/>
      <c r="Q215" s="113"/>
    </row>
    <row r="216" spans="11:17" ht="15">
      <c r="K216" s="113"/>
      <c r="L216" s="420"/>
      <c r="M216" s="420"/>
      <c r="N216" s="128"/>
      <c r="O216" s="420"/>
      <c r="P216" s="420"/>
      <c r="Q216" s="113"/>
    </row>
    <row r="217" spans="11:17" ht="15">
      <c r="K217" s="113"/>
      <c r="L217" s="129"/>
      <c r="M217" s="129"/>
      <c r="N217" s="113"/>
      <c r="O217" s="129"/>
      <c r="P217" s="129"/>
      <c r="Q217" s="113"/>
    </row>
    <row r="218" spans="11:17" ht="15">
      <c r="K218" s="130"/>
      <c r="L218" s="421"/>
      <c r="M218" s="421"/>
      <c r="N218" s="130"/>
      <c r="O218" s="421"/>
      <c r="P218" s="421"/>
      <c r="Q218" s="113"/>
    </row>
    <row r="219" spans="11:17" ht="15">
      <c r="K219" s="130"/>
      <c r="L219" s="421"/>
      <c r="M219" s="421"/>
      <c r="N219" s="130"/>
      <c r="O219" s="421"/>
      <c r="P219" s="421"/>
      <c r="Q219" s="113"/>
    </row>
    <row r="220" spans="11:17" ht="15">
      <c r="K220" s="130"/>
      <c r="L220" s="421"/>
      <c r="M220" s="421"/>
      <c r="N220" s="130"/>
      <c r="O220" s="421"/>
      <c r="P220" s="421"/>
      <c r="Q220" s="113"/>
    </row>
    <row r="221" spans="11:17" ht="15">
      <c r="K221" s="121"/>
      <c r="L221" s="122"/>
      <c r="M221" s="122"/>
      <c r="N221" s="121"/>
      <c r="O221" s="122"/>
      <c r="P221" s="122"/>
      <c r="Q221" s="113"/>
    </row>
    <row r="222" spans="11:17" ht="15">
      <c r="K222" s="121"/>
      <c r="L222" s="122"/>
      <c r="M222" s="122"/>
      <c r="N222" s="121"/>
      <c r="O222" s="122"/>
      <c r="P222" s="122"/>
      <c r="Q222" s="113"/>
    </row>
    <row r="223" spans="11:17" ht="15">
      <c r="K223" s="121"/>
      <c r="L223" s="122"/>
      <c r="M223" s="122"/>
      <c r="N223" s="121"/>
      <c r="O223" s="122"/>
      <c r="P223" s="122"/>
      <c r="Q223" s="113"/>
    </row>
    <row r="224" spans="11:17" ht="15">
      <c r="K224" s="121"/>
      <c r="L224" s="122"/>
      <c r="M224" s="122"/>
      <c r="N224" s="121"/>
      <c r="O224" s="122"/>
      <c r="P224" s="122"/>
      <c r="Q224" s="113"/>
    </row>
    <row r="225" spans="11:17" ht="15">
      <c r="K225" s="121"/>
      <c r="L225" s="122"/>
      <c r="M225" s="122"/>
      <c r="N225" s="121"/>
      <c r="O225" s="122"/>
      <c r="P225" s="122"/>
      <c r="Q225" s="113"/>
    </row>
    <row r="226" spans="11:17" ht="15">
      <c r="K226" s="121"/>
      <c r="L226" s="122"/>
      <c r="M226" s="122"/>
      <c r="N226" s="121"/>
      <c r="O226" s="122"/>
      <c r="P226" s="122"/>
      <c r="Q226" s="113"/>
    </row>
    <row r="227" spans="11:17" ht="15">
      <c r="K227" s="121"/>
      <c r="L227" s="122"/>
      <c r="M227" s="122"/>
      <c r="N227" s="121"/>
      <c r="O227" s="122"/>
      <c r="P227" s="122"/>
      <c r="Q227" s="113"/>
    </row>
    <row r="228" spans="11:17" ht="15">
      <c r="K228" s="121"/>
      <c r="L228" s="122"/>
      <c r="M228" s="122"/>
      <c r="N228" s="121"/>
      <c r="O228" s="122"/>
      <c r="P228" s="122"/>
      <c r="Q228" s="113"/>
    </row>
    <row r="229" spans="11:17" ht="15">
      <c r="K229" s="121"/>
      <c r="L229" s="122"/>
      <c r="M229" s="122"/>
      <c r="N229" s="121"/>
      <c r="O229" s="122"/>
      <c r="P229" s="122"/>
      <c r="Q229" s="113"/>
    </row>
    <row r="230" spans="11:17" ht="15">
      <c r="K230" s="121"/>
      <c r="L230" s="122"/>
      <c r="M230" s="122"/>
      <c r="N230" s="121"/>
      <c r="O230" s="122"/>
      <c r="P230" s="122"/>
      <c r="Q230" s="113"/>
    </row>
    <row r="231" spans="11:17" ht="15">
      <c r="K231" s="121"/>
      <c r="L231" s="122"/>
      <c r="M231" s="122"/>
      <c r="N231" s="121"/>
      <c r="O231" s="122"/>
      <c r="P231" s="122"/>
      <c r="Q231" s="113"/>
    </row>
    <row r="232" spans="11:17" ht="15">
      <c r="K232" s="121"/>
      <c r="L232" s="122"/>
      <c r="M232" s="122"/>
      <c r="N232" s="121"/>
      <c r="O232" s="122"/>
      <c r="P232" s="122"/>
      <c r="Q232" s="113"/>
    </row>
    <row r="233" spans="11:17" ht="15">
      <c r="K233" s="121"/>
      <c r="L233" s="122"/>
      <c r="M233" s="122"/>
      <c r="N233" s="121"/>
      <c r="O233" s="122"/>
      <c r="P233" s="122"/>
      <c r="Q233" s="113"/>
    </row>
    <row r="234" spans="11:17" ht="15">
      <c r="K234" s="123"/>
      <c r="L234" s="122"/>
      <c r="M234" s="122"/>
      <c r="N234" s="121"/>
      <c r="O234" s="122"/>
      <c r="P234" s="122"/>
      <c r="Q234" s="113"/>
    </row>
    <row r="235" spans="11:17" ht="18.75">
      <c r="K235" s="113"/>
      <c r="L235" s="418"/>
      <c r="M235" s="418"/>
      <c r="N235" s="124"/>
      <c r="O235" s="418"/>
      <c r="P235" s="418"/>
      <c r="Q235" s="113"/>
    </row>
    <row r="236" spans="11:17" ht="18.75">
      <c r="K236" s="125"/>
      <c r="L236" s="126"/>
      <c r="M236" s="127"/>
      <c r="N236" s="125"/>
      <c r="O236" s="419"/>
      <c r="P236" s="419"/>
      <c r="Q236" s="113"/>
    </row>
    <row r="237" spans="11:17" ht="15">
      <c r="K237" s="113"/>
      <c r="L237" s="420"/>
      <c r="M237" s="420"/>
      <c r="N237" s="128"/>
      <c r="O237" s="420"/>
      <c r="P237" s="420"/>
      <c r="Q237" s="113"/>
    </row>
    <row r="238" spans="11:17" ht="15">
      <c r="K238" s="113"/>
      <c r="L238" s="129"/>
      <c r="M238" s="129"/>
      <c r="N238" s="113"/>
      <c r="O238" s="129"/>
      <c r="P238" s="129"/>
      <c r="Q238" s="113"/>
    </row>
    <row r="239" spans="11:17" ht="15">
      <c r="K239" s="130"/>
      <c r="L239" s="421"/>
      <c r="M239" s="421"/>
      <c r="N239" s="130"/>
      <c r="O239" s="421"/>
      <c r="P239" s="421"/>
      <c r="Q239" s="113"/>
    </row>
    <row r="240" spans="11:17" ht="15">
      <c r="K240" s="130"/>
      <c r="L240" s="421"/>
      <c r="M240" s="421"/>
      <c r="N240" s="130"/>
      <c r="O240" s="421"/>
      <c r="P240" s="421"/>
      <c r="Q240" s="113"/>
    </row>
    <row r="241" spans="11:17" ht="15">
      <c r="K241" s="130"/>
      <c r="L241" s="421"/>
      <c r="M241" s="421"/>
      <c r="N241" s="130"/>
      <c r="O241" s="421"/>
      <c r="P241" s="421"/>
      <c r="Q241" s="113"/>
    </row>
    <row r="242" spans="11:17" ht="15">
      <c r="K242" s="121"/>
      <c r="L242" s="122"/>
      <c r="M242" s="122"/>
      <c r="N242" s="121"/>
      <c r="O242" s="122"/>
      <c r="P242" s="122"/>
      <c r="Q242" s="113"/>
    </row>
    <row r="243" spans="11:17" ht="15">
      <c r="K243" s="121"/>
      <c r="L243" s="122"/>
      <c r="M243" s="122"/>
      <c r="N243" s="121"/>
      <c r="O243" s="122"/>
      <c r="P243" s="122"/>
      <c r="Q243" s="113"/>
    </row>
    <row r="244" spans="11:17" ht="15">
      <c r="K244" s="121"/>
      <c r="L244" s="122"/>
      <c r="M244" s="122"/>
      <c r="N244" s="121"/>
      <c r="O244" s="122"/>
      <c r="P244" s="122"/>
      <c r="Q244" s="113"/>
    </row>
    <row r="245" spans="11:17" ht="15">
      <c r="K245" s="121"/>
      <c r="L245" s="122"/>
      <c r="M245" s="122"/>
      <c r="N245" s="121"/>
      <c r="O245" s="122"/>
      <c r="P245" s="122"/>
      <c r="Q245" s="113"/>
    </row>
    <row r="246" spans="11:17" ht="15">
      <c r="K246" s="121"/>
      <c r="L246" s="122"/>
      <c r="M246" s="122"/>
      <c r="N246" s="121"/>
      <c r="O246" s="122"/>
      <c r="P246" s="122"/>
      <c r="Q246" s="113"/>
    </row>
    <row r="247" spans="11:17" ht="15">
      <c r="K247" s="121"/>
      <c r="L247" s="122"/>
      <c r="M247" s="122"/>
      <c r="N247" s="121"/>
      <c r="O247" s="122"/>
      <c r="P247" s="122"/>
      <c r="Q247" s="113"/>
    </row>
    <row r="248" spans="11:17" ht="15">
      <c r="K248" s="121"/>
      <c r="L248" s="122"/>
      <c r="M248" s="122"/>
      <c r="N248" s="121"/>
      <c r="O248" s="122"/>
      <c r="P248" s="122"/>
      <c r="Q248" s="113"/>
    </row>
    <row r="249" spans="11:17" ht="15">
      <c r="K249" s="121"/>
      <c r="L249" s="122"/>
      <c r="M249" s="122"/>
      <c r="N249" s="121"/>
      <c r="O249" s="122"/>
      <c r="P249" s="122"/>
      <c r="Q249" s="113"/>
    </row>
    <row r="250" spans="11:17" ht="15">
      <c r="K250" s="121"/>
      <c r="L250" s="122"/>
      <c r="M250" s="122"/>
      <c r="N250" s="121"/>
      <c r="O250" s="122"/>
      <c r="P250" s="122"/>
      <c r="Q250" s="113"/>
    </row>
    <row r="251" spans="11:17" ht="15">
      <c r="K251" s="121"/>
      <c r="L251" s="122"/>
      <c r="M251" s="122"/>
      <c r="N251" s="121"/>
      <c r="O251" s="122"/>
      <c r="P251" s="122"/>
      <c r="Q251" s="113"/>
    </row>
    <row r="252" spans="11:17" ht="15">
      <c r="K252" s="121"/>
      <c r="L252" s="122"/>
      <c r="M252" s="122"/>
      <c r="N252" s="121"/>
      <c r="O252" s="122"/>
      <c r="P252" s="122"/>
      <c r="Q252" s="113"/>
    </row>
    <row r="253" spans="11:17" ht="15">
      <c r="K253" s="121"/>
      <c r="L253" s="122"/>
      <c r="M253" s="122"/>
      <c r="N253" s="121"/>
      <c r="O253" s="122"/>
      <c r="P253" s="122"/>
      <c r="Q253" s="113"/>
    </row>
    <row r="254" spans="11:17" ht="15">
      <c r="K254" s="121"/>
      <c r="L254" s="122"/>
      <c r="M254" s="122"/>
      <c r="N254" s="121"/>
      <c r="O254" s="122"/>
      <c r="P254" s="122"/>
      <c r="Q254" s="113"/>
    </row>
    <row r="255" spans="11:17" ht="15">
      <c r="K255" s="121"/>
      <c r="L255" s="122"/>
      <c r="M255" s="122"/>
      <c r="N255" s="121"/>
      <c r="O255" s="122"/>
      <c r="P255" s="122"/>
      <c r="Q255" s="113"/>
    </row>
    <row r="256" spans="11:17" ht="15">
      <c r="K256" s="123"/>
      <c r="L256" s="122"/>
      <c r="M256" s="122"/>
      <c r="N256" s="121"/>
      <c r="O256" s="122"/>
      <c r="P256" s="122"/>
      <c r="Q256" s="113"/>
    </row>
    <row r="257" spans="11:17" ht="18.75">
      <c r="K257" s="113"/>
      <c r="L257" s="418"/>
      <c r="M257" s="418"/>
      <c r="N257" s="124"/>
      <c r="O257" s="418"/>
      <c r="P257" s="418"/>
      <c r="Q257" s="113"/>
    </row>
    <row r="258" spans="11:17" ht="18.75">
      <c r="K258" s="125"/>
      <c r="L258" s="126"/>
      <c r="M258" s="127"/>
      <c r="N258" s="125"/>
      <c r="O258" s="419"/>
      <c r="P258" s="419"/>
      <c r="Q258" s="113"/>
    </row>
    <row r="259" spans="11:17" ht="15">
      <c r="K259" s="113"/>
      <c r="L259" s="420"/>
      <c r="M259" s="420"/>
      <c r="N259" s="128"/>
      <c r="O259" s="420"/>
      <c r="P259" s="420"/>
      <c r="Q259" s="113"/>
    </row>
    <row r="260" spans="11:17" ht="15">
      <c r="K260" s="113"/>
      <c r="L260" s="129"/>
      <c r="M260" s="129"/>
      <c r="N260" s="113"/>
      <c r="O260" s="129"/>
      <c r="P260" s="129"/>
      <c r="Q260" s="113"/>
    </row>
    <row r="261" spans="11:17" ht="15">
      <c r="K261" s="130"/>
      <c r="L261" s="421"/>
      <c r="M261" s="421"/>
      <c r="N261" s="130"/>
      <c r="O261" s="421"/>
      <c r="P261" s="421"/>
      <c r="Q261" s="113"/>
    </row>
    <row r="262" spans="11:17" ht="15">
      <c r="K262" s="130"/>
      <c r="L262" s="421"/>
      <c r="M262" s="421"/>
      <c r="N262" s="130"/>
      <c r="O262" s="421"/>
      <c r="P262" s="421"/>
      <c r="Q262" s="113"/>
    </row>
    <row r="263" spans="11:17" ht="15">
      <c r="K263" s="130"/>
      <c r="L263" s="421"/>
      <c r="M263" s="421"/>
      <c r="N263" s="130"/>
      <c r="O263" s="421"/>
      <c r="P263" s="421"/>
      <c r="Q263" s="113"/>
    </row>
    <row r="264" spans="11:17" ht="15">
      <c r="K264" s="121"/>
      <c r="L264" s="122"/>
      <c r="M264" s="122"/>
      <c r="N264" s="121"/>
      <c r="O264" s="122"/>
      <c r="P264" s="122"/>
      <c r="Q264" s="113"/>
    </row>
    <row r="265" spans="11:17" ht="15">
      <c r="K265" s="121"/>
      <c r="L265" s="122"/>
      <c r="M265" s="122"/>
      <c r="N265" s="121"/>
      <c r="O265" s="122"/>
      <c r="P265" s="122"/>
      <c r="Q265" s="113"/>
    </row>
    <row r="266" spans="11:17" ht="15">
      <c r="K266" s="123"/>
      <c r="L266" s="122"/>
      <c r="M266" s="122"/>
      <c r="N266" s="121"/>
      <c r="O266" s="122"/>
      <c r="P266" s="122"/>
      <c r="Q266" s="113"/>
    </row>
    <row r="267" spans="11:17" ht="18.75">
      <c r="K267" s="113"/>
      <c r="L267" s="418"/>
      <c r="M267" s="418"/>
      <c r="N267" s="124"/>
      <c r="O267" s="418"/>
      <c r="P267" s="418"/>
      <c r="Q267" s="113"/>
    </row>
    <row r="268" spans="11:17" ht="18.75">
      <c r="K268" s="125"/>
      <c r="L268" s="126"/>
      <c r="M268" s="127"/>
      <c r="N268" s="125"/>
      <c r="O268" s="419"/>
      <c r="P268" s="419"/>
      <c r="Q268" s="113"/>
    </row>
    <row r="269" spans="11:17" ht="15">
      <c r="K269" s="113"/>
      <c r="L269" s="420"/>
      <c r="M269" s="420"/>
      <c r="N269" s="128"/>
      <c r="O269" s="420"/>
      <c r="P269" s="420"/>
      <c r="Q269" s="113"/>
    </row>
    <row r="270" spans="11:17" ht="15">
      <c r="K270" s="113"/>
      <c r="L270" s="129"/>
      <c r="M270" s="129"/>
      <c r="N270" s="113"/>
      <c r="O270" s="129"/>
      <c r="P270" s="129"/>
      <c r="Q270" s="113"/>
    </row>
    <row r="271" spans="11:17" ht="15">
      <c r="K271" s="113"/>
      <c r="L271" s="113"/>
      <c r="M271" s="113"/>
      <c r="N271" s="113"/>
      <c r="O271" s="113"/>
      <c r="P271" s="113"/>
      <c r="Q271" s="113"/>
    </row>
    <row r="272" spans="11:17" ht="15">
      <c r="K272" s="130"/>
      <c r="L272" s="421"/>
      <c r="M272" s="421"/>
      <c r="N272" s="130"/>
      <c r="O272" s="421"/>
      <c r="P272" s="421"/>
      <c r="Q272" s="113"/>
    </row>
    <row r="273" spans="11:17" ht="15">
      <c r="K273" s="130"/>
      <c r="L273" s="421"/>
      <c r="M273" s="421"/>
      <c r="N273" s="130"/>
      <c r="O273" s="421"/>
      <c r="P273" s="421"/>
      <c r="Q273" s="113"/>
    </row>
    <row r="274" spans="11:17" ht="15">
      <c r="K274" s="130"/>
      <c r="L274" s="421"/>
      <c r="M274" s="421"/>
      <c r="N274" s="130"/>
      <c r="O274" s="421"/>
      <c r="P274" s="421"/>
      <c r="Q274" s="113"/>
    </row>
    <row r="275" spans="11:17" ht="15">
      <c r="K275" s="121"/>
      <c r="L275" s="122"/>
      <c r="M275" s="122"/>
      <c r="N275" s="121"/>
      <c r="O275" s="122"/>
      <c r="P275" s="122"/>
      <c r="Q275" s="113"/>
    </row>
    <row r="276" spans="11:17" ht="15">
      <c r="K276" s="121"/>
      <c r="L276" s="122"/>
      <c r="M276" s="122"/>
      <c r="N276" s="121"/>
      <c r="O276" s="122"/>
      <c r="P276" s="122"/>
      <c r="Q276" s="113"/>
    </row>
    <row r="277" spans="11:17" ht="15">
      <c r="K277" s="121"/>
      <c r="L277" s="122"/>
      <c r="M277" s="122"/>
      <c r="N277" s="121"/>
      <c r="O277" s="122"/>
      <c r="P277" s="122"/>
      <c r="Q277" s="113"/>
    </row>
    <row r="278" spans="11:17" ht="15">
      <c r="K278" s="121"/>
      <c r="L278" s="122"/>
      <c r="M278" s="122"/>
      <c r="N278" s="121"/>
      <c r="O278" s="122"/>
      <c r="P278" s="122"/>
      <c r="Q278" s="113"/>
    </row>
    <row r="279" spans="11:17" ht="15">
      <c r="K279" s="121"/>
      <c r="L279" s="122"/>
      <c r="M279" s="122"/>
      <c r="N279" s="121"/>
      <c r="O279" s="122"/>
      <c r="P279" s="122"/>
      <c r="Q279" s="113"/>
    </row>
    <row r="280" spans="11:17" ht="15">
      <c r="K280" s="121"/>
      <c r="L280" s="122"/>
      <c r="M280" s="122"/>
      <c r="N280" s="121"/>
      <c r="O280" s="122"/>
      <c r="P280" s="122"/>
      <c r="Q280" s="113"/>
    </row>
    <row r="281" spans="11:17" ht="15">
      <c r="K281" s="121"/>
      <c r="L281" s="122"/>
      <c r="M281" s="122"/>
      <c r="N281" s="121"/>
      <c r="O281" s="122"/>
      <c r="P281" s="122"/>
      <c r="Q281" s="113"/>
    </row>
    <row r="282" spans="11:17" ht="15">
      <c r="K282" s="121"/>
      <c r="L282" s="122"/>
      <c r="M282" s="122"/>
      <c r="N282" s="121"/>
      <c r="O282" s="122"/>
      <c r="P282" s="122"/>
      <c r="Q282" s="113"/>
    </row>
    <row r="283" spans="11:17" ht="15">
      <c r="K283" s="121"/>
      <c r="L283" s="122"/>
      <c r="M283" s="122"/>
      <c r="N283" s="121"/>
      <c r="O283" s="122"/>
      <c r="P283" s="122"/>
      <c r="Q283" s="113"/>
    </row>
    <row r="284" spans="11:17" ht="15">
      <c r="K284" s="121"/>
      <c r="L284" s="122"/>
      <c r="M284" s="122"/>
      <c r="N284" s="121"/>
      <c r="O284" s="122"/>
      <c r="P284" s="122"/>
      <c r="Q284" s="113"/>
    </row>
    <row r="285" spans="11:17" ht="15">
      <c r="K285" s="121"/>
      <c r="L285" s="122"/>
      <c r="M285" s="122"/>
      <c r="N285" s="121"/>
      <c r="O285" s="122"/>
      <c r="P285" s="122"/>
      <c r="Q285" s="113"/>
    </row>
    <row r="286" spans="11:17" ht="15">
      <c r="K286" s="121"/>
      <c r="L286" s="122"/>
      <c r="M286" s="122"/>
      <c r="N286" s="121"/>
      <c r="O286" s="122"/>
      <c r="P286" s="122"/>
      <c r="Q286" s="113"/>
    </row>
    <row r="287" spans="11:17" ht="15">
      <c r="K287" s="121"/>
      <c r="L287" s="122"/>
      <c r="M287" s="122"/>
      <c r="N287" s="121"/>
      <c r="O287" s="122"/>
      <c r="P287" s="122"/>
      <c r="Q287" s="113"/>
    </row>
    <row r="288" spans="11:17" ht="15">
      <c r="K288" s="121"/>
      <c r="L288" s="122"/>
      <c r="M288" s="122"/>
      <c r="N288" s="121"/>
      <c r="O288" s="122"/>
      <c r="P288" s="122"/>
      <c r="Q288" s="113"/>
    </row>
    <row r="289" spans="11:17" ht="15">
      <c r="K289" s="121"/>
      <c r="L289" s="122"/>
      <c r="M289" s="122"/>
      <c r="N289" s="121"/>
      <c r="O289" s="122"/>
      <c r="P289" s="122"/>
      <c r="Q289" s="113"/>
    </row>
    <row r="290" spans="11:17" ht="15">
      <c r="K290" s="121"/>
      <c r="L290" s="122"/>
      <c r="M290" s="122"/>
      <c r="N290" s="121"/>
      <c r="O290" s="122"/>
      <c r="P290" s="122"/>
      <c r="Q290" s="113"/>
    </row>
    <row r="291" spans="11:17" ht="15">
      <c r="K291" s="121"/>
      <c r="L291" s="122"/>
      <c r="M291" s="122"/>
      <c r="N291" s="121"/>
      <c r="O291" s="122"/>
      <c r="P291" s="122"/>
      <c r="Q291" s="113"/>
    </row>
    <row r="292" spans="11:17" ht="15">
      <c r="K292" s="121"/>
      <c r="L292" s="122"/>
      <c r="M292" s="122"/>
      <c r="N292" s="121"/>
      <c r="O292" s="122"/>
      <c r="P292" s="122"/>
      <c r="Q292" s="113"/>
    </row>
    <row r="293" spans="11:17" ht="15">
      <c r="K293" s="121"/>
      <c r="L293" s="122"/>
      <c r="M293" s="122"/>
      <c r="N293" s="121"/>
      <c r="O293" s="122"/>
      <c r="P293" s="122"/>
      <c r="Q293" s="113"/>
    </row>
    <row r="294" spans="11:17" ht="15">
      <c r="K294" s="121"/>
      <c r="L294" s="122"/>
      <c r="M294" s="122"/>
      <c r="N294" s="121"/>
      <c r="O294" s="122"/>
      <c r="P294" s="122"/>
      <c r="Q294" s="113"/>
    </row>
    <row r="295" spans="11:17" ht="15">
      <c r="K295" s="121"/>
      <c r="L295" s="122"/>
      <c r="M295" s="122"/>
      <c r="N295" s="121"/>
      <c r="O295" s="122"/>
      <c r="P295" s="122"/>
      <c r="Q295" s="113"/>
    </row>
    <row r="296" spans="11:17" ht="15">
      <c r="K296" s="121"/>
      <c r="L296" s="122"/>
      <c r="M296" s="122"/>
      <c r="N296" s="121"/>
      <c r="O296" s="122"/>
      <c r="P296" s="122"/>
      <c r="Q296" s="113"/>
    </row>
    <row r="297" spans="11:17" ht="15">
      <c r="K297" s="121"/>
      <c r="L297" s="122"/>
      <c r="M297" s="122"/>
      <c r="N297" s="121"/>
      <c r="O297" s="122"/>
      <c r="P297" s="122"/>
      <c r="Q297" s="113"/>
    </row>
    <row r="298" spans="11:17" ht="15">
      <c r="K298" s="121"/>
      <c r="L298" s="122"/>
      <c r="M298" s="122"/>
      <c r="N298" s="121"/>
      <c r="O298" s="122"/>
      <c r="P298" s="122"/>
      <c r="Q298" s="113"/>
    </row>
    <row r="299" spans="11:17" ht="15">
      <c r="K299" s="121"/>
      <c r="L299" s="122"/>
      <c r="M299" s="122"/>
      <c r="N299" s="121"/>
      <c r="O299" s="122"/>
      <c r="P299" s="122"/>
      <c r="Q299" s="113"/>
    </row>
    <row r="300" spans="11:17" ht="15">
      <c r="K300" s="121"/>
      <c r="L300" s="122"/>
      <c r="M300" s="122"/>
      <c r="N300" s="121"/>
      <c r="O300" s="122"/>
      <c r="P300" s="122"/>
      <c r="Q300" s="113"/>
    </row>
    <row r="301" spans="11:17" ht="15">
      <c r="K301" s="121"/>
      <c r="L301" s="122"/>
      <c r="M301" s="122"/>
      <c r="N301" s="121"/>
      <c r="O301" s="122"/>
      <c r="P301" s="122"/>
      <c r="Q301" s="113"/>
    </row>
    <row r="302" spans="11:17" ht="15">
      <c r="K302" s="121"/>
      <c r="L302" s="122"/>
      <c r="M302" s="122"/>
      <c r="N302" s="121"/>
      <c r="O302" s="122"/>
      <c r="P302" s="122"/>
      <c r="Q302" s="113"/>
    </row>
    <row r="303" spans="11:17" ht="15">
      <c r="K303" s="121"/>
      <c r="L303" s="122"/>
      <c r="M303" s="122"/>
      <c r="N303" s="121"/>
      <c r="O303" s="122"/>
      <c r="P303" s="122"/>
      <c r="Q303" s="113"/>
    </row>
    <row r="304" spans="11:17" ht="15">
      <c r="K304" s="121"/>
      <c r="L304" s="122"/>
      <c r="M304" s="122"/>
      <c r="N304" s="121"/>
      <c r="O304" s="122"/>
      <c r="P304" s="122"/>
      <c r="Q304" s="113"/>
    </row>
    <row r="305" spans="11:17" ht="15">
      <c r="K305" s="121"/>
      <c r="L305" s="122"/>
      <c r="M305" s="122"/>
      <c r="N305" s="121"/>
      <c r="O305" s="122"/>
      <c r="P305" s="122"/>
      <c r="Q305" s="113"/>
    </row>
    <row r="306" spans="11:17" ht="15">
      <c r="K306" s="121"/>
      <c r="L306" s="122"/>
      <c r="M306" s="122"/>
      <c r="N306" s="121"/>
      <c r="O306" s="122"/>
      <c r="P306" s="122"/>
      <c r="Q306" s="113"/>
    </row>
    <row r="307" spans="11:17" ht="15">
      <c r="K307" s="121"/>
      <c r="L307" s="122"/>
      <c r="M307" s="122"/>
      <c r="N307" s="121"/>
      <c r="O307" s="122"/>
      <c r="P307" s="122"/>
      <c r="Q307" s="113"/>
    </row>
    <row r="308" spans="11:17" ht="15">
      <c r="K308" s="121"/>
      <c r="L308" s="122"/>
      <c r="M308" s="122"/>
      <c r="N308" s="121"/>
      <c r="O308" s="122"/>
      <c r="P308" s="122"/>
      <c r="Q308" s="113"/>
    </row>
    <row r="309" spans="11:17" ht="15">
      <c r="K309" s="121"/>
      <c r="L309" s="122"/>
      <c r="M309" s="122"/>
      <c r="N309" s="121"/>
      <c r="O309" s="122"/>
      <c r="P309" s="122"/>
      <c r="Q309" s="113"/>
    </row>
    <row r="310" spans="11:17" ht="15">
      <c r="K310" s="121"/>
      <c r="L310" s="122"/>
      <c r="M310" s="122"/>
      <c r="N310" s="121"/>
      <c r="O310" s="122"/>
      <c r="P310" s="122"/>
      <c r="Q310" s="113"/>
    </row>
    <row r="311" spans="11:17" ht="15">
      <c r="K311" s="121"/>
      <c r="L311" s="122"/>
      <c r="M311" s="122"/>
      <c r="N311" s="121"/>
      <c r="O311" s="122"/>
      <c r="P311" s="122"/>
      <c r="Q311" s="113"/>
    </row>
    <row r="312" spans="11:17" ht="15">
      <c r="K312" s="121"/>
      <c r="L312" s="122"/>
      <c r="M312" s="122"/>
      <c r="N312" s="121"/>
      <c r="O312" s="122"/>
      <c r="P312" s="122"/>
      <c r="Q312" s="113"/>
    </row>
    <row r="313" spans="11:17" ht="15">
      <c r="K313" s="121"/>
      <c r="L313" s="122"/>
      <c r="M313" s="122"/>
      <c r="N313" s="121"/>
      <c r="O313" s="122"/>
      <c r="P313" s="122"/>
      <c r="Q313" s="113"/>
    </row>
    <row r="314" spans="11:17" ht="15">
      <c r="K314" s="121"/>
      <c r="L314" s="122"/>
      <c r="M314" s="122"/>
      <c r="N314" s="121"/>
      <c r="O314" s="122"/>
      <c r="P314" s="122"/>
      <c r="Q314" s="113"/>
    </row>
    <row r="315" spans="11:17" ht="15">
      <c r="K315" s="121"/>
      <c r="L315" s="122"/>
      <c r="M315" s="122"/>
      <c r="N315" s="121"/>
      <c r="O315" s="122"/>
      <c r="P315" s="122"/>
      <c r="Q315" s="113"/>
    </row>
    <row r="316" spans="11:17" ht="15">
      <c r="K316" s="121"/>
      <c r="L316" s="122"/>
      <c r="M316" s="122"/>
      <c r="N316" s="121"/>
      <c r="O316" s="122"/>
      <c r="P316" s="122"/>
      <c r="Q316" s="113"/>
    </row>
    <row r="317" spans="11:17" ht="15">
      <c r="K317" s="121"/>
      <c r="L317" s="122"/>
      <c r="M317" s="122"/>
      <c r="N317" s="121"/>
      <c r="O317" s="122"/>
      <c r="P317" s="122"/>
      <c r="Q317" s="113"/>
    </row>
    <row r="318" spans="11:17" ht="15">
      <c r="K318" s="121"/>
      <c r="L318" s="122"/>
      <c r="M318" s="122"/>
      <c r="N318" s="121"/>
      <c r="O318" s="122"/>
      <c r="P318" s="122"/>
      <c r="Q318" s="113"/>
    </row>
    <row r="319" spans="11:17" ht="15">
      <c r="K319" s="121"/>
      <c r="L319" s="122"/>
      <c r="M319" s="122"/>
      <c r="N319" s="121"/>
      <c r="O319" s="122"/>
      <c r="P319" s="122"/>
      <c r="Q319" s="113"/>
    </row>
    <row r="320" spans="11:17" ht="15">
      <c r="K320" s="121"/>
      <c r="L320" s="122"/>
      <c r="M320" s="122"/>
      <c r="N320" s="121"/>
      <c r="O320" s="122"/>
      <c r="P320" s="122"/>
      <c r="Q320" s="113"/>
    </row>
    <row r="321" spans="11:17" ht="15">
      <c r="K321" s="123"/>
      <c r="L321" s="122"/>
      <c r="M321" s="122"/>
      <c r="N321" s="121"/>
      <c r="O321" s="122"/>
      <c r="P321" s="122"/>
      <c r="Q321" s="113"/>
    </row>
    <row r="322" spans="11:17" ht="18.75">
      <c r="K322" s="113"/>
      <c r="L322" s="418"/>
      <c r="M322" s="418"/>
      <c r="N322" s="124"/>
      <c r="O322" s="418"/>
      <c r="P322" s="418"/>
      <c r="Q322" s="113"/>
    </row>
    <row r="323" spans="11:17" ht="18.75">
      <c r="K323" s="125"/>
      <c r="L323" s="126"/>
      <c r="M323" s="127"/>
      <c r="N323" s="125"/>
      <c r="O323" s="419"/>
      <c r="P323" s="419"/>
      <c r="Q323" s="113"/>
    </row>
    <row r="324" spans="11:17" ht="15">
      <c r="K324" s="113"/>
      <c r="L324" s="420"/>
      <c r="M324" s="420"/>
      <c r="N324" s="128"/>
      <c r="O324" s="420"/>
      <c r="P324" s="420"/>
      <c r="Q324" s="113"/>
    </row>
    <row r="325" spans="11:17" ht="15">
      <c r="K325" s="113"/>
      <c r="L325" s="129"/>
      <c r="M325" s="129"/>
      <c r="N325" s="113"/>
      <c r="O325" s="129"/>
      <c r="P325" s="129"/>
      <c r="Q325" s="113"/>
    </row>
    <row r="326" spans="11:17" ht="15">
      <c r="K326" s="130"/>
      <c r="L326" s="421"/>
      <c r="M326" s="421"/>
      <c r="N326" s="130"/>
      <c r="O326" s="421"/>
      <c r="P326" s="421"/>
      <c r="Q326" s="113"/>
    </row>
    <row r="327" spans="11:17" ht="15">
      <c r="K327" s="130"/>
      <c r="L327" s="421"/>
      <c r="M327" s="421"/>
      <c r="N327" s="130"/>
      <c r="O327" s="421"/>
      <c r="P327" s="421"/>
      <c r="Q327" s="113"/>
    </row>
    <row r="328" spans="11:17" ht="15">
      <c r="K328" s="130"/>
      <c r="L328" s="421"/>
      <c r="M328" s="421"/>
      <c r="N328" s="130"/>
      <c r="O328" s="421"/>
      <c r="P328" s="421"/>
      <c r="Q328" s="113"/>
    </row>
    <row r="329" spans="11:17" ht="15">
      <c r="K329" s="121"/>
      <c r="L329" s="122"/>
      <c r="M329" s="122"/>
      <c r="N329" s="121"/>
      <c r="O329" s="122"/>
      <c r="P329" s="122"/>
      <c r="Q329" s="113"/>
    </row>
    <row r="330" spans="11:17" ht="15">
      <c r="K330" s="121"/>
      <c r="L330" s="122"/>
      <c r="M330" s="122"/>
      <c r="N330" s="121"/>
      <c r="O330" s="122"/>
      <c r="P330" s="122"/>
      <c r="Q330" s="113"/>
    </row>
    <row r="331" spans="11:17" ht="15">
      <c r="K331" s="121"/>
      <c r="L331" s="122"/>
      <c r="M331" s="122"/>
      <c r="N331" s="121"/>
      <c r="O331" s="122"/>
      <c r="P331" s="122"/>
      <c r="Q331" s="113"/>
    </row>
    <row r="332" spans="11:17" ht="15">
      <c r="K332" s="121"/>
      <c r="L332" s="122"/>
      <c r="M332" s="122"/>
      <c r="N332" s="121"/>
      <c r="O332" s="122"/>
      <c r="P332" s="122"/>
      <c r="Q332" s="113"/>
    </row>
    <row r="333" spans="11:17" ht="15">
      <c r="K333" s="121"/>
      <c r="L333" s="122"/>
      <c r="M333" s="122"/>
      <c r="N333" s="121"/>
      <c r="O333" s="122"/>
      <c r="P333" s="122"/>
      <c r="Q333" s="113"/>
    </row>
    <row r="334" spans="11:17" ht="15">
      <c r="K334" s="121"/>
      <c r="L334" s="122"/>
      <c r="M334" s="122"/>
      <c r="N334" s="121"/>
      <c r="O334" s="122"/>
      <c r="P334" s="122"/>
      <c r="Q334" s="113"/>
    </row>
    <row r="335" spans="11:17" ht="15">
      <c r="K335" s="121"/>
      <c r="L335" s="122"/>
      <c r="M335" s="122"/>
      <c r="N335" s="121"/>
      <c r="O335" s="122"/>
      <c r="P335" s="122"/>
      <c r="Q335" s="113"/>
    </row>
    <row r="336" spans="11:17" ht="15">
      <c r="K336" s="121"/>
      <c r="L336" s="122"/>
      <c r="M336" s="122"/>
      <c r="N336" s="121"/>
      <c r="O336" s="122"/>
      <c r="P336" s="122"/>
      <c r="Q336" s="113"/>
    </row>
    <row r="337" spans="11:17" ht="15">
      <c r="K337" s="121"/>
      <c r="L337" s="122"/>
      <c r="M337" s="122"/>
      <c r="N337" s="121"/>
      <c r="O337" s="122"/>
      <c r="P337" s="122"/>
      <c r="Q337" s="113"/>
    </row>
    <row r="338" spans="11:17" ht="15">
      <c r="K338" s="121"/>
      <c r="L338" s="122"/>
      <c r="M338" s="122"/>
      <c r="N338" s="121"/>
      <c r="O338" s="122"/>
      <c r="P338" s="122"/>
      <c r="Q338" s="113"/>
    </row>
    <row r="339" spans="11:17" ht="15">
      <c r="K339" s="121"/>
      <c r="L339" s="122"/>
      <c r="M339" s="122"/>
      <c r="N339" s="121"/>
      <c r="O339" s="122"/>
      <c r="P339" s="122"/>
      <c r="Q339" s="113"/>
    </row>
    <row r="340" spans="11:17" ht="15">
      <c r="K340" s="121"/>
      <c r="L340" s="122"/>
      <c r="M340" s="122"/>
      <c r="N340" s="121"/>
      <c r="O340" s="122"/>
      <c r="P340" s="122"/>
      <c r="Q340" s="113"/>
    </row>
    <row r="341" spans="11:17" ht="15">
      <c r="K341" s="121"/>
      <c r="L341" s="122"/>
      <c r="M341" s="122"/>
      <c r="N341" s="121"/>
      <c r="O341" s="122"/>
      <c r="P341" s="122"/>
      <c r="Q341" s="113"/>
    </row>
    <row r="342" spans="11:17" ht="15">
      <c r="K342" s="121"/>
      <c r="L342" s="122"/>
      <c r="M342" s="122"/>
      <c r="N342" s="121"/>
      <c r="O342" s="122"/>
      <c r="P342" s="122"/>
      <c r="Q342" s="113"/>
    </row>
    <row r="343" spans="11:17" ht="15">
      <c r="K343" s="121"/>
      <c r="L343" s="122"/>
      <c r="M343" s="122"/>
      <c r="N343" s="121"/>
      <c r="O343" s="122"/>
      <c r="P343" s="122"/>
      <c r="Q343" s="113"/>
    </row>
    <row r="344" spans="11:17" ht="15">
      <c r="K344" s="121"/>
      <c r="L344" s="122"/>
      <c r="M344" s="122"/>
      <c r="N344" s="121"/>
      <c r="O344" s="122"/>
      <c r="P344" s="122"/>
      <c r="Q344" s="113"/>
    </row>
    <row r="345" spans="11:17" ht="15">
      <c r="K345" s="121"/>
      <c r="L345" s="122"/>
      <c r="M345" s="122"/>
      <c r="N345" s="121"/>
      <c r="O345" s="122"/>
      <c r="P345" s="122"/>
      <c r="Q345" s="113"/>
    </row>
    <row r="346" spans="11:17" ht="15">
      <c r="K346" s="121"/>
      <c r="L346" s="122"/>
      <c r="M346" s="122"/>
      <c r="N346" s="121"/>
      <c r="O346" s="122"/>
      <c r="P346" s="122"/>
      <c r="Q346" s="113"/>
    </row>
    <row r="347" spans="11:17" ht="15">
      <c r="K347" s="121"/>
      <c r="L347" s="122"/>
      <c r="M347" s="122"/>
      <c r="N347" s="121"/>
      <c r="O347" s="122"/>
      <c r="P347" s="122"/>
      <c r="Q347" s="113"/>
    </row>
    <row r="348" spans="11:17" ht="15">
      <c r="K348" s="121"/>
      <c r="L348" s="122"/>
      <c r="M348" s="122"/>
      <c r="N348" s="121"/>
      <c r="O348" s="122"/>
      <c r="P348" s="122"/>
      <c r="Q348" s="113"/>
    </row>
    <row r="349" spans="11:17" ht="15">
      <c r="K349" s="121"/>
      <c r="L349" s="122"/>
      <c r="M349" s="122"/>
      <c r="N349" s="121"/>
      <c r="O349" s="122"/>
      <c r="P349" s="122"/>
      <c r="Q349" s="113"/>
    </row>
    <row r="350" spans="11:17" ht="15">
      <c r="K350" s="121"/>
      <c r="L350" s="122"/>
      <c r="M350" s="122"/>
      <c r="N350" s="121"/>
      <c r="O350" s="122"/>
      <c r="P350" s="122"/>
      <c r="Q350" s="113"/>
    </row>
    <row r="351" spans="11:17" ht="15">
      <c r="K351" s="121"/>
      <c r="L351" s="122"/>
      <c r="M351" s="122"/>
      <c r="N351" s="121"/>
      <c r="O351" s="122"/>
      <c r="P351" s="122"/>
      <c r="Q351" s="113"/>
    </row>
    <row r="352" spans="11:17" ht="15">
      <c r="K352" s="121"/>
      <c r="L352" s="122"/>
      <c r="M352" s="122"/>
      <c r="N352" s="121"/>
      <c r="O352" s="122"/>
      <c r="P352" s="122"/>
      <c r="Q352" s="113"/>
    </row>
    <row r="353" spans="11:17" ht="15">
      <c r="K353" s="121"/>
      <c r="L353" s="122"/>
      <c r="M353" s="122"/>
      <c r="N353" s="121"/>
      <c r="O353" s="122"/>
      <c r="P353" s="122"/>
      <c r="Q353" s="113"/>
    </row>
    <row r="354" spans="11:17" ht="15">
      <c r="K354" s="121"/>
      <c r="L354" s="122"/>
      <c r="M354" s="122"/>
      <c r="N354" s="121"/>
      <c r="O354" s="122"/>
      <c r="P354" s="122"/>
      <c r="Q354" s="113"/>
    </row>
    <row r="355" spans="11:17" ht="15">
      <c r="K355" s="121"/>
      <c r="L355" s="122"/>
      <c r="M355" s="122"/>
      <c r="N355" s="121"/>
      <c r="O355" s="122"/>
      <c r="P355" s="122"/>
      <c r="Q355" s="113"/>
    </row>
    <row r="356" spans="11:17" ht="15">
      <c r="K356" s="121"/>
      <c r="L356" s="122"/>
      <c r="M356" s="122"/>
      <c r="N356" s="121"/>
      <c r="O356" s="122"/>
      <c r="P356" s="122"/>
      <c r="Q356" s="113"/>
    </row>
    <row r="357" spans="11:17" ht="15">
      <c r="K357" s="121"/>
      <c r="L357" s="122"/>
      <c r="M357" s="122"/>
      <c r="N357" s="121"/>
      <c r="O357" s="122"/>
      <c r="P357" s="122"/>
      <c r="Q357" s="113"/>
    </row>
    <row r="358" spans="11:17" ht="15">
      <c r="K358" s="121"/>
      <c r="L358" s="122"/>
      <c r="M358" s="122"/>
      <c r="N358" s="121"/>
      <c r="O358" s="122"/>
      <c r="P358" s="122"/>
      <c r="Q358" s="113"/>
    </row>
    <row r="359" spans="11:17" ht="15">
      <c r="K359" s="121"/>
      <c r="L359" s="122"/>
      <c r="M359" s="122"/>
      <c r="N359" s="121"/>
      <c r="O359" s="122"/>
      <c r="P359" s="122"/>
      <c r="Q359" s="113"/>
    </row>
    <row r="360" spans="11:17" ht="15">
      <c r="K360" s="123"/>
      <c r="L360" s="122"/>
      <c r="M360" s="122"/>
      <c r="N360" s="121"/>
      <c r="O360" s="122"/>
      <c r="P360" s="122"/>
      <c r="Q360" s="113"/>
    </row>
    <row r="361" spans="11:17" ht="18.75">
      <c r="K361" s="113"/>
      <c r="L361" s="418"/>
      <c r="M361" s="418"/>
      <c r="N361" s="124"/>
      <c r="O361" s="418"/>
      <c r="P361" s="418"/>
      <c r="Q361" s="113"/>
    </row>
    <row r="362" spans="11:17" ht="18.75">
      <c r="K362" s="125"/>
      <c r="L362" s="126"/>
      <c r="M362" s="127"/>
      <c r="N362" s="125"/>
      <c r="O362" s="419"/>
      <c r="P362" s="419"/>
      <c r="Q362" s="113"/>
    </row>
    <row r="363" spans="11:17" ht="15">
      <c r="K363" s="113"/>
      <c r="L363" s="420"/>
      <c r="M363" s="420"/>
      <c r="N363" s="128"/>
      <c r="O363" s="420"/>
      <c r="P363" s="420"/>
      <c r="Q363" s="113"/>
    </row>
    <row r="364" spans="11:17" ht="15">
      <c r="K364" s="113"/>
      <c r="L364" s="129"/>
      <c r="M364" s="129"/>
      <c r="N364" s="113"/>
      <c r="O364" s="129"/>
      <c r="P364" s="129"/>
      <c r="Q364" s="113"/>
    </row>
    <row r="365" spans="11:17" ht="15">
      <c r="K365" s="130"/>
      <c r="L365" s="421"/>
      <c r="M365" s="421"/>
      <c r="N365" s="130"/>
      <c r="O365" s="421"/>
      <c r="P365" s="421"/>
      <c r="Q365" s="113"/>
    </row>
    <row r="366" spans="11:17" ht="15">
      <c r="K366" s="130"/>
      <c r="L366" s="421"/>
      <c r="M366" s="421"/>
      <c r="N366" s="130"/>
      <c r="O366" s="421"/>
      <c r="P366" s="421"/>
      <c r="Q366" s="113"/>
    </row>
    <row r="367" spans="11:17" ht="15">
      <c r="K367" s="130"/>
      <c r="L367" s="421"/>
      <c r="M367" s="421"/>
      <c r="N367" s="130"/>
      <c r="O367" s="421"/>
      <c r="P367" s="421"/>
      <c r="Q367" s="113"/>
    </row>
    <row r="368" spans="11:17" ht="15">
      <c r="K368" s="121"/>
      <c r="L368" s="122"/>
      <c r="M368" s="122"/>
      <c r="N368" s="121"/>
      <c r="O368" s="122"/>
      <c r="P368" s="122"/>
      <c r="Q368" s="113"/>
    </row>
    <row r="369" spans="11:17" ht="15">
      <c r="K369" s="121"/>
      <c r="L369" s="122"/>
      <c r="M369" s="122"/>
      <c r="N369" s="121"/>
      <c r="O369" s="122"/>
      <c r="P369" s="122"/>
      <c r="Q369" s="113"/>
    </row>
    <row r="370" spans="11:17" ht="15">
      <c r="K370" s="121"/>
      <c r="L370" s="122"/>
      <c r="M370" s="122"/>
      <c r="N370" s="121"/>
      <c r="O370" s="122"/>
      <c r="P370" s="122"/>
      <c r="Q370" s="113"/>
    </row>
    <row r="371" spans="11:17" ht="15">
      <c r="K371" s="121"/>
      <c r="L371" s="122"/>
      <c r="M371" s="122"/>
      <c r="N371" s="121"/>
      <c r="O371" s="122"/>
      <c r="P371" s="122"/>
      <c r="Q371" s="113"/>
    </row>
    <row r="372" spans="11:17" ht="15">
      <c r="K372" s="121"/>
      <c r="L372" s="122"/>
      <c r="M372" s="122"/>
      <c r="N372" s="121"/>
      <c r="O372" s="122"/>
      <c r="P372" s="122"/>
      <c r="Q372" s="113"/>
    </row>
    <row r="373" spans="11:17" ht="15">
      <c r="K373" s="121"/>
      <c r="L373" s="122"/>
      <c r="M373" s="122"/>
      <c r="N373" s="121"/>
      <c r="O373" s="122"/>
      <c r="P373" s="122"/>
      <c r="Q373" s="113"/>
    </row>
    <row r="374" spans="11:17" ht="15">
      <c r="K374" s="121"/>
      <c r="L374" s="122"/>
      <c r="M374" s="122"/>
      <c r="N374" s="121"/>
      <c r="O374" s="122"/>
      <c r="P374" s="122"/>
      <c r="Q374" s="113"/>
    </row>
    <row r="375" spans="11:17" ht="15">
      <c r="K375" s="121"/>
      <c r="L375" s="122"/>
      <c r="M375" s="122"/>
      <c r="N375" s="121"/>
      <c r="O375" s="122"/>
      <c r="P375" s="122"/>
      <c r="Q375" s="113"/>
    </row>
    <row r="376" spans="11:17" ht="15">
      <c r="K376" s="121"/>
      <c r="L376" s="122"/>
      <c r="M376" s="122"/>
      <c r="N376" s="121"/>
      <c r="O376" s="122"/>
      <c r="P376" s="122"/>
      <c r="Q376" s="113"/>
    </row>
    <row r="377" spans="11:17" ht="15">
      <c r="K377" s="121"/>
      <c r="L377" s="122"/>
      <c r="M377" s="122"/>
      <c r="N377" s="121"/>
      <c r="O377" s="122"/>
      <c r="P377" s="122"/>
      <c r="Q377" s="113"/>
    </row>
    <row r="378" spans="11:17" ht="15">
      <c r="K378" s="121"/>
      <c r="L378" s="122"/>
      <c r="M378" s="122"/>
      <c r="N378" s="121"/>
      <c r="O378" s="122"/>
      <c r="P378" s="122"/>
      <c r="Q378" s="113"/>
    </row>
    <row r="379" spans="11:17" ht="15">
      <c r="K379" s="121"/>
      <c r="L379" s="122"/>
      <c r="M379" s="122"/>
      <c r="N379" s="121"/>
      <c r="O379" s="122"/>
      <c r="P379" s="122"/>
      <c r="Q379" s="113"/>
    </row>
    <row r="380" spans="11:17" ht="15">
      <c r="K380" s="121"/>
      <c r="L380" s="122"/>
      <c r="M380" s="122"/>
      <c r="N380" s="121"/>
      <c r="O380" s="122"/>
      <c r="P380" s="122"/>
      <c r="Q380" s="113"/>
    </row>
    <row r="381" spans="11:17" ht="15">
      <c r="K381" s="123"/>
      <c r="L381" s="122"/>
      <c r="M381" s="122"/>
      <c r="N381" s="121"/>
      <c r="O381" s="122"/>
      <c r="P381" s="122"/>
      <c r="Q381" s="113"/>
    </row>
    <row r="382" spans="11:17" ht="18.75">
      <c r="K382" s="113"/>
      <c r="L382" s="418"/>
      <c r="M382" s="418"/>
      <c r="N382" s="124"/>
      <c r="O382" s="418"/>
      <c r="P382" s="418"/>
      <c r="Q382" s="113"/>
    </row>
    <row r="383" spans="11:17" ht="18.75">
      <c r="K383" s="125"/>
      <c r="L383" s="126"/>
      <c r="M383" s="127"/>
      <c r="N383" s="125"/>
      <c r="O383" s="419"/>
      <c r="P383" s="419"/>
      <c r="Q383" s="113"/>
    </row>
    <row r="384" spans="11:17" ht="15">
      <c r="K384" s="113"/>
      <c r="L384" s="420"/>
      <c r="M384" s="420"/>
      <c r="N384" s="128"/>
      <c r="O384" s="420"/>
      <c r="P384" s="420"/>
      <c r="Q384" s="113"/>
    </row>
    <row r="385" spans="11:17" ht="15">
      <c r="K385" s="113"/>
      <c r="L385" s="129"/>
      <c r="M385" s="129"/>
      <c r="N385" s="113"/>
      <c r="O385" s="129"/>
      <c r="P385" s="129"/>
      <c r="Q385" s="113"/>
    </row>
    <row r="386" spans="11:17" ht="15">
      <c r="K386" s="130"/>
      <c r="L386" s="421"/>
      <c r="M386" s="421"/>
      <c r="N386" s="130"/>
      <c r="O386" s="421"/>
      <c r="P386" s="421"/>
      <c r="Q386" s="113"/>
    </row>
    <row r="387" spans="11:17" ht="15">
      <c r="K387" s="130"/>
      <c r="L387" s="421"/>
      <c r="M387" s="421"/>
      <c r="N387" s="130"/>
      <c r="O387" s="421"/>
      <c r="P387" s="421"/>
      <c r="Q387" s="113"/>
    </row>
    <row r="388" spans="11:17" ht="15">
      <c r="K388" s="130"/>
      <c r="L388" s="421"/>
      <c r="M388" s="421"/>
      <c r="N388" s="130"/>
      <c r="O388" s="421"/>
      <c r="P388" s="421"/>
      <c r="Q388" s="113"/>
    </row>
    <row r="389" spans="11:17" ht="15">
      <c r="K389" s="121"/>
      <c r="L389" s="122"/>
      <c r="M389" s="122"/>
      <c r="N389" s="121"/>
      <c r="O389" s="122"/>
      <c r="P389" s="122"/>
      <c r="Q389" s="113"/>
    </row>
    <row r="390" spans="11:17" ht="15">
      <c r="K390" s="121"/>
      <c r="L390" s="122"/>
      <c r="M390" s="122"/>
      <c r="N390" s="121"/>
      <c r="O390" s="122"/>
      <c r="P390" s="122"/>
      <c r="Q390" s="113"/>
    </row>
    <row r="391" spans="11:17" ht="15">
      <c r="K391" s="121"/>
      <c r="L391" s="122"/>
      <c r="M391" s="122"/>
      <c r="N391" s="121"/>
      <c r="O391" s="122"/>
      <c r="P391" s="122"/>
      <c r="Q391" s="113"/>
    </row>
    <row r="392" spans="11:17" ht="15">
      <c r="K392" s="121"/>
      <c r="L392" s="122"/>
      <c r="M392" s="122"/>
      <c r="N392" s="121"/>
      <c r="O392" s="122"/>
      <c r="P392" s="122"/>
      <c r="Q392" s="113"/>
    </row>
    <row r="393" spans="11:17" ht="15">
      <c r="K393" s="121"/>
      <c r="L393" s="122"/>
      <c r="M393" s="122"/>
      <c r="N393" s="121"/>
      <c r="O393" s="122"/>
      <c r="P393" s="122"/>
      <c r="Q393" s="113"/>
    </row>
    <row r="394" spans="11:17" ht="15">
      <c r="K394" s="121"/>
      <c r="L394" s="122"/>
      <c r="M394" s="122"/>
      <c r="N394" s="121"/>
      <c r="O394" s="122"/>
      <c r="P394" s="122"/>
      <c r="Q394" s="113"/>
    </row>
    <row r="395" spans="11:17" ht="15">
      <c r="K395" s="121"/>
      <c r="L395" s="122"/>
      <c r="M395" s="122"/>
      <c r="N395" s="121"/>
      <c r="O395" s="122"/>
      <c r="P395" s="122"/>
      <c r="Q395" s="113"/>
    </row>
    <row r="396" spans="11:17" ht="15">
      <c r="K396" s="121"/>
      <c r="L396" s="122"/>
      <c r="M396" s="122"/>
      <c r="N396" s="121"/>
      <c r="O396" s="122"/>
      <c r="P396" s="122"/>
      <c r="Q396" s="113"/>
    </row>
    <row r="397" spans="11:17" ht="15">
      <c r="K397" s="121"/>
      <c r="L397" s="122"/>
      <c r="M397" s="122"/>
      <c r="N397" s="121"/>
      <c r="O397" s="122"/>
      <c r="P397" s="122"/>
      <c r="Q397" s="113"/>
    </row>
    <row r="398" spans="11:17" ht="15">
      <c r="K398" s="121"/>
      <c r="L398" s="122"/>
      <c r="M398" s="122"/>
      <c r="N398" s="121"/>
      <c r="O398" s="122"/>
      <c r="P398" s="122"/>
      <c r="Q398" s="113"/>
    </row>
    <row r="399" spans="11:17" ht="15">
      <c r="K399" s="121"/>
      <c r="L399" s="122"/>
      <c r="M399" s="122"/>
      <c r="N399" s="121"/>
      <c r="O399" s="122"/>
      <c r="P399" s="122"/>
      <c r="Q399" s="113"/>
    </row>
    <row r="400" spans="11:17" ht="15">
      <c r="K400" s="121"/>
      <c r="L400" s="122"/>
      <c r="M400" s="122"/>
      <c r="N400" s="121"/>
      <c r="O400" s="122"/>
      <c r="P400" s="122"/>
      <c r="Q400" s="113"/>
    </row>
    <row r="401" spans="11:17" ht="15">
      <c r="K401" s="121"/>
      <c r="L401" s="122"/>
      <c r="M401" s="122"/>
      <c r="N401" s="121"/>
      <c r="O401" s="122"/>
      <c r="P401" s="122"/>
      <c r="Q401" s="113"/>
    </row>
    <row r="402" spans="11:17" ht="15">
      <c r="K402" s="121"/>
      <c r="L402" s="122"/>
      <c r="M402" s="122"/>
      <c r="N402" s="121"/>
      <c r="O402" s="122"/>
      <c r="P402" s="122"/>
      <c r="Q402" s="113"/>
    </row>
    <row r="403" spans="11:17" ht="15">
      <c r="K403" s="121"/>
      <c r="L403" s="122"/>
      <c r="M403" s="122"/>
      <c r="N403" s="121"/>
      <c r="O403" s="122"/>
      <c r="P403" s="122"/>
      <c r="Q403" s="113"/>
    </row>
    <row r="404" spans="11:17" ht="15">
      <c r="K404" s="121"/>
      <c r="L404" s="122"/>
      <c r="M404" s="122"/>
      <c r="N404" s="121"/>
      <c r="O404" s="122"/>
      <c r="P404" s="122"/>
      <c r="Q404" s="113"/>
    </row>
    <row r="405" spans="11:17" ht="15">
      <c r="K405" s="121"/>
      <c r="L405" s="122"/>
      <c r="M405" s="122"/>
      <c r="N405" s="121"/>
      <c r="O405" s="122"/>
      <c r="P405" s="122"/>
      <c r="Q405" s="113"/>
    </row>
    <row r="406" spans="11:17" ht="15">
      <c r="K406" s="121"/>
      <c r="L406" s="122"/>
      <c r="M406" s="122"/>
      <c r="N406" s="121"/>
      <c r="O406" s="122"/>
      <c r="P406" s="122"/>
      <c r="Q406" s="113"/>
    </row>
    <row r="407" spans="11:17" ht="15">
      <c r="K407" s="121"/>
      <c r="L407" s="122"/>
      <c r="M407" s="122"/>
      <c r="N407" s="121"/>
      <c r="O407" s="122"/>
      <c r="P407" s="122"/>
      <c r="Q407" s="113"/>
    </row>
    <row r="408" spans="11:17" ht="15">
      <c r="K408" s="121"/>
      <c r="L408" s="122"/>
      <c r="M408" s="122"/>
      <c r="N408" s="121"/>
      <c r="O408" s="122"/>
      <c r="P408" s="122"/>
      <c r="Q408" s="113"/>
    </row>
    <row r="409" spans="11:17" ht="15">
      <c r="K409" s="121"/>
      <c r="L409" s="122"/>
      <c r="M409" s="122"/>
      <c r="N409" s="121"/>
      <c r="O409" s="122"/>
      <c r="P409" s="122"/>
      <c r="Q409" s="113"/>
    </row>
    <row r="410" spans="11:17" ht="15">
      <c r="K410" s="121"/>
      <c r="L410" s="122"/>
      <c r="M410" s="122"/>
      <c r="N410" s="121"/>
      <c r="O410" s="122"/>
      <c r="P410" s="122"/>
      <c r="Q410" s="113"/>
    </row>
    <row r="411" spans="11:17" ht="15">
      <c r="K411" s="121"/>
      <c r="L411" s="122"/>
      <c r="M411" s="122"/>
      <c r="N411" s="121"/>
      <c r="O411" s="122"/>
      <c r="P411" s="122"/>
      <c r="Q411" s="113"/>
    </row>
    <row r="412" spans="11:17" ht="15">
      <c r="K412" s="121"/>
      <c r="L412" s="122"/>
      <c r="M412" s="122"/>
      <c r="N412" s="121"/>
      <c r="O412" s="122"/>
      <c r="P412" s="122"/>
      <c r="Q412" s="113"/>
    </row>
    <row r="413" spans="11:17" ht="15">
      <c r="K413" s="121"/>
      <c r="L413" s="122"/>
      <c r="M413" s="122"/>
      <c r="N413" s="121"/>
      <c r="O413" s="122"/>
      <c r="P413" s="122"/>
      <c r="Q413" s="113"/>
    </row>
    <row r="414" spans="11:17" ht="15">
      <c r="K414" s="121"/>
      <c r="L414" s="122"/>
      <c r="M414" s="122"/>
      <c r="N414" s="121"/>
      <c r="O414" s="122"/>
      <c r="P414" s="122"/>
      <c r="Q414" s="113"/>
    </row>
    <row r="415" spans="11:17" ht="15">
      <c r="K415" s="121"/>
      <c r="L415" s="122"/>
      <c r="M415" s="122"/>
      <c r="N415" s="121"/>
      <c r="O415" s="122"/>
      <c r="P415" s="122"/>
      <c r="Q415" s="113"/>
    </row>
    <row r="416" spans="11:17" ht="15">
      <c r="K416" s="121"/>
      <c r="L416" s="122"/>
      <c r="M416" s="122"/>
      <c r="N416" s="121"/>
      <c r="O416" s="122"/>
      <c r="P416" s="122"/>
      <c r="Q416" s="113"/>
    </row>
    <row r="417" spans="11:17" ht="15">
      <c r="K417" s="121"/>
      <c r="L417" s="122"/>
      <c r="M417" s="122"/>
      <c r="N417" s="121"/>
      <c r="O417" s="122"/>
      <c r="P417" s="122"/>
      <c r="Q417" s="113"/>
    </row>
    <row r="418" spans="11:17" ht="15">
      <c r="K418" s="121"/>
      <c r="L418" s="122"/>
      <c r="M418" s="122"/>
      <c r="N418" s="121"/>
      <c r="O418" s="122"/>
      <c r="P418" s="122"/>
      <c r="Q418" s="113"/>
    </row>
    <row r="419" spans="11:17" ht="15">
      <c r="K419" s="123"/>
      <c r="L419" s="122"/>
      <c r="M419" s="122"/>
      <c r="N419" s="121"/>
      <c r="O419" s="122"/>
      <c r="P419" s="122"/>
      <c r="Q419" s="113"/>
    </row>
    <row r="420" spans="11:17" ht="18.75">
      <c r="K420" s="113"/>
      <c r="L420" s="418"/>
      <c r="M420" s="418"/>
      <c r="N420" s="124"/>
      <c r="O420" s="418"/>
      <c r="P420" s="418"/>
      <c r="Q420" s="113"/>
    </row>
    <row r="421" spans="11:17" ht="18.75">
      <c r="K421" s="125"/>
      <c r="L421" s="126"/>
      <c r="M421" s="127"/>
      <c r="N421" s="125"/>
      <c r="O421" s="419"/>
      <c r="P421" s="419"/>
      <c r="Q421" s="113"/>
    </row>
    <row r="422" spans="11:17" ht="15">
      <c r="K422" s="113"/>
      <c r="L422" s="420"/>
      <c r="M422" s="420"/>
      <c r="N422" s="128"/>
      <c r="O422" s="420"/>
      <c r="P422" s="420"/>
      <c r="Q422" s="113"/>
    </row>
    <row r="423" spans="11:17" ht="15">
      <c r="K423" s="113"/>
      <c r="L423" s="129"/>
      <c r="M423" s="129"/>
      <c r="N423" s="113"/>
      <c r="O423" s="129"/>
      <c r="P423" s="129"/>
      <c r="Q423" s="113"/>
    </row>
    <row r="424" spans="11:17" ht="15">
      <c r="K424" s="130"/>
      <c r="L424" s="421"/>
      <c r="M424" s="421"/>
      <c r="N424" s="130"/>
      <c r="O424" s="421"/>
      <c r="P424" s="421"/>
      <c r="Q424" s="113"/>
    </row>
    <row r="425" spans="11:17" ht="15">
      <c r="K425" s="130"/>
      <c r="L425" s="421"/>
      <c r="M425" s="421"/>
      <c r="N425" s="130"/>
      <c r="O425" s="421"/>
      <c r="P425" s="421"/>
      <c r="Q425" s="113"/>
    </row>
    <row r="426" spans="11:17" ht="15">
      <c r="K426" s="130"/>
      <c r="L426" s="421"/>
      <c r="M426" s="421"/>
      <c r="N426" s="130"/>
      <c r="O426" s="421"/>
      <c r="P426" s="421"/>
      <c r="Q426" s="113"/>
    </row>
    <row r="427" spans="11:17" ht="15">
      <c r="K427" s="121"/>
      <c r="L427" s="122"/>
      <c r="M427" s="122"/>
      <c r="N427" s="121"/>
      <c r="O427" s="122"/>
      <c r="P427" s="122"/>
      <c r="Q427" s="113"/>
    </row>
    <row r="428" spans="11:17" ht="15">
      <c r="K428" s="121"/>
      <c r="L428" s="122"/>
      <c r="M428" s="122"/>
      <c r="N428" s="121"/>
      <c r="O428" s="122"/>
      <c r="P428" s="122"/>
      <c r="Q428" s="113"/>
    </row>
    <row r="429" spans="11:17" ht="15">
      <c r="K429" s="121"/>
      <c r="L429" s="122"/>
      <c r="M429" s="122"/>
      <c r="N429" s="121"/>
      <c r="O429" s="122"/>
      <c r="P429" s="122"/>
      <c r="Q429" s="113"/>
    </row>
    <row r="430" spans="11:17" ht="15">
      <c r="K430" s="121"/>
      <c r="L430" s="122"/>
      <c r="M430" s="122"/>
      <c r="N430" s="121"/>
      <c r="O430" s="122"/>
      <c r="P430" s="122"/>
      <c r="Q430" s="113"/>
    </row>
    <row r="431" spans="11:17" ht="15">
      <c r="K431" s="121"/>
      <c r="L431" s="122"/>
      <c r="M431" s="122"/>
      <c r="N431" s="121"/>
      <c r="O431" s="122"/>
      <c r="P431" s="122"/>
      <c r="Q431" s="113"/>
    </row>
    <row r="432" spans="11:17" ht="15">
      <c r="K432" s="121"/>
      <c r="L432" s="122"/>
      <c r="M432" s="122"/>
      <c r="N432" s="121"/>
      <c r="O432" s="122"/>
      <c r="P432" s="122"/>
      <c r="Q432" s="113"/>
    </row>
    <row r="433" spans="11:17" ht="15">
      <c r="K433" s="121"/>
      <c r="L433" s="122"/>
      <c r="M433" s="122"/>
      <c r="N433" s="121"/>
      <c r="O433" s="122"/>
      <c r="P433" s="122"/>
      <c r="Q433" s="113"/>
    </row>
    <row r="434" spans="11:17" ht="15">
      <c r="K434" s="121"/>
      <c r="L434" s="122"/>
      <c r="M434" s="122"/>
      <c r="N434" s="121"/>
      <c r="O434" s="122"/>
      <c r="P434" s="122"/>
      <c r="Q434" s="113"/>
    </row>
    <row r="435" spans="11:17" ht="15">
      <c r="K435" s="121"/>
      <c r="L435" s="122"/>
      <c r="M435" s="122"/>
      <c r="N435" s="121"/>
      <c r="O435" s="122"/>
      <c r="P435" s="122"/>
      <c r="Q435" s="113"/>
    </row>
    <row r="436" spans="11:17" ht="15">
      <c r="K436" s="121"/>
      <c r="L436" s="122"/>
      <c r="M436" s="122"/>
      <c r="N436" s="121"/>
      <c r="O436" s="122"/>
      <c r="P436" s="122"/>
      <c r="Q436" s="113"/>
    </row>
    <row r="437" spans="11:17" ht="15">
      <c r="K437" s="121"/>
      <c r="L437" s="122"/>
      <c r="M437" s="122"/>
      <c r="N437" s="121"/>
      <c r="O437" s="122"/>
      <c r="P437" s="122"/>
      <c r="Q437" s="113"/>
    </row>
    <row r="438" spans="11:17" ht="15">
      <c r="K438" s="121"/>
      <c r="L438" s="122"/>
      <c r="M438" s="122"/>
      <c r="N438" s="121"/>
      <c r="O438" s="122"/>
      <c r="P438" s="122"/>
      <c r="Q438" s="113"/>
    </row>
    <row r="439" spans="11:17" ht="15">
      <c r="K439" s="121"/>
      <c r="L439" s="122"/>
      <c r="M439" s="122"/>
      <c r="N439" s="121"/>
      <c r="O439" s="122"/>
      <c r="P439" s="122"/>
      <c r="Q439" s="113"/>
    </row>
    <row r="440" spans="11:17" ht="15">
      <c r="K440" s="121"/>
      <c r="L440" s="122"/>
      <c r="M440" s="122"/>
      <c r="N440" s="121"/>
      <c r="O440" s="122"/>
      <c r="P440" s="122"/>
      <c r="Q440" s="113"/>
    </row>
    <row r="441" spans="11:17" ht="15">
      <c r="K441" s="121"/>
      <c r="L441" s="122"/>
      <c r="M441" s="122"/>
      <c r="N441" s="121"/>
      <c r="O441" s="122"/>
      <c r="P441" s="122"/>
      <c r="Q441" s="113"/>
    </row>
    <row r="442" spans="11:17" ht="15">
      <c r="K442" s="121"/>
      <c r="L442" s="122"/>
      <c r="M442" s="122"/>
      <c r="N442" s="121"/>
      <c r="O442" s="122"/>
      <c r="P442" s="122"/>
      <c r="Q442" s="113"/>
    </row>
    <row r="443" spans="11:17" ht="15">
      <c r="K443" s="121"/>
      <c r="L443" s="122"/>
      <c r="M443" s="122"/>
      <c r="N443" s="121"/>
      <c r="O443" s="122"/>
      <c r="P443" s="122"/>
      <c r="Q443" s="113"/>
    </row>
    <row r="444" spans="11:17" ht="15">
      <c r="K444" s="121"/>
      <c r="L444" s="122"/>
      <c r="M444" s="122"/>
      <c r="N444" s="121"/>
      <c r="O444" s="122"/>
      <c r="P444" s="122"/>
      <c r="Q444" s="113"/>
    </row>
    <row r="445" spans="11:17" ht="15">
      <c r="K445" s="121"/>
      <c r="L445" s="122"/>
      <c r="M445" s="122"/>
      <c r="N445" s="121"/>
      <c r="O445" s="122"/>
      <c r="P445" s="122"/>
      <c r="Q445" s="113"/>
    </row>
    <row r="446" spans="11:17" ht="15">
      <c r="K446" s="121"/>
      <c r="L446" s="122"/>
      <c r="M446" s="122"/>
      <c r="N446" s="121"/>
      <c r="O446" s="122"/>
      <c r="P446" s="122"/>
      <c r="Q446" s="113"/>
    </row>
    <row r="447" spans="11:17" ht="15">
      <c r="K447" s="121"/>
      <c r="L447" s="122"/>
      <c r="M447" s="122"/>
      <c r="N447" s="121"/>
      <c r="O447" s="122"/>
      <c r="P447" s="122"/>
      <c r="Q447" s="113"/>
    </row>
    <row r="448" spans="11:17" ht="15">
      <c r="K448" s="121"/>
      <c r="L448" s="122"/>
      <c r="M448" s="122"/>
      <c r="N448" s="121"/>
      <c r="O448" s="122"/>
      <c r="P448" s="122"/>
      <c r="Q448" s="113"/>
    </row>
    <row r="449" spans="11:17" ht="15">
      <c r="K449" s="123"/>
      <c r="L449" s="122"/>
      <c r="M449" s="122"/>
      <c r="N449" s="121"/>
      <c r="O449" s="122"/>
      <c r="P449" s="122"/>
      <c r="Q449" s="113"/>
    </row>
    <row r="450" spans="11:17" ht="18.75">
      <c r="K450" s="113"/>
      <c r="L450" s="418"/>
      <c r="M450" s="418"/>
      <c r="N450" s="124"/>
      <c r="O450" s="418"/>
      <c r="P450" s="418"/>
      <c r="Q450" s="113"/>
    </row>
    <row r="451" spans="11:17" ht="18.75">
      <c r="K451" s="125"/>
      <c r="L451" s="126"/>
      <c r="M451" s="127"/>
      <c r="N451" s="125"/>
      <c r="O451" s="419"/>
      <c r="P451" s="419"/>
      <c r="Q451" s="113"/>
    </row>
    <row r="452" spans="11:17" ht="15">
      <c r="K452" s="113"/>
      <c r="L452" s="420"/>
      <c r="M452" s="420"/>
      <c r="N452" s="128"/>
      <c r="O452" s="420"/>
      <c r="P452" s="420"/>
      <c r="Q452" s="113"/>
    </row>
    <row r="453" spans="11:17" ht="15">
      <c r="K453" s="113"/>
      <c r="L453" s="129"/>
      <c r="M453" s="129"/>
      <c r="N453" s="113"/>
      <c r="O453" s="129"/>
      <c r="P453" s="129"/>
      <c r="Q453" s="113"/>
    </row>
    <row r="454" spans="11:17" ht="15">
      <c r="K454" s="113"/>
      <c r="L454" s="113"/>
      <c r="M454" s="113"/>
      <c r="N454" s="113"/>
      <c r="O454" s="113"/>
      <c r="P454" s="113"/>
      <c r="Q454" s="113"/>
    </row>
    <row r="455" spans="11:17" ht="15">
      <c r="K455" s="130"/>
      <c r="L455" s="421"/>
      <c r="M455" s="421"/>
      <c r="N455" s="130"/>
      <c r="O455" s="421"/>
      <c r="P455" s="421"/>
      <c r="Q455" s="113"/>
    </row>
    <row r="456" spans="11:17" ht="15">
      <c r="K456" s="130"/>
      <c r="L456" s="421"/>
      <c r="M456" s="421"/>
      <c r="N456" s="130"/>
      <c r="O456" s="421"/>
      <c r="P456" s="421"/>
      <c r="Q456" s="113"/>
    </row>
    <row r="457" spans="11:17" ht="15">
      <c r="K457" s="130"/>
      <c r="L457" s="421"/>
      <c r="M457" s="421"/>
      <c r="N457" s="130"/>
      <c r="O457" s="421"/>
      <c r="P457" s="421"/>
      <c r="Q457" s="113"/>
    </row>
    <row r="458" spans="11:17" ht="15">
      <c r="K458" s="121"/>
      <c r="L458" s="122"/>
      <c r="M458" s="122"/>
      <c r="N458" s="121"/>
      <c r="O458" s="122"/>
      <c r="P458" s="122"/>
      <c r="Q458" s="113"/>
    </row>
    <row r="459" spans="11:17" ht="15">
      <c r="K459" s="121"/>
      <c r="L459" s="122"/>
      <c r="M459" s="122"/>
      <c r="N459" s="121"/>
      <c r="O459" s="122"/>
      <c r="P459" s="122"/>
      <c r="Q459" s="113"/>
    </row>
    <row r="460" spans="11:17" ht="15">
      <c r="K460" s="121"/>
      <c r="L460" s="122"/>
      <c r="M460" s="122"/>
      <c r="N460" s="121"/>
      <c r="O460" s="122"/>
      <c r="P460" s="122"/>
      <c r="Q460" s="113"/>
    </row>
    <row r="461" spans="11:17" ht="15">
      <c r="K461" s="121"/>
      <c r="L461" s="122"/>
      <c r="M461" s="122"/>
      <c r="N461" s="121"/>
      <c r="O461" s="122"/>
      <c r="P461" s="122"/>
      <c r="Q461" s="113"/>
    </row>
    <row r="462" spans="11:17" ht="15">
      <c r="K462" s="121"/>
      <c r="L462" s="122"/>
      <c r="M462" s="122"/>
      <c r="N462" s="121"/>
      <c r="O462" s="122"/>
      <c r="P462" s="122"/>
      <c r="Q462" s="113"/>
    </row>
    <row r="463" spans="11:17" ht="15">
      <c r="K463" s="121"/>
      <c r="L463" s="122"/>
      <c r="M463" s="122"/>
      <c r="N463" s="121"/>
      <c r="O463" s="122"/>
      <c r="P463" s="122"/>
      <c r="Q463" s="113"/>
    </row>
    <row r="464" spans="11:17" ht="15">
      <c r="K464" s="121"/>
      <c r="L464" s="122"/>
      <c r="M464" s="122"/>
      <c r="N464" s="121"/>
      <c r="O464" s="122"/>
      <c r="P464" s="122"/>
      <c r="Q464" s="113"/>
    </row>
    <row r="465" spans="11:17" ht="15">
      <c r="K465" s="121"/>
      <c r="L465" s="122"/>
      <c r="M465" s="122"/>
      <c r="N465" s="121"/>
      <c r="O465" s="122"/>
      <c r="P465" s="122"/>
      <c r="Q465" s="113"/>
    </row>
    <row r="466" spans="11:17" ht="15">
      <c r="K466" s="121"/>
      <c r="L466" s="122"/>
      <c r="M466" s="122"/>
      <c r="N466" s="121"/>
      <c r="O466" s="122"/>
      <c r="P466" s="122"/>
      <c r="Q466" s="113"/>
    </row>
    <row r="467" spans="11:17" ht="15">
      <c r="K467" s="121"/>
      <c r="L467" s="122"/>
      <c r="M467" s="122"/>
      <c r="N467" s="121"/>
      <c r="O467" s="122"/>
      <c r="P467" s="122"/>
      <c r="Q467" s="113"/>
    </row>
    <row r="468" spans="11:17" ht="15">
      <c r="K468" s="121"/>
      <c r="L468" s="122"/>
      <c r="M468" s="122"/>
      <c r="N468" s="121"/>
      <c r="O468" s="122"/>
      <c r="P468" s="122"/>
      <c r="Q468" s="113"/>
    </row>
    <row r="469" spans="11:17" ht="15">
      <c r="K469" s="121"/>
      <c r="L469" s="122"/>
      <c r="M469" s="122"/>
      <c r="N469" s="121"/>
      <c r="O469" s="122"/>
      <c r="P469" s="122"/>
      <c r="Q469" s="113"/>
    </row>
    <row r="470" spans="11:17" ht="15">
      <c r="K470" s="121"/>
      <c r="L470" s="122"/>
      <c r="M470" s="122"/>
      <c r="N470" s="121"/>
      <c r="O470" s="122"/>
      <c r="P470" s="122"/>
      <c r="Q470" s="113"/>
    </row>
    <row r="471" spans="11:17" ht="15">
      <c r="K471" s="121"/>
      <c r="L471" s="122"/>
      <c r="M471" s="122"/>
      <c r="N471" s="121"/>
      <c r="O471" s="122"/>
      <c r="P471" s="122"/>
      <c r="Q471" s="113"/>
    </row>
    <row r="472" spans="11:17" ht="15">
      <c r="K472" s="121"/>
      <c r="L472" s="122"/>
      <c r="M472" s="122"/>
      <c r="N472" s="121"/>
      <c r="O472" s="122"/>
      <c r="P472" s="122"/>
      <c r="Q472" s="113"/>
    </row>
    <row r="473" spans="11:17" ht="15">
      <c r="K473" s="121"/>
      <c r="L473" s="122"/>
      <c r="M473" s="122"/>
      <c r="N473" s="121"/>
      <c r="O473" s="122"/>
      <c r="P473" s="122"/>
      <c r="Q473" s="113"/>
    </row>
    <row r="474" spans="11:17" ht="15">
      <c r="K474" s="121"/>
      <c r="L474" s="122"/>
      <c r="M474" s="122"/>
      <c r="N474" s="121"/>
      <c r="O474" s="122"/>
      <c r="P474" s="122"/>
      <c r="Q474" s="113"/>
    </row>
    <row r="475" spans="11:17" ht="15">
      <c r="K475" s="121"/>
      <c r="L475" s="122"/>
      <c r="M475" s="122"/>
      <c r="N475" s="121"/>
      <c r="O475" s="122"/>
      <c r="P475" s="122"/>
      <c r="Q475" s="113"/>
    </row>
    <row r="476" spans="11:17" ht="15">
      <c r="K476" s="121"/>
      <c r="L476" s="122"/>
      <c r="M476" s="122"/>
      <c r="N476" s="121"/>
      <c r="O476" s="122"/>
      <c r="P476" s="122"/>
      <c r="Q476" s="113"/>
    </row>
    <row r="477" spans="11:17" ht="15">
      <c r="K477" s="121"/>
      <c r="L477" s="122"/>
      <c r="M477" s="122"/>
      <c r="N477" s="121"/>
      <c r="O477" s="122"/>
      <c r="P477" s="122"/>
      <c r="Q477" s="113"/>
    </row>
    <row r="478" spans="11:17" ht="15">
      <c r="K478" s="121"/>
      <c r="L478" s="122"/>
      <c r="M478" s="122"/>
      <c r="N478" s="121"/>
      <c r="O478" s="122"/>
      <c r="P478" s="122"/>
      <c r="Q478" s="113"/>
    </row>
    <row r="479" spans="11:17" ht="15">
      <c r="K479" s="121"/>
      <c r="L479" s="122"/>
      <c r="M479" s="122"/>
      <c r="N479" s="121"/>
      <c r="O479" s="122"/>
      <c r="P479" s="122"/>
      <c r="Q479" s="113"/>
    </row>
    <row r="480" spans="11:17" ht="15">
      <c r="K480" s="121"/>
      <c r="L480" s="122"/>
      <c r="M480" s="122"/>
      <c r="N480" s="121"/>
      <c r="O480" s="122"/>
      <c r="P480" s="122"/>
      <c r="Q480" s="113"/>
    </row>
    <row r="481" spans="11:17" ht="15">
      <c r="K481" s="121"/>
      <c r="L481" s="122"/>
      <c r="M481" s="122"/>
      <c r="N481" s="121"/>
      <c r="O481" s="122"/>
      <c r="P481" s="122"/>
      <c r="Q481" s="113"/>
    </row>
    <row r="482" spans="11:17" ht="15">
      <c r="K482" s="121"/>
      <c r="L482" s="122"/>
      <c r="M482" s="122"/>
      <c r="N482" s="121"/>
      <c r="O482" s="122"/>
      <c r="P482" s="122"/>
      <c r="Q482" s="113"/>
    </row>
    <row r="483" spans="11:17" ht="15">
      <c r="K483" s="121"/>
      <c r="L483" s="122"/>
      <c r="M483" s="122"/>
      <c r="N483" s="121"/>
      <c r="O483" s="122"/>
      <c r="P483" s="122"/>
      <c r="Q483" s="113"/>
    </row>
    <row r="484" spans="11:17" ht="15">
      <c r="K484" s="121"/>
      <c r="L484" s="122"/>
      <c r="M484" s="122"/>
      <c r="N484" s="121"/>
      <c r="O484" s="122"/>
      <c r="P484" s="122"/>
      <c r="Q484" s="113"/>
    </row>
    <row r="485" spans="11:17" ht="15">
      <c r="K485" s="121"/>
      <c r="L485" s="122"/>
      <c r="M485" s="122"/>
      <c r="N485" s="121"/>
      <c r="O485" s="122"/>
      <c r="P485" s="122"/>
      <c r="Q485" s="113"/>
    </row>
    <row r="486" spans="11:17" ht="15">
      <c r="K486" s="121"/>
      <c r="L486" s="122"/>
      <c r="M486" s="122"/>
      <c r="N486" s="121"/>
      <c r="O486" s="122"/>
      <c r="P486" s="122"/>
      <c r="Q486" s="113"/>
    </row>
    <row r="487" spans="11:17" ht="15">
      <c r="K487" s="121"/>
      <c r="L487" s="122"/>
      <c r="M487" s="122"/>
      <c r="N487" s="121"/>
      <c r="O487" s="122"/>
      <c r="P487" s="122"/>
      <c r="Q487" s="113"/>
    </row>
    <row r="488" spans="11:17" ht="15">
      <c r="K488" s="121"/>
      <c r="L488" s="122"/>
      <c r="M488" s="122"/>
      <c r="N488" s="121"/>
      <c r="O488" s="122"/>
      <c r="P488" s="122"/>
      <c r="Q488" s="113"/>
    </row>
    <row r="489" spans="11:17" ht="15">
      <c r="K489" s="121"/>
      <c r="L489" s="122"/>
      <c r="M489" s="122"/>
      <c r="N489" s="121"/>
      <c r="O489" s="122"/>
      <c r="P489" s="122"/>
      <c r="Q489" s="113"/>
    </row>
    <row r="490" spans="11:17" ht="15">
      <c r="K490" s="121"/>
      <c r="L490" s="122"/>
      <c r="M490" s="122"/>
      <c r="N490" s="121"/>
      <c r="O490" s="122"/>
      <c r="P490" s="122"/>
      <c r="Q490" s="113"/>
    </row>
    <row r="491" spans="11:17" ht="15">
      <c r="K491" s="121"/>
      <c r="L491" s="122"/>
      <c r="M491" s="122"/>
      <c r="N491" s="121"/>
      <c r="O491" s="122"/>
      <c r="P491" s="122"/>
      <c r="Q491" s="113"/>
    </row>
    <row r="492" spans="11:17" ht="15">
      <c r="K492" s="123"/>
      <c r="L492" s="122"/>
      <c r="M492" s="122"/>
      <c r="N492" s="121"/>
      <c r="O492" s="122"/>
      <c r="P492" s="122"/>
      <c r="Q492" s="113"/>
    </row>
    <row r="493" spans="11:17" ht="18.75">
      <c r="K493" s="113"/>
      <c r="L493" s="418"/>
      <c r="M493" s="418"/>
      <c r="N493" s="124"/>
      <c r="O493" s="418"/>
      <c r="P493" s="418"/>
      <c r="Q493" s="113"/>
    </row>
    <row r="494" spans="11:17" ht="18.75">
      <c r="K494" s="125"/>
      <c r="L494" s="126"/>
      <c r="M494" s="127"/>
      <c r="N494" s="125"/>
      <c r="O494" s="419"/>
      <c r="P494" s="419"/>
      <c r="Q494" s="113"/>
    </row>
    <row r="495" spans="11:17" ht="15">
      <c r="K495" s="113"/>
      <c r="L495" s="420"/>
      <c r="M495" s="420"/>
      <c r="N495" s="128"/>
      <c r="O495" s="420"/>
      <c r="P495" s="420"/>
      <c r="Q495" s="113"/>
    </row>
    <row r="496" spans="11:17" ht="15">
      <c r="K496" s="113"/>
      <c r="L496" s="129"/>
      <c r="M496" s="129"/>
      <c r="N496" s="113"/>
      <c r="O496" s="129"/>
      <c r="P496" s="129"/>
      <c r="Q496" s="113"/>
    </row>
    <row r="497" spans="11:17" ht="15">
      <c r="K497" s="130"/>
      <c r="L497" s="421"/>
      <c r="M497" s="421"/>
      <c r="N497" s="130"/>
      <c r="O497" s="421"/>
      <c r="P497" s="421"/>
      <c r="Q497" s="113"/>
    </row>
    <row r="498" spans="11:17" ht="15">
      <c r="K498" s="130"/>
      <c r="L498" s="421"/>
      <c r="M498" s="421"/>
      <c r="N498" s="130"/>
      <c r="O498" s="421"/>
      <c r="P498" s="421"/>
      <c r="Q498" s="113"/>
    </row>
    <row r="499" spans="11:17" ht="15">
      <c r="K499" s="130"/>
      <c r="L499" s="421"/>
      <c r="M499" s="421"/>
      <c r="N499" s="130"/>
      <c r="O499" s="421"/>
      <c r="P499" s="421"/>
      <c r="Q499" s="113"/>
    </row>
    <row r="500" spans="11:17" ht="15">
      <c r="K500" s="121"/>
      <c r="L500" s="122"/>
      <c r="M500" s="122"/>
      <c r="N500" s="121"/>
      <c r="O500" s="122"/>
      <c r="P500" s="122"/>
      <c r="Q500" s="113"/>
    </row>
    <row r="501" spans="11:17" ht="15">
      <c r="K501" s="121"/>
      <c r="L501" s="122"/>
      <c r="M501" s="122"/>
      <c r="N501" s="121"/>
      <c r="O501" s="122"/>
      <c r="P501" s="122"/>
      <c r="Q501" s="113"/>
    </row>
    <row r="502" spans="11:17" ht="15">
      <c r="K502" s="121"/>
      <c r="L502" s="122"/>
      <c r="M502" s="122"/>
      <c r="N502" s="121"/>
      <c r="O502" s="122"/>
      <c r="P502" s="122"/>
      <c r="Q502" s="113"/>
    </row>
    <row r="503" spans="11:17" ht="15">
      <c r="K503" s="121"/>
      <c r="L503" s="122"/>
      <c r="M503" s="122"/>
      <c r="N503" s="121"/>
      <c r="O503" s="122"/>
      <c r="P503" s="122"/>
      <c r="Q503" s="113"/>
    </row>
    <row r="504" spans="11:17" ht="15">
      <c r="K504" s="121"/>
      <c r="L504" s="122"/>
      <c r="M504" s="122"/>
      <c r="N504" s="121"/>
      <c r="O504" s="122"/>
      <c r="P504" s="122"/>
      <c r="Q504" s="113"/>
    </row>
    <row r="505" spans="11:17" ht="15">
      <c r="K505" s="121"/>
      <c r="L505" s="122"/>
      <c r="M505" s="122"/>
      <c r="N505" s="121"/>
      <c r="O505" s="122"/>
      <c r="P505" s="122"/>
      <c r="Q505" s="113"/>
    </row>
    <row r="506" spans="11:17" ht="15">
      <c r="K506" s="121"/>
      <c r="L506" s="122"/>
      <c r="M506" s="122"/>
      <c r="N506" s="121"/>
      <c r="O506" s="122"/>
      <c r="P506" s="122"/>
      <c r="Q506" s="113"/>
    </row>
    <row r="507" spans="11:17" ht="15">
      <c r="K507" s="121"/>
      <c r="L507" s="122"/>
      <c r="M507" s="122"/>
      <c r="N507" s="121"/>
      <c r="O507" s="122"/>
      <c r="P507" s="122"/>
      <c r="Q507" s="113"/>
    </row>
    <row r="508" spans="11:17" ht="15">
      <c r="K508" s="121"/>
      <c r="L508" s="122"/>
      <c r="M508" s="122"/>
      <c r="N508" s="121"/>
      <c r="O508" s="122"/>
      <c r="P508" s="122"/>
      <c r="Q508" s="113"/>
    </row>
    <row r="509" spans="11:17" ht="15">
      <c r="K509" s="121"/>
      <c r="L509" s="122"/>
      <c r="M509" s="122"/>
      <c r="N509" s="121"/>
      <c r="O509" s="122"/>
      <c r="P509" s="122"/>
      <c r="Q509" s="113"/>
    </row>
    <row r="510" spans="11:17" ht="15">
      <c r="K510" s="121"/>
      <c r="L510" s="122"/>
      <c r="M510" s="122"/>
      <c r="N510" s="121"/>
      <c r="O510" s="122"/>
      <c r="P510" s="122"/>
      <c r="Q510" s="113"/>
    </row>
    <row r="511" spans="11:17" ht="15">
      <c r="K511" s="121"/>
      <c r="L511" s="122"/>
      <c r="M511" s="122"/>
      <c r="N511" s="121"/>
      <c r="O511" s="122"/>
      <c r="P511" s="122"/>
      <c r="Q511" s="113"/>
    </row>
    <row r="512" spans="11:17" ht="15">
      <c r="K512" s="121"/>
      <c r="L512" s="122"/>
      <c r="M512" s="122"/>
      <c r="N512" s="121"/>
      <c r="O512" s="122"/>
      <c r="P512" s="122"/>
      <c r="Q512" s="113"/>
    </row>
    <row r="513" spans="11:17" ht="15">
      <c r="K513" s="121"/>
      <c r="L513" s="122"/>
      <c r="M513" s="122"/>
      <c r="N513" s="121"/>
      <c r="O513" s="122"/>
      <c r="P513" s="122"/>
      <c r="Q513" s="113"/>
    </row>
    <row r="514" spans="11:17" ht="15">
      <c r="K514" s="121"/>
      <c r="L514" s="122"/>
      <c r="M514" s="122"/>
      <c r="N514" s="121"/>
      <c r="O514" s="122"/>
      <c r="P514" s="122"/>
      <c r="Q514" s="113"/>
    </row>
    <row r="515" spans="11:17" ht="15">
      <c r="K515" s="121"/>
      <c r="L515" s="122"/>
      <c r="M515" s="122"/>
      <c r="N515" s="121"/>
      <c r="O515" s="122"/>
      <c r="P515" s="122"/>
      <c r="Q515" s="113"/>
    </row>
    <row r="516" spans="11:17" ht="15">
      <c r="K516" s="121"/>
      <c r="L516" s="122"/>
      <c r="M516" s="122"/>
      <c r="N516" s="121"/>
      <c r="O516" s="122"/>
      <c r="P516" s="122"/>
      <c r="Q516" s="113"/>
    </row>
    <row r="517" spans="11:17" ht="15">
      <c r="K517" s="121"/>
      <c r="L517" s="122"/>
      <c r="M517" s="122"/>
      <c r="N517" s="121"/>
      <c r="O517" s="122"/>
      <c r="P517" s="122"/>
      <c r="Q517" s="113"/>
    </row>
    <row r="518" spans="11:17" ht="15">
      <c r="K518" s="121"/>
      <c r="L518" s="122"/>
      <c r="M518" s="122"/>
      <c r="N518" s="121"/>
      <c r="O518" s="122"/>
      <c r="P518" s="122"/>
      <c r="Q518" s="113"/>
    </row>
    <row r="519" spans="11:17" ht="15">
      <c r="K519" s="121"/>
      <c r="L519" s="122"/>
      <c r="M519" s="122"/>
      <c r="N519" s="121"/>
      <c r="O519" s="122"/>
      <c r="P519" s="122"/>
      <c r="Q519" s="113"/>
    </row>
    <row r="520" spans="11:17" ht="15">
      <c r="K520" s="121"/>
      <c r="L520" s="122"/>
      <c r="M520" s="122"/>
      <c r="N520" s="121"/>
      <c r="O520" s="122"/>
      <c r="P520" s="122"/>
      <c r="Q520" s="113"/>
    </row>
    <row r="521" spans="11:17" ht="15">
      <c r="K521" s="121"/>
      <c r="L521" s="122"/>
      <c r="M521" s="122"/>
      <c r="N521" s="121"/>
      <c r="O521" s="122"/>
      <c r="P521" s="122"/>
      <c r="Q521" s="113"/>
    </row>
    <row r="522" spans="11:17" ht="15">
      <c r="K522" s="121"/>
      <c r="L522" s="122"/>
      <c r="M522" s="122"/>
      <c r="N522" s="121"/>
      <c r="O522" s="122"/>
      <c r="P522" s="122"/>
      <c r="Q522" s="113"/>
    </row>
    <row r="523" spans="11:17" ht="15">
      <c r="K523" s="123"/>
      <c r="L523" s="122"/>
      <c r="M523" s="122"/>
      <c r="N523" s="121"/>
      <c r="O523" s="122"/>
      <c r="P523" s="122"/>
      <c r="Q523" s="113"/>
    </row>
    <row r="524" spans="11:17" ht="18.75">
      <c r="K524" s="113"/>
      <c r="L524" s="418"/>
      <c r="M524" s="418"/>
      <c r="N524" s="124"/>
      <c r="O524" s="418"/>
      <c r="P524" s="418"/>
      <c r="Q524" s="113"/>
    </row>
    <row r="525" spans="11:17" ht="18.75">
      <c r="K525" s="125"/>
      <c r="L525" s="126"/>
      <c r="M525" s="127"/>
      <c r="N525" s="125"/>
      <c r="O525" s="419"/>
      <c r="P525" s="419"/>
      <c r="Q525" s="113"/>
    </row>
    <row r="526" spans="11:17" ht="15">
      <c r="K526" s="113"/>
      <c r="L526" s="420"/>
      <c r="M526" s="420"/>
      <c r="N526" s="128"/>
      <c r="O526" s="420"/>
      <c r="P526" s="420"/>
      <c r="Q526" s="113"/>
    </row>
    <row r="527" spans="11:17" ht="15">
      <c r="K527" s="113"/>
      <c r="L527" s="129"/>
      <c r="M527" s="129"/>
      <c r="N527" s="113"/>
      <c r="O527" s="129"/>
      <c r="P527" s="129"/>
      <c r="Q527" s="113"/>
    </row>
    <row r="528" spans="11:17" ht="15">
      <c r="K528" s="130"/>
      <c r="L528" s="421"/>
      <c r="M528" s="421"/>
      <c r="N528" s="130"/>
      <c r="O528" s="421"/>
      <c r="P528" s="421"/>
      <c r="Q528" s="113"/>
    </row>
    <row r="529" spans="11:17" ht="15">
      <c r="K529" s="130"/>
      <c r="L529" s="421"/>
      <c r="M529" s="421"/>
      <c r="N529" s="130"/>
      <c r="O529" s="421"/>
      <c r="P529" s="421"/>
      <c r="Q529" s="113"/>
    </row>
    <row r="530" spans="11:17" ht="15">
      <c r="K530" s="130"/>
      <c r="L530" s="421"/>
      <c r="M530" s="421"/>
      <c r="N530" s="130"/>
      <c r="O530" s="421"/>
      <c r="P530" s="421"/>
      <c r="Q530" s="113"/>
    </row>
    <row r="531" spans="11:17" ht="15">
      <c r="K531" s="121"/>
      <c r="L531" s="122"/>
      <c r="M531" s="122"/>
      <c r="N531" s="121"/>
      <c r="O531" s="122"/>
      <c r="P531" s="122"/>
      <c r="Q531" s="113"/>
    </row>
    <row r="532" spans="11:17" ht="15">
      <c r="K532" s="121"/>
      <c r="L532" s="122"/>
      <c r="M532" s="122"/>
      <c r="N532" s="121"/>
      <c r="O532" s="122"/>
      <c r="P532" s="122"/>
      <c r="Q532" s="113"/>
    </row>
    <row r="533" spans="11:17" ht="15">
      <c r="K533" s="121"/>
      <c r="L533" s="122"/>
      <c r="M533" s="122"/>
      <c r="N533" s="121"/>
      <c r="O533" s="122"/>
      <c r="P533" s="122"/>
      <c r="Q533" s="113"/>
    </row>
    <row r="534" spans="11:17" ht="15">
      <c r="K534" s="121"/>
      <c r="L534" s="122"/>
      <c r="M534" s="122"/>
      <c r="N534" s="121"/>
      <c r="O534" s="122"/>
      <c r="P534" s="122"/>
      <c r="Q534" s="113"/>
    </row>
    <row r="535" spans="11:17" ht="15">
      <c r="K535" s="121"/>
      <c r="L535" s="122"/>
      <c r="M535" s="122"/>
      <c r="N535" s="121"/>
      <c r="O535" s="122"/>
      <c r="P535" s="122"/>
      <c r="Q535" s="113"/>
    </row>
    <row r="536" spans="11:17" ht="15">
      <c r="K536" s="121"/>
      <c r="L536" s="122"/>
      <c r="M536" s="122"/>
      <c r="N536" s="121"/>
      <c r="O536" s="122"/>
      <c r="P536" s="122"/>
      <c r="Q536" s="113"/>
    </row>
    <row r="537" spans="11:17" ht="15">
      <c r="K537" s="121"/>
      <c r="L537" s="122"/>
      <c r="M537" s="122"/>
      <c r="N537" s="121"/>
      <c r="O537" s="122"/>
      <c r="P537" s="122"/>
      <c r="Q537" s="113"/>
    </row>
    <row r="538" spans="11:17" ht="15">
      <c r="K538" s="121"/>
      <c r="L538" s="122"/>
      <c r="M538" s="122"/>
      <c r="N538" s="121"/>
      <c r="O538" s="122"/>
      <c r="P538" s="122"/>
      <c r="Q538" s="113"/>
    </row>
    <row r="539" spans="11:17" ht="15">
      <c r="K539" s="121"/>
      <c r="L539" s="122"/>
      <c r="M539" s="122"/>
      <c r="N539" s="121"/>
      <c r="O539" s="122"/>
      <c r="P539" s="122"/>
      <c r="Q539" s="113"/>
    </row>
    <row r="540" spans="11:17" ht="15">
      <c r="K540" s="121"/>
      <c r="L540" s="122"/>
      <c r="M540" s="122"/>
      <c r="N540" s="121"/>
      <c r="O540" s="122"/>
      <c r="P540" s="122"/>
      <c r="Q540" s="113"/>
    </row>
    <row r="541" spans="11:17" ht="15">
      <c r="K541" s="121"/>
      <c r="L541" s="122"/>
      <c r="M541" s="122"/>
      <c r="N541" s="121"/>
      <c r="O541" s="122"/>
      <c r="P541" s="122"/>
      <c r="Q541" s="113"/>
    </row>
    <row r="542" spans="11:17" ht="15">
      <c r="K542" s="121"/>
      <c r="L542" s="122"/>
      <c r="M542" s="122"/>
      <c r="N542" s="121"/>
      <c r="O542" s="122"/>
      <c r="P542" s="122"/>
      <c r="Q542" s="113"/>
    </row>
    <row r="543" spans="11:17" ht="15">
      <c r="K543" s="121"/>
      <c r="L543" s="122"/>
      <c r="M543" s="122"/>
      <c r="N543" s="121"/>
      <c r="O543" s="122"/>
      <c r="P543" s="122"/>
      <c r="Q543" s="113"/>
    </row>
    <row r="544" spans="11:17" ht="15">
      <c r="K544" s="121"/>
      <c r="L544" s="122"/>
      <c r="M544" s="122"/>
      <c r="N544" s="121"/>
      <c r="O544" s="122"/>
      <c r="P544" s="122"/>
      <c r="Q544" s="113"/>
    </row>
    <row r="545" spans="11:17" ht="15">
      <c r="K545" s="121"/>
      <c r="L545" s="122"/>
      <c r="M545" s="122"/>
      <c r="N545" s="121"/>
      <c r="O545" s="122"/>
      <c r="P545" s="122"/>
      <c r="Q545" s="113"/>
    </row>
    <row r="546" spans="11:17" ht="15">
      <c r="K546" s="121"/>
      <c r="L546" s="122"/>
      <c r="M546" s="122"/>
      <c r="N546" s="121"/>
      <c r="O546" s="122"/>
      <c r="P546" s="122"/>
      <c r="Q546" s="113"/>
    </row>
    <row r="547" spans="11:17" ht="15">
      <c r="K547" s="121"/>
      <c r="L547" s="122"/>
      <c r="M547" s="122"/>
      <c r="N547" s="121"/>
      <c r="O547" s="122"/>
      <c r="P547" s="122"/>
      <c r="Q547" s="113"/>
    </row>
    <row r="548" spans="11:17" ht="15">
      <c r="K548" s="121"/>
      <c r="L548" s="122"/>
      <c r="M548" s="122"/>
      <c r="N548" s="121"/>
      <c r="O548" s="122"/>
      <c r="P548" s="122"/>
      <c r="Q548" s="113"/>
    </row>
    <row r="549" spans="11:17" ht="15">
      <c r="K549" s="121"/>
      <c r="L549" s="122"/>
      <c r="M549" s="122"/>
      <c r="N549" s="121"/>
      <c r="O549" s="122"/>
      <c r="P549" s="122"/>
      <c r="Q549" s="113"/>
    </row>
    <row r="550" spans="11:17" ht="15">
      <c r="K550" s="121"/>
      <c r="L550" s="122"/>
      <c r="M550" s="122"/>
      <c r="N550" s="121"/>
      <c r="O550" s="122"/>
      <c r="P550" s="122"/>
      <c r="Q550" s="113"/>
    </row>
    <row r="551" spans="11:17" ht="15">
      <c r="K551" s="121"/>
      <c r="L551" s="122"/>
      <c r="M551" s="122"/>
      <c r="N551" s="121"/>
      <c r="O551" s="122"/>
      <c r="P551" s="122"/>
      <c r="Q551" s="113"/>
    </row>
    <row r="552" spans="11:17" ht="15">
      <c r="K552" s="121"/>
      <c r="L552" s="122"/>
      <c r="M552" s="122"/>
      <c r="N552" s="121"/>
      <c r="O552" s="122"/>
      <c r="P552" s="122"/>
      <c r="Q552" s="113"/>
    </row>
    <row r="553" spans="11:17" ht="15">
      <c r="K553" s="121"/>
      <c r="L553" s="122"/>
      <c r="M553" s="122"/>
      <c r="N553" s="121"/>
      <c r="O553" s="122"/>
      <c r="P553" s="122"/>
      <c r="Q553" s="113"/>
    </row>
    <row r="554" spans="11:17" ht="15">
      <c r="K554" s="121"/>
      <c r="L554" s="122"/>
      <c r="M554" s="122"/>
      <c r="N554" s="121"/>
      <c r="O554" s="122"/>
      <c r="P554" s="122"/>
      <c r="Q554" s="113"/>
    </row>
    <row r="555" spans="11:17" ht="15">
      <c r="K555" s="121"/>
      <c r="L555" s="122"/>
      <c r="M555" s="122"/>
      <c r="N555" s="121"/>
      <c r="O555" s="122"/>
      <c r="P555" s="122"/>
      <c r="Q555" s="113"/>
    </row>
    <row r="556" spans="11:17" ht="15">
      <c r="K556" s="121"/>
      <c r="L556" s="122"/>
      <c r="M556" s="122"/>
      <c r="N556" s="121"/>
      <c r="O556" s="122"/>
      <c r="P556" s="122"/>
      <c r="Q556" s="113"/>
    </row>
    <row r="557" spans="11:17" ht="15">
      <c r="K557" s="121"/>
      <c r="L557" s="122"/>
      <c r="M557" s="122"/>
      <c r="N557" s="121"/>
      <c r="O557" s="122"/>
      <c r="P557" s="122"/>
      <c r="Q557" s="113"/>
    </row>
    <row r="558" spans="11:17" ht="15">
      <c r="K558" s="121"/>
      <c r="L558" s="122"/>
      <c r="M558" s="122"/>
      <c r="N558" s="121"/>
      <c r="O558" s="122"/>
      <c r="P558" s="122"/>
      <c r="Q558" s="113"/>
    </row>
    <row r="559" spans="11:17" ht="15">
      <c r="K559" s="121"/>
      <c r="L559" s="122"/>
      <c r="M559" s="122"/>
      <c r="N559" s="121"/>
      <c r="O559" s="122"/>
      <c r="P559" s="122"/>
      <c r="Q559" s="113"/>
    </row>
    <row r="560" spans="11:17" ht="15">
      <c r="K560" s="121"/>
      <c r="L560" s="122"/>
      <c r="M560" s="122"/>
      <c r="N560" s="121"/>
      <c r="O560" s="122"/>
      <c r="P560" s="122"/>
      <c r="Q560" s="113"/>
    </row>
    <row r="561" spans="11:17" ht="15">
      <c r="K561" s="121"/>
      <c r="L561" s="122"/>
      <c r="M561" s="122"/>
      <c r="N561" s="121"/>
      <c r="O561" s="122"/>
      <c r="P561" s="122"/>
      <c r="Q561" s="113"/>
    </row>
    <row r="562" spans="11:17" ht="15">
      <c r="K562" s="123"/>
      <c r="L562" s="122"/>
      <c r="M562" s="122"/>
      <c r="N562" s="121"/>
      <c r="O562" s="122"/>
      <c r="P562" s="122"/>
      <c r="Q562" s="113"/>
    </row>
    <row r="563" spans="11:17" ht="18.75">
      <c r="K563" s="113"/>
      <c r="L563" s="418"/>
      <c r="M563" s="418"/>
      <c r="N563" s="124"/>
      <c r="O563" s="418"/>
      <c r="P563" s="418"/>
      <c r="Q563" s="113"/>
    </row>
    <row r="564" spans="11:17" ht="18.75">
      <c r="K564" s="125"/>
      <c r="L564" s="126"/>
      <c r="M564" s="127"/>
      <c r="N564" s="125"/>
      <c r="O564" s="419"/>
      <c r="P564" s="419"/>
      <c r="Q564" s="113"/>
    </row>
    <row r="565" spans="11:17" ht="15">
      <c r="K565" s="113"/>
      <c r="L565" s="420"/>
      <c r="M565" s="420"/>
      <c r="N565" s="128"/>
      <c r="O565" s="420"/>
      <c r="P565" s="420"/>
      <c r="Q565" s="113"/>
    </row>
    <row r="566" spans="11:17" ht="15">
      <c r="K566" s="113"/>
      <c r="L566" s="129"/>
      <c r="M566" s="129"/>
      <c r="N566" s="113"/>
      <c r="O566" s="129"/>
      <c r="P566" s="129"/>
      <c r="Q566" s="113"/>
    </row>
    <row r="567" spans="11:17" ht="15">
      <c r="K567" s="130"/>
      <c r="L567" s="421"/>
      <c r="M567" s="421"/>
      <c r="N567" s="130"/>
      <c r="O567" s="421"/>
      <c r="P567" s="421"/>
      <c r="Q567" s="113"/>
    </row>
    <row r="568" spans="11:17" ht="15">
      <c r="K568" s="130"/>
      <c r="L568" s="421"/>
      <c r="M568" s="421"/>
      <c r="N568" s="130"/>
      <c r="O568" s="421"/>
      <c r="P568" s="421"/>
      <c r="Q568" s="113"/>
    </row>
    <row r="569" spans="11:17" ht="15">
      <c r="K569" s="130"/>
      <c r="L569" s="421"/>
      <c r="M569" s="421"/>
      <c r="N569" s="130"/>
      <c r="O569" s="421"/>
      <c r="P569" s="421"/>
      <c r="Q569" s="113"/>
    </row>
    <row r="570" spans="11:17" ht="15">
      <c r="K570" s="121"/>
      <c r="L570" s="122"/>
      <c r="M570" s="122"/>
      <c r="N570" s="121"/>
      <c r="O570" s="122"/>
      <c r="P570" s="122"/>
      <c r="Q570" s="113"/>
    </row>
    <row r="571" spans="11:17" ht="15">
      <c r="K571" s="121"/>
      <c r="L571" s="122"/>
      <c r="M571" s="122"/>
      <c r="N571" s="121"/>
      <c r="O571" s="122"/>
      <c r="P571" s="122"/>
      <c r="Q571" s="113"/>
    </row>
    <row r="572" spans="11:17" ht="15">
      <c r="K572" s="121"/>
      <c r="L572" s="122"/>
      <c r="M572" s="122"/>
      <c r="N572" s="121"/>
      <c r="O572" s="122"/>
      <c r="P572" s="122"/>
      <c r="Q572" s="113"/>
    </row>
    <row r="573" spans="11:17" ht="15">
      <c r="K573" s="121"/>
      <c r="L573" s="122"/>
      <c r="M573" s="122"/>
      <c r="N573" s="121"/>
      <c r="O573" s="122"/>
      <c r="P573" s="122"/>
      <c r="Q573" s="113"/>
    </row>
    <row r="574" spans="11:17" ht="15">
      <c r="K574" s="121"/>
      <c r="L574" s="122"/>
      <c r="M574" s="122"/>
      <c r="N574" s="121"/>
      <c r="O574" s="122"/>
      <c r="P574" s="122"/>
      <c r="Q574" s="113"/>
    </row>
    <row r="575" spans="11:17" ht="15">
      <c r="K575" s="121"/>
      <c r="L575" s="122"/>
      <c r="M575" s="122"/>
      <c r="N575" s="121"/>
      <c r="O575" s="122"/>
      <c r="P575" s="122"/>
      <c r="Q575" s="113"/>
    </row>
    <row r="576" spans="11:17" ht="15">
      <c r="K576" s="121"/>
      <c r="L576" s="122"/>
      <c r="M576" s="122"/>
      <c r="N576" s="121"/>
      <c r="O576" s="122"/>
      <c r="P576" s="122"/>
      <c r="Q576" s="113"/>
    </row>
    <row r="577" spans="11:17" ht="15">
      <c r="K577" s="121"/>
      <c r="L577" s="122"/>
      <c r="M577" s="122"/>
      <c r="N577" s="121"/>
      <c r="O577" s="122"/>
      <c r="P577" s="122"/>
      <c r="Q577" s="113"/>
    </row>
    <row r="578" spans="11:17" ht="15">
      <c r="K578" s="121"/>
      <c r="L578" s="122"/>
      <c r="M578" s="122"/>
      <c r="N578" s="121"/>
      <c r="O578" s="122"/>
      <c r="P578" s="122"/>
      <c r="Q578" s="113"/>
    </row>
    <row r="579" spans="11:17" ht="15">
      <c r="K579" s="123"/>
      <c r="L579" s="122"/>
      <c r="M579" s="122"/>
      <c r="N579" s="121"/>
      <c r="O579" s="122"/>
      <c r="P579" s="122"/>
      <c r="Q579" s="113"/>
    </row>
    <row r="580" spans="11:17" ht="18.75">
      <c r="K580" s="113"/>
      <c r="L580" s="418"/>
      <c r="M580" s="418"/>
      <c r="N580" s="124"/>
      <c r="O580" s="418"/>
      <c r="P580" s="418"/>
      <c r="Q580" s="113"/>
    </row>
    <row r="581" spans="11:17" ht="18.75">
      <c r="K581" s="125"/>
      <c r="L581" s="126"/>
      <c r="M581" s="127"/>
      <c r="N581" s="125"/>
      <c r="O581" s="419"/>
      <c r="P581" s="419"/>
      <c r="Q581" s="113"/>
    </row>
    <row r="582" spans="11:17" ht="15">
      <c r="K582" s="113"/>
      <c r="L582" s="420"/>
      <c r="M582" s="420"/>
      <c r="N582" s="128"/>
      <c r="O582" s="420"/>
      <c r="P582" s="420"/>
      <c r="Q582" s="113"/>
    </row>
    <row r="583" spans="11:17" ht="15">
      <c r="K583" s="113"/>
      <c r="L583" s="129"/>
      <c r="M583" s="129"/>
      <c r="N583" s="113"/>
      <c r="O583" s="129"/>
      <c r="P583" s="129"/>
      <c r="Q583" s="113"/>
    </row>
    <row r="584" spans="11:17" ht="15">
      <c r="K584" s="113"/>
      <c r="L584" s="113"/>
      <c r="M584" s="113"/>
      <c r="N584" s="113"/>
      <c r="O584" s="113"/>
      <c r="P584" s="113"/>
      <c r="Q584" s="113"/>
    </row>
    <row r="585" spans="11:17" ht="15">
      <c r="K585" s="130"/>
      <c r="L585" s="421"/>
      <c r="M585" s="421"/>
      <c r="N585" s="130"/>
      <c r="O585" s="421"/>
      <c r="P585" s="421"/>
      <c r="Q585" s="113"/>
    </row>
    <row r="586" spans="11:17" ht="15">
      <c r="K586" s="130"/>
      <c r="L586" s="421"/>
      <c r="M586" s="421"/>
      <c r="N586" s="130"/>
      <c r="O586" s="421"/>
      <c r="P586" s="421"/>
      <c r="Q586" s="113"/>
    </row>
    <row r="587" spans="11:17" ht="15">
      <c r="K587" s="130"/>
      <c r="L587" s="421"/>
      <c r="M587" s="421"/>
      <c r="N587" s="130"/>
      <c r="O587" s="421"/>
      <c r="P587" s="421"/>
      <c r="Q587" s="113"/>
    </row>
    <row r="588" spans="11:17" ht="15">
      <c r="K588" s="121"/>
      <c r="L588" s="122"/>
      <c r="M588" s="122"/>
      <c r="N588" s="121"/>
      <c r="O588" s="122"/>
      <c r="P588" s="122"/>
      <c r="Q588" s="113"/>
    </row>
    <row r="589" spans="11:17" ht="15">
      <c r="K589" s="121"/>
      <c r="L589" s="122"/>
      <c r="M589" s="122"/>
      <c r="N589" s="121"/>
      <c r="O589" s="122"/>
      <c r="P589" s="122"/>
      <c r="Q589" s="113"/>
    </row>
    <row r="590" spans="11:17" ht="15">
      <c r="K590" s="121"/>
      <c r="L590" s="122"/>
      <c r="M590" s="122"/>
      <c r="N590" s="121"/>
      <c r="O590" s="122"/>
      <c r="P590" s="122"/>
      <c r="Q590" s="113"/>
    </row>
    <row r="591" spans="11:17" ht="15">
      <c r="K591" s="121"/>
      <c r="L591" s="122"/>
      <c r="M591" s="122"/>
      <c r="N591" s="121"/>
      <c r="O591" s="122"/>
      <c r="P591" s="122"/>
      <c r="Q591" s="113"/>
    </row>
    <row r="592" spans="11:17" ht="15">
      <c r="K592" s="121"/>
      <c r="L592" s="122"/>
      <c r="M592" s="122"/>
      <c r="N592" s="121"/>
      <c r="O592" s="122"/>
      <c r="P592" s="122"/>
      <c r="Q592" s="113"/>
    </row>
    <row r="593" spans="11:17" ht="15">
      <c r="K593" s="121"/>
      <c r="L593" s="122"/>
      <c r="M593" s="122"/>
      <c r="N593" s="121"/>
      <c r="O593" s="122"/>
      <c r="P593" s="122"/>
      <c r="Q593" s="113"/>
    </row>
    <row r="594" spans="11:17" ht="15">
      <c r="K594" s="121"/>
      <c r="L594" s="122"/>
      <c r="M594" s="122"/>
      <c r="N594" s="121"/>
      <c r="O594" s="122"/>
      <c r="P594" s="122"/>
      <c r="Q594" s="113"/>
    </row>
    <row r="595" spans="11:17" ht="15">
      <c r="K595" s="121"/>
      <c r="L595" s="122"/>
      <c r="M595" s="122"/>
      <c r="N595" s="121"/>
      <c r="O595" s="122"/>
      <c r="P595" s="122"/>
      <c r="Q595" s="113"/>
    </row>
    <row r="596" spans="11:17" ht="15">
      <c r="K596" s="121"/>
      <c r="L596" s="122"/>
      <c r="M596" s="122"/>
      <c r="N596" s="121"/>
      <c r="O596" s="122"/>
      <c r="P596" s="122"/>
      <c r="Q596" s="113"/>
    </row>
    <row r="597" spans="11:17" ht="15">
      <c r="K597" s="121"/>
      <c r="L597" s="122"/>
      <c r="M597" s="122"/>
      <c r="N597" s="121"/>
      <c r="O597" s="122"/>
      <c r="P597" s="122"/>
      <c r="Q597" s="113"/>
    </row>
    <row r="598" spans="11:17" ht="15">
      <c r="K598" s="121"/>
      <c r="L598" s="122"/>
      <c r="M598" s="122"/>
      <c r="N598" s="121"/>
      <c r="O598" s="122"/>
      <c r="P598" s="122"/>
      <c r="Q598" s="113"/>
    </row>
    <row r="599" spans="11:17" ht="15">
      <c r="K599" s="121"/>
      <c r="L599" s="122"/>
      <c r="M599" s="122"/>
      <c r="N599" s="121"/>
      <c r="O599" s="122"/>
      <c r="P599" s="122"/>
      <c r="Q599" s="113"/>
    </row>
    <row r="600" spans="11:17" ht="15">
      <c r="K600" s="121"/>
      <c r="L600" s="122"/>
      <c r="M600" s="122"/>
      <c r="N600" s="121"/>
      <c r="O600" s="122"/>
      <c r="P600" s="122"/>
      <c r="Q600" s="113"/>
    </row>
    <row r="601" spans="11:17" ht="15">
      <c r="K601" s="121"/>
      <c r="L601" s="122"/>
      <c r="M601" s="122"/>
      <c r="N601" s="121"/>
      <c r="O601" s="122"/>
      <c r="P601" s="122"/>
      <c r="Q601" s="113"/>
    </row>
    <row r="602" spans="11:17" ht="15">
      <c r="K602" s="121"/>
      <c r="L602" s="122"/>
      <c r="M602" s="122"/>
      <c r="N602" s="121"/>
      <c r="O602" s="122"/>
      <c r="P602" s="122"/>
      <c r="Q602" s="113"/>
    </row>
    <row r="603" spans="11:17" ht="15">
      <c r="K603" s="121"/>
      <c r="L603" s="122"/>
      <c r="M603" s="122"/>
      <c r="N603" s="121"/>
      <c r="O603" s="122"/>
      <c r="P603" s="122"/>
      <c r="Q603" s="113"/>
    </row>
    <row r="604" spans="11:17" ht="15">
      <c r="K604" s="121"/>
      <c r="L604" s="122"/>
      <c r="M604" s="122"/>
      <c r="N604" s="121"/>
      <c r="O604" s="122"/>
      <c r="P604" s="122"/>
      <c r="Q604" s="113"/>
    </row>
    <row r="605" spans="11:17" ht="15">
      <c r="K605" s="121"/>
      <c r="L605" s="122"/>
      <c r="M605" s="122"/>
      <c r="N605" s="121"/>
      <c r="O605" s="122"/>
      <c r="P605" s="122"/>
      <c r="Q605" s="113"/>
    </row>
    <row r="606" spans="11:17" ht="15">
      <c r="K606" s="121"/>
      <c r="L606" s="122"/>
      <c r="M606" s="122"/>
      <c r="N606" s="121"/>
      <c r="O606" s="122"/>
      <c r="P606" s="122"/>
      <c r="Q606" s="113"/>
    </row>
    <row r="607" spans="11:17" ht="15">
      <c r="K607" s="121"/>
      <c r="L607" s="122"/>
      <c r="M607" s="122"/>
      <c r="N607" s="121"/>
      <c r="O607" s="122"/>
      <c r="P607" s="122"/>
      <c r="Q607" s="113"/>
    </row>
    <row r="608" spans="11:17" ht="15">
      <c r="K608" s="121"/>
      <c r="L608" s="122"/>
      <c r="M608" s="122"/>
      <c r="N608" s="121"/>
      <c r="O608" s="122"/>
      <c r="P608" s="122"/>
      <c r="Q608" s="113"/>
    </row>
    <row r="609" spans="11:17" ht="15">
      <c r="K609" s="123"/>
      <c r="L609" s="122"/>
      <c r="M609" s="122"/>
      <c r="N609" s="121"/>
      <c r="O609" s="122"/>
      <c r="P609" s="122"/>
      <c r="Q609" s="113"/>
    </row>
    <row r="610" spans="11:17" ht="18.75">
      <c r="K610" s="113"/>
      <c r="L610" s="418"/>
      <c r="M610" s="418"/>
      <c r="N610" s="124"/>
      <c r="O610" s="418"/>
      <c r="P610" s="418"/>
      <c r="Q610" s="113"/>
    </row>
    <row r="611" spans="11:17" ht="18.75">
      <c r="K611" s="125"/>
      <c r="L611" s="126"/>
      <c r="M611" s="127"/>
      <c r="N611" s="125"/>
      <c r="O611" s="419"/>
      <c r="P611" s="419"/>
      <c r="Q611" s="113"/>
    </row>
    <row r="612" spans="11:17" ht="15">
      <c r="K612" s="113"/>
      <c r="L612" s="420"/>
      <c r="M612" s="420"/>
      <c r="N612" s="128"/>
      <c r="O612" s="420"/>
      <c r="P612" s="420"/>
      <c r="Q612" s="113"/>
    </row>
    <row r="613" spans="11:17" ht="15">
      <c r="K613" s="113"/>
      <c r="L613" s="129"/>
      <c r="M613" s="129"/>
      <c r="N613" s="113"/>
      <c r="O613" s="129"/>
      <c r="P613" s="129"/>
      <c r="Q613" s="113"/>
    </row>
    <row r="614" spans="11:17" ht="15">
      <c r="K614" s="130"/>
      <c r="L614" s="421"/>
      <c r="M614" s="421"/>
      <c r="N614" s="130"/>
      <c r="O614" s="421"/>
      <c r="P614" s="421"/>
      <c r="Q614" s="113"/>
    </row>
    <row r="615" spans="11:17" ht="15">
      <c r="K615" s="130"/>
      <c r="L615" s="421"/>
      <c r="M615" s="421"/>
      <c r="N615" s="130"/>
      <c r="O615" s="421"/>
      <c r="P615" s="421"/>
      <c r="Q615" s="113"/>
    </row>
    <row r="616" spans="11:17" ht="15">
      <c r="K616" s="130"/>
      <c r="L616" s="421"/>
      <c r="M616" s="421"/>
      <c r="N616" s="130"/>
      <c r="O616" s="421"/>
      <c r="P616" s="421"/>
      <c r="Q616" s="113"/>
    </row>
    <row r="617" spans="11:17" ht="15">
      <c r="K617" s="121"/>
      <c r="L617" s="122"/>
      <c r="M617" s="122"/>
      <c r="N617" s="121"/>
      <c r="O617" s="122"/>
      <c r="P617" s="122"/>
      <c r="Q617" s="113"/>
    </row>
    <row r="618" spans="11:17" ht="15">
      <c r="K618" s="121"/>
      <c r="L618" s="122"/>
      <c r="M618" s="122"/>
      <c r="N618" s="121"/>
      <c r="O618" s="122"/>
      <c r="P618" s="122"/>
      <c r="Q618" s="113"/>
    </row>
    <row r="619" spans="11:17" ht="15">
      <c r="K619" s="121"/>
      <c r="L619" s="122"/>
      <c r="M619" s="122"/>
      <c r="N619" s="121"/>
      <c r="O619" s="122"/>
      <c r="P619" s="122"/>
      <c r="Q619" s="113"/>
    </row>
    <row r="620" spans="11:17" ht="15">
      <c r="K620" s="121"/>
      <c r="L620" s="122"/>
      <c r="M620" s="122"/>
      <c r="N620" s="121"/>
      <c r="O620" s="122"/>
      <c r="P620" s="122"/>
      <c r="Q620" s="113"/>
    </row>
    <row r="621" spans="11:17" ht="15">
      <c r="K621" s="121"/>
      <c r="L621" s="122"/>
      <c r="M621" s="122"/>
      <c r="N621" s="121"/>
      <c r="O621" s="122"/>
      <c r="P621" s="122"/>
      <c r="Q621" s="113"/>
    </row>
    <row r="622" spans="11:17" ht="15">
      <c r="K622" s="121"/>
      <c r="L622" s="122"/>
      <c r="M622" s="122"/>
      <c r="N622" s="121"/>
      <c r="O622" s="122"/>
      <c r="P622" s="122"/>
      <c r="Q622" s="113"/>
    </row>
    <row r="623" spans="11:17" ht="15">
      <c r="K623" s="121"/>
      <c r="L623" s="122"/>
      <c r="M623" s="122"/>
      <c r="N623" s="121"/>
      <c r="O623" s="122"/>
      <c r="P623" s="122"/>
      <c r="Q623" s="113"/>
    </row>
    <row r="624" spans="11:17" ht="15">
      <c r="K624" s="121"/>
      <c r="L624" s="122"/>
      <c r="M624" s="122"/>
      <c r="N624" s="121"/>
      <c r="O624" s="122"/>
      <c r="P624" s="122"/>
      <c r="Q624" s="113"/>
    </row>
    <row r="625" spans="11:17" ht="15">
      <c r="K625" s="123"/>
      <c r="L625" s="122"/>
      <c r="M625" s="122"/>
      <c r="N625" s="121"/>
      <c r="O625" s="122"/>
      <c r="P625" s="122"/>
      <c r="Q625" s="113"/>
    </row>
    <row r="626" spans="11:17" ht="18.75">
      <c r="K626" s="113"/>
      <c r="L626" s="418"/>
      <c r="M626" s="418"/>
      <c r="N626" s="124"/>
      <c r="O626" s="418"/>
      <c r="P626" s="418"/>
      <c r="Q626" s="113"/>
    </row>
    <row r="627" spans="11:17" ht="18.75">
      <c r="K627" s="125"/>
      <c r="L627" s="126"/>
      <c r="M627" s="127"/>
      <c r="N627" s="125"/>
      <c r="O627" s="419"/>
      <c r="P627" s="419"/>
      <c r="Q627" s="113"/>
    </row>
    <row r="628" spans="11:17" ht="15">
      <c r="K628" s="113"/>
      <c r="L628" s="420"/>
      <c r="M628" s="420"/>
      <c r="N628" s="128"/>
      <c r="O628" s="420"/>
      <c r="P628" s="420"/>
      <c r="Q628" s="113"/>
    </row>
    <row r="629" spans="11:17" ht="15">
      <c r="K629" s="113"/>
      <c r="L629" s="129"/>
      <c r="M629" s="129"/>
      <c r="N629" s="113"/>
      <c r="O629" s="129"/>
      <c r="P629" s="129"/>
      <c r="Q629" s="113"/>
    </row>
    <row r="630" spans="11:17" ht="15">
      <c r="K630" s="130"/>
      <c r="L630" s="421"/>
      <c r="M630" s="421"/>
      <c r="N630" s="130"/>
      <c r="O630" s="421"/>
      <c r="P630" s="421"/>
      <c r="Q630" s="113"/>
    </row>
    <row r="631" spans="11:17" ht="15">
      <c r="K631" s="130"/>
      <c r="L631" s="421"/>
      <c r="M631" s="421"/>
      <c r="N631" s="130"/>
      <c r="O631" s="421"/>
      <c r="P631" s="421"/>
      <c r="Q631" s="113"/>
    </row>
    <row r="632" spans="11:17" ht="15">
      <c r="K632" s="130"/>
      <c r="L632" s="421"/>
      <c r="M632" s="421"/>
      <c r="N632" s="130"/>
      <c r="O632" s="421"/>
      <c r="P632" s="421"/>
      <c r="Q632" s="113"/>
    </row>
    <row r="633" spans="11:17" ht="15">
      <c r="K633" s="121"/>
      <c r="L633" s="122"/>
      <c r="M633" s="122"/>
      <c r="N633" s="121"/>
      <c r="O633" s="122"/>
      <c r="P633" s="122"/>
      <c r="Q633" s="113"/>
    </row>
    <row r="634" spans="11:17" ht="15">
      <c r="K634" s="121"/>
      <c r="L634" s="122"/>
      <c r="M634" s="122"/>
      <c r="N634" s="121"/>
      <c r="O634" s="122"/>
      <c r="P634" s="122"/>
      <c r="Q634" s="113"/>
    </row>
    <row r="635" spans="11:17" ht="15">
      <c r="K635" s="121"/>
      <c r="L635" s="122"/>
      <c r="M635" s="122"/>
      <c r="N635" s="121"/>
      <c r="O635" s="122"/>
      <c r="P635" s="122"/>
      <c r="Q635" s="113"/>
    </row>
    <row r="636" spans="11:17" ht="15">
      <c r="K636" s="121"/>
      <c r="L636" s="122"/>
      <c r="M636" s="122"/>
      <c r="N636" s="121"/>
      <c r="O636" s="122"/>
      <c r="P636" s="122"/>
      <c r="Q636" s="113"/>
    </row>
    <row r="637" spans="11:17" ht="15">
      <c r="K637" s="121"/>
      <c r="L637" s="122"/>
      <c r="M637" s="122"/>
      <c r="N637" s="121"/>
      <c r="O637" s="122"/>
      <c r="P637" s="122"/>
      <c r="Q637" s="113"/>
    </row>
    <row r="638" spans="11:17" ht="15">
      <c r="K638" s="121"/>
      <c r="L638" s="122"/>
      <c r="M638" s="122"/>
      <c r="N638" s="121"/>
      <c r="O638" s="122"/>
      <c r="P638" s="122"/>
      <c r="Q638" s="113"/>
    </row>
    <row r="639" spans="11:17" ht="15">
      <c r="K639" s="121"/>
      <c r="L639" s="122"/>
      <c r="M639" s="122"/>
      <c r="N639" s="121"/>
      <c r="O639" s="122"/>
      <c r="P639" s="122"/>
      <c r="Q639" s="113"/>
    </row>
    <row r="640" spans="11:17" ht="15">
      <c r="K640" s="121"/>
      <c r="L640" s="122"/>
      <c r="M640" s="122"/>
      <c r="N640" s="121"/>
      <c r="O640" s="122"/>
      <c r="P640" s="122"/>
      <c r="Q640" s="113"/>
    </row>
    <row r="641" spans="11:17" ht="15">
      <c r="K641" s="121"/>
      <c r="L641" s="122"/>
      <c r="M641" s="122"/>
      <c r="N641" s="121"/>
      <c r="O641" s="122"/>
      <c r="P641" s="122"/>
      <c r="Q641" s="113"/>
    </row>
    <row r="642" spans="11:17" ht="15">
      <c r="K642" s="121"/>
      <c r="L642" s="122"/>
      <c r="M642" s="122"/>
      <c r="N642" s="121"/>
      <c r="O642" s="122"/>
      <c r="P642" s="122"/>
      <c r="Q642" s="113"/>
    </row>
    <row r="643" spans="11:17" ht="15">
      <c r="K643" s="121"/>
      <c r="L643" s="122"/>
      <c r="M643" s="122"/>
      <c r="N643" s="121"/>
      <c r="O643" s="122"/>
      <c r="P643" s="122"/>
      <c r="Q643" s="113"/>
    </row>
    <row r="644" spans="11:17" ht="15">
      <c r="K644" s="121"/>
      <c r="L644" s="122"/>
      <c r="M644" s="122"/>
      <c r="N644" s="121"/>
      <c r="O644" s="122"/>
      <c r="P644" s="122"/>
      <c r="Q644" s="113"/>
    </row>
    <row r="645" spans="11:17" ht="15">
      <c r="K645" s="121"/>
      <c r="L645" s="122"/>
      <c r="M645" s="122"/>
      <c r="N645" s="121"/>
      <c r="O645" s="122"/>
      <c r="P645" s="122"/>
      <c r="Q645" s="113"/>
    </row>
    <row r="646" spans="11:17" ht="15">
      <c r="K646" s="121"/>
      <c r="L646" s="122"/>
      <c r="M646" s="122"/>
      <c r="N646" s="121"/>
      <c r="O646" s="122"/>
      <c r="P646" s="122"/>
      <c r="Q646" s="113"/>
    </row>
    <row r="647" spans="11:17" ht="15">
      <c r="K647" s="121"/>
      <c r="L647" s="122"/>
      <c r="M647" s="122"/>
      <c r="N647" s="121"/>
      <c r="O647" s="122"/>
      <c r="P647" s="122"/>
      <c r="Q647" s="113"/>
    </row>
    <row r="648" spans="11:17" ht="15">
      <c r="K648" s="121"/>
      <c r="L648" s="122"/>
      <c r="M648" s="122"/>
      <c r="N648" s="121"/>
      <c r="O648" s="122"/>
      <c r="P648" s="122"/>
      <c r="Q648" s="113"/>
    </row>
    <row r="649" spans="11:17" ht="15">
      <c r="K649" s="123"/>
      <c r="L649" s="122"/>
      <c r="M649" s="122"/>
      <c r="N649" s="121"/>
      <c r="O649" s="122"/>
      <c r="P649" s="122"/>
      <c r="Q649" s="113"/>
    </row>
    <row r="650" spans="11:17" ht="18.75">
      <c r="K650" s="113"/>
      <c r="L650" s="418"/>
      <c r="M650" s="418"/>
      <c r="N650" s="124"/>
      <c r="O650" s="418"/>
      <c r="P650" s="418"/>
      <c r="Q650" s="113"/>
    </row>
    <row r="651" spans="11:17" ht="18.75">
      <c r="K651" s="125"/>
      <c r="L651" s="126"/>
      <c r="M651" s="127"/>
      <c r="N651" s="125"/>
      <c r="O651" s="419"/>
      <c r="P651" s="419"/>
      <c r="Q651" s="113"/>
    </row>
    <row r="652" spans="11:17" ht="15">
      <c r="K652" s="113"/>
      <c r="L652" s="420"/>
      <c r="M652" s="420"/>
      <c r="N652" s="128"/>
      <c r="O652" s="420"/>
      <c r="P652" s="420"/>
      <c r="Q652" s="113"/>
    </row>
    <row r="653" spans="11:17" ht="15">
      <c r="K653" s="113"/>
      <c r="L653" s="129"/>
      <c r="M653" s="129"/>
      <c r="N653" s="113"/>
      <c r="O653" s="129"/>
      <c r="P653" s="129"/>
      <c r="Q653" s="113"/>
    </row>
    <row r="654" spans="11:17" ht="15">
      <c r="K654" s="130"/>
      <c r="L654" s="421"/>
      <c r="M654" s="421"/>
      <c r="N654" s="130"/>
      <c r="O654" s="421"/>
      <c r="P654" s="421"/>
      <c r="Q654" s="113"/>
    </row>
    <row r="655" spans="11:17" ht="15">
      <c r="K655" s="130"/>
      <c r="L655" s="421"/>
      <c r="M655" s="421"/>
      <c r="N655" s="130"/>
      <c r="O655" s="421"/>
      <c r="P655" s="421"/>
      <c r="Q655" s="113"/>
    </row>
    <row r="656" spans="11:17" ht="15">
      <c r="K656" s="130"/>
      <c r="L656" s="421"/>
      <c r="M656" s="421"/>
      <c r="N656" s="130"/>
      <c r="O656" s="421"/>
      <c r="P656" s="421"/>
      <c r="Q656" s="113"/>
    </row>
    <row r="657" spans="11:17" ht="15">
      <c r="K657" s="121"/>
      <c r="L657" s="122"/>
      <c r="M657" s="122"/>
      <c r="N657" s="121"/>
      <c r="O657" s="122"/>
      <c r="P657" s="122"/>
      <c r="Q657" s="113"/>
    </row>
    <row r="658" spans="11:17" ht="15">
      <c r="K658" s="121"/>
      <c r="L658" s="122"/>
      <c r="M658" s="122"/>
      <c r="N658" s="121"/>
      <c r="O658" s="122"/>
      <c r="P658" s="122"/>
      <c r="Q658" s="113"/>
    </row>
    <row r="659" spans="11:17" ht="15">
      <c r="K659" s="121"/>
      <c r="L659" s="122"/>
      <c r="M659" s="122"/>
      <c r="N659" s="121"/>
      <c r="O659" s="122"/>
      <c r="P659" s="122"/>
      <c r="Q659" s="113"/>
    </row>
    <row r="660" spans="11:17" ht="15">
      <c r="K660" s="121"/>
      <c r="L660" s="122"/>
      <c r="M660" s="122"/>
      <c r="N660" s="121"/>
      <c r="O660" s="122"/>
      <c r="P660" s="122"/>
      <c r="Q660" s="113"/>
    </row>
    <row r="661" spans="11:17" ht="15">
      <c r="K661" s="121"/>
      <c r="L661" s="122"/>
      <c r="M661" s="122"/>
      <c r="N661" s="121"/>
      <c r="O661" s="122"/>
      <c r="P661" s="122"/>
      <c r="Q661" s="113"/>
    </row>
    <row r="662" spans="11:17" ht="15">
      <c r="K662" s="121"/>
      <c r="L662" s="122"/>
      <c r="M662" s="122"/>
      <c r="N662" s="121"/>
      <c r="O662" s="122"/>
      <c r="P662" s="122"/>
      <c r="Q662" s="113"/>
    </row>
    <row r="663" spans="11:17" ht="15">
      <c r="K663" s="121"/>
      <c r="L663" s="122"/>
      <c r="M663" s="122"/>
      <c r="N663" s="121"/>
      <c r="O663" s="122"/>
      <c r="P663" s="122"/>
      <c r="Q663" s="113"/>
    </row>
    <row r="664" spans="11:17" ht="15">
      <c r="K664" s="121"/>
      <c r="L664" s="122"/>
      <c r="M664" s="122"/>
      <c r="N664" s="121"/>
      <c r="O664" s="122"/>
      <c r="P664" s="122"/>
      <c r="Q664" s="113"/>
    </row>
    <row r="665" spans="11:17" ht="15">
      <c r="K665" s="121"/>
      <c r="L665" s="122"/>
      <c r="M665" s="122"/>
      <c r="N665" s="121"/>
      <c r="O665" s="122"/>
      <c r="P665" s="122"/>
      <c r="Q665" s="113"/>
    </row>
    <row r="666" spans="11:17" ht="15">
      <c r="K666" s="121"/>
      <c r="L666" s="122"/>
      <c r="M666" s="122"/>
      <c r="N666" s="121"/>
      <c r="O666" s="122"/>
      <c r="P666" s="122"/>
      <c r="Q666" s="113"/>
    </row>
    <row r="667" spans="11:17" ht="15">
      <c r="K667" s="121"/>
      <c r="L667" s="122"/>
      <c r="M667" s="122"/>
      <c r="N667" s="121"/>
      <c r="O667" s="122"/>
      <c r="P667" s="122"/>
      <c r="Q667" s="113"/>
    </row>
    <row r="668" spans="11:17" ht="15">
      <c r="K668" s="121"/>
      <c r="L668" s="122"/>
      <c r="M668" s="122"/>
      <c r="N668" s="121"/>
      <c r="O668" s="122"/>
      <c r="P668" s="122"/>
      <c r="Q668" s="113"/>
    </row>
    <row r="669" spans="11:17" ht="15">
      <c r="K669" s="121"/>
      <c r="L669" s="122"/>
      <c r="M669" s="122"/>
      <c r="N669" s="121"/>
      <c r="O669" s="122"/>
      <c r="P669" s="122"/>
      <c r="Q669" s="113"/>
    </row>
    <row r="670" spans="11:17" ht="15">
      <c r="K670" s="121"/>
      <c r="L670" s="122"/>
      <c r="M670" s="122"/>
      <c r="N670" s="121"/>
      <c r="O670" s="122"/>
      <c r="P670" s="122"/>
      <c r="Q670" s="113"/>
    </row>
    <row r="671" spans="11:17" ht="15">
      <c r="K671" s="121"/>
      <c r="L671" s="122"/>
      <c r="M671" s="122"/>
      <c r="N671" s="121"/>
      <c r="O671" s="122"/>
      <c r="P671" s="122"/>
      <c r="Q671" s="113"/>
    </row>
    <row r="672" spans="11:17" ht="15">
      <c r="K672" s="121"/>
      <c r="L672" s="122"/>
      <c r="M672" s="122"/>
      <c r="N672" s="121"/>
      <c r="O672" s="122"/>
      <c r="P672" s="122"/>
      <c r="Q672" s="113"/>
    </row>
    <row r="673" spans="11:17" ht="15">
      <c r="K673" s="121"/>
      <c r="L673" s="122"/>
      <c r="M673" s="122"/>
      <c r="N673" s="121"/>
      <c r="O673" s="122"/>
      <c r="P673" s="122"/>
      <c r="Q673" s="113"/>
    </row>
    <row r="674" spans="11:17" ht="15">
      <c r="K674" s="121"/>
      <c r="L674" s="122"/>
      <c r="M674" s="122"/>
      <c r="N674" s="121"/>
      <c r="O674" s="122"/>
      <c r="P674" s="122"/>
      <c r="Q674" s="113"/>
    </row>
    <row r="675" spans="11:17" ht="15">
      <c r="K675" s="121"/>
      <c r="L675" s="122"/>
      <c r="M675" s="122"/>
      <c r="N675" s="121"/>
      <c r="O675" s="122"/>
      <c r="P675" s="122"/>
      <c r="Q675" s="113"/>
    </row>
    <row r="676" spans="11:17" ht="15">
      <c r="K676" s="121"/>
      <c r="L676" s="122"/>
      <c r="M676" s="122"/>
      <c r="N676" s="121"/>
      <c r="O676" s="122"/>
      <c r="P676" s="122"/>
      <c r="Q676" s="113"/>
    </row>
    <row r="677" spans="11:17" ht="15">
      <c r="K677" s="121"/>
      <c r="L677" s="122"/>
      <c r="M677" s="122"/>
      <c r="N677" s="121"/>
      <c r="O677" s="122"/>
      <c r="P677" s="122"/>
      <c r="Q677" s="113"/>
    </row>
    <row r="678" spans="11:17" ht="15">
      <c r="K678" s="121"/>
      <c r="L678" s="122"/>
      <c r="M678" s="122"/>
      <c r="N678" s="121"/>
      <c r="O678" s="122"/>
      <c r="P678" s="122"/>
      <c r="Q678" s="113"/>
    </row>
    <row r="679" spans="11:17" ht="15">
      <c r="K679" s="121"/>
      <c r="L679" s="122"/>
      <c r="M679" s="122"/>
      <c r="N679" s="121"/>
      <c r="O679" s="122"/>
      <c r="P679" s="122"/>
      <c r="Q679" s="113"/>
    </row>
    <row r="680" spans="11:17" ht="15">
      <c r="K680" s="121"/>
      <c r="L680" s="122"/>
      <c r="M680" s="122"/>
      <c r="N680" s="121"/>
      <c r="O680" s="122"/>
      <c r="P680" s="122"/>
      <c r="Q680" s="113"/>
    </row>
    <row r="681" spans="11:17" ht="15">
      <c r="K681" s="121"/>
      <c r="L681" s="122"/>
      <c r="M681" s="122"/>
      <c r="N681" s="121"/>
      <c r="O681" s="122"/>
      <c r="P681" s="122"/>
      <c r="Q681" s="113"/>
    </row>
    <row r="682" spans="11:17" ht="15">
      <c r="K682" s="121"/>
      <c r="L682" s="122"/>
      <c r="M682" s="122"/>
      <c r="N682" s="121"/>
      <c r="O682" s="122"/>
      <c r="P682" s="122"/>
      <c r="Q682" s="113"/>
    </row>
    <row r="683" spans="11:17" ht="15">
      <c r="K683" s="121"/>
      <c r="L683" s="122"/>
      <c r="M683" s="122"/>
      <c r="N683" s="121"/>
      <c r="O683" s="122"/>
      <c r="P683" s="122"/>
      <c r="Q683" s="113"/>
    </row>
    <row r="684" spans="11:17" ht="15">
      <c r="K684" s="121"/>
      <c r="L684" s="122"/>
      <c r="M684" s="122"/>
      <c r="N684" s="121"/>
      <c r="O684" s="122"/>
      <c r="P684" s="122"/>
      <c r="Q684" s="113"/>
    </row>
    <row r="685" spans="11:17" ht="15">
      <c r="K685" s="121"/>
      <c r="L685" s="122"/>
      <c r="M685" s="122"/>
      <c r="N685" s="121"/>
      <c r="O685" s="122"/>
      <c r="P685" s="122"/>
      <c r="Q685" s="113"/>
    </row>
    <row r="686" spans="11:17" ht="15">
      <c r="K686" s="121"/>
      <c r="L686" s="122"/>
      <c r="M686" s="122"/>
      <c r="N686" s="121"/>
      <c r="O686" s="122"/>
      <c r="P686" s="122"/>
      <c r="Q686" s="113"/>
    </row>
    <row r="687" spans="11:17" ht="15">
      <c r="K687" s="121"/>
      <c r="L687" s="122"/>
      <c r="M687" s="122"/>
      <c r="N687" s="121"/>
      <c r="O687" s="122"/>
      <c r="P687" s="122"/>
      <c r="Q687" s="113"/>
    </row>
    <row r="688" spans="11:17" ht="15">
      <c r="K688" s="121"/>
      <c r="L688" s="122"/>
      <c r="M688" s="122"/>
      <c r="N688" s="121"/>
      <c r="O688" s="122"/>
      <c r="P688" s="122"/>
      <c r="Q688" s="113"/>
    </row>
    <row r="689" spans="11:17" ht="15">
      <c r="K689" s="121"/>
      <c r="L689" s="122"/>
      <c r="M689" s="122"/>
      <c r="N689" s="121"/>
      <c r="O689" s="122"/>
      <c r="P689" s="122"/>
      <c r="Q689" s="113"/>
    </row>
    <row r="690" spans="11:17" ht="15">
      <c r="K690" s="121"/>
      <c r="L690" s="122"/>
      <c r="M690" s="122"/>
      <c r="N690" s="121"/>
      <c r="O690" s="122"/>
      <c r="P690" s="122"/>
      <c r="Q690" s="113"/>
    </row>
    <row r="691" spans="11:17" ht="15">
      <c r="K691" s="121"/>
      <c r="L691" s="122"/>
      <c r="M691" s="122"/>
      <c r="N691" s="121"/>
      <c r="O691" s="122"/>
      <c r="P691" s="122"/>
      <c r="Q691" s="113"/>
    </row>
    <row r="692" spans="11:17" ht="15">
      <c r="K692" s="121"/>
      <c r="L692" s="122"/>
      <c r="M692" s="122"/>
      <c r="N692" s="121"/>
      <c r="O692" s="122"/>
      <c r="P692" s="122"/>
      <c r="Q692" s="113"/>
    </row>
    <row r="693" spans="11:17" ht="15">
      <c r="K693" s="121"/>
      <c r="L693" s="122"/>
      <c r="M693" s="122"/>
      <c r="N693" s="121"/>
      <c r="O693" s="122"/>
      <c r="P693" s="122"/>
      <c r="Q693" s="113"/>
    </row>
    <row r="694" spans="11:17" ht="15">
      <c r="K694" s="121"/>
      <c r="L694" s="122"/>
      <c r="M694" s="122"/>
      <c r="N694" s="121"/>
      <c r="O694" s="122"/>
      <c r="P694" s="122"/>
      <c r="Q694" s="113"/>
    </row>
    <row r="695" spans="11:17" ht="15">
      <c r="K695" s="121"/>
      <c r="L695" s="122"/>
      <c r="M695" s="122"/>
      <c r="N695" s="121"/>
      <c r="O695" s="122"/>
      <c r="P695" s="122"/>
      <c r="Q695" s="113"/>
    </row>
    <row r="696" spans="11:17" ht="15">
      <c r="K696" s="123"/>
      <c r="L696" s="122"/>
      <c r="M696" s="122"/>
      <c r="N696" s="121"/>
      <c r="O696" s="122"/>
      <c r="P696" s="122"/>
      <c r="Q696" s="113"/>
    </row>
    <row r="697" spans="11:17" ht="18.75">
      <c r="K697" s="113"/>
      <c r="L697" s="418"/>
      <c r="M697" s="418"/>
      <c r="N697" s="124"/>
      <c r="O697" s="418"/>
      <c r="P697" s="418"/>
      <c r="Q697" s="113"/>
    </row>
    <row r="698" spans="11:17" ht="18.75">
      <c r="K698" s="125"/>
      <c r="L698" s="126"/>
      <c r="M698" s="127"/>
      <c r="N698" s="125"/>
      <c r="O698" s="419"/>
      <c r="P698" s="419"/>
      <c r="Q698" s="113"/>
    </row>
    <row r="699" spans="11:17" ht="15">
      <c r="K699" s="113"/>
      <c r="L699" s="420"/>
      <c r="M699" s="420"/>
      <c r="N699" s="128"/>
      <c r="O699" s="420"/>
      <c r="P699" s="420"/>
      <c r="Q699" s="113"/>
    </row>
    <row r="700" spans="11:17" ht="15">
      <c r="K700" s="113"/>
      <c r="L700" s="129"/>
      <c r="M700" s="129"/>
      <c r="N700" s="113"/>
      <c r="O700" s="129"/>
      <c r="P700" s="129"/>
      <c r="Q700" s="113"/>
    </row>
    <row r="701" spans="11:17" ht="15">
      <c r="K701" s="130"/>
      <c r="L701" s="421"/>
      <c r="M701" s="421"/>
      <c r="N701" s="130"/>
      <c r="O701" s="421"/>
      <c r="P701" s="421"/>
      <c r="Q701" s="113"/>
    </row>
    <row r="702" spans="11:17" ht="15">
      <c r="K702" s="130"/>
      <c r="L702" s="421"/>
      <c r="M702" s="421"/>
      <c r="N702" s="130"/>
      <c r="O702" s="421"/>
      <c r="P702" s="421"/>
      <c r="Q702" s="113"/>
    </row>
    <row r="703" spans="11:17" ht="15">
      <c r="K703" s="130"/>
      <c r="L703" s="421"/>
      <c r="M703" s="421"/>
      <c r="N703" s="130"/>
      <c r="O703" s="421"/>
      <c r="P703" s="421"/>
      <c r="Q703" s="113"/>
    </row>
    <row r="704" spans="11:17" ht="15">
      <c r="K704" s="121"/>
      <c r="L704" s="122"/>
      <c r="M704" s="122"/>
      <c r="N704" s="121"/>
      <c r="O704" s="122"/>
      <c r="P704" s="122"/>
      <c r="Q704" s="113"/>
    </row>
    <row r="705" spans="11:17" ht="15">
      <c r="K705" s="121"/>
      <c r="L705" s="122"/>
      <c r="M705" s="122"/>
      <c r="N705" s="121"/>
      <c r="O705" s="122"/>
      <c r="P705" s="122"/>
      <c r="Q705" s="113"/>
    </row>
    <row r="706" spans="11:17" ht="15">
      <c r="K706" s="121"/>
      <c r="L706" s="122"/>
      <c r="M706" s="122"/>
      <c r="N706" s="121"/>
      <c r="O706" s="122"/>
      <c r="P706" s="122"/>
      <c r="Q706" s="113"/>
    </row>
    <row r="707" spans="11:17" ht="15">
      <c r="K707" s="121"/>
      <c r="L707" s="122"/>
      <c r="M707" s="122"/>
      <c r="N707" s="121"/>
      <c r="O707" s="122"/>
      <c r="P707" s="122"/>
      <c r="Q707" s="113"/>
    </row>
    <row r="708" spans="11:17" ht="15">
      <c r="K708" s="121"/>
      <c r="L708" s="122"/>
      <c r="M708" s="122"/>
      <c r="N708" s="121"/>
      <c r="O708" s="122"/>
      <c r="P708" s="122"/>
      <c r="Q708" s="113"/>
    </row>
    <row r="709" spans="11:17" ht="15">
      <c r="K709" s="121"/>
      <c r="L709" s="122"/>
      <c r="M709" s="122"/>
      <c r="N709" s="121"/>
      <c r="O709" s="122"/>
      <c r="P709" s="122"/>
      <c r="Q709" s="113"/>
    </row>
    <row r="710" spans="11:17" ht="15">
      <c r="K710" s="121"/>
      <c r="L710" s="122"/>
      <c r="M710" s="122"/>
      <c r="N710" s="121"/>
      <c r="O710" s="122"/>
      <c r="P710" s="122"/>
      <c r="Q710" s="113"/>
    </row>
    <row r="711" spans="11:17" ht="15">
      <c r="K711" s="121"/>
      <c r="L711" s="122"/>
      <c r="M711" s="122"/>
      <c r="N711" s="121"/>
      <c r="O711" s="122"/>
      <c r="P711" s="122"/>
      <c r="Q711" s="113"/>
    </row>
    <row r="712" spans="11:17" ht="15">
      <c r="K712" s="121"/>
      <c r="L712" s="122"/>
      <c r="M712" s="122"/>
      <c r="N712" s="121"/>
      <c r="O712" s="122"/>
      <c r="P712" s="122"/>
      <c r="Q712" s="113"/>
    </row>
    <row r="713" spans="11:17" ht="15">
      <c r="K713" s="121"/>
      <c r="L713" s="122"/>
      <c r="M713" s="122"/>
      <c r="N713" s="121"/>
      <c r="O713" s="122"/>
      <c r="P713" s="122"/>
      <c r="Q713" s="113"/>
    </row>
    <row r="714" spans="11:17" ht="15">
      <c r="K714" s="121"/>
      <c r="L714" s="122"/>
      <c r="M714" s="122"/>
      <c r="N714" s="121"/>
      <c r="O714" s="122"/>
      <c r="P714" s="122"/>
      <c r="Q714" s="113"/>
    </row>
    <row r="715" spans="11:17" ht="15">
      <c r="K715" s="121"/>
      <c r="L715" s="122"/>
      <c r="M715" s="122"/>
      <c r="N715" s="121"/>
      <c r="O715" s="122"/>
      <c r="P715" s="122"/>
      <c r="Q715" s="113"/>
    </row>
    <row r="716" spans="11:17" ht="15">
      <c r="K716" s="121"/>
      <c r="L716" s="122"/>
      <c r="M716" s="122"/>
      <c r="N716" s="121"/>
      <c r="O716" s="122"/>
      <c r="P716" s="122"/>
      <c r="Q716" s="113"/>
    </row>
    <row r="717" spans="11:17" ht="15">
      <c r="K717" s="121"/>
      <c r="L717" s="122"/>
      <c r="M717" s="122"/>
      <c r="N717" s="121"/>
      <c r="O717" s="122"/>
      <c r="P717" s="122"/>
      <c r="Q717" s="113"/>
    </row>
    <row r="718" spans="11:17" ht="15">
      <c r="K718" s="121"/>
      <c r="L718" s="122"/>
      <c r="M718" s="122"/>
      <c r="N718" s="121"/>
      <c r="O718" s="122"/>
      <c r="P718" s="122"/>
      <c r="Q718" s="113"/>
    </row>
    <row r="719" spans="11:17" ht="15">
      <c r="K719" s="121"/>
      <c r="L719" s="122"/>
      <c r="M719" s="122"/>
      <c r="N719" s="121"/>
      <c r="O719" s="122"/>
      <c r="P719" s="122"/>
      <c r="Q719" s="113"/>
    </row>
    <row r="720" spans="11:17" ht="15">
      <c r="K720" s="121"/>
      <c r="L720" s="122"/>
      <c r="M720" s="122"/>
      <c r="N720" s="121"/>
      <c r="O720" s="122"/>
      <c r="P720" s="122"/>
      <c r="Q720" s="113"/>
    </row>
    <row r="721" spans="11:17" ht="15">
      <c r="K721" s="121"/>
      <c r="L721" s="122"/>
      <c r="M721" s="122"/>
      <c r="N721" s="121"/>
      <c r="O721" s="122"/>
      <c r="P721" s="122"/>
      <c r="Q721" s="113"/>
    </row>
    <row r="722" spans="11:17" ht="15">
      <c r="K722" s="121"/>
      <c r="L722" s="122"/>
      <c r="M722" s="122"/>
      <c r="N722" s="121"/>
      <c r="O722" s="122"/>
      <c r="P722" s="122"/>
      <c r="Q722" s="113"/>
    </row>
    <row r="723" spans="11:17" ht="15">
      <c r="K723" s="121"/>
      <c r="L723" s="122"/>
      <c r="M723" s="122"/>
      <c r="N723" s="121"/>
      <c r="O723" s="122"/>
      <c r="P723" s="122"/>
      <c r="Q723" s="113"/>
    </row>
    <row r="724" spans="11:17" ht="15">
      <c r="K724" s="121"/>
      <c r="L724" s="122"/>
      <c r="M724" s="122"/>
      <c r="N724" s="121"/>
      <c r="O724" s="122"/>
      <c r="P724" s="122"/>
      <c r="Q724" s="113"/>
    </row>
    <row r="725" spans="11:17" ht="15">
      <c r="K725" s="121"/>
      <c r="L725" s="122"/>
      <c r="M725" s="122"/>
      <c r="N725" s="121"/>
      <c r="O725" s="122"/>
      <c r="P725" s="122"/>
      <c r="Q725" s="113"/>
    </row>
    <row r="726" spans="11:17" ht="15">
      <c r="K726" s="121"/>
      <c r="L726" s="122"/>
      <c r="M726" s="122"/>
      <c r="N726" s="121"/>
      <c r="O726" s="122"/>
      <c r="P726" s="122"/>
      <c r="Q726" s="113"/>
    </row>
    <row r="727" spans="11:17" ht="15">
      <c r="K727" s="121"/>
      <c r="L727" s="122"/>
      <c r="M727" s="122"/>
      <c r="N727" s="121"/>
      <c r="O727" s="122"/>
      <c r="P727" s="122"/>
      <c r="Q727" s="113"/>
    </row>
    <row r="728" spans="11:17" ht="15">
      <c r="K728" s="121"/>
      <c r="L728" s="122"/>
      <c r="M728" s="122"/>
      <c r="N728" s="121"/>
      <c r="O728" s="122"/>
      <c r="P728" s="122"/>
      <c r="Q728" s="113"/>
    </row>
    <row r="729" spans="11:17" ht="15">
      <c r="K729" s="121"/>
      <c r="L729" s="122"/>
      <c r="M729" s="122"/>
      <c r="N729" s="121"/>
      <c r="O729" s="122"/>
      <c r="P729" s="122"/>
      <c r="Q729" s="113"/>
    </row>
    <row r="730" spans="11:17" ht="15">
      <c r="K730" s="121"/>
      <c r="L730" s="122"/>
      <c r="M730" s="122"/>
      <c r="N730" s="121"/>
      <c r="O730" s="122"/>
      <c r="P730" s="122"/>
      <c r="Q730" s="113"/>
    </row>
    <row r="731" spans="11:17" ht="15">
      <c r="K731" s="121"/>
      <c r="L731" s="122"/>
      <c r="M731" s="122"/>
      <c r="N731" s="121"/>
      <c r="O731" s="122"/>
      <c r="P731" s="122"/>
      <c r="Q731" s="113"/>
    </row>
    <row r="732" spans="11:17" ht="15">
      <c r="K732" s="121"/>
      <c r="L732" s="122"/>
      <c r="M732" s="122"/>
      <c r="N732" s="121"/>
      <c r="O732" s="122"/>
      <c r="P732" s="122"/>
      <c r="Q732" s="113"/>
    </row>
    <row r="733" spans="11:17" ht="15">
      <c r="K733" s="121"/>
      <c r="L733" s="122"/>
      <c r="M733" s="122"/>
      <c r="N733" s="121"/>
      <c r="O733" s="122"/>
      <c r="P733" s="122"/>
      <c r="Q733" s="113"/>
    </row>
    <row r="734" spans="11:17" ht="15">
      <c r="K734" s="121"/>
      <c r="L734" s="122"/>
      <c r="M734" s="122"/>
      <c r="N734" s="121"/>
      <c r="O734" s="122"/>
      <c r="P734" s="122"/>
      <c r="Q734" s="113"/>
    </row>
    <row r="735" spans="11:17" ht="15">
      <c r="K735" s="123"/>
      <c r="L735" s="122"/>
      <c r="M735" s="122"/>
      <c r="N735" s="121"/>
      <c r="O735" s="122"/>
      <c r="P735" s="122"/>
      <c r="Q735" s="113"/>
    </row>
    <row r="736" spans="11:17" ht="18.75">
      <c r="K736" s="113"/>
      <c r="L736" s="418"/>
      <c r="M736" s="418"/>
      <c r="N736" s="124"/>
      <c r="O736" s="418"/>
      <c r="P736" s="418"/>
      <c r="Q736" s="113"/>
    </row>
    <row r="737" spans="11:17" ht="18.75">
      <c r="K737" s="125"/>
      <c r="L737" s="126"/>
      <c r="M737" s="127"/>
      <c r="N737" s="125"/>
      <c r="O737" s="419"/>
      <c r="P737" s="419"/>
      <c r="Q737" s="113"/>
    </row>
    <row r="738" spans="11:17" ht="15">
      <c r="K738" s="113"/>
      <c r="L738" s="420"/>
      <c r="M738" s="420"/>
      <c r="N738" s="128"/>
      <c r="O738" s="420"/>
      <c r="P738" s="420"/>
      <c r="Q738" s="113"/>
    </row>
    <row r="739" spans="11:17" ht="15">
      <c r="K739" s="113"/>
      <c r="L739" s="129"/>
      <c r="M739" s="129"/>
      <c r="N739" s="113"/>
      <c r="O739" s="129"/>
      <c r="P739" s="129"/>
      <c r="Q739" s="113"/>
    </row>
    <row r="740" spans="11:17" ht="15">
      <c r="K740" s="130"/>
      <c r="L740" s="421"/>
      <c r="M740" s="421"/>
      <c r="N740" s="130"/>
      <c r="O740" s="421"/>
      <c r="P740" s="421"/>
      <c r="Q740" s="113"/>
    </row>
    <row r="741" spans="11:17" ht="15">
      <c r="K741" s="130"/>
      <c r="L741" s="421"/>
      <c r="M741" s="421"/>
      <c r="N741" s="130"/>
      <c r="O741" s="421"/>
      <c r="P741" s="421"/>
      <c r="Q741" s="113"/>
    </row>
    <row r="742" spans="11:17" ht="15">
      <c r="K742" s="130"/>
      <c r="L742" s="421"/>
      <c r="M742" s="421"/>
      <c r="N742" s="130"/>
      <c r="O742" s="421"/>
      <c r="P742" s="421"/>
      <c r="Q742" s="113"/>
    </row>
    <row r="743" spans="11:17" ht="15">
      <c r="K743" s="121"/>
      <c r="L743" s="122"/>
      <c r="M743" s="122"/>
      <c r="N743" s="121"/>
      <c r="O743" s="122"/>
      <c r="P743" s="122"/>
      <c r="Q743" s="113"/>
    </row>
    <row r="744" spans="11:17" ht="15">
      <c r="K744" s="121"/>
      <c r="L744" s="122"/>
      <c r="M744" s="122"/>
      <c r="N744" s="121"/>
      <c r="O744" s="122"/>
      <c r="P744" s="122"/>
      <c r="Q744" s="113"/>
    </row>
    <row r="745" spans="11:17" ht="15">
      <c r="K745" s="121"/>
      <c r="L745" s="122"/>
      <c r="M745" s="122"/>
      <c r="N745" s="121"/>
      <c r="O745" s="122"/>
      <c r="P745" s="122"/>
      <c r="Q745" s="113"/>
    </row>
    <row r="746" spans="11:17" ht="15">
      <c r="K746" s="123"/>
      <c r="L746" s="122"/>
      <c r="M746" s="122"/>
      <c r="N746" s="121"/>
      <c r="O746" s="122"/>
      <c r="P746" s="122"/>
      <c r="Q746" s="113"/>
    </row>
    <row r="747" spans="11:17" ht="18.75">
      <c r="K747" s="113"/>
      <c r="L747" s="418"/>
      <c r="M747" s="418"/>
      <c r="N747" s="124"/>
      <c r="O747" s="418"/>
      <c r="P747" s="418"/>
      <c r="Q747" s="113"/>
    </row>
    <row r="748" spans="11:17" ht="18.75">
      <c r="K748" s="125"/>
      <c r="L748" s="126"/>
      <c r="M748" s="127"/>
      <c r="N748" s="125"/>
      <c r="O748" s="419"/>
      <c r="P748" s="419"/>
      <c r="Q748" s="113"/>
    </row>
    <row r="749" spans="11:17" ht="15">
      <c r="K749" s="113"/>
      <c r="L749" s="420"/>
      <c r="M749" s="420"/>
      <c r="N749" s="128"/>
      <c r="O749" s="420"/>
      <c r="P749" s="420"/>
      <c r="Q749" s="113"/>
    </row>
    <row r="750" spans="11:17" ht="15">
      <c r="K750" s="113"/>
      <c r="L750" s="129"/>
      <c r="M750" s="129"/>
      <c r="N750" s="113"/>
      <c r="O750" s="129"/>
      <c r="P750" s="129"/>
      <c r="Q750" s="113"/>
    </row>
    <row r="751" spans="11:17" ht="15">
      <c r="K751" s="113"/>
      <c r="L751" s="113"/>
      <c r="M751" s="113"/>
      <c r="N751" s="113"/>
      <c r="O751" s="113"/>
      <c r="P751" s="113"/>
      <c r="Q751" s="113"/>
    </row>
    <row r="752" spans="11:17" ht="15">
      <c r="K752" s="130"/>
      <c r="L752" s="421"/>
      <c r="M752" s="421"/>
      <c r="N752" s="130"/>
      <c r="O752" s="421"/>
      <c r="P752" s="421"/>
      <c r="Q752" s="113"/>
    </row>
    <row r="753" spans="11:17" ht="15">
      <c r="K753" s="130"/>
      <c r="L753" s="421"/>
      <c r="M753" s="421"/>
      <c r="N753" s="130"/>
      <c r="O753" s="421"/>
      <c r="P753" s="421"/>
      <c r="Q753" s="113"/>
    </row>
    <row r="754" spans="11:17" ht="15">
      <c r="K754" s="130"/>
      <c r="L754" s="421"/>
      <c r="M754" s="421"/>
      <c r="N754" s="130"/>
      <c r="O754" s="421"/>
      <c r="P754" s="421"/>
      <c r="Q754" s="113"/>
    </row>
    <row r="755" spans="11:17" ht="15">
      <c r="K755" s="121"/>
      <c r="L755" s="122"/>
      <c r="M755" s="122"/>
      <c r="N755" s="121"/>
      <c r="O755" s="122"/>
      <c r="P755" s="122"/>
      <c r="Q755" s="113"/>
    </row>
    <row r="756" spans="11:17" ht="15">
      <c r="K756" s="121"/>
      <c r="L756" s="122"/>
      <c r="M756" s="122"/>
      <c r="N756" s="121"/>
      <c r="O756" s="122"/>
      <c r="P756" s="122"/>
      <c r="Q756" s="113"/>
    </row>
    <row r="757" spans="11:17" ht="15">
      <c r="K757" s="121"/>
      <c r="L757" s="122"/>
      <c r="M757" s="122"/>
      <c r="N757" s="121"/>
      <c r="O757" s="122"/>
      <c r="P757" s="122"/>
      <c r="Q757" s="113"/>
    </row>
    <row r="758" spans="11:17" ht="15">
      <c r="K758" s="121"/>
      <c r="L758" s="122"/>
      <c r="M758" s="122"/>
      <c r="N758" s="121"/>
      <c r="O758" s="122"/>
      <c r="P758" s="122"/>
      <c r="Q758" s="113"/>
    </row>
    <row r="759" spans="11:17" ht="15">
      <c r="K759" s="121"/>
      <c r="L759" s="122"/>
      <c r="M759" s="122"/>
      <c r="N759" s="121"/>
      <c r="O759" s="122"/>
      <c r="P759" s="122"/>
      <c r="Q759" s="113"/>
    </row>
    <row r="760" spans="11:17" ht="15">
      <c r="K760" s="121"/>
      <c r="L760" s="122"/>
      <c r="M760" s="122"/>
      <c r="N760" s="121"/>
      <c r="O760" s="122"/>
      <c r="P760" s="122"/>
      <c r="Q760" s="113"/>
    </row>
    <row r="761" spans="11:17" ht="15">
      <c r="K761" s="121"/>
      <c r="L761" s="122"/>
      <c r="M761" s="122"/>
      <c r="N761" s="121"/>
      <c r="O761" s="122"/>
      <c r="P761" s="122"/>
      <c r="Q761" s="113"/>
    </row>
    <row r="762" spans="11:17" ht="15">
      <c r="K762" s="121"/>
      <c r="L762" s="122"/>
      <c r="M762" s="122"/>
      <c r="N762" s="121"/>
      <c r="O762" s="122"/>
      <c r="P762" s="122"/>
      <c r="Q762" s="113"/>
    </row>
    <row r="763" spans="11:17" ht="15">
      <c r="K763" s="121"/>
      <c r="L763" s="122"/>
      <c r="M763" s="122"/>
      <c r="N763" s="121"/>
      <c r="O763" s="122"/>
      <c r="P763" s="122"/>
      <c r="Q763" s="113"/>
    </row>
    <row r="764" spans="11:17" ht="15">
      <c r="K764" s="121"/>
      <c r="L764" s="122"/>
      <c r="M764" s="122"/>
      <c r="N764" s="121"/>
      <c r="O764" s="122"/>
      <c r="P764" s="122"/>
      <c r="Q764" s="113"/>
    </row>
    <row r="765" spans="11:17" ht="15">
      <c r="K765" s="121"/>
      <c r="L765" s="122"/>
      <c r="M765" s="122"/>
      <c r="N765" s="121"/>
      <c r="O765" s="122"/>
      <c r="P765" s="122"/>
      <c r="Q765" s="113"/>
    </row>
    <row r="766" spans="11:17" ht="15">
      <c r="K766" s="121"/>
      <c r="L766" s="122"/>
      <c r="M766" s="122"/>
      <c r="N766" s="121"/>
      <c r="O766" s="122"/>
      <c r="P766" s="122"/>
      <c r="Q766" s="113"/>
    </row>
    <row r="767" spans="11:17" ht="15">
      <c r="K767" s="121"/>
      <c r="L767" s="122"/>
      <c r="M767" s="122"/>
      <c r="N767" s="121"/>
      <c r="O767" s="122"/>
      <c r="P767" s="122"/>
      <c r="Q767" s="113"/>
    </row>
    <row r="768" spans="11:17" ht="15">
      <c r="K768" s="121"/>
      <c r="L768" s="122"/>
      <c r="M768" s="122"/>
      <c r="N768" s="121"/>
      <c r="O768" s="122"/>
      <c r="P768" s="122"/>
      <c r="Q768" s="113"/>
    </row>
    <row r="769" spans="11:17" ht="15">
      <c r="K769" s="123"/>
      <c r="L769" s="122"/>
      <c r="M769" s="122"/>
      <c r="N769" s="121"/>
      <c r="O769" s="122"/>
      <c r="P769" s="122"/>
      <c r="Q769" s="113"/>
    </row>
    <row r="770" spans="11:17" ht="18.75">
      <c r="K770" s="113"/>
      <c r="L770" s="418"/>
      <c r="M770" s="418"/>
      <c r="N770" s="124"/>
      <c r="O770" s="418"/>
      <c r="P770" s="418"/>
      <c r="Q770" s="113"/>
    </row>
    <row r="771" spans="11:17" ht="18.75">
      <c r="K771" s="125"/>
      <c r="L771" s="126"/>
      <c r="M771" s="127"/>
      <c r="N771" s="125"/>
      <c r="O771" s="419"/>
      <c r="P771" s="419"/>
      <c r="Q771" s="113"/>
    </row>
    <row r="772" spans="11:17" ht="15">
      <c r="K772" s="113"/>
      <c r="L772" s="420"/>
      <c r="M772" s="420"/>
      <c r="N772" s="128"/>
      <c r="O772" s="420"/>
      <c r="P772" s="420"/>
      <c r="Q772" s="113"/>
    </row>
    <row r="773" spans="11:17" ht="15">
      <c r="K773" s="113"/>
      <c r="L773" s="129"/>
      <c r="M773" s="129"/>
      <c r="N773" s="113"/>
      <c r="O773" s="129"/>
      <c r="P773" s="129"/>
      <c r="Q773" s="113"/>
    </row>
    <row r="774" spans="11:17" ht="15">
      <c r="K774" s="130"/>
      <c r="L774" s="421"/>
      <c r="M774" s="421"/>
      <c r="N774" s="130"/>
      <c r="O774" s="421"/>
      <c r="P774" s="421"/>
      <c r="Q774" s="113"/>
    </row>
    <row r="775" spans="11:17" ht="15">
      <c r="K775" s="130"/>
      <c r="L775" s="421"/>
      <c r="M775" s="421"/>
      <c r="N775" s="130"/>
      <c r="O775" s="421"/>
      <c r="P775" s="421"/>
      <c r="Q775" s="113"/>
    </row>
    <row r="776" spans="11:17" ht="15">
      <c r="K776" s="130"/>
      <c r="L776" s="421"/>
      <c r="M776" s="421"/>
      <c r="N776" s="130"/>
      <c r="O776" s="421"/>
      <c r="P776" s="421"/>
      <c r="Q776" s="113"/>
    </row>
    <row r="777" spans="11:17" ht="15">
      <c r="K777" s="121"/>
      <c r="L777" s="122"/>
      <c r="M777" s="122"/>
      <c r="N777" s="121"/>
      <c r="O777" s="122"/>
      <c r="P777" s="122"/>
      <c r="Q777" s="113"/>
    </row>
    <row r="778" spans="11:17" ht="15">
      <c r="K778" s="121"/>
      <c r="L778" s="122"/>
      <c r="M778" s="122"/>
      <c r="N778" s="121"/>
      <c r="O778" s="122"/>
      <c r="P778" s="122"/>
      <c r="Q778" s="113"/>
    </row>
    <row r="779" spans="11:17" ht="15">
      <c r="K779" s="121"/>
      <c r="L779" s="122"/>
      <c r="M779" s="122"/>
      <c r="N779" s="121"/>
      <c r="O779" s="122"/>
      <c r="P779" s="122"/>
      <c r="Q779" s="113"/>
    </row>
    <row r="780" spans="11:17" ht="15">
      <c r="K780" s="121"/>
      <c r="L780" s="122"/>
      <c r="M780" s="122"/>
      <c r="N780" s="121"/>
      <c r="O780" s="122"/>
      <c r="P780" s="122"/>
      <c r="Q780" s="113"/>
    </row>
    <row r="781" spans="11:17" ht="15">
      <c r="K781" s="121"/>
      <c r="L781" s="122"/>
      <c r="M781" s="122"/>
      <c r="N781" s="121"/>
      <c r="O781" s="122"/>
      <c r="P781" s="122"/>
      <c r="Q781" s="113"/>
    </row>
    <row r="782" spans="11:17" ht="15">
      <c r="K782" s="121"/>
      <c r="L782" s="122"/>
      <c r="M782" s="122"/>
      <c r="N782" s="121"/>
      <c r="O782" s="122"/>
      <c r="P782" s="122"/>
      <c r="Q782" s="113"/>
    </row>
    <row r="783" spans="11:17" ht="15">
      <c r="K783" s="121"/>
      <c r="L783" s="122"/>
      <c r="M783" s="122"/>
      <c r="N783" s="121"/>
      <c r="O783" s="122"/>
      <c r="P783" s="122"/>
      <c r="Q783" s="113"/>
    </row>
    <row r="784" spans="11:17" ht="15">
      <c r="K784" s="121"/>
      <c r="L784" s="122"/>
      <c r="M784" s="122"/>
      <c r="N784" s="121"/>
      <c r="O784" s="122"/>
      <c r="P784" s="122"/>
      <c r="Q784" s="113"/>
    </row>
    <row r="785" spans="11:17" ht="15">
      <c r="K785" s="121"/>
      <c r="L785" s="122"/>
      <c r="M785" s="122"/>
      <c r="N785" s="121"/>
      <c r="O785" s="122"/>
      <c r="P785" s="122"/>
      <c r="Q785" s="113"/>
    </row>
    <row r="786" spans="11:17" ht="15">
      <c r="K786" s="121"/>
      <c r="L786" s="122"/>
      <c r="M786" s="122"/>
      <c r="N786" s="121"/>
      <c r="O786" s="122"/>
      <c r="P786" s="122"/>
      <c r="Q786" s="113"/>
    </row>
    <row r="787" spans="11:17" ht="15">
      <c r="K787" s="123"/>
      <c r="L787" s="122"/>
      <c r="M787" s="122"/>
      <c r="N787" s="121"/>
      <c r="O787" s="122"/>
      <c r="P787" s="122"/>
      <c r="Q787" s="113"/>
    </row>
    <row r="788" spans="11:17" ht="18.75">
      <c r="K788" s="113"/>
      <c r="L788" s="418"/>
      <c r="M788" s="418"/>
      <c r="N788" s="124"/>
      <c r="O788" s="418"/>
      <c r="P788" s="418"/>
      <c r="Q788" s="113"/>
    </row>
    <row r="789" spans="11:17" ht="18.75">
      <c r="K789" s="125"/>
      <c r="L789" s="126"/>
      <c r="M789" s="127"/>
      <c r="N789" s="125"/>
      <c r="O789" s="419"/>
      <c r="P789" s="419"/>
      <c r="Q789" s="113"/>
    </row>
    <row r="790" spans="11:17" ht="15">
      <c r="K790" s="113"/>
      <c r="L790" s="420"/>
      <c r="M790" s="420"/>
      <c r="N790" s="128"/>
      <c r="O790" s="420"/>
      <c r="P790" s="420"/>
      <c r="Q790" s="113"/>
    </row>
    <row r="791" spans="11:17" ht="15">
      <c r="K791" s="113"/>
      <c r="L791" s="129"/>
      <c r="M791" s="129"/>
      <c r="N791" s="113"/>
      <c r="O791" s="129"/>
      <c r="P791" s="129"/>
      <c r="Q791" s="113"/>
    </row>
    <row r="792" spans="11:17" ht="15">
      <c r="K792" s="130"/>
      <c r="L792" s="421"/>
      <c r="M792" s="421"/>
      <c r="N792" s="130"/>
      <c r="O792" s="421"/>
      <c r="P792" s="421"/>
      <c r="Q792" s="113"/>
    </row>
    <row r="793" spans="11:17" ht="15">
      <c r="K793" s="130"/>
      <c r="L793" s="421"/>
      <c r="M793" s="421"/>
      <c r="N793" s="130"/>
      <c r="O793" s="421"/>
      <c r="P793" s="421"/>
      <c r="Q793" s="113"/>
    </row>
    <row r="794" spans="11:17" ht="15">
      <c r="K794" s="130"/>
      <c r="L794" s="421"/>
      <c r="M794" s="421"/>
      <c r="N794" s="130"/>
      <c r="O794" s="421"/>
      <c r="P794" s="421"/>
      <c r="Q794" s="113"/>
    </row>
    <row r="795" spans="11:17" ht="15">
      <c r="K795" s="121"/>
      <c r="L795" s="122"/>
      <c r="M795" s="122"/>
      <c r="N795" s="121"/>
      <c r="O795" s="122"/>
      <c r="P795" s="122"/>
      <c r="Q795" s="113"/>
    </row>
    <row r="796" spans="11:17" ht="15">
      <c r="K796" s="121"/>
      <c r="L796" s="122"/>
      <c r="M796" s="122"/>
      <c r="N796" s="121"/>
      <c r="O796" s="122"/>
      <c r="P796" s="122"/>
      <c r="Q796" s="113"/>
    </row>
    <row r="797" spans="11:17" ht="15">
      <c r="K797" s="121"/>
      <c r="L797" s="122"/>
      <c r="M797" s="122"/>
      <c r="N797" s="121"/>
      <c r="O797" s="122"/>
      <c r="P797" s="122"/>
      <c r="Q797" s="113"/>
    </row>
    <row r="798" spans="11:17" ht="15">
      <c r="K798" s="121"/>
      <c r="L798" s="122"/>
      <c r="M798" s="122"/>
      <c r="N798" s="121"/>
      <c r="O798" s="122"/>
      <c r="P798" s="122"/>
      <c r="Q798" s="113"/>
    </row>
    <row r="799" spans="11:17" ht="15">
      <c r="K799" s="121"/>
      <c r="L799" s="122"/>
      <c r="M799" s="122"/>
      <c r="N799" s="121"/>
      <c r="O799" s="122"/>
      <c r="P799" s="122"/>
      <c r="Q799" s="113"/>
    </row>
    <row r="800" spans="11:17" ht="15">
      <c r="K800" s="121"/>
      <c r="L800" s="122"/>
      <c r="M800" s="122"/>
      <c r="N800" s="121"/>
      <c r="O800" s="122"/>
      <c r="P800" s="122"/>
      <c r="Q800" s="113"/>
    </row>
    <row r="801" spans="11:17" ht="15">
      <c r="K801" s="121"/>
      <c r="L801" s="122"/>
      <c r="M801" s="122"/>
      <c r="N801" s="121"/>
      <c r="O801" s="122"/>
      <c r="P801" s="122"/>
      <c r="Q801" s="113"/>
    </row>
    <row r="802" spans="11:17" ht="15">
      <c r="K802" s="121"/>
      <c r="L802" s="122"/>
      <c r="M802" s="122"/>
      <c r="N802" s="121"/>
      <c r="O802" s="122"/>
      <c r="P802" s="122"/>
      <c r="Q802" s="113"/>
    </row>
    <row r="803" spans="11:17" ht="15">
      <c r="K803" s="121"/>
      <c r="L803" s="122"/>
      <c r="M803" s="122"/>
      <c r="N803" s="121"/>
      <c r="O803" s="122"/>
      <c r="P803" s="122"/>
      <c r="Q803" s="113"/>
    </row>
    <row r="804" spans="11:17" ht="15">
      <c r="K804" s="121"/>
      <c r="L804" s="122"/>
      <c r="M804" s="122"/>
      <c r="N804" s="121"/>
      <c r="O804" s="122"/>
      <c r="P804" s="122"/>
      <c r="Q804" s="113"/>
    </row>
    <row r="805" spans="11:17" ht="15">
      <c r="K805" s="121"/>
      <c r="L805" s="122"/>
      <c r="M805" s="122"/>
      <c r="N805" s="121"/>
      <c r="O805" s="122"/>
      <c r="P805" s="122"/>
      <c r="Q805" s="113"/>
    </row>
    <row r="806" spans="11:17" ht="15">
      <c r="K806" s="121"/>
      <c r="L806" s="122"/>
      <c r="M806" s="122"/>
      <c r="N806" s="121"/>
      <c r="O806" s="122"/>
      <c r="P806" s="122"/>
      <c r="Q806" s="113"/>
    </row>
    <row r="807" spans="11:17" ht="15">
      <c r="K807" s="121"/>
      <c r="L807" s="122"/>
      <c r="M807" s="122"/>
      <c r="N807" s="121"/>
      <c r="O807" s="122"/>
      <c r="P807" s="122"/>
      <c r="Q807" s="113"/>
    </row>
    <row r="808" spans="11:17" ht="15">
      <c r="K808" s="121"/>
      <c r="L808" s="122"/>
      <c r="M808" s="122"/>
      <c r="N808" s="121"/>
      <c r="O808" s="122"/>
      <c r="P808" s="122"/>
      <c r="Q808" s="113"/>
    </row>
    <row r="809" spans="11:17" ht="15">
      <c r="K809" s="121"/>
      <c r="L809" s="122"/>
      <c r="M809" s="122"/>
      <c r="N809" s="121"/>
      <c r="O809" s="122"/>
      <c r="P809" s="122"/>
      <c r="Q809" s="113"/>
    </row>
    <row r="810" spans="11:17" ht="15">
      <c r="K810" s="121"/>
      <c r="L810" s="122"/>
      <c r="M810" s="122"/>
      <c r="N810" s="121"/>
      <c r="O810" s="122"/>
      <c r="P810" s="122"/>
      <c r="Q810" s="113"/>
    </row>
    <row r="811" spans="11:17" ht="15">
      <c r="K811" s="121"/>
      <c r="L811" s="122"/>
      <c r="M811" s="122"/>
      <c r="N811" s="121"/>
      <c r="O811" s="122"/>
      <c r="P811" s="122"/>
      <c r="Q811" s="113"/>
    </row>
    <row r="812" spans="11:17" ht="15">
      <c r="K812" s="121"/>
      <c r="L812" s="122"/>
      <c r="M812" s="122"/>
      <c r="N812" s="121"/>
      <c r="O812" s="122"/>
      <c r="P812" s="122"/>
      <c r="Q812" s="113"/>
    </row>
    <row r="813" spans="11:17" ht="15">
      <c r="K813" s="121"/>
      <c r="L813" s="122"/>
      <c r="M813" s="122"/>
      <c r="N813" s="121"/>
      <c r="O813" s="122"/>
      <c r="P813" s="122"/>
      <c r="Q813" s="113"/>
    </row>
    <row r="814" spans="11:17" ht="15">
      <c r="K814" s="121"/>
      <c r="L814" s="122"/>
      <c r="M814" s="122"/>
      <c r="N814" s="121"/>
      <c r="O814" s="122"/>
      <c r="P814" s="122"/>
      <c r="Q814" s="113"/>
    </row>
    <row r="815" spans="11:17" ht="15">
      <c r="K815" s="121"/>
      <c r="L815" s="122"/>
      <c r="M815" s="122"/>
      <c r="N815" s="121"/>
      <c r="O815" s="122"/>
      <c r="P815" s="122"/>
      <c r="Q815" s="113"/>
    </row>
    <row r="816" spans="11:17" ht="15">
      <c r="K816" s="121"/>
      <c r="L816" s="122"/>
      <c r="M816" s="122"/>
      <c r="N816" s="121"/>
      <c r="O816" s="122"/>
      <c r="P816" s="122"/>
      <c r="Q816" s="113"/>
    </row>
    <row r="817" spans="11:17" ht="15">
      <c r="K817" s="121"/>
      <c r="L817" s="122"/>
      <c r="M817" s="122"/>
      <c r="N817" s="121"/>
      <c r="O817" s="122"/>
      <c r="P817" s="122"/>
      <c r="Q817" s="113"/>
    </row>
    <row r="818" spans="11:17" ht="15">
      <c r="K818" s="121"/>
      <c r="L818" s="122"/>
      <c r="M818" s="122"/>
      <c r="N818" s="121"/>
      <c r="O818" s="122"/>
      <c r="P818" s="122"/>
      <c r="Q818" s="113"/>
    </row>
    <row r="819" spans="11:17" ht="15">
      <c r="K819" s="121"/>
      <c r="L819" s="122"/>
      <c r="M819" s="122"/>
      <c r="N819" s="121"/>
      <c r="O819" s="122"/>
      <c r="P819" s="122"/>
      <c r="Q819" s="113"/>
    </row>
    <row r="820" spans="11:17" ht="15">
      <c r="K820" s="121"/>
      <c r="L820" s="122"/>
      <c r="M820" s="122"/>
      <c r="N820" s="121"/>
      <c r="O820" s="122"/>
      <c r="P820" s="122"/>
      <c r="Q820" s="113"/>
    </row>
    <row r="821" spans="11:17" ht="15">
      <c r="K821" s="121"/>
      <c r="L821" s="122"/>
      <c r="M821" s="122"/>
      <c r="N821" s="121"/>
      <c r="O821" s="122"/>
      <c r="P821" s="122"/>
      <c r="Q821" s="113"/>
    </row>
    <row r="822" spans="11:17" ht="15">
      <c r="K822" s="121"/>
      <c r="L822" s="122"/>
      <c r="M822" s="122"/>
      <c r="N822" s="121"/>
      <c r="O822" s="122"/>
      <c r="P822" s="122"/>
      <c r="Q822" s="113"/>
    </row>
    <row r="823" spans="11:17" ht="15">
      <c r="K823" s="121"/>
      <c r="L823" s="122"/>
      <c r="M823" s="122"/>
      <c r="N823" s="121"/>
      <c r="O823" s="122"/>
      <c r="P823" s="122"/>
      <c r="Q823" s="113"/>
    </row>
    <row r="824" spans="11:17" ht="15">
      <c r="K824" s="121"/>
      <c r="L824" s="122"/>
      <c r="M824" s="122"/>
      <c r="N824" s="121"/>
      <c r="O824" s="122"/>
      <c r="P824" s="122"/>
      <c r="Q824" s="113"/>
    </row>
    <row r="825" spans="11:17" ht="15">
      <c r="K825" s="121"/>
      <c r="L825" s="122"/>
      <c r="M825" s="122"/>
      <c r="N825" s="121"/>
      <c r="O825" s="122"/>
      <c r="P825" s="122"/>
      <c r="Q825" s="113"/>
    </row>
    <row r="826" spans="11:17" ht="15">
      <c r="K826" s="121"/>
      <c r="L826" s="122"/>
      <c r="M826" s="122"/>
      <c r="N826" s="121"/>
      <c r="O826" s="122"/>
      <c r="P826" s="122"/>
      <c r="Q826" s="113"/>
    </row>
    <row r="827" spans="11:17" ht="15">
      <c r="K827" s="121"/>
      <c r="L827" s="122"/>
      <c r="M827" s="122"/>
      <c r="N827" s="121"/>
      <c r="O827" s="122"/>
      <c r="P827" s="122"/>
      <c r="Q827" s="113"/>
    </row>
    <row r="828" spans="11:17" ht="15">
      <c r="K828" s="121"/>
      <c r="L828" s="122"/>
      <c r="M828" s="122"/>
      <c r="N828" s="121"/>
      <c r="O828" s="122"/>
      <c r="P828" s="122"/>
      <c r="Q828" s="113"/>
    </row>
    <row r="829" spans="11:17" ht="15">
      <c r="K829" s="121"/>
      <c r="L829" s="122"/>
      <c r="M829" s="122"/>
      <c r="N829" s="121"/>
      <c r="O829" s="122"/>
      <c r="P829" s="122"/>
      <c r="Q829" s="113"/>
    </row>
    <row r="830" spans="11:17" ht="15">
      <c r="K830" s="121"/>
      <c r="L830" s="122"/>
      <c r="M830" s="122"/>
      <c r="N830" s="121"/>
      <c r="O830" s="122"/>
      <c r="P830" s="122"/>
      <c r="Q830" s="113"/>
    </row>
    <row r="831" spans="11:17" ht="15">
      <c r="K831" s="121"/>
      <c r="L831" s="122"/>
      <c r="M831" s="122"/>
      <c r="N831" s="121"/>
      <c r="O831" s="122"/>
      <c r="P831" s="122"/>
      <c r="Q831" s="113"/>
    </row>
    <row r="832" spans="11:17" ht="15">
      <c r="K832" s="121"/>
      <c r="L832" s="122"/>
      <c r="M832" s="122"/>
      <c r="N832" s="121"/>
      <c r="O832" s="122"/>
      <c r="P832" s="122"/>
      <c r="Q832" s="113"/>
    </row>
    <row r="833" spans="11:17" ht="15">
      <c r="K833" s="121"/>
      <c r="L833" s="122"/>
      <c r="M833" s="122"/>
      <c r="N833" s="121"/>
      <c r="O833" s="122"/>
      <c r="P833" s="122"/>
      <c r="Q833" s="113"/>
    </row>
    <row r="834" spans="11:17" ht="15">
      <c r="K834" s="123"/>
      <c r="L834" s="122"/>
      <c r="M834" s="122"/>
      <c r="N834" s="121"/>
      <c r="O834" s="122"/>
      <c r="P834" s="122"/>
      <c r="Q834" s="113"/>
    </row>
    <row r="835" spans="11:17" ht="18.75">
      <c r="K835" s="113"/>
      <c r="L835" s="418"/>
      <c r="M835" s="418"/>
      <c r="N835" s="124"/>
      <c r="O835" s="418"/>
      <c r="P835" s="418"/>
      <c r="Q835" s="113"/>
    </row>
    <row r="836" spans="11:17" ht="18.75">
      <c r="K836" s="125"/>
      <c r="L836" s="126"/>
      <c r="M836" s="127"/>
      <c r="N836" s="125"/>
      <c r="O836" s="419"/>
      <c r="P836" s="419"/>
      <c r="Q836" s="113"/>
    </row>
    <row r="837" spans="11:17" ht="15">
      <c r="K837" s="113"/>
      <c r="L837" s="420"/>
      <c r="M837" s="420"/>
      <c r="N837" s="128"/>
      <c r="O837" s="420"/>
      <c r="P837" s="420"/>
      <c r="Q837" s="113"/>
    </row>
    <row r="838" spans="11:17" ht="15">
      <c r="K838" s="113"/>
      <c r="L838" s="129"/>
      <c r="M838" s="129"/>
      <c r="N838" s="113"/>
      <c r="O838" s="129"/>
      <c r="P838" s="129"/>
      <c r="Q838" s="113"/>
    </row>
    <row r="839" spans="11:17" ht="15">
      <c r="K839" s="130"/>
      <c r="L839" s="421"/>
      <c r="M839" s="421"/>
      <c r="N839" s="130"/>
      <c r="O839" s="421"/>
      <c r="P839" s="421"/>
      <c r="Q839" s="113"/>
    </row>
    <row r="840" spans="11:17" ht="15">
      <c r="K840" s="130"/>
      <c r="L840" s="421"/>
      <c r="M840" s="421"/>
      <c r="N840" s="130"/>
      <c r="O840" s="421"/>
      <c r="P840" s="421"/>
      <c r="Q840" s="113"/>
    </row>
    <row r="841" spans="11:17" ht="15">
      <c r="K841" s="130"/>
      <c r="L841" s="421"/>
      <c r="M841" s="421"/>
      <c r="N841" s="130"/>
      <c r="O841" s="421"/>
      <c r="P841" s="421"/>
      <c r="Q841" s="113"/>
    </row>
    <row r="842" spans="11:17" ht="15">
      <c r="K842" s="121"/>
      <c r="L842" s="122"/>
      <c r="M842" s="122"/>
      <c r="N842" s="121"/>
      <c r="O842" s="122"/>
      <c r="P842" s="122"/>
      <c r="Q842" s="113"/>
    </row>
    <row r="843" spans="11:17" ht="15">
      <c r="K843" s="121"/>
      <c r="L843" s="122"/>
      <c r="M843" s="122"/>
      <c r="N843" s="121"/>
      <c r="O843" s="122"/>
      <c r="P843" s="122"/>
      <c r="Q843" s="113"/>
    </row>
    <row r="844" spans="11:17" ht="15">
      <c r="K844" s="121"/>
      <c r="L844" s="122"/>
      <c r="M844" s="122"/>
      <c r="N844" s="121"/>
      <c r="O844" s="122"/>
      <c r="P844" s="122"/>
      <c r="Q844" s="113"/>
    </row>
    <row r="845" spans="11:17" ht="15">
      <c r="K845" s="121"/>
      <c r="L845" s="122"/>
      <c r="M845" s="122"/>
      <c r="N845" s="121"/>
      <c r="O845" s="122"/>
      <c r="P845" s="122"/>
      <c r="Q845" s="113"/>
    </row>
    <row r="846" spans="11:17" ht="15">
      <c r="K846" s="121"/>
      <c r="L846" s="122"/>
      <c r="M846" s="122"/>
      <c r="N846" s="121"/>
      <c r="O846" s="122"/>
      <c r="P846" s="122"/>
      <c r="Q846" s="113"/>
    </row>
    <row r="847" spans="11:17" ht="15">
      <c r="K847" s="121"/>
      <c r="L847" s="122"/>
      <c r="M847" s="122"/>
      <c r="N847" s="121"/>
      <c r="O847" s="122"/>
      <c r="P847" s="122"/>
      <c r="Q847" s="113"/>
    </row>
    <row r="848" spans="11:17" ht="15">
      <c r="K848" s="121"/>
      <c r="L848" s="122"/>
      <c r="M848" s="122"/>
      <c r="N848" s="121"/>
      <c r="O848" s="122"/>
      <c r="P848" s="122"/>
      <c r="Q848" s="113"/>
    </row>
    <row r="849" spans="11:17" ht="15">
      <c r="K849" s="121"/>
      <c r="L849" s="122"/>
      <c r="M849" s="122"/>
      <c r="N849" s="121"/>
      <c r="O849" s="122"/>
      <c r="P849" s="122"/>
      <c r="Q849" s="113"/>
    </row>
    <row r="850" spans="11:17" ht="15">
      <c r="K850" s="121"/>
      <c r="L850" s="122"/>
      <c r="M850" s="122"/>
      <c r="N850" s="121"/>
      <c r="O850" s="122"/>
      <c r="P850" s="122"/>
      <c r="Q850" s="113"/>
    </row>
    <row r="851" spans="11:17" ht="15">
      <c r="K851" s="121"/>
      <c r="L851" s="122"/>
      <c r="M851" s="122"/>
      <c r="N851" s="121"/>
      <c r="O851" s="122"/>
      <c r="P851" s="122"/>
      <c r="Q851" s="113"/>
    </row>
    <row r="852" spans="11:17" ht="15">
      <c r="K852" s="121"/>
      <c r="L852" s="122"/>
      <c r="M852" s="122"/>
      <c r="N852" s="121"/>
      <c r="O852" s="122"/>
      <c r="P852" s="122"/>
      <c r="Q852" s="113"/>
    </row>
    <row r="853" spans="11:17" ht="15">
      <c r="K853" s="121"/>
      <c r="L853" s="122"/>
      <c r="M853" s="122"/>
      <c r="N853" s="121"/>
      <c r="O853" s="122"/>
      <c r="P853" s="122"/>
      <c r="Q853" s="113"/>
    </row>
    <row r="854" spans="11:17" ht="15">
      <c r="K854" s="123"/>
      <c r="L854" s="122"/>
      <c r="M854" s="122"/>
      <c r="N854" s="121"/>
      <c r="O854" s="122"/>
      <c r="P854" s="122"/>
      <c r="Q854" s="113"/>
    </row>
    <row r="855" spans="11:17" ht="18.75">
      <c r="K855" s="113"/>
      <c r="L855" s="418"/>
      <c r="M855" s="418"/>
      <c r="N855" s="124"/>
      <c r="O855" s="418"/>
      <c r="P855" s="418"/>
      <c r="Q855" s="113"/>
    </row>
    <row r="856" spans="11:17" ht="18.75">
      <c r="K856" s="125"/>
      <c r="L856" s="126"/>
      <c r="M856" s="127"/>
      <c r="N856" s="125"/>
      <c r="O856" s="419"/>
      <c r="P856" s="419"/>
      <c r="Q856" s="113"/>
    </row>
    <row r="857" spans="11:17" ht="15">
      <c r="K857" s="113"/>
      <c r="L857" s="420"/>
      <c r="M857" s="420"/>
      <c r="N857" s="128"/>
      <c r="O857" s="420"/>
      <c r="P857" s="420"/>
      <c r="Q857" s="113"/>
    </row>
    <row r="858" spans="11:17" ht="15">
      <c r="K858" s="113"/>
      <c r="L858" s="129"/>
      <c r="M858" s="129"/>
      <c r="N858" s="113"/>
      <c r="O858" s="129"/>
      <c r="P858" s="129"/>
      <c r="Q858" s="113"/>
    </row>
    <row r="859" spans="11:17" ht="15">
      <c r="K859" s="130"/>
      <c r="L859" s="421"/>
      <c r="M859" s="421"/>
      <c r="N859" s="130"/>
      <c r="O859" s="421"/>
      <c r="P859" s="421"/>
      <c r="Q859" s="113"/>
    </row>
    <row r="860" spans="11:17" ht="15">
      <c r="K860" s="130"/>
      <c r="L860" s="421"/>
      <c r="M860" s="421"/>
      <c r="N860" s="130"/>
      <c r="O860" s="421"/>
      <c r="P860" s="421"/>
      <c r="Q860" s="113"/>
    </row>
    <row r="861" spans="11:17" ht="15">
      <c r="K861" s="130"/>
      <c r="L861" s="421"/>
      <c r="M861" s="421"/>
      <c r="N861" s="130"/>
      <c r="O861" s="421"/>
      <c r="P861" s="421"/>
      <c r="Q861" s="113"/>
    </row>
    <row r="862" spans="11:17" ht="15">
      <c r="K862" s="121"/>
      <c r="L862" s="122"/>
      <c r="M862" s="122"/>
      <c r="N862" s="121"/>
      <c r="O862" s="122"/>
      <c r="P862" s="122"/>
      <c r="Q862" s="113"/>
    </row>
    <row r="863" spans="11:17" ht="15">
      <c r="K863" s="121"/>
      <c r="L863" s="122"/>
      <c r="M863" s="122"/>
      <c r="N863" s="121"/>
      <c r="O863" s="122"/>
      <c r="P863" s="122"/>
      <c r="Q863" s="113"/>
    </row>
    <row r="864" spans="11:17" ht="15">
      <c r="K864" s="121"/>
      <c r="L864" s="122"/>
      <c r="M864" s="122"/>
      <c r="N864" s="121"/>
      <c r="O864" s="122"/>
      <c r="P864" s="122"/>
      <c r="Q864" s="113"/>
    </row>
    <row r="865" spans="11:17" ht="15">
      <c r="K865" s="121"/>
      <c r="L865" s="122"/>
      <c r="M865" s="122"/>
      <c r="N865" s="121"/>
      <c r="O865" s="122"/>
      <c r="P865" s="122"/>
      <c r="Q865" s="113"/>
    </row>
    <row r="866" spans="11:17" ht="15">
      <c r="K866" s="121"/>
      <c r="L866" s="122"/>
      <c r="M866" s="122"/>
      <c r="N866" s="121"/>
      <c r="O866" s="122"/>
      <c r="P866" s="122"/>
      <c r="Q866" s="113"/>
    </row>
    <row r="867" spans="11:17" ht="15">
      <c r="K867" s="121"/>
      <c r="L867" s="122"/>
      <c r="M867" s="122"/>
      <c r="N867" s="121"/>
      <c r="O867" s="122"/>
      <c r="P867" s="122"/>
      <c r="Q867" s="113"/>
    </row>
    <row r="868" spans="11:17" ht="15">
      <c r="K868" s="121"/>
      <c r="L868" s="122"/>
      <c r="M868" s="122"/>
      <c r="N868" s="121"/>
      <c r="O868" s="122"/>
      <c r="P868" s="122"/>
      <c r="Q868" s="113"/>
    </row>
    <row r="869" spans="11:17" ht="15">
      <c r="K869" s="121"/>
      <c r="L869" s="122"/>
      <c r="M869" s="122"/>
      <c r="N869" s="121"/>
      <c r="O869" s="122"/>
      <c r="P869" s="122"/>
      <c r="Q869" s="113"/>
    </row>
    <row r="870" spans="11:17" ht="15">
      <c r="K870" s="121"/>
      <c r="L870" s="122"/>
      <c r="M870" s="122"/>
      <c r="N870" s="121"/>
      <c r="O870" s="122"/>
      <c r="P870" s="122"/>
      <c r="Q870" s="113"/>
    </row>
    <row r="871" spans="11:17" ht="15">
      <c r="K871" s="121"/>
      <c r="L871" s="122"/>
      <c r="M871" s="122"/>
      <c r="N871" s="121"/>
      <c r="O871" s="122"/>
      <c r="P871" s="122"/>
      <c r="Q871" s="113"/>
    </row>
    <row r="872" spans="11:17" ht="15">
      <c r="K872" s="121"/>
      <c r="L872" s="122"/>
      <c r="M872" s="122"/>
      <c r="N872" s="121"/>
      <c r="O872" s="122"/>
      <c r="P872" s="122"/>
      <c r="Q872" s="113"/>
    </row>
    <row r="873" spans="11:17" ht="15">
      <c r="K873" s="121"/>
      <c r="L873" s="122"/>
      <c r="M873" s="122"/>
      <c r="N873" s="121"/>
      <c r="O873" s="122"/>
      <c r="P873" s="122"/>
      <c r="Q873" s="113"/>
    </row>
    <row r="874" spans="11:17" ht="15">
      <c r="K874" s="121"/>
      <c r="L874" s="122"/>
      <c r="M874" s="122"/>
      <c r="N874" s="121"/>
      <c r="O874" s="122"/>
      <c r="P874" s="122"/>
      <c r="Q874" s="113"/>
    </row>
    <row r="875" spans="11:17" ht="15">
      <c r="K875" s="121"/>
      <c r="L875" s="122"/>
      <c r="M875" s="122"/>
      <c r="N875" s="121"/>
      <c r="O875" s="122"/>
      <c r="P875" s="122"/>
      <c r="Q875" s="113"/>
    </row>
    <row r="876" spans="11:17" ht="15">
      <c r="K876" s="121"/>
      <c r="L876" s="122"/>
      <c r="M876" s="122"/>
      <c r="N876" s="121"/>
      <c r="O876" s="122"/>
      <c r="P876" s="122"/>
      <c r="Q876" s="113"/>
    </row>
    <row r="877" spans="11:17" ht="15">
      <c r="K877" s="121"/>
      <c r="L877" s="122"/>
      <c r="M877" s="122"/>
      <c r="N877" s="121"/>
      <c r="O877" s="122"/>
      <c r="P877" s="122"/>
      <c r="Q877" s="113"/>
    </row>
    <row r="878" spans="11:17" ht="15">
      <c r="K878" s="121"/>
      <c r="L878" s="122"/>
      <c r="M878" s="122"/>
      <c r="N878" s="121"/>
      <c r="O878" s="122"/>
      <c r="P878" s="122"/>
      <c r="Q878" s="113"/>
    </row>
    <row r="879" spans="11:17" ht="15">
      <c r="K879" s="121"/>
      <c r="L879" s="122"/>
      <c r="M879" s="122"/>
      <c r="N879" s="121"/>
      <c r="O879" s="122"/>
      <c r="P879" s="122"/>
      <c r="Q879" s="113"/>
    </row>
    <row r="880" spans="11:17" ht="15">
      <c r="K880" s="121"/>
      <c r="L880" s="122"/>
      <c r="M880" s="122"/>
      <c r="N880" s="121"/>
      <c r="O880" s="122"/>
      <c r="P880" s="122"/>
      <c r="Q880" s="113"/>
    </row>
    <row r="881" spans="11:17" ht="15">
      <c r="K881" s="121"/>
      <c r="L881" s="122"/>
      <c r="M881" s="122"/>
      <c r="N881" s="121"/>
      <c r="O881" s="122"/>
      <c r="P881" s="122"/>
      <c r="Q881" s="113"/>
    </row>
    <row r="882" spans="11:17" ht="15">
      <c r="K882" s="121"/>
      <c r="L882" s="122"/>
      <c r="M882" s="122"/>
      <c r="N882" s="121"/>
      <c r="O882" s="122"/>
      <c r="P882" s="122"/>
      <c r="Q882" s="113"/>
    </row>
    <row r="883" spans="11:17" ht="15">
      <c r="K883" s="121"/>
      <c r="L883" s="122"/>
      <c r="M883" s="122"/>
      <c r="N883" s="121"/>
      <c r="O883" s="122"/>
      <c r="P883" s="122"/>
      <c r="Q883" s="113"/>
    </row>
    <row r="884" spans="11:17" ht="15">
      <c r="K884" s="121"/>
      <c r="L884" s="122"/>
      <c r="M884" s="122"/>
      <c r="N884" s="121"/>
      <c r="O884" s="122"/>
      <c r="P884" s="122"/>
      <c r="Q884" s="113"/>
    </row>
    <row r="885" spans="11:17" ht="15">
      <c r="K885" s="121"/>
      <c r="L885" s="122"/>
      <c r="M885" s="122"/>
      <c r="N885" s="121"/>
      <c r="O885" s="122"/>
      <c r="P885" s="122"/>
      <c r="Q885" s="113"/>
    </row>
    <row r="886" spans="11:17" ht="15">
      <c r="K886" s="121"/>
      <c r="L886" s="122"/>
      <c r="M886" s="122"/>
      <c r="N886" s="121"/>
      <c r="O886" s="122"/>
      <c r="P886" s="122"/>
      <c r="Q886" s="113"/>
    </row>
    <row r="887" spans="11:17" ht="15">
      <c r="K887" s="121"/>
      <c r="L887" s="122"/>
      <c r="M887" s="122"/>
      <c r="N887" s="121"/>
      <c r="O887" s="122"/>
      <c r="P887" s="122"/>
      <c r="Q887" s="113"/>
    </row>
    <row r="888" spans="11:17" ht="15">
      <c r="K888" s="123"/>
      <c r="L888" s="122"/>
      <c r="M888" s="122"/>
      <c r="N888" s="121"/>
      <c r="O888" s="122"/>
      <c r="P888" s="122"/>
      <c r="Q888" s="113"/>
    </row>
    <row r="889" spans="11:17" ht="18.75">
      <c r="K889" s="113"/>
      <c r="L889" s="418"/>
      <c r="M889" s="418"/>
      <c r="N889" s="124"/>
      <c r="O889" s="418"/>
      <c r="P889" s="418"/>
      <c r="Q889" s="113"/>
    </row>
    <row r="890" spans="11:17" ht="18.75">
      <c r="K890" s="125"/>
      <c r="L890" s="126"/>
      <c r="M890" s="127"/>
      <c r="N890" s="125"/>
      <c r="O890" s="419"/>
      <c r="P890" s="419"/>
      <c r="Q890" s="113"/>
    </row>
    <row r="891" spans="11:17" ht="15">
      <c r="K891" s="113"/>
      <c r="L891" s="420"/>
      <c r="M891" s="420"/>
      <c r="N891" s="128"/>
      <c r="O891" s="420"/>
      <c r="P891" s="420"/>
      <c r="Q891" s="113"/>
    </row>
    <row r="892" spans="11:17" ht="15">
      <c r="K892" s="113"/>
      <c r="L892" s="129"/>
      <c r="M892" s="129"/>
      <c r="N892" s="113"/>
      <c r="O892" s="129"/>
      <c r="P892" s="129"/>
      <c r="Q892" s="113"/>
    </row>
    <row r="893" spans="11:17" ht="15">
      <c r="K893" s="130"/>
      <c r="L893" s="421"/>
      <c r="M893" s="421"/>
      <c r="N893" s="130"/>
      <c r="O893" s="421"/>
      <c r="P893" s="421"/>
      <c r="Q893" s="113"/>
    </row>
    <row r="894" spans="11:17" ht="15">
      <c r="K894" s="130"/>
      <c r="L894" s="421"/>
      <c r="M894" s="421"/>
      <c r="N894" s="130"/>
      <c r="O894" s="421"/>
      <c r="P894" s="421"/>
      <c r="Q894" s="113"/>
    </row>
    <row r="895" spans="11:17" ht="15">
      <c r="K895" s="130"/>
      <c r="L895" s="421"/>
      <c r="M895" s="421"/>
      <c r="N895" s="130"/>
      <c r="O895" s="421"/>
      <c r="P895" s="421"/>
      <c r="Q895" s="113"/>
    </row>
    <row r="896" spans="11:17" ht="15">
      <c r="K896" s="121"/>
      <c r="L896" s="122"/>
      <c r="M896" s="122"/>
      <c r="N896" s="121"/>
      <c r="O896" s="122"/>
      <c r="P896" s="122"/>
      <c r="Q896" s="113"/>
    </row>
    <row r="897" spans="11:17" ht="15">
      <c r="K897" s="121"/>
      <c r="L897" s="122"/>
      <c r="M897" s="122"/>
      <c r="N897" s="121"/>
      <c r="O897" s="122"/>
      <c r="P897" s="122"/>
      <c r="Q897" s="113"/>
    </row>
    <row r="898" spans="11:17" ht="15">
      <c r="K898" s="121"/>
      <c r="L898" s="122"/>
      <c r="M898" s="122"/>
      <c r="N898" s="121"/>
      <c r="O898" s="122"/>
      <c r="P898" s="122"/>
      <c r="Q898" s="113"/>
    </row>
    <row r="899" spans="11:17" ht="15">
      <c r="K899" s="121"/>
      <c r="L899" s="122"/>
      <c r="M899" s="122"/>
      <c r="N899" s="121"/>
      <c r="O899" s="122"/>
      <c r="P899" s="122"/>
      <c r="Q899" s="113"/>
    </row>
    <row r="900" spans="11:17" ht="15">
      <c r="K900" s="121"/>
      <c r="L900" s="122"/>
      <c r="M900" s="122"/>
      <c r="N900" s="121"/>
      <c r="O900" s="122"/>
      <c r="P900" s="122"/>
      <c r="Q900" s="113"/>
    </row>
    <row r="901" spans="11:17" ht="15">
      <c r="K901" s="121"/>
      <c r="L901" s="122"/>
      <c r="M901" s="122"/>
      <c r="N901" s="121"/>
      <c r="O901" s="122"/>
      <c r="P901" s="122"/>
      <c r="Q901" s="113"/>
    </row>
    <row r="902" spans="11:17" ht="15">
      <c r="K902" s="121"/>
      <c r="L902" s="122"/>
      <c r="M902" s="122"/>
      <c r="N902" s="121"/>
      <c r="O902" s="122"/>
      <c r="P902" s="122"/>
      <c r="Q902" s="113"/>
    </row>
    <row r="903" spans="11:17" ht="15">
      <c r="K903" s="121"/>
      <c r="L903" s="122"/>
      <c r="M903" s="122"/>
      <c r="N903" s="121"/>
      <c r="O903" s="122"/>
      <c r="P903" s="122"/>
      <c r="Q903" s="113"/>
    </row>
    <row r="904" spans="11:17" ht="15">
      <c r="K904" s="121"/>
      <c r="L904" s="122"/>
      <c r="M904" s="122"/>
      <c r="N904" s="121"/>
      <c r="O904" s="122"/>
      <c r="P904" s="122"/>
      <c r="Q904" s="113"/>
    </row>
    <row r="905" spans="11:17" ht="15">
      <c r="K905" s="121"/>
      <c r="L905" s="122"/>
      <c r="M905" s="122"/>
      <c r="N905" s="121"/>
      <c r="O905" s="122"/>
      <c r="P905" s="122"/>
      <c r="Q905" s="113"/>
    </row>
    <row r="906" spans="11:17" ht="15">
      <c r="K906" s="121"/>
      <c r="L906" s="122"/>
      <c r="M906" s="122"/>
      <c r="N906" s="121"/>
      <c r="O906" s="122"/>
      <c r="P906" s="122"/>
      <c r="Q906" s="113"/>
    </row>
    <row r="907" spans="11:17" ht="15">
      <c r="K907" s="121"/>
      <c r="L907" s="122"/>
      <c r="M907" s="122"/>
      <c r="N907" s="121"/>
      <c r="O907" s="122"/>
      <c r="P907" s="122"/>
      <c r="Q907" s="113"/>
    </row>
    <row r="908" spans="11:17" ht="15">
      <c r="K908" s="121"/>
      <c r="L908" s="122"/>
      <c r="M908" s="122"/>
      <c r="N908" s="121"/>
      <c r="O908" s="122"/>
      <c r="P908" s="122"/>
      <c r="Q908" s="113"/>
    </row>
    <row r="909" spans="11:17" ht="15">
      <c r="K909" s="121"/>
      <c r="L909" s="122"/>
      <c r="M909" s="122"/>
      <c r="N909" s="121"/>
      <c r="O909" s="122"/>
      <c r="P909" s="122"/>
      <c r="Q909" s="113"/>
    </row>
    <row r="910" spans="11:17" ht="15">
      <c r="K910" s="121"/>
      <c r="L910" s="122"/>
      <c r="M910" s="122"/>
      <c r="N910" s="121"/>
      <c r="O910" s="122"/>
      <c r="P910" s="122"/>
      <c r="Q910" s="113"/>
    </row>
    <row r="911" spans="11:17" ht="15">
      <c r="K911" s="121"/>
      <c r="L911" s="122"/>
      <c r="M911" s="122"/>
      <c r="N911" s="121"/>
      <c r="O911" s="122"/>
      <c r="P911" s="122"/>
      <c r="Q911" s="113"/>
    </row>
    <row r="912" spans="11:17" ht="15">
      <c r="K912" s="121"/>
      <c r="L912" s="122"/>
      <c r="M912" s="122"/>
      <c r="N912" s="121"/>
      <c r="O912" s="122"/>
      <c r="P912" s="122"/>
      <c r="Q912" s="113"/>
    </row>
    <row r="913" spans="11:17" ht="15">
      <c r="K913" s="121"/>
      <c r="L913" s="122"/>
      <c r="M913" s="122"/>
      <c r="N913" s="121"/>
      <c r="O913" s="122"/>
      <c r="P913" s="122"/>
      <c r="Q913" s="113"/>
    </row>
    <row r="914" spans="11:17" ht="15">
      <c r="K914" s="123"/>
      <c r="L914" s="122"/>
      <c r="M914" s="122"/>
      <c r="N914" s="121"/>
      <c r="O914" s="122"/>
      <c r="P914" s="122"/>
      <c r="Q914" s="113"/>
    </row>
    <row r="915" spans="11:17" ht="18.75">
      <c r="K915" s="113"/>
      <c r="L915" s="418"/>
      <c r="M915" s="418"/>
      <c r="N915" s="124"/>
      <c r="O915" s="418"/>
      <c r="P915" s="418"/>
      <c r="Q915" s="113"/>
    </row>
    <row r="916" spans="11:17" ht="18.75">
      <c r="K916" s="125"/>
      <c r="L916" s="126"/>
      <c r="M916" s="127"/>
      <c r="N916" s="125"/>
      <c r="O916" s="419"/>
      <c r="P916" s="419"/>
      <c r="Q916" s="113"/>
    </row>
    <row r="917" spans="11:17" ht="15">
      <c r="K917" s="113"/>
      <c r="L917" s="420"/>
      <c r="M917" s="420"/>
      <c r="N917" s="128"/>
      <c r="O917" s="420"/>
      <c r="P917" s="420"/>
      <c r="Q917" s="113"/>
    </row>
    <row r="918" spans="11:17" ht="15">
      <c r="K918" s="113"/>
      <c r="L918" s="129"/>
      <c r="M918" s="129"/>
      <c r="N918" s="113"/>
      <c r="O918" s="129"/>
      <c r="P918" s="129"/>
      <c r="Q918" s="113"/>
    </row>
    <row r="919" spans="11:17" ht="15">
      <c r="K919" s="130"/>
      <c r="L919" s="421"/>
      <c r="M919" s="421"/>
      <c r="N919" s="130"/>
      <c r="O919" s="421"/>
      <c r="P919" s="421"/>
      <c r="Q919" s="113"/>
    </row>
    <row r="920" spans="11:17" ht="15">
      <c r="K920" s="130"/>
      <c r="L920" s="421"/>
      <c r="M920" s="421"/>
      <c r="N920" s="130"/>
      <c r="O920" s="421"/>
      <c r="P920" s="421"/>
      <c r="Q920" s="113"/>
    </row>
    <row r="921" spans="11:17" ht="15">
      <c r="K921" s="130"/>
      <c r="L921" s="421"/>
      <c r="M921" s="421"/>
      <c r="N921" s="130"/>
      <c r="O921" s="421"/>
      <c r="P921" s="421"/>
      <c r="Q921" s="113"/>
    </row>
    <row r="922" spans="11:17" ht="15">
      <c r="K922" s="121"/>
      <c r="L922" s="122"/>
      <c r="M922" s="122"/>
      <c r="N922" s="121"/>
      <c r="O922" s="122"/>
      <c r="P922" s="122"/>
      <c r="Q922" s="113"/>
    </row>
    <row r="923" spans="11:17" ht="15">
      <c r="K923" s="121"/>
      <c r="L923" s="122"/>
      <c r="M923" s="122"/>
      <c r="N923" s="121"/>
      <c r="O923" s="122"/>
      <c r="P923" s="122"/>
      <c r="Q923" s="113"/>
    </row>
    <row r="924" spans="11:17" ht="15">
      <c r="K924" s="121"/>
      <c r="L924" s="122"/>
      <c r="M924" s="122"/>
      <c r="N924" s="121"/>
      <c r="O924" s="122"/>
      <c r="P924" s="122"/>
      <c r="Q924" s="113"/>
    </row>
    <row r="925" spans="11:17" ht="15">
      <c r="K925" s="121"/>
      <c r="L925" s="122"/>
      <c r="M925" s="122"/>
      <c r="N925" s="121"/>
      <c r="O925" s="122"/>
      <c r="P925" s="122"/>
      <c r="Q925" s="113"/>
    </row>
    <row r="926" spans="11:17" ht="15">
      <c r="K926" s="121"/>
      <c r="L926" s="122"/>
      <c r="M926" s="122"/>
      <c r="N926" s="121"/>
      <c r="O926" s="122"/>
      <c r="P926" s="122"/>
      <c r="Q926" s="113"/>
    </row>
    <row r="927" spans="11:17" ht="15">
      <c r="K927" s="121"/>
      <c r="L927" s="122"/>
      <c r="M927" s="122"/>
      <c r="N927" s="121"/>
      <c r="O927" s="122"/>
      <c r="P927" s="122"/>
      <c r="Q927" s="113"/>
    </row>
    <row r="928" spans="11:17" ht="15">
      <c r="K928" s="121"/>
      <c r="L928" s="122"/>
      <c r="M928" s="122"/>
      <c r="N928" s="121"/>
      <c r="O928" s="122"/>
      <c r="P928" s="122"/>
      <c r="Q928" s="113"/>
    </row>
    <row r="929" spans="11:17" ht="15">
      <c r="K929" s="121"/>
      <c r="L929" s="122"/>
      <c r="M929" s="122"/>
      <c r="N929" s="121"/>
      <c r="O929" s="122"/>
      <c r="P929" s="122"/>
      <c r="Q929" s="113"/>
    </row>
    <row r="930" spans="11:17" ht="15">
      <c r="K930" s="121"/>
      <c r="L930" s="122"/>
      <c r="M930" s="122"/>
      <c r="N930" s="121"/>
      <c r="O930" s="122"/>
      <c r="P930" s="122"/>
      <c r="Q930" s="113"/>
    </row>
    <row r="931" spans="11:17" ht="15">
      <c r="K931" s="121"/>
      <c r="L931" s="122"/>
      <c r="M931" s="122"/>
      <c r="N931" s="121"/>
      <c r="O931" s="122"/>
      <c r="P931" s="122"/>
      <c r="Q931" s="113"/>
    </row>
    <row r="932" spans="11:17" ht="15">
      <c r="K932" s="123"/>
      <c r="L932" s="122"/>
      <c r="M932" s="122"/>
      <c r="N932" s="121"/>
      <c r="O932" s="122"/>
      <c r="P932" s="122"/>
      <c r="Q932" s="113"/>
    </row>
    <row r="933" spans="11:17" ht="18.75">
      <c r="K933" s="113"/>
      <c r="L933" s="418"/>
      <c r="M933" s="418"/>
      <c r="N933" s="124"/>
      <c r="O933" s="418"/>
      <c r="P933" s="418"/>
      <c r="Q933" s="113"/>
    </row>
    <row r="934" spans="11:17" ht="18.75">
      <c r="K934" s="125"/>
      <c r="L934" s="126"/>
      <c r="M934" s="127"/>
      <c r="N934" s="125"/>
      <c r="O934" s="419"/>
      <c r="P934" s="419"/>
      <c r="Q934" s="113"/>
    </row>
    <row r="935" spans="11:17" ht="15">
      <c r="K935" s="113"/>
      <c r="L935" s="420"/>
      <c r="M935" s="420"/>
      <c r="N935" s="128"/>
      <c r="O935" s="420"/>
      <c r="P935" s="420"/>
      <c r="Q935" s="113"/>
    </row>
    <row r="936" spans="11:17" ht="15">
      <c r="K936" s="113"/>
      <c r="L936" s="129"/>
      <c r="M936" s="129"/>
      <c r="N936" s="113"/>
      <c r="O936" s="129"/>
      <c r="P936" s="129"/>
      <c r="Q936" s="113"/>
    </row>
    <row r="937" spans="11:17" ht="15">
      <c r="K937" s="130"/>
      <c r="L937" s="421"/>
      <c r="M937" s="421"/>
      <c r="N937" s="130"/>
      <c r="O937" s="421"/>
      <c r="P937" s="421"/>
      <c r="Q937" s="113"/>
    </row>
    <row r="938" spans="11:17" ht="15">
      <c r="K938" s="130"/>
      <c r="L938" s="421"/>
      <c r="M938" s="421"/>
      <c r="N938" s="130"/>
      <c r="O938" s="421"/>
      <c r="P938" s="421"/>
      <c r="Q938" s="113"/>
    </row>
    <row r="939" spans="11:17" ht="15">
      <c r="K939" s="130"/>
      <c r="L939" s="421"/>
      <c r="M939" s="421"/>
      <c r="N939" s="130"/>
      <c r="O939" s="421"/>
      <c r="P939" s="421"/>
      <c r="Q939" s="113"/>
    </row>
    <row r="940" spans="11:17" ht="15">
      <c r="K940" s="121"/>
      <c r="L940" s="122"/>
      <c r="M940" s="122"/>
      <c r="N940" s="121"/>
      <c r="O940" s="122"/>
      <c r="P940" s="122"/>
      <c r="Q940" s="113"/>
    </row>
    <row r="941" spans="11:17" ht="15">
      <c r="K941" s="121"/>
      <c r="L941" s="122"/>
      <c r="M941" s="122"/>
      <c r="N941" s="121"/>
      <c r="O941" s="122"/>
      <c r="P941" s="122"/>
      <c r="Q941" s="113"/>
    </row>
    <row r="942" spans="11:17" ht="15">
      <c r="K942" s="121"/>
      <c r="L942" s="122"/>
      <c r="M942" s="122"/>
      <c r="N942" s="121"/>
      <c r="O942" s="122"/>
      <c r="P942" s="122"/>
      <c r="Q942" s="113"/>
    </row>
    <row r="943" spans="11:17" ht="15">
      <c r="K943" s="121"/>
      <c r="L943" s="122"/>
      <c r="M943" s="122"/>
      <c r="N943" s="121"/>
      <c r="O943" s="122"/>
      <c r="P943" s="122"/>
      <c r="Q943" s="113"/>
    </row>
    <row r="944" spans="11:17" ht="15">
      <c r="K944" s="121"/>
      <c r="L944" s="122"/>
      <c r="M944" s="122"/>
      <c r="N944" s="121"/>
      <c r="O944" s="122"/>
      <c r="P944" s="122"/>
      <c r="Q944" s="113"/>
    </row>
    <row r="945" spans="11:17" ht="15">
      <c r="K945" s="121"/>
      <c r="L945" s="122"/>
      <c r="M945" s="122"/>
      <c r="N945" s="121"/>
      <c r="O945" s="122"/>
      <c r="P945" s="122"/>
      <c r="Q945" s="113"/>
    </row>
    <row r="946" spans="11:17" ht="15">
      <c r="K946" s="121"/>
      <c r="L946" s="122"/>
      <c r="M946" s="122"/>
      <c r="N946" s="121"/>
      <c r="O946" s="122"/>
      <c r="P946" s="122"/>
      <c r="Q946" s="113"/>
    </row>
    <row r="947" spans="11:17" ht="15">
      <c r="K947" s="121"/>
      <c r="L947" s="122"/>
      <c r="M947" s="122"/>
      <c r="N947" s="121"/>
      <c r="O947" s="122"/>
      <c r="P947" s="122"/>
      <c r="Q947" s="113"/>
    </row>
    <row r="948" spans="11:17" ht="15">
      <c r="K948" s="121"/>
      <c r="L948" s="122"/>
      <c r="M948" s="122"/>
      <c r="N948" s="121"/>
      <c r="O948" s="122"/>
      <c r="P948" s="122"/>
      <c r="Q948" s="113"/>
    </row>
    <row r="949" spans="11:17" ht="15">
      <c r="K949" s="121"/>
      <c r="L949" s="122"/>
      <c r="M949" s="122"/>
      <c r="N949" s="121"/>
      <c r="O949" s="122"/>
      <c r="P949" s="122"/>
      <c r="Q949" s="113"/>
    </row>
    <row r="950" spans="11:17" ht="15">
      <c r="K950" s="121"/>
      <c r="L950" s="122"/>
      <c r="M950" s="122"/>
      <c r="N950" s="121"/>
      <c r="O950" s="122"/>
      <c r="P950" s="122"/>
      <c r="Q950" s="113"/>
    </row>
    <row r="951" spans="11:17" ht="15">
      <c r="K951" s="123"/>
      <c r="L951" s="122"/>
      <c r="M951" s="122"/>
      <c r="N951" s="121"/>
      <c r="O951" s="122"/>
      <c r="P951" s="122"/>
      <c r="Q951" s="113"/>
    </row>
    <row r="952" spans="11:17" ht="18.75">
      <c r="K952" s="113"/>
      <c r="L952" s="418"/>
      <c r="M952" s="418"/>
      <c r="N952" s="124"/>
      <c r="O952" s="418"/>
      <c r="P952" s="418"/>
      <c r="Q952" s="113"/>
    </row>
    <row r="953" spans="11:17" ht="18.75">
      <c r="K953" s="125"/>
      <c r="L953" s="126"/>
      <c r="M953" s="127"/>
      <c r="N953" s="125"/>
      <c r="O953" s="419"/>
      <c r="P953" s="419"/>
      <c r="Q953" s="113"/>
    </row>
    <row r="954" spans="11:17" ht="15">
      <c r="K954" s="113"/>
      <c r="L954" s="420"/>
      <c r="M954" s="420"/>
      <c r="N954" s="128"/>
      <c r="O954" s="420"/>
      <c r="P954" s="420"/>
      <c r="Q954" s="113"/>
    </row>
    <row r="955" spans="11:17" ht="15">
      <c r="K955" s="113"/>
      <c r="L955" s="129"/>
      <c r="M955" s="129"/>
      <c r="N955" s="113"/>
      <c r="O955" s="129"/>
      <c r="P955" s="129"/>
      <c r="Q955" s="113"/>
    </row>
    <row r="956" spans="11:17" ht="15">
      <c r="K956" s="130"/>
      <c r="L956" s="421"/>
      <c r="M956" s="421"/>
      <c r="N956" s="130"/>
      <c r="O956" s="421"/>
      <c r="P956" s="421"/>
      <c r="Q956" s="113"/>
    </row>
    <row r="957" spans="11:17" ht="15">
      <c r="K957" s="130"/>
      <c r="L957" s="421"/>
      <c r="M957" s="421"/>
      <c r="N957" s="130"/>
      <c r="O957" s="421"/>
      <c r="P957" s="421"/>
      <c r="Q957" s="113"/>
    </row>
    <row r="958" spans="11:17" ht="15">
      <c r="K958" s="130"/>
      <c r="L958" s="421"/>
      <c r="M958" s="421"/>
      <c r="N958" s="130"/>
      <c r="O958" s="421"/>
      <c r="P958" s="421"/>
      <c r="Q958" s="113"/>
    </row>
    <row r="959" spans="11:17" ht="15">
      <c r="K959" s="121"/>
      <c r="L959" s="122"/>
      <c r="M959" s="122"/>
      <c r="N959" s="121"/>
      <c r="O959" s="122"/>
      <c r="P959" s="122"/>
      <c r="Q959" s="113"/>
    </row>
    <row r="960" spans="11:17" ht="15">
      <c r="K960" s="121"/>
      <c r="L960" s="122"/>
      <c r="M960" s="122"/>
      <c r="N960" s="121"/>
      <c r="O960" s="122"/>
      <c r="P960" s="122"/>
      <c r="Q960" s="113"/>
    </row>
    <row r="961" spans="11:17" ht="15">
      <c r="K961" s="121"/>
      <c r="L961" s="122"/>
      <c r="M961" s="122"/>
      <c r="N961" s="121"/>
      <c r="O961" s="122"/>
      <c r="P961" s="122"/>
      <c r="Q961" s="113"/>
    </row>
    <row r="962" spans="11:17" ht="15">
      <c r="K962" s="121"/>
      <c r="L962" s="122"/>
      <c r="M962" s="122"/>
      <c r="N962" s="121"/>
      <c r="O962" s="122"/>
      <c r="P962" s="122"/>
      <c r="Q962" s="113"/>
    </row>
    <row r="963" spans="11:17" ht="15">
      <c r="K963" s="121"/>
      <c r="L963" s="122"/>
      <c r="M963" s="122"/>
      <c r="N963" s="121"/>
      <c r="O963" s="122"/>
      <c r="P963" s="122"/>
      <c r="Q963" s="113"/>
    </row>
    <row r="964" spans="11:17" ht="15">
      <c r="K964" s="121"/>
      <c r="L964" s="122"/>
      <c r="M964" s="122"/>
      <c r="N964" s="121"/>
      <c r="O964" s="122"/>
      <c r="P964" s="122"/>
      <c r="Q964" s="113"/>
    </row>
    <row r="965" spans="11:17" ht="15">
      <c r="K965" s="121"/>
      <c r="L965" s="122"/>
      <c r="M965" s="122"/>
      <c r="N965" s="121"/>
      <c r="O965" s="122"/>
      <c r="P965" s="122"/>
      <c r="Q965" s="113"/>
    </row>
    <row r="966" spans="11:17" ht="15">
      <c r="K966" s="123"/>
      <c r="L966" s="122"/>
      <c r="M966" s="122"/>
      <c r="N966" s="121"/>
      <c r="O966" s="122"/>
      <c r="P966" s="122"/>
      <c r="Q966" s="113"/>
    </row>
    <row r="967" spans="11:17" ht="18.75">
      <c r="K967" s="113"/>
      <c r="L967" s="418"/>
      <c r="M967" s="418"/>
      <c r="N967" s="124"/>
      <c r="O967" s="418"/>
      <c r="P967" s="418"/>
      <c r="Q967" s="113"/>
    </row>
    <row r="968" spans="11:17" ht="18.75">
      <c r="K968" s="125"/>
      <c r="L968" s="126"/>
      <c r="M968" s="127"/>
      <c r="N968" s="125"/>
      <c r="O968" s="419"/>
      <c r="P968" s="419"/>
      <c r="Q968" s="113"/>
    </row>
    <row r="969" spans="11:17" ht="15">
      <c r="K969" s="113"/>
      <c r="L969" s="420"/>
      <c r="M969" s="420"/>
      <c r="N969" s="128"/>
      <c r="O969" s="420"/>
      <c r="P969" s="420"/>
      <c r="Q969" s="113"/>
    </row>
    <row r="970" spans="11:17" ht="15">
      <c r="K970" s="113"/>
      <c r="L970" s="129"/>
      <c r="M970" s="129"/>
      <c r="N970" s="113"/>
      <c r="O970" s="129"/>
      <c r="P970" s="129"/>
      <c r="Q970" s="113"/>
    </row>
    <row r="971" spans="11:17" ht="15">
      <c r="K971" s="130"/>
      <c r="L971" s="421"/>
      <c r="M971" s="421"/>
      <c r="N971" s="130"/>
      <c r="O971" s="421"/>
      <c r="P971" s="421"/>
      <c r="Q971" s="113"/>
    </row>
    <row r="972" spans="11:17" ht="15">
      <c r="K972" s="130"/>
      <c r="L972" s="421"/>
      <c r="M972" s="421"/>
      <c r="N972" s="130"/>
      <c r="O972" s="421"/>
      <c r="P972" s="421"/>
      <c r="Q972" s="113"/>
    </row>
    <row r="973" spans="11:17" ht="15">
      <c r="K973" s="130"/>
      <c r="L973" s="421"/>
      <c r="M973" s="421"/>
      <c r="N973" s="130"/>
      <c r="O973" s="421"/>
      <c r="P973" s="421"/>
      <c r="Q973" s="113"/>
    </row>
    <row r="974" spans="11:17" ht="15">
      <c r="K974" s="121"/>
      <c r="L974" s="122"/>
      <c r="M974" s="122"/>
      <c r="N974" s="121"/>
      <c r="O974" s="122"/>
      <c r="P974" s="122"/>
      <c r="Q974" s="113"/>
    </row>
    <row r="975" spans="11:17" ht="15">
      <c r="K975" s="121"/>
      <c r="L975" s="122"/>
      <c r="M975" s="122"/>
      <c r="N975" s="121"/>
      <c r="O975" s="122"/>
      <c r="P975" s="122"/>
      <c r="Q975" s="113"/>
    </row>
    <row r="976" spans="11:17" ht="15">
      <c r="K976" s="121"/>
      <c r="L976" s="122"/>
      <c r="M976" s="122"/>
      <c r="N976" s="121"/>
      <c r="O976" s="122"/>
      <c r="P976" s="122"/>
      <c r="Q976" s="113"/>
    </row>
    <row r="977" spans="11:17" ht="15">
      <c r="K977" s="121"/>
      <c r="L977" s="122"/>
      <c r="M977" s="122"/>
      <c r="N977" s="121"/>
      <c r="O977" s="122"/>
      <c r="P977" s="122"/>
      <c r="Q977" s="113"/>
    </row>
    <row r="978" spans="11:17" ht="15">
      <c r="K978" s="121"/>
      <c r="L978" s="122"/>
      <c r="M978" s="122"/>
      <c r="N978" s="121"/>
      <c r="O978" s="122"/>
      <c r="P978" s="122"/>
      <c r="Q978" s="113"/>
    </row>
    <row r="979" spans="11:17" ht="15">
      <c r="K979" s="121"/>
      <c r="L979" s="122"/>
      <c r="M979" s="122"/>
      <c r="N979" s="121"/>
      <c r="O979" s="122"/>
      <c r="P979" s="122"/>
      <c r="Q979" s="113"/>
    </row>
    <row r="980" spans="11:17" ht="15">
      <c r="K980" s="121"/>
      <c r="L980" s="122"/>
      <c r="M980" s="122"/>
      <c r="N980" s="121"/>
      <c r="O980" s="122"/>
      <c r="P980" s="122"/>
      <c r="Q980" s="113"/>
    </row>
    <row r="981" spans="11:17" ht="15">
      <c r="K981" s="121"/>
      <c r="L981" s="122"/>
      <c r="M981" s="122"/>
      <c r="N981" s="121"/>
      <c r="O981" s="122"/>
      <c r="P981" s="122"/>
      <c r="Q981" s="113"/>
    </row>
    <row r="982" spans="11:17" ht="15">
      <c r="K982" s="121"/>
      <c r="L982" s="122"/>
      <c r="M982" s="122"/>
      <c r="N982" s="121"/>
      <c r="O982" s="122"/>
      <c r="P982" s="122"/>
      <c r="Q982" s="113"/>
    </row>
    <row r="983" spans="11:17" ht="15">
      <c r="K983" s="121"/>
      <c r="L983" s="122"/>
      <c r="M983" s="122"/>
      <c r="N983" s="121"/>
      <c r="O983" s="122"/>
      <c r="P983" s="122"/>
      <c r="Q983" s="113"/>
    </row>
    <row r="984" spans="11:17" ht="15">
      <c r="K984" s="121"/>
      <c r="L984" s="122"/>
      <c r="M984" s="122"/>
      <c r="N984" s="121"/>
      <c r="O984" s="122"/>
      <c r="P984" s="122"/>
      <c r="Q984" s="113"/>
    </row>
    <row r="985" spans="11:17" ht="15">
      <c r="K985" s="121"/>
      <c r="L985" s="122"/>
      <c r="M985" s="122"/>
      <c r="N985" s="121"/>
      <c r="O985" s="122"/>
      <c r="P985" s="122"/>
      <c r="Q985" s="113"/>
    </row>
    <row r="986" spans="11:17" ht="15">
      <c r="K986" s="121"/>
      <c r="L986" s="122"/>
      <c r="M986" s="122"/>
      <c r="N986" s="121"/>
      <c r="O986" s="122"/>
      <c r="P986" s="122"/>
      <c r="Q986" s="113"/>
    </row>
    <row r="987" spans="11:17" ht="15">
      <c r="K987" s="121"/>
      <c r="L987" s="122"/>
      <c r="M987" s="122"/>
      <c r="N987" s="121"/>
      <c r="O987" s="122"/>
      <c r="P987" s="122"/>
      <c r="Q987" s="113"/>
    </row>
    <row r="988" spans="11:17" ht="15">
      <c r="K988" s="121"/>
      <c r="L988" s="122"/>
      <c r="M988" s="122"/>
      <c r="N988" s="121"/>
      <c r="O988" s="122"/>
      <c r="P988" s="122"/>
      <c r="Q988" s="113"/>
    </row>
    <row r="989" spans="11:17" ht="15">
      <c r="K989" s="121"/>
      <c r="L989" s="122"/>
      <c r="M989" s="122"/>
      <c r="N989" s="121"/>
      <c r="O989" s="122"/>
      <c r="P989" s="122"/>
      <c r="Q989" s="113"/>
    </row>
    <row r="990" spans="11:17" ht="15">
      <c r="K990" s="121"/>
      <c r="L990" s="122"/>
      <c r="M990" s="122"/>
      <c r="N990" s="121"/>
      <c r="O990" s="122"/>
      <c r="P990" s="122"/>
      <c r="Q990" s="113"/>
    </row>
    <row r="991" spans="11:17" ht="15">
      <c r="K991" s="121"/>
      <c r="L991" s="122"/>
      <c r="M991" s="122"/>
      <c r="N991" s="121"/>
      <c r="O991" s="122"/>
      <c r="P991" s="122"/>
      <c r="Q991" s="113"/>
    </row>
    <row r="992" spans="11:17" ht="15">
      <c r="K992" s="121"/>
      <c r="L992" s="122"/>
      <c r="M992" s="122"/>
      <c r="N992" s="121"/>
      <c r="O992" s="122"/>
      <c r="P992" s="122"/>
      <c r="Q992" s="113"/>
    </row>
    <row r="993" spans="11:17" ht="15">
      <c r="K993" s="121"/>
      <c r="L993" s="122"/>
      <c r="M993" s="122"/>
      <c r="N993" s="121"/>
      <c r="O993" s="122"/>
      <c r="P993" s="122"/>
      <c r="Q993" s="113"/>
    </row>
    <row r="994" spans="11:17" ht="15">
      <c r="K994" s="121"/>
      <c r="L994" s="122"/>
      <c r="M994" s="122"/>
      <c r="N994" s="121"/>
      <c r="O994" s="122"/>
      <c r="P994" s="122"/>
      <c r="Q994" s="113"/>
    </row>
    <row r="995" spans="11:17" ht="15">
      <c r="K995" s="121"/>
      <c r="L995" s="122"/>
      <c r="M995" s="122"/>
      <c r="N995" s="121"/>
      <c r="O995" s="122"/>
      <c r="P995" s="122"/>
      <c r="Q995" s="113"/>
    </row>
    <row r="996" spans="11:17" ht="15">
      <c r="K996" s="121"/>
      <c r="L996" s="122"/>
      <c r="M996" s="122"/>
      <c r="N996" s="121"/>
      <c r="O996" s="122"/>
      <c r="P996" s="122"/>
      <c r="Q996" s="113"/>
    </row>
    <row r="997" spans="11:17" ht="15">
      <c r="K997" s="123"/>
      <c r="L997" s="122"/>
      <c r="M997" s="122"/>
      <c r="N997" s="121"/>
      <c r="O997" s="122"/>
      <c r="P997" s="122"/>
      <c r="Q997" s="113"/>
    </row>
    <row r="998" spans="11:17" ht="18.75">
      <c r="K998" s="113"/>
      <c r="L998" s="418"/>
      <c r="M998" s="418"/>
      <c r="N998" s="124"/>
      <c r="O998" s="418"/>
      <c r="P998" s="418"/>
      <c r="Q998" s="113"/>
    </row>
    <row r="999" spans="11:17" ht="18.75">
      <c r="K999" s="125"/>
      <c r="L999" s="126"/>
      <c r="M999" s="127"/>
      <c r="N999" s="125"/>
      <c r="O999" s="419"/>
      <c r="P999" s="419"/>
      <c r="Q999" s="113"/>
    </row>
    <row r="1000" spans="11:17" ht="15">
      <c r="K1000" s="113"/>
      <c r="L1000" s="420"/>
      <c r="M1000" s="420"/>
      <c r="N1000" s="128"/>
      <c r="O1000" s="420"/>
      <c r="P1000" s="420"/>
      <c r="Q1000" s="113"/>
    </row>
    <row r="1001" spans="11:17" ht="15">
      <c r="K1001" s="113"/>
      <c r="L1001" s="129"/>
      <c r="M1001" s="129"/>
      <c r="N1001" s="113"/>
      <c r="O1001" s="129"/>
      <c r="P1001" s="129"/>
      <c r="Q1001" s="113"/>
    </row>
    <row r="1002" spans="11:17" ht="15">
      <c r="K1002" s="130"/>
      <c r="L1002" s="421"/>
      <c r="M1002" s="421"/>
      <c r="N1002" s="130"/>
      <c r="O1002" s="421"/>
      <c r="P1002" s="421"/>
      <c r="Q1002" s="113"/>
    </row>
    <row r="1003" spans="11:17" ht="15">
      <c r="K1003" s="130"/>
      <c r="L1003" s="421"/>
      <c r="M1003" s="421"/>
      <c r="N1003" s="130"/>
      <c r="O1003" s="421"/>
      <c r="P1003" s="421"/>
      <c r="Q1003" s="113"/>
    </row>
    <row r="1004" spans="11:17" ht="15">
      <c r="K1004" s="130"/>
      <c r="L1004" s="421"/>
      <c r="M1004" s="421"/>
      <c r="N1004" s="130"/>
      <c r="O1004" s="421"/>
      <c r="P1004" s="421"/>
      <c r="Q1004" s="113"/>
    </row>
    <row r="1005" spans="11:17" ht="15">
      <c r="K1005" s="121"/>
      <c r="L1005" s="122"/>
      <c r="M1005" s="122"/>
      <c r="N1005" s="121"/>
      <c r="O1005" s="122"/>
      <c r="P1005" s="122"/>
      <c r="Q1005" s="113"/>
    </row>
    <row r="1006" spans="11:17" ht="15">
      <c r="K1006" s="121"/>
      <c r="L1006" s="122"/>
      <c r="M1006" s="122"/>
      <c r="N1006" s="121"/>
      <c r="O1006" s="122"/>
      <c r="P1006" s="122"/>
      <c r="Q1006" s="113"/>
    </row>
    <row r="1007" spans="11:17" ht="15">
      <c r="K1007" s="121"/>
      <c r="L1007" s="122"/>
      <c r="M1007" s="122"/>
      <c r="N1007" s="121"/>
      <c r="O1007" s="122"/>
      <c r="P1007" s="122"/>
      <c r="Q1007" s="113"/>
    </row>
    <row r="1008" spans="11:17" ht="15">
      <c r="K1008" s="121"/>
      <c r="L1008" s="122"/>
      <c r="M1008" s="122"/>
      <c r="N1008" s="121"/>
      <c r="O1008" s="122"/>
      <c r="P1008" s="122"/>
      <c r="Q1008" s="113"/>
    </row>
    <row r="1009" spans="11:17" ht="15">
      <c r="K1009" s="121"/>
      <c r="L1009" s="122"/>
      <c r="M1009" s="122"/>
      <c r="N1009" s="121"/>
      <c r="O1009" s="122"/>
      <c r="P1009" s="122"/>
      <c r="Q1009" s="113"/>
    </row>
    <row r="1010" spans="11:17" ht="15">
      <c r="K1010" s="121"/>
      <c r="L1010" s="122"/>
      <c r="M1010" s="122"/>
      <c r="N1010" s="121"/>
      <c r="O1010" s="122"/>
      <c r="P1010" s="122"/>
      <c r="Q1010" s="113"/>
    </row>
    <row r="1011" spans="11:17" ht="15">
      <c r="K1011" s="121"/>
      <c r="L1011" s="122"/>
      <c r="M1011" s="122"/>
      <c r="N1011" s="121"/>
      <c r="O1011" s="122"/>
      <c r="P1011" s="122"/>
      <c r="Q1011" s="113"/>
    </row>
    <row r="1012" spans="11:17" ht="15">
      <c r="K1012" s="121"/>
      <c r="L1012" s="122"/>
      <c r="M1012" s="122"/>
      <c r="N1012" s="121"/>
      <c r="O1012" s="122"/>
      <c r="P1012" s="122"/>
      <c r="Q1012" s="113"/>
    </row>
    <row r="1013" spans="11:17" ht="15">
      <c r="K1013" s="121"/>
      <c r="L1013" s="122"/>
      <c r="M1013" s="122"/>
      <c r="N1013" s="121"/>
      <c r="O1013" s="122"/>
      <c r="P1013" s="122"/>
      <c r="Q1013" s="113"/>
    </row>
    <row r="1014" spans="11:17" ht="15">
      <c r="K1014" s="121"/>
      <c r="L1014" s="122"/>
      <c r="M1014" s="122"/>
      <c r="N1014" s="121"/>
      <c r="O1014" s="122"/>
      <c r="P1014" s="122"/>
      <c r="Q1014" s="113"/>
    </row>
    <row r="1015" spans="11:17" ht="15">
      <c r="K1015" s="121"/>
      <c r="L1015" s="122"/>
      <c r="M1015" s="122"/>
      <c r="N1015" s="121"/>
      <c r="O1015" s="122"/>
      <c r="P1015" s="122"/>
      <c r="Q1015" s="113"/>
    </row>
    <row r="1016" spans="11:17" ht="15">
      <c r="K1016" s="121"/>
      <c r="L1016" s="122"/>
      <c r="M1016" s="122"/>
      <c r="N1016" s="121"/>
      <c r="O1016" s="122"/>
      <c r="P1016" s="122"/>
      <c r="Q1016" s="113"/>
    </row>
    <row r="1017" spans="11:17" ht="15">
      <c r="K1017" s="121"/>
      <c r="L1017" s="122"/>
      <c r="M1017" s="122"/>
      <c r="N1017" s="121"/>
      <c r="O1017" s="122"/>
      <c r="P1017" s="122"/>
      <c r="Q1017" s="113"/>
    </row>
    <row r="1018" spans="11:17" ht="15">
      <c r="K1018" s="121"/>
      <c r="L1018" s="122"/>
      <c r="M1018" s="122"/>
      <c r="N1018" s="121"/>
      <c r="O1018" s="122"/>
      <c r="P1018" s="122"/>
      <c r="Q1018" s="113"/>
    </row>
    <row r="1019" spans="11:17" ht="15">
      <c r="K1019" s="121"/>
      <c r="L1019" s="122"/>
      <c r="M1019" s="122"/>
      <c r="N1019" s="121"/>
      <c r="O1019" s="122"/>
      <c r="P1019" s="122"/>
      <c r="Q1019" s="113"/>
    </row>
    <row r="1020" spans="11:17" ht="15">
      <c r="K1020" s="121"/>
      <c r="L1020" s="122"/>
      <c r="M1020" s="122"/>
      <c r="N1020" s="121"/>
      <c r="O1020" s="122"/>
      <c r="P1020" s="122"/>
      <c r="Q1020" s="113"/>
    </row>
    <row r="1021" spans="11:17" ht="15">
      <c r="K1021" s="121"/>
      <c r="L1021" s="122"/>
      <c r="M1021" s="122"/>
      <c r="N1021" s="121"/>
      <c r="O1021" s="122"/>
      <c r="P1021" s="122"/>
      <c r="Q1021" s="113"/>
    </row>
    <row r="1022" spans="11:17" ht="15">
      <c r="K1022" s="121"/>
      <c r="L1022" s="122"/>
      <c r="M1022" s="122"/>
      <c r="N1022" s="121"/>
      <c r="O1022" s="122"/>
      <c r="P1022" s="122"/>
      <c r="Q1022" s="113"/>
    </row>
    <row r="1023" spans="11:17" ht="15">
      <c r="K1023" s="121"/>
      <c r="L1023" s="122"/>
      <c r="M1023" s="122"/>
      <c r="N1023" s="121"/>
      <c r="O1023" s="122"/>
      <c r="P1023" s="122"/>
      <c r="Q1023" s="113"/>
    </row>
    <row r="1024" spans="11:17" ht="15">
      <c r="K1024" s="121"/>
      <c r="L1024" s="122"/>
      <c r="M1024" s="122"/>
      <c r="N1024" s="121"/>
      <c r="O1024" s="122"/>
      <c r="P1024" s="122"/>
      <c r="Q1024" s="113"/>
    </row>
    <row r="1025" spans="11:17" ht="15">
      <c r="K1025" s="121"/>
      <c r="L1025" s="122"/>
      <c r="M1025" s="122"/>
      <c r="N1025" s="121"/>
      <c r="O1025" s="122"/>
      <c r="P1025" s="122"/>
      <c r="Q1025" s="113"/>
    </row>
    <row r="1026" spans="11:17" ht="15">
      <c r="K1026" s="121"/>
      <c r="L1026" s="122"/>
      <c r="M1026" s="122"/>
      <c r="N1026" s="121"/>
      <c r="O1026" s="122"/>
      <c r="P1026" s="122"/>
      <c r="Q1026" s="113"/>
    </row>
    <row r="1027" spans="11:17" ht="15">
      <c r="K1027" s="121"/>
      <c r="L1027" s="122"/>
      <c r="M1027" s="122"/>
      <c r="N1027" s="121"/>
      <c r="O1027" s="122"/>
      <c r="P1027" s="122"/>
      <c r="Q1027" s="113"/>
    </row>
    <row r="1028" spans="11:17" ht="15">
      <c r="K1028" s="121"/>
      <c r="L1028" s="122"/>
      <c r="M1028" s="122"/>
      <c r="N1028" s="121"/>
      <c r="O1028" s="122"/>
      <c r="P1028" s="122"/>
      <c r="Q1028" s="113"/>
    </row>
    <row r="1029" spans="11:17" ht="15">
      <c r="K1029" s="121"/>
      <c r="L1029" s="122"/>
      <c r="M1029" s="122"/>
      <c r="N1029" s="121"/>
      <c r="O1029" s="122"/>
      <c r="P1029" s="122"/>
      <c r="Q1029" s="113"/>
    </row>
    <row r="1030" spans="11:17" ht="15">
      <c r="K1030" s="121"/>
      <c r="L1030" s="122"/>
      <c r="M1030" s="122"/>
      <c r="N1030" s="121"/>
      <c r="O1030" s="122"/>
      <c r="P1030" s="122"/>
      <c r="Q1030" s="113"/>
    </row>
    <row r="1031" spans="11:17" ht="15">
      <c r="K1031" s="121"/>
      <c r="L1031" s="122"/>
      <c r="M1031" s="122"/>
      <c r="N1031" s="121"/>
      <c r="O1031" s="122"/>
      <c r="P1031" s="122"/>
      <c r="Q1031" s="113"/>
    </row>
    <row r="1032" spans="11:17" ht="15">
      <c r="K1032" s="121"/>
      <c r="L1032" s="122"/>
      <c r="M1032" s="122"/>
      <c r="N1032" s="121"/>
      <c r="O1032" s="122"/>
      <c r="P1032" s="122"/>
      <c r="Q1032" s="113"/>
    </row>
    <row r="1033" spans="11:17" ht="15">
      <c r="K1033" s="121"/>
      <c r="L1033" s="122"/>
      <c r="M1033" s="122"/>
      <c r="N1033" s="121"/>
      <c r="O1033" s="122"/>
      <c r="P1033" s="122"/>
      <c r="Q1033" s="113"/>
    </row>
    <row r="1034" spans="11:17" ht="15">
      <c r="K1034" s="121"/>
      <c r="L1034" s="122"/>
      <c r="M1034" s="122"/>
      <c r="N1034" s="121"/>
      <c r="O1034" s="122"/>
      <c r="P1034" s="122"/>
      <c r="Q1034" s="113"/>
    </row>
    <row r="1035" spans="11:17" ht="15">
      <c r="K1035" s="121"/>
      <c r="L1035" s="122"/>
      <c r="M1035" s="122"/>
      <c r="N1035" s="121"/>
      <c r="O1035" s="122"/>
      <c r="P1035" s="122"/>
      <c r="Q1035" s="113"/>
    </row>
    <row r="1036" spans="11:17" ht="15">
      <c r="K1036" s="121"/>
      <c r="L1036" s="122"/>
      <c r="M1036" s="122"/>
      <c r="N1036" s="121"/>
      <c r="O1036" s="122"/>
      <c r="P1036" s="122"/>
      <c r="Q1036" s="113"/>
    </row>
    <row r="1037" spans="11:17" ht="15">
      <c r="K1037" s="123"/>
      <c r="L1037" s="122"/>
      <c r="M1037" s="122"/>
      <c r="N1037" s="121"/>
      <c r="O1037" s="122"/>
      <c r="P1037" s="122"/>
      <c r="Q1037" s="113"/>
    </row>
    <row r="1038" spans="11:17" ht="18.75">
      <c r="K1038" s="113"/>
      <c r="L1038" s="418"/>
      <c r="M1038" s="418"/>
      <c r="N1038" s="124"/>
      <c r="O1038" s="418"/>
      <c r="P1038" s="418"/>
      <c r="Q1038" s="113"/>
    </row>
    <row r="1039" spans="11:17" ht="18.75">
      <c r="K1039" s="125"/>
      <c r="L1039" s="126"/>
      <c r="M1039" s="127"/>
      <c r="N1039" s="125"/>
      <c r="O1039" s="419"/>
      <c r="P1039" s="419"/>
      <c r="Q1039" s="113"/>
    </row>
    <row r="1040" spans="11:17" ht="15">
      <c r="K1040" s="113"/>
      <c r="L1040" s="420"/>
      <c r="M1040" s="420"/>
      <c r="N1040" s="128"/>
      <c r="O1040" s="420"/>
      <c r="P1040" s="420"/>
      <c r="Q1040" s="113"/>
    </row>
    <row r="1041" spans="11:17" ht="15">
      <c r="K1041" s="113"/>
      <c r="L1041" s="129"/>
      <c r="M1041" s="129"/>
      <c r="N1041" s="113"/>
      <c r="O1041" s="129"/>
      <c r="P1041" s="129"/>
      <c r="Q1041" s="113"/>
    </row>
    <row r="1042" spans="11:17" ht="15">
      <c r="K1042" s="130"/>
      <c r="L1042" s="421"/>
      <c r="M1042" s="421"/>
      <c r="N1042" s="130"/>
      <c r="O1042" s="421"/>
      <c r="P1042" s="421"/>
      <c r="Q1042" s="113"/>
    </row>
    <row r="1043" spans="11:17" ht="15">
      <c r="K1043" s="130"/>
      <c r="L1043" s="421"/>
      <c r="M1043" s="421"/>
      <c r="N1043" s="130"/>
      <c r="O1043" s="421"/>
      <c r="P1043" s="421"/>
      <c r="Q1043" s="113"/>
    </row>
    <row r="1044" spans="11:17" ht="15">
      <c r="K1044" s="130"/>
      <c r="L1044" s="421"/>
      <c r="M1044" s="421"/>
      <c r="N1044" s="130"/>
      <c r="O1044" s="421"/>
      <c r="P1044" s="421"/>
      <c r="Q1044" s="113"/>
    </row>
    <row r="1045" spans="11:17" ht="15">
      <c r="K1045" s="121"/>
      <c r="L1045" s="122"/>
      <c r="M1045" s="122"/>
      <c r="N1045" s="121"/>
      <c r="O1045" s="122"/>
      <c r="P1045" s="122"/>
      <c r="Q1045" s="113"/>
    </row>
    <row r="1046" spans="11:17" ht="15">
      <c r="K1046" s="121"/>
      <c r="L1046" s="122"/>
      <c r="M1046" s="122"/>
      <c r="N1046" s="121"/>
      <c r="O1046" s="122"/>
      <c r="P1046" s="122"/>
      <c r="Q1046" s="113"/>
    </row>
    <row r="1047" spans="11:17" ht="15">
      <c r="K1047" s="121"/>
      <c r="L1047" s="122"/>
      <c r="M1047" s="122"/>
      <c r="N1047" s="121"/>
      <c r="O1047" s="122"/>
      <c r="P1047" s="122"/>
      <c r="Q1047" s="113"/>
    </row>
    <row r="1048" spans="11:17" ht="15">
      <c r="K1048" s="121"/>
      <c r="L1048" s="122"/>
      <c r="M1048" s="122"/>
      <c r="N1048" s="121"/>
      <c r="O1048" s="122"/>
      <c r="P1048" s="122"/>
      <c r="Q1048" s="113"/>
    </row>
    <row r="1049" spans="11:17" ht="15">
      <c r="K1049" s="123"/>
      <c r="L1049" s="122"/>
      <c r="M1049" s="122"/>
      <c r="N1049" s="121"/>
      <c r="O1049" s="122"/>
      <c r="P1049" s="122"/>
      <c r="Q1049" s="113"/>
    </row>
    <row r="1050" spans="11:17" ht="18.75">
      <c r="K1050" s="113"/>
      <c r="L1050" s="418"/>
      <c r="M1050" s="418"/>
      <c r="N1050" s="124"/>
      <c r="O1050" s="418"/>
      <c r="P1050" s="418"/>
      <c r="Q1050" s="113"/>
    </row>
    <row r="1051" spans="11:17" ht="18.75">
      <c r="K1051" s="125"/>
      <c r="L1051" s="126"/>
      <c r="M1051" s="127"/>
      <c r="N1051" s="125"/>
      <c r="O1051" s="419"/>
      <c r="P1051" s="419"/>
      <c r="Q1051" s="113"/>
    </row>
    <row r="1052" spans="11:17" ht="15">
      <c r="K1052" s="113"/>
      <c r="L1052" s="420"/>
      <c r="M1052" s="420"/>
      <c r="N1052" s="128"/>
      <c r="O1052" s="420"/>
      <c r="P1052" s="420"/>
      <c r="Q1052" s="113"/>
    </row>
    <row r="1053" spans="11:17" ht="15">
      <c r="K1053" s="113"/>
      <c r="L1053" s="129"/>
      <c r="M1053" s="129"/>
      <c r="N1053" s="113"/>
      <c r="O1053" s="129"/>
      <c r="P1053" s="129"/>
      <c r="Q1053" s="113"/>
    </row>
    <row r="1054" spans="11:17" ht="15">
      <c r="K1054" s="130"/>
      <c r="L1054" s="421"/>
      <c r="M1054" s="421"/>
      <c r="N1054" s="130"/>
      <c r="O1054" s="421"/>
      <c r="P1054" s="421"/>
      <c r="Q1054" s="113"/>
    </row>
    <row r="1055" spans="11:17" ht="15">
      <c r="K1055" s="130"/>
      <c r="L1055" s="421"/>
      <c r="M1055" s="421"/>
      <c r="N1055" s="130"/>
      <c r="O1055" s="421"/>
      <c r="P1055" s="421"/>
      <c r="Q1055" s="113"/>
    </row>
    <row r="1056" spans="11:17" ht="15">
      <c r="K1056" s="130"/>
      <c r="L1056" s="421"/>
      <c r="M1056" s="421"/>
      <c r="N1056" s="130"/>
      <c r="O1056" s="421"/>
      <c r="P1056" s="421"/>
      <c r="Q1056" s="113"/>
    </row>
    <row r="1057" spans="11:17" ht="15">
      <c r="K1057" s="121"/>
      <c r="L1057" s="122"/>
      <c r="M1057" s="122"/>
      <c r="N1057" s="121"/>
      <c r="O1057" s="122"/>
      <c r="P1057" s="122"/>
      <c r="Q1057" s="113"/>
    </row>
    <row r="1058" spans="11:17" ht="15">
      <c r="K1058" s="121"/>
      <c r="L1058" s="122"/>
      <c r="M1058" s="122"/>
      <c r="N1058" s="121"/>
      <c r="O1058" s="122"/>
      <c r="P1058" s="122"/>
      <c r="Q1058" s="113"/>
    </row>
    <row r="1059" spans="11:17" ht="15">
      <c r="K1059" s="121"/>
      <c r="L1059" s="122"/>
      <c r="M1059" s="122"/>
      <c r="N1059" s="121"/>
      <c r="O1059" s="122"/>
      <c r="P1059" s="122"/>
      <c r="Q1059" s="113"/>
    </row>
    <row r="1060" spans="11:17" ht="15">
      <c r="K1060" s="121"/>
      <c r="L1060" s="122"/>
      <c r="M1060" s="122"/>
      <c r="N1060" s="121"/>
      <c r="O1060" s="122"/>
      <c r="P1060" s="122"/>
      <c r="Q1060" s="113"/>
    </row>
    <row r="1061" spans="11:17" ht="15">
      <c r="K1061" s="121"/>
      <c r="L1061" s="122"/>
      <c r="M1061" s="122"/>
      <c r="N1061" s="121"/>
      <c r="O1061" s="122"/>
      <c r="P1061" s="122"/>
      <c r="Q1061" s="113"/>
    </row>
    <row r="1062" spans="11:17" ht="15">
      <c r="K1062" s="121"/>
      <c r="L1062" s="122"/>
      <c r="M1062" s="122"/>
      <c r="N1062" s="121"/>
      <c r="O1062" s="122"/>
      <c r="P1062" s="122"/>
      <c r="Q1062" s="113"/>
    </row>
    <row r="1063" spans="11:17" ht="15">
      <c r="K1063" s="121"/>
      <c r="L1063" s="122"/>
      <c r="M1063" s="122"/>
      <c r="N1063" s="121"/>
      <c r="O1063" s="122"/>
      <c r="P1063" s="122"/>
      <c r="Q1063" s="113"/>
    </row>
    <row r="1064" spans="11:17" ht="15">
      <c r="K1064" s="121"/>
      <c r="L1064" s="122"/>
      <c r="M1064" s="122"/>
      <c r="N1064" s="121"/>
      <c r="O1064" s="122"/>
      <c r="P1064" s="122"/>
      <c r="Q1064" s="113"/>
    </row>
    <row r="1065" spans="11:17" ht="15">
      <c r="K1065" s="121"/>
      <c r="L1065" s="122"/>
      <c r="M1065" s="122"/>
      <c r="N1065" s="121"/>
      <c r="O1065" s="122"/>
      <c r="P1065" s="122"/>
      <c r="Q1065" s="113"/>
    </row>
    <row r="1066" spans="11:17" ht="15">
      <c r="K1066" s="121"/>
      <c r="L1066" s="122"/>
      <c r="M1066" s="122"/>
      <c r="N1066" s="121"/>
      <c r="O1066" s="122"/>
      <c r="P1066" s="122"/>
      <c r="Q1066" s="113"/>
    </row>
    <row r="1067" spans="11:17" ht="15">
      <c r="K1067" s="121"/>
      <c r="L1067" s="122"/>
      <c r="M1067" s="122"/>
      <c r="N1067" s="121"/>
      <c r="O1067" s="122"/>
      <c r="P1067" s="122"/>
      <c r="Q1067" s="113"/>
    </row>
    <row r="1068" spans="11:17" ht="15">
      <c r="K1068" s="121"/>
      <c r="L1068" s="122"/>
      <c r="M1068" s="122"/>
      <c r="N1068" s="121"/>
      <c r="O1068" s="122"/>
      <c r="P1068" s="122"/>
      <c r="Q1068" s="113"/>
    </row>
    <row r="1069" spans="11:17" ht="15">
      <c r="K1069" s="121"/>
      <c r="L1069" s="122"/>
      <c r="M1069" s="122"/>
      <c r="N1069" s="121"/>
      <c r="O1069" s="122"/>
      <c r="P1069" s="122"/>
      <c r="Q1069" s="113"/>
    </row>
    <row r="1070" spans="11:17" ht="15">
      <c r="K1070" s="121"/>
      <c r="L1070" s="122"/>
      <c r="M1070" s="122"/>
      <c r="N1070" s="121"/>
      <c r="O1070" s="122"/>
      <c r="P1070" s="122"/>
      <c r="Q1070" s="113"/>
    </row>
    <row r="1071" spans="11:17" ht="15">
      <c r="K1071" s="121"/>
      <c r="L1071" s="122"/>
      <c r="M1071" s="122"/>
      <c r="N1071" s="121"/>
      <c r="O1071" s="122"/>
      <c r="P1071" s="122"/>
      <c r="Q1071" s="113"/>
    </row>
    <row r="1072" spans="11:17" ht="15">
      <c r="K1072" s="121"/>
      <c r="L1072" s="122"/>
      <c r="M1072" s="122"/>
      <c r="N1072" s="121"/>
      <c r="O1072" s="122"/>
      <c r="P1072" s="122"/>
      <c r="Q1072" s="113"/>
    </row>
    <row r="1073" spans="11:17" ht="15">
      <c r="K1073" s="121"/>
      <c r="L1073" s="122"/>
      <c r="M1073" s="122"/>
      <c r="N1073" s="121"/>
      <c r="O1073" s="122"/>
      <c r="P1073" s="122"/>
      <c r="Q1073" s="113"/>
    </row>
    <row r="1074" spans="11:17" ht="15">
      <c r="K1074" s="121"/>
      <c r="L1074" s="122"/>
      <c r="M1074" s="122"/>
      <c r="N1074" s="121"/>
      <c r="O1074" s="122"/>
      <c r="P1074" s="122"/>
      <c r="Q1074" s="113"/>
    </row>
    <row r="1075" spans="11:17" ht="15">
      <c r="K1075" s="121"/>
      <c r="L1075" s="122"/>
      <c r="M1075" s="122"/>
      <c r="N1075" s="121"/>
      <c r="O1075" s="122"/>
      <c r="P1075" s="122"/>
      <c r="Q1075" s="113"/>
    </row>
    <row r="1076" spans="11:17" ht="15">
      <c r="K1076" s="121"/>
      <c r="L1076" s="122"/>
      <c r="M1076" s="122"/>
      <c r="N1076" s="121"/>
      <c r="O1076" s="122"/>
      <c r="P1076" s="122"/>
      <c r="Q1076" s="113"/>
    </row>
    <row r="1077" spans="11:17" ht="15">
      <c r="K1077" s="121"/>
      <c r="L1077" s="122"/>
      <c r="M1077" s="122"/>
      <c r="N1077" s="121"/>
      <c r="O1077" s="122"/>
      <c r="P1077" s="122"/>
      <c r="Q1077" s="113"/>
    </row>
    <row r="1078" spans="11:17" ht="15">
      <c r="K1078" s="121"/>
      <c r="L1078" s="122"/>
      <c r="M1078" s="122"/>
      <c r="N1078" s="121"/>
      <c r="O1078" s="122"/>
      <c r="P1078" s="122"/>
      <c r="Q1078" s="113"/>
    </row>
    <row r="1079" spans="11:17" ht="15">
      <c r="K1079" s="121"/>
      <c r="L1079" s="122"/>
      <c r="M1079" s="122"/>
      <c r="N1079" s="121"/>
      <c r="O1079" s="122"/>
      <c r="P1079" s="122"/>
      <c r="Q1079" s="113"/>
    </row>
    <row r="1080" spans="11:17" ht="15">
      <c r="K1080" s="121"/>
      <c r="L1080" s="122"/>
      <c r="M1080" s="122"/>
      <c r="N1080" s="121"/>
      <c r="O1080" s="122"/>
      <c r="P1080" s="122"/>
      <c r="Q1080" s="113"/>
    </row>
    <row r="1081" spans="11:17" ht="15">
      <c r="K1081" s="121"/>
      <c r="L1081" s="122"/>
      <c r="M1081" s="122"/>
      <c r="N1081" s="121"/>
      <c r="O1081" s="122"/>
      <c r="P1081" s="122"/>
      <c r="Q1081" s="113"/>
    </row>
    <row r="1082" spans="11:17" ht="15">
      <c r="K1082" s="121"/>
      <c r="L1082" s="122"/>
      <c r="M1082" s="122"/>
      <c r="N1082" s="121"/>
      <c r="O1082" s="122"/>
      <c r="P1082" s="122"/>
      <c r="Q1082" s="113"/>
    </row>
    <row r="1083" spans="11:17" ht="15">
      <c r="K1083" s="121"/>
      <c r="L1083" s="122"/>
      <c r="M1083" s="122"/>
      <c r="N1083" s="121"/>
      <c r="O1083" s="122"/>
      <c r="P1083" s="122"/>
      <c r="Q1083" s="113"/>
    </row>
    <row r="1084" spans="11:17" ht="15">
      <c r="K1084" s="121"/>
      <c r="L1084" s="122"/>
      <c r="M1084" s="122"/>
      <c r="N1084" s="121"/>
      <c r="O1084" s="122"/>
      <c r="P1084" s="122"/>
      <c r="Q1084" s="113"/>
    </row>
    <row r="1085" spans="11:17" ht="15">
      <c r="K1085" s="121"/>
      <c r="L1085" s="122"/>
      <c r="M1085" s="122"/>
      <c r="N1085" s="121"/>
      <c r="O1085" s="122"/>
      <c r="P1085" s="122"/>
      <c r="Q1085" s="113"/>
    </row>
    <row r="1086" spans="11:17" ht="15">
      <c r="K1086" s="121"/>
      <c r="L1086" s="122"/>
      <c r="M1086" s="122"/>
      <c r="N1086" s="121"/>
      <c r="O1086" s="122"/>
      <c r="P1086" s="122"/>
      <c r="Q1086" s="113"/>
    </row>
    <row r="1087" spans="11:17" ht="15">
      <c r="K1087" s="121"/>
      <c r="L1087" s="122"/>
      <c r="M1087" s="122"/>
      <c r="N1087" s="121"/>
      <c r="O1087" s="122"/>
      <c r="P1087" s="122"/>
      <c r="Q1087" s="113"/>
    </row>
    <row r="1088" spans="11:17" ht="15">
      <c r="K1088" s="121"/>
      <c r="L1088" s="122"/>
      <c r="M1088" s="122"/>
      <c r="N1088" s="121"/>
      <c r="O1088" s="122"/>
      <c r="P1088" s="122"/>
      <c r="Q1088" s="113"/>
    </row>
    <row r="1089" spans="11:17" ht="15">
      <c r="K1089" s="121"/>
      <c r="L1089" s="122"/>
      <c r="M1089" s="122"/>
      <c r="N1089" s="121"/>
      <c r="O1089" s="122"/>
      <c r="P1089" s="122"/>
      <c r="Q1089" s="113"/>
    </row>
    <row r="1090" spans="11:17" ht="15">
      <c r="K1090" s="121"/>
      <c r="L1090" s="122"/>
      <c r="M1090" s="122"/>
      <c r="N1090" s="121"/>
      <c r="O1090" s="122"/>
      <c r="P1090" s="122"/>
      <c r="Q1090" s="113"/>
    </row>
    <row r="1091" spans="11:17" ht="15">
      <c r="K1091" s="121"/>
      <c r="L1091" s="122"/>
      <c r="M1091" s="122"/>
      <c r="N1091" s="121"/>
      <c r="O1091" s="122"/>
      <c r="P1091" s="122"/>
      <c r="Q1091" s="113"/>
    </row>
    <row r="1092" spans="11:17" ht="15">
      <c r="K1092" s="121"/>
      <c r="L1092" s="122"/>
      <c r="M1092" s="122"/>
      <c r="N1092" s="121"/>
      <c r="O1092" s="122"/>
      <c r="P1092" s="122"/>
      <c r="Q1092" s="113"/>
    </row>
    <row r="1093" spans="11:17" ht="15">
      <c r="K1093" s="121"/>
      <c r="L1093" s="122"/>
      <c r="M1093" s="122"/>
      <c r="N1093" s="121"/>
      <c r="O1093" s="122"/>
      <c r="P1093" s="122"/>
      <c r="Q1093" s="113"/>
    </row>
    <row r="1094" spans="11:17" ht="15">
      <c r="K1094" s="121"/>
      <c r="L1094" s="122"/>
      <c r="M1094" s="122"/>
      <c r="N1094" s="121"/>
      <c r="O1094" s="122"/>
      <c r="P1094" s="122"/>
      <c r="Q1094" s="113"/>
    </row>
    <row r="1095" spans="11:17" ht="15">
      <c r="K1095" s="121"/>
      <c r="L1095" s="122"/>
      <c r="M1095" s="122"/>
      <c r="N1095" s="121"/>
      <c r="O1095" s="122"/>
      <c r="P1095" s="122"/>
      <c r="Q1095" s="113"/>
    </row>
    <row r="1096" spans="11:17" ht="15">
      <c r="K1096" s="121"/>
      <c r="L1096" s="122"/>
      <c r="M1096" s="122"/>
      <c r="N1096" s="121"/>
      <c r="O1096" s="122"/>
      <c r="P1096" s="122"/>
      <c r="Q1096" s="113"/>
    </row>
    <row r="1097" spans="11:17" ht="15">
      <c r="K1097" s="121"/>
      <c r="L1097" s="122"/>
      <c r="M1097" s="122"/>
      <c r="N1097" s="121"/>
      <c r="O1097" s="122"/>
      <c r="P1097" s="122"/>
      <c r="Q1097" s="113"/>
    </row>
    <row r="1098" spans="11:17" ht="15">
      <c r="K1098" s="121"/>
      <c r="L1098" s="122"/>
      <c r="M1098" s="122"/>
      <c r="N1098" s="121"/>
      <c r="O1098" s="122"/>
      <c r="P1098" s="122"/>
      <c r="Q1098" s="113"/>
    </row>
    <row r="1099" spans="11:17" ht="15">
      <c r="K1099" s="121"/>
      <c r="L1099" s="122"/>
      <c r="M1099" s="122"/>
      <c r="N1099" s="121"/>
      <c r="O1099" s="122"/>
      <c r="P1099" s="122"/>
      <c r="Q1099" s="113"/>
    </row>
    <row r="1100" spans="11:17" ht="15">
      <c r="K1100" s="121"/>
      <c r="L1100" s="122"/>
      <c r="M1100" s="122"/>
      <c r="N1100" s="121"/>
      <c r="O1100" s="122"/>
      <c r="P1100" s="122"/>
      <c r="Q1100" s="113"/>
    </row>
    <row r="1101" spans="11:17" ht="15">
      <c r="K1101" s="121"/>
      <c r="L1101" s="122"/>
      <c r="M1101" s="122"/>
      <c r="N1101" s="121"/>
      <c r="O1101" s="122"/>
      <c r="P1101" s="122"/>
      <c r="Q1101" s="113"/>
    </row>
    <row r="1102" spans="11:17" ht="15">
      <c r="K1102" s="123"/>
      <c r="L1102" s="122"/>
      <c r="M1102" s="122"/>
      <c r="N1102" s="121"/>
      <c r="O1102" s="122"/>
      <c r="P1102" s="122"/>
      <c r="Q1102" s="113"/>
    </row>
    <row r="1103" spans="11:17" ht="18.75">
      <c r="K1103" s="113"/>
      <c r="L1103" s="418"/>
      <c r="M1103" s="418"/>
      <c r="N1103" s="124"/>
      <c r="O1103" s="418"/>
      <c r="P1103" s="418"/>
      <c r="Q1103" s="113"/>
    </row>
    <row r="1104" spans="11:17" ht="18.75">
      <c r="K1104" s="125"/>
      <c r="L1104" s="126"/>
      <c r="M1104" s="127"/>
      <c r="N1104" s="125"/>
      <c r="O1104" s="419"/>
      <c r="P1104" s="419"/>
      <c r="Q1104" s="113"/>
    </row>
    <row r="1105" spans="11:17" ht="15">
      <c r="K1105" s="113"/>
      <c r="L1105" s="420"/>
      <c r="M1105" s="420"/>
      <c r="N1105" s="128"/>
      <c r="O1105" s="420"/>
      <c r="P1105" s="420"/>
      <c r="Q1105" s="113"/>
    </row>
    <row r="1106" spans="11:17" ht="15">
      <c r="K1106" s="113"/>
      <c r="L1106" s="129"/>
      <c r="M1106" s="129"/>
      <c r="N1106" s="113"/>
      <c r="O1106" s="129"/>
      <c r="P1106" s="129"/>
      <c r="Q1106" s="113"/>
    </row>
    <row r="1107" spans="11:17" ht="15">
      <c r="K1107" s="113"/>
      <c r="L1107" s="129"/>
      <c r="M1107" s="129"/>
      <c r="N1107" s="113"/>
      <c r="O1107" s="129"/>
      <c r="P1107" s="129"/>
      <c r="Q1107" s="113"/>
    </row>
    <row r="1108" spans="11:17" ht="15">
      <c r="K1108" s="113"/>
      <c r="L1108" s="129"/>
      <c r="M1108" s="129"/>
      <c r="N1108" s="113"/>
      <c r="O1108" s="129"/>
      <c r="P1108" s="129"/>
      <c r="Q1108" s="113"/>
    </row>
    <row r="1109" spans="11:17" ht="15">
      <c r="K1109" s="113"/>
      <c r="L1109" s="129"/>
      <c r="M1109" s="129"/>
      <c r="N1109" s="113"/>
      <c r="O1109" s="129"/>
      <c r="P1109" s="129"/>
      <c r="Q1109" s="113"/>
    </row>
    <row r="1110" spans="11:17" ht="15">
      <c r="K1110" s="113"/>
      <c r="L1110" s="129"/>
      <c r="M1110" s="129"/>
      <c r="N1110" s="113"/>
      <c r="O1110" s="129"/>
      <c r="P1110" s="129"/>
      <c r="Q1110" s="113"/>
    </row>
  </sheetData>
  <sheetProtection algorithmName="SHA-512" hashValue="Nd/2AsgKLtpCjLObDqtJ8GM0kJsnfdJsi6k+SgFrjT71/GIf2z3RmNSgsXV4KHeqsZEDxAg9phRFUSRei6yOpg==" saltValue="nk1KRfoE2YOjB9NLIY76gw==" spinCount="100000" sheet="1" formatColumns="0" formatRows="0"/>
  <protectedRanges>
    <protectedRange sqref="I8:J8 I18:J18 I28:J28 I38:J38 I50:J50 I60:J60 I70:J70 I82:J82 I92:J92 I102:J102 I112:J112 I124:J124 I134:J134 I146:J146 I156:J156 I166:J166" name="Oblast1"/>
    <protectedRange sqref="L8:N8 L166:N166 K180:N180 K218:N218 K239:N239 K261:N261 K272:N272 K326:N326 K365:N365 K386:N386 K424:N424 K455:N455 K497:N497 K528:N528 K567:N567 K585:N585 K614:N614 K630:N630 K654:N654 K701:N701 K740:N740 K752:N752 K774:N774 K792:N792 K839:N839 K859:N859 K893:N893 K919:N919 K937:N937 K956:N956 K971:N971 K1002:N1002 K1042:N1042 K1054:N1054 L18:N18 L28:N28 L38:N38 L50:N50 L60:N60 L70:N70 L82:N82 L92:N92 L102:N102 L112:N112 L124:N124 L134:N134 L146:N146 L156:N156 K6:K7" name="Oblast1_1"/>
  </protectedRanges>
  <mergeCells count="680">
    <mergeCell ref="F173:J173"/>
    <mergeCell ref="O173:P173"/>
    <mergeCell ref="D174:E174"/>
    <mergeCell ref="L174:M174"/>
    <mergeCell ref="O174:P174"/>
    <mergeCell ref="D175:E175"/>
    <mergeCell ref="J175:K175"/>
    <mergeCell ref="F163:J163"/>
    <mergeCell ref="O163:P163"/>
    <mergeCell ref="D164:E164"/>
    <mergeCell ref="L164:M164"/>
    <mergeCell ref="O164:P164"/>
    <mergeCell ref="D165:E165"/>
    <mergeCell ref="J165:K165"/>
    <mergeCell ref="F172:J172"/>
    <mergeCell ref="L172:M172"/>
    <mergeCell ref="O172:P172"/>
    <mergeCell ref="L166:L168"/>
    <mergeCell ref="M166:M168"/>
    <mergeCell ref="O166:O168"/>
    <mergeCell ref="P166:P168"/>
    <mergeCell ref="D171:E171"/>
    <mergeCell ref="D168:E168"/>
    <mergeCell ref="D169:E169"/>
    <mergeCell ref="F162:J162"/>
    <mergeCell ref="L162:M162"/>
    <mergeCell ref="O162:P162"/>
    <mergeCell ref="P146:P148"/>
    <mergeCell ref="L156:L158"/>
    <mergeCell ref="M156:M158"/>
    <mergeCell ref="O156:O158"/>
    <mergeCell ref="P156:P158"/>
    <mergeCell ref="L152:M152"/>
    <mergeCell ref="O152:P152"/>
    <mergeCell ref="O153:P153"/>
    <mergeCell ref="L154:M154"/>
    <mergeCell ref="O154:P154"/>
    <mergeCell ref="F152:J152"/>
    <mergeCell ref="F153:J153"/>
    <mergeCell ref="H156:H158"/>
    <mergeCell ref="I156:I158"/>
    <mergeCell ref="J156:J158"/>
    <mergeCell ref="J155:K155"/>
    <mergeCell ref="O120:P120"/>
    <mergeCell ref="D121:E121"/>
    <mergeCell ref="J121:K121"/>
    <mergeCell ref="F130:J130"/>
    <mergeCell ref="L130:M130"/>
    <mergeCell ref="O130:P130"/>
    <mergeCell ref="F131:J131"/>
    <mergeCell ref="O131:P131"/>
    <mergeCell ref="L132:M132"/>
    <mergeCell ref="O132:P132"/>
    <mergeCell ref="O110:P110"/>
    <mergeCell ref="D111:E111"/>
    <mergeCell ref="J111:K111"/>
    <mergeCell ref="F118:J118"/>
    <mergeCell ref="L118:M118"/>
    <mergeCell ref="O118:P118"/>
    <mergeCell ref="F119:J119"/>
    <mergeCell ref="O119:P119"/>
    <mergeCell ref="I112:I114"/>
    <mergeCell ref="J112:J114"/>
    <mergeCell ref="L100:M100"/>
    <mergeCell ref="O100:P100"/>
    <mergeCell ref="J101:K101"/>
    <mergeCell ref="F108:J108"/>
    <mergeCell ref="L108:M108"/>
    <mergeCell ref="O108:P108"/>
    <mergeCell ref="F109:J109"/>
    <mergeCell ref="O109:P109"/>
    <mergeCell ref="H102:H104"/>
    <mergeCell ref="I102:I104"/>
    <mergeCell ref="J102:J104"/>
    <mergeCell ref="L98:M98"/>
    <mergeCell ref="O98:P98"/>
    <mergeCell ref="F99:J99"/>
    <mergeCell ref="O99:P99"/>
    <mergeCell ref="D97:E97"/>
    <mergeCell ref="M82:M84"/>
    <mergeCell ref="O82:O84"/>
    <mergeCell ref="P82:P84"/>
    <mergeCell ref="L92:L94"/>
    <mergeCell ref="M92:M94"/>
    <mergeCell ref="O92:O94"/>
    <mergeCell ref="P92:P94"/>
    <mergeCell ref="L88:M88"/>
    <mergeCell ref="O88:P88"/>
    <mergeCell ref="O89:P89"/>
    <mergeCell ref="L90:M90"/>
    <mergeCell ref="O90:P90"/>
    <mergeCell ref="F56:J56"/>
    <mergeCell ref="L56:M56"/>
    <mergeCell ref="O56:P56"/>
    <mergeCell ref="F57:J57"/>
    <mergeCell ref="O57:P57"/>
    <mergeCell ref="D58:E58"/>
    <mergeCell ref="L58:M58"/>
    <mergeCell ref="O58:P58"/>
    <mergeCell ref="D59:E59"/>
    <mergeCell ref="J59:K59"/>
    <mergeCell ref="L80:M80"/>
    <mergeCell ref="O80:P80"/>
    <mergeCell ref="L81:M81"/>
    <mergeCell ref="O81:P81"/>
    <mergeCell ref="O50:O52"/>
    <mergeCell ref="P50:P52"/>
    <mergeCell ref="L60:L62"/>
    <mergeCell ref="M60:M62"/>
    <mergeCell ref="O60:O62"/>
    <mergeCell ref="P60:P62"/>
    <mergeCell ref="O70:O72"/>
    <mergeCell ref="P70:P72"/>
    <mergeCell ref="O66:P66"/>
    <mergeCell ref="O67:P67"/>
    <mergeCell ref="L68:M68"/>
    <mergeCell ref="O68:P68"/>
    <mergeCell ref="L76:M76"/>
    <mergeCell ref="O76:P76"/>
    <mergeCell ref="O77:P77"/>
    <mergeCell ref="L78:M78"/>
    <mergeCell ref="O78:P78"/>
    <mergeCell ref="O46:P46"/>
    <mergeCell ref="L45:M45"/>
    <mergeCell ref="L48:M48"/>
    <mergeCell ref="O48:P48"/>
    <mergeCell ref="L49:M49"/>
    <mergeCell ref="O49:P49"/>
    <mergeCell ref="J27:K27"/>
    <mergeCell ref="L28:L30"/>
    <mergeCell ref="M28:M30"/>
    <mergeCell ref="O28:O30"/>
    <mergeCell ref="P28:P30"/>
    <mergeCell ref="L44:M44"/>
    <mergeCell ref="O44:P44"/>
    <mergeCell ref="F45:J45"/>
    <mergeCell ref="O45:P45"/>
    <mergeCell ref="H28:H30"/>
    <mergeCell ref="I28:I30"/>
    <mergeCell ref="J28:J30"/>
    <mergeCell ref="O38:O40"/>
    <mergeCell ref="P38:P40"/>
    <mergeCell ref="F34:J34"/>
    <mergeCell ref="L34:M34"/>
    <mergeCell ref="O34:P34"/>
    <mergeCell ref="F35:J35"/>
    <mergeCell ref="O35:P35"/>
    <mergeCell ref="L36:M36"/>
    <mergeCell ref="O36:P36"/>
    <mergeCell ref="J37:K37"/>
    <mergeCell ref="H38:H40"/>
    <mergeCell ref="I38:I40"/>
    <mergeCell ref="J38:J40"/>
    <mergeCell ref="L35:M35"/>
    <mergeCell ref="L1105:M1105"/>
    <mergeCell ref="O1105:P1105"/>
    <mergeCell ref="O1104:P1104"/>
    <mergeCell ref="O954:P954"/>
    <mergeCell ref="L956:L958"/>
    <mergeCell ref="M956:M958"/>
    <mergeCell ref="O956:O958"/>
    <mergeCell ref="P956:P958"/>
    <mergeCell ref="L967:M967"/>
    <mergeCell ref="O967:P967"/>
    <mergeCell ref="O968:P968"/>
    <mergeCell ref="L935:M935"/>
    <mergeCell ref="O935:P935"/>
    <mergeCell ref="L937:L939"/>
    <mergeCell ref="M937:M939"/>
    <mergeCell ref="O937:O939"/>
    <mergeCell ref="B2:C2"/>
    <mergeCell ref="B3:C3"/>
    <mergeCell ref="B4:C4"/>
    <mergeCell ref="D4:H4"/>
    <mergeCell ref="I4:K4"/>
    <mergeCell ref="L4:M4"/>
    <mergeCell ref="D2:P2"/>
    <mergeCell ref="D3:P3"/>
    <mergeCell ref="L1103:M1103"/>
    <mergeCell ref="O1103:P1103"/>
    <mergeCell ref="P1002:P1004"/>
    <mergeCell ref="L1038:M1038"/>
    <mergeCell ref="O1038:P1038"/>
    <mergeCell ref="O1039:P1039"/>
    <mergeCell ref="L969:M969"/>
    <mergeCell ref="O969:P969"/>
    <mergeCell ref="L971:L973"/>
    <mergeCell ref="M971:M973"/>
    <mergeCell ref="O971:O973"/>
    <mergeCell ref="P971:P973"/>
    <mergeCell ref="L998:M998"/>
    <mergeCell ref="O998:P998"/>
    <mergeCell ref="O999:P999"/>
    <mergeCell ref="L954:M954"/>
    <mergeCell ref="B1:P1"/>
    <mergeCell ref="L14:M14"/>
    <mergeCell ref="O14:P14"/>
    <mergeCell ref="L1052:M1052"/>
    <mergeCell ref="O1052:P1052"/>
    <mergeCell ref="L1054:L1056"/>
    <mergeCell ref="M1054:M1056"/>
    <mergeCell ref="O1054:O1056"/>
    <mergeCell ref="P1054:P1056"/>
    <mergeCell ref="L1040:M1040"/>
    <mergeCell ref="O1040:P1040"/>
    <mergeCell ref="L1042:L1044"/>
    <mergeCell ref="M1042:M1044"/>
    <mergeCell ref="O1042:O1044"/>
    <mergeCell ref="P1042:P1044"/>
    <mergeCell ref="L1050:M1050"/>
    <mergeCell ref="O1050:P1050"/>
    <mergeCell ref="O1051:P1051"/>
    <mergeCell ref="L1000:M1000"/>
    <mergeCell ref="O1000:P1000"/>
    <mergeCell ref="L1002:L1004"/>
    <mergeCell ref="M1002:M1004"/>
    <mergeCell ref="O1002:O1004"/>
    <mergeCell ref="O26:P26"/>
    <mergeCell ref="P937:P939"/>
    <mergeCell ref="L952:M952"/>
    <mergeCell ref="O952:P952"/>
    <mergeCell ref="O953:P953"/>
    <mergeCell ref="L917:M917"/>
    <mergeCell ref="O917:P917"/>
    <mergeCell ref="L919:L921"/>
    <mergeCell ref="M919:M921"/>
    <mergeCell ref="O919:O921"/>
    <mergeCell ref="P919:P921"/>
    <mergeCell ref="L933:M933"/>
    <mergeCell ref="O933:P933"/>
    <mergeCell ref="O934:P934"/>
    <mergeCell ref="L891:M891"/>
    <mergeCell ref="O891:P891"/>
    <mergeCell ref="L893:L895"/>
    <mergeCell ref="M893:M895"/>
    <mergeCell ref="O893:O895"/>
    <mergeCell ref="P893:P895"/>
    <mergeCell ref="L915:M915"/>
    <mergeCell ref="O915:P915"/>
    <mergeCell ref="O916:P916"/>
    <mergeCell ref="L857:M857"/>
    <mergeCell ref="O857:P857"/>
    <mergeCell ref="L859:L861"/>
    <mergeCell ref="M859:M861"/>
    <mergeCell ref="O859:O861"/>
    <mergeCell ref="P859:P861"/>
    <mergeCell ref="L889:M889"/>
    <mergeCell ref="O889:P889"/>
    <mergeCell ref="O890:P890"/>
    <mergeCell ref="L837:M837"/>
    <mergeCell ref="O837:P837"/>
    <mergeCell ref="L839:L841"/>
    <mergeCell ref="M839:M841"/>
    <mergeCell ref="O839:O841"/>
    <mergeCell ref="P839:P841"/>
    <mergeCell ref="L855:M855"/>
    <mergeCell ref="O855:P855"/>
    <mergeCell ref="O856:P856"/>
    <mergeCell ref="L790:M790"/>
    <mergeCell ref="O790:P790"/>
    <mergeCell ref="L792:L794"/>
    <mergeCell ref="M792:M794"/>
    <mergeCell ref="O792:O794"/>
    <mergeCell ref="P792:P794"/>
    <mergeCell ref="L835:M835"/>
    <mergeCell ref="O835:P835"/>
    <mergeCell ref="O836:P836"/>
    <mergeCell ref="L772:M772"/>
    <mergeCell ref="O772:P772"/>
    <mergeCell ref="L774:L776"/>
    <mergeCell ref="M774:M776"/>
    <mergeCell ref="O774:O776"/>
    <mergeCell ref="P774:P776"/>
    <mergeCell ref="L788:M788"/>
    <mergeCell ref="O788:P788"/>
    <mergeCell ref="O789:P789"/>
    <mergeCell ref="L749:M749"/>
    <mergeCell ref="O749:P749"/>
    <mergeCell ref="L752:L754"/>
    <mergeCell ref="M752:M754"/>
    <mergeCell ref="O752:O754"/>
    <mergeCell ref="P752:P754"/>
    <mergeCell ref="L770:M770"/>
    <mergeCell ref="O770:P770"/>
    <mergeCell ref="O771:P771"/>
    <mergeCell ref="L738:M738"/>
    <mergeCell ref="O738:P738"/>
    <mergeCell ref="L740:L742"/>
    <mergeCell ref="M740:M742"/>
    <mergeCell ref="O740:O742"/>
    <mergeCell ref="P740:P742"/>
    <mergeCell ref="L747:M747"/>
    <mergeCell ref="O747:P747"/>
    <mergeCell ref="O748:P748"/>
    <mergeCell ref="L699:M699"/>
    <mergeCell ref="O699:P699"/>
    <mergeCell ref="L701:L703"/>
    <mergeCell ref="M701:M703"/>
    <mergeCell ref="O701:O703"/>
    <mergeCell ref="P701:P703"/>
    <mergeCell ref="L736:M736"/>
    <mergeCell ref="O736:P736"/>
    <mergeCell ref="O737:P737"/>
    <mergeCell ref="L652:M652"/>
    <mergeCell ref="O652:P652"/>
    <mergeCell ref="L654:L656"/>
    <mergeCell ref="M654:M656"/>
    <mergeCell ref="O654:O656"/>
    <mergeCell ref="P654:P656"/>
    <mergeCell ref="L697:M697"/>
    <mergeCell ref="O697:P697"/>
    <mergeCell ref="O698:P698"/>
    <mergeCell ref="L628:M628"/>
    <mergeCell ref="O628:P628"/>
    <mergeCell ref="L630:L632"/>
    <mergeCell ref="M630:M632"/>
    <mergeCell ref="O630:O632"/>
    <mergeCell ref="P630:P632"/>
    <mergeCell ref="L650:M650"/>
    <mergeCell ref="O650:P650"/>
    <mergeCell ref="O651:P651"/>
    <mergeCell ref="L612:M612"/>
    <mergeCell ref="O612:P612"/>
    <mergeCell ref="L614:L616"/>
    <mergeCell ref="M614:M616"/>
    <mergeCell ref="O614:O616"/>
    <mergeCell ref="P614:P616"/>
    <mergeCell ref="L626:M626"/>
    <mergeCell ref="O626:P626"/>
    <mergeCell ref="O627:P627"/>
    <mergeCell ref="L582:M582"/>
    <mergeCell ref="O582:P582"/>
    <mergeCell ref="L585:L587"/>
    <mergeCell ref="M585:M587"/>
    <mergeCell ref="O585:O587"/>
    <mergeCell ref="P585:P587"/>
    <mergeCell ref="L610:M610"/>
    <mergeCell ref="O610:P610"/>
    <mergeCell ref="O611:P611"/>
    <mergeCell ref="L565:M565"/>
    <mergeCell ref="O565:P565"/>
    <mergeCell ref="L567:L569"/>
    <mergeCell ref="M567:M569"/>
    <mergeCell ref="O567:O569"/>
    <mergeCell ref="P567:P569"/>
    <mergeCell ref="L580:M580"/>
    <mergeCell ref="O580:P580"/>
    <mergeCell ref="O581:P581"/>
    <mergeCell ref="L526:M526"/>
    <mergeCell ref="O526:P526"/>
    <mergeCell ref="L528:L530"/>
    <mergeCell ref="M528:M530"/>
    <mergeCell ref="O528:O530"/>
    <mergeCell ref="P528:P530"/>
    <mergeCell ref="L563:M563"/>
    <mergeCell ref="O563:P563"/>
    <mergeCell ref="O564:P564"/>
    <mergeCell ref="L495:M495"/>
    <mergeCell ref="O495:P495"/>
    <mergeCell ref="L497:L499"/>
    <mergeCell ref="M497:M499"/>
    <mergeCell ref="O497:O499"/>
    <mergeCell ref="P497:P499"/>
    <mergeCell ref="L524:M524"/>
    <mergeCell ref="O524:P524"/>
    <mergeCell ref="O525:P525"/>
    <mergeCell ref="L452:M452"/>
    <mergeCell ref="O452:P452"/>
    <mergeCell ref="L455:L457"/>
    <mergeCell ref="M455:M457"/>
    <mergeCell ref="O455:O457"/>
    <mergeCell ref="P455:P457"/>
    <mergeCell ref="L493:M493"/>
    <mergeCell ref="O493:P493"/>
    <mergeCell ref="O494:P494"/>
    <mergeCell ref="L422:M422"/>
    <mergeCell ref="O422:P422"/>
    <mergeCell ref="L424:L426"/>
    <mergeCell ref="M424:M426"/>
    <mergeCell ref="O424:O426"/>
    <mergeCell ref="P424:P426"/>
    <mergeCell ref="L450:M450"/>
    <mergeCell ref="O450:P450"/>
    <mergeCell ref="O451:P451"/>
    <mergeCell ref="L384:M384"/>
    <mergeCell ref="O384:P384"/>
    <mergeCell ref="L386:L388"/>
    <mergeCell ref="M386:M388"/>
    <mergeCell ref="O386:O388"/>
    <mergeCell ref="P386:P388"/>
    <mergeCell ref="L420:M420"/>
    <mergeCell ref="O420:P420"/>
    <mergeCell ref="O421:P421"/>
    <mergeCell ref="L363:M363"/>
    <mergeCell ref="O363:P363"/>
    <mergeCell ref="L365:L367"/>
    <mergeCell ref="M365:M367"/>
    <mergeCell ref="O365:O367"/>
    <mergeCell ref="P365:P367"/>
    <mergeCell ref="L382:M382"/>
    <mergeCell ref="O382:P382"/>
    <mergeCell ref="O383:P383"/>
    <mergeCell ref="L324:M324"/>
    <mergeCell ref="O324:P324"/>
    <mergeCell ref="L326:L328"/>
    <mergeCell ref="M326:M328"/>
    <mergeCell ref="O326:O328"/>
    <mergeCell ref="P326:P328"/>
    <mergeCell ref="L361:M361"/>
    <mergeCell ref="O361:P361"/>
    <mergeCell ref="O362:P362"/>
    <mergeCell ref="L269:M269"/>
    <mergeCell ref="O269:P269"/>
    <mergeCell ref="L272:L274"/>
    <mergeCell ref="M272:M274"/>
    <mergeCell ref="O272:O274"/>
    <mergeCell ref="P272:P274"/>
    <mergeCell ref="L322:M322"/>
    <mergeCell ref="O322:P322"/>
    <mergeCell ref="O323:P323"/>
    <mergeCell ref="L259:M259"/>
    <mergeCell ref="O259:P259"/>
    <mergeCell ref="L261:L263"/>
    <mergeCell ref="M261:M263"/>
    <mergeCell ref="O261:O263"/>
    <mergeCell ref="P261:P263"/>
    <mergeCell ref="L267:M267"/>
    <mergeCell ref="O267:P267"/>
    <mergeCell ref="O268:P268"/>
    <mergeCell ref="L237:M237"/>
    <mergeCell ref="O237:P237"/>
    <mergeCell ref="L239:L241"/>
    <mergeCell ref="M239:M241"/>
    <mergeCell ref="O239:O241"/>
    <mergeCell ref="P239:P241"/>
    <mergeCell ref="L257:M257"/>
    <mergeCell ref="O257:P257"/>
    <mergeCell ref="O258:P258"/>
    <mergeCell ref="L216:M216"/>
    <mergeCell ref="O216:P216"/>
    <mergeCell ref="L218:L220"/>
    <mergeCell ref="M218:M220"/>
    <mergeCell ref="O218:O220"/>
    <mergeCell ref="P218:P220"/>
    <mergeCell ref="L235:M235"/>
    <mergeCell ref="O235:P235"/>
    <mergeCell ref="O236:P236"/>
    <mergeCell ref="L178:M178"/>
    <mergeCell ref="O178:P178"/>
    <mergeCell ref="L180:L182"/>
    <mergeCell ref="M180:M182"/>
    <mergeCell ref="O180:O182"/>
    <mergeCell ref="P180:P182"/>
    <mergeCell ref="L214:M214"/>
    <mergeCell ref="O214:P214"/>
    <mergeCell ref="O215:P215"/>
    <mergeCell ref="L176:M176"/>
    <mergeCell ref="O176:P176"/>
    <mergeCell ref="O177:P177"/>
    <mergeCell ref="L102:L104"/>
    <mergeCell ref="M102:M104"/>
    <mergeCell ref="O102:O104"/>
    <mergeCell ref="P102:P104"/>
    <mergeCell ref="L112:L114"/>
    <mergeCell ref="M112:M114"/>
    <mergeCell ref="O112:O114"/>
    <mergeCell ref="P112:P114"/>
    <mergeCell ref="L124:L126"/>
    <mergeCell ref="M124:M126"/>
    <mergeCell ref="O124:O126"/>
    <mergeCell ref="P124:P126"/>
    <mergeCell ref="L134:L136"/>
    <mergeCell ref="M134:M136"/>
    <mergeCell ref="O134:O136"/>
    <mergeCell ref="L173:M173"/>
    <mergeCell ref="L163:M163"/>
    <mergeCell ref="L153:M153"/>
    <mergeCell ref="L146:L148"/>
    <mergeCell ref="M146:M148"/>
    <mergeCell ref="O146:O148"/>
    <mergeCell ref="N4:O4"/>
    <mergeCell ref="L8:L10"/>
    <mergeCell ref="M8:M10"/>
    <mergeCell ref="O8:O10"/>
    <mergeCell ref="P8:P10"/>
    <mergeCell ref="O15:P15"/>
    <mergeCell ref="L16:M16"/>
    <mergeCell ref="O16:P16"/>
    <mergeCell ref="J17:K17"/>
    <mergeCell ref="F14:J14"/>
    <mergeCell ref="F15:J15"/>
    <mergeCell ref="B6:J7"/>
    <mergeCell ref="L6:M6"/>
    <mergeCell ref="O6:P6"/>
    <mergeCell ref="L7:M7"/>
    <mergeCell ref="O7:P7"/>
    <mergeCell ref="O18:O20"/>
    <mergeCell ref="P18:P20"/>
    <mergeCell ref="F24:J24"/>
    <mergeCell ref="L24:M24"/>
    <mergeCell ref="O24:P24"/>
    <mergeCell ref="F25:J25"/>
    <mergeCell ref="H166:H168"/>
    <mergeCell ref="I166:I168"/>
    <mergeCell ref="J166:J168"/>
    <mergeCell ref="H134:H136"/>
    <mergeCell ref="I134:I136"/>
    <mergeCell ref="J134:J136"/>
    <mergeCell ref="H146:H148"/>
    <mergeCell ref="I146:I148"/>
    <mergeCell ref="J146:J148"/>
    <mergeCell ref="H124:H126"/>
    <mergeCell ref="I124:I126"/>
    <mergeCell ref="J124:J126"/>
    <mergeCell ref="H82:H84"/>
    <mergeCell ref="I82:I84"/>
    <mergeCell ref="J82:J84"/>
    <mergeCell ref="H112:H114"/>
    <mergeCell ref="O25:P25"/>
    <mergeCell ref="L26:M26"/>
    <mergeCell ref="H60:H62"/>
    <mergeCell ref="I60:I62"/>
    <mergeCell ref="J60:J62"/>
    <mergeCell ref="H70:H72"/>
    <mergeCell ref="I70:I72"/>
    <mergeCell ref="J70:J72"/>
    <mergeCell ref="H92:H94"/>
    <mergeCell ref="I92:I94"/>
    <mergeCell ref="J92:J94"/>
    <mergeCell ref="J79:K79"/>
    <mergeCell ref="F88:J88"/>
    <mergeCell ref="F89:J89"/>
    <mergeCell ref="J91:K91"/>
    <mergeCell ref="F67:J67"/>
    <mergeCell ref="J69:K69"/>
    <mergeCell ref="F66:J66"/>
    <mergeCell ref="F76:J76"/>
    <mergeCell ref="F77:J77"/>
    <mergeCell ref="H50:H52"/>
    <mergeCell ref="I50:I52"/>
    <mergeCell ref="J50:J52"/>
    <mergeCell ref="D41:E41"/>
    <mergeCell ref="D42:E42"/>
    <mergeCell ref="D43:E43"/>
    <mergeCell ref="D47:E47"/>
    <mergeCell ref="J47:K47"/>
    <mergeCell ref="D52:E52"/>
    <mergeCell ref="B48:J49"/>
    <mergeCell ref="F44:J44"/>
    <mergeCell ref="D46:E46"/>
    <mergeCell ref="H18:H20"/>
    <mergeCell ref="I18:I20"/>
    <mergeCell ref="J18:J20"/>
    <mergeCell ref="H8:H10"/>
    <mergeCell ref="I8:I10"/>
    <mergeCell ref="J8:J10"/>
    <mergeCell ref="D20:E20"/>
    <mergeCell ref="D21:E21"/>
    <mergeCell ref="D22:E22"/>
    <mergeCell ref="D23:E23"/>
    <mergeCell ref="D16:E16"/>
    <mergeCell ref="D17:E17"/>
    <mergeCell ref="D10:E10"/>
    <mergeCell ref="D11:E11"/>
    <mergeCell ref="D12:E12"/>
    <mergeCell ref="D13:E13"/>
    <mergeCell ref="D40:E40"/>
    <mergeCell ref="D30:E30"/>
    <mergeCell ref="D31:E31"/>
    <mergeCell ref="D32:E32"/>
    <mergeCell ref="D33:E33"/>
    <mergeCell ref="D26:E26"/>
    <mergeCell ref="D27:E27"/>
    <mergeCell ref="D36:E36"/>
    <mergeCell ref="D37:E37"/>
    <mergeCell ref="D53:E53"/>
    <mergeCell ref="D54:E54"/>
    <mergeCell ref="D55:E55"/>
    <mergeCell ref="D62:E62"/>
    <mergeCell ref="D73:E73"/>
    <mergeCell ref="D72:E72"/>
    <mergeCell ref="D74:E74"/>
    <mergeCell ref="D63:E63"/>
    <mergeCell ref="D64:E64"/>
    <mergeCell ref="D65:E65"/>
    <mergeCell ref="D68:E68"/>
    <mergeCell ref="D69:E69"/>
    <mergeCell ref="D75:E75"/>
    <mergeCell ref="D85:E85"/>
    <mergeCell ref="D84:E84"/>
    <mergeCell ref="D127:E127"/>
    <mergeCell ref="D128:E128"/>
    <mergeCell ref="D129:E129"/>
    <mergeCell ref="D104:E104"/>
    <mergeCell ref="D105:E105"/>
    <mergeCell ref="D106:E106"/>
    <mergeCell ref="D107:E107"/>
    <mergeCell ref="D94:E94"/>
    <mergeCell ref="D95:E95"/>
    <mergeCell ref="D96:E96"/>
    <mergeCell ref="D78:E78"/>
    <mergeCell ref="D79:E79"/>
    <mergeCell ref="D86:E86"/>
    <mergeCell ref="D87:E87"/>
    <mergeCell ref="D90:E90"/>
    <mergeCell ref="D91:E91"/>
    <mergeCell ref="D101:E101"/>
    <mergeCell ref="D110:E110"/>
    <mergeCell ref="B80:J81"/>
    <mergeCell ref="D100:E100"/>
    <mergeCell ref="F98:J98"/>
    <mergeCell ref="D170:E170"/>
    <mergeCell ref="D114:E114"/>
    <mergeCell ref="D115:E115"/>
    <mergeCell ref="D116:E116"/>
    <mergeCell ref="D117:E117"/>
    <mergeCell ref="D126:E126"/>
    <mergeCell ref="D148:E148"/>
    <mergeCell ref="D149:E149"/>
    <mergeCell ref="D150:E150"/>
    <mergeCell ref="D136:E136"/>
    <mergeCell ref="D137:E137"/>
    <mergeCell ref="D138:E138"/>
    <mergeCell ref="D139:E139"/>
    <mergeCell ref="D151:E151"/>
    <mergeCell ref="D120:E120"/>
    <mergeCell ref="D132:E132"/>
    <mergeCell ref="D158:E158"/>
    <mergeCell ref="D159:E159"/>
    <mergeCell ref="D160:E160"/>
    <mergeCell ref="D161:E161"/>
    <mergeCell ref="D142:E142"/>
    <mergeCell ref="D154:E154"/>
    <mergeCell ref="D155:E155"/>
    <mergeCell ref="D133:E133"/>
    <mergeCell ref="L25:M25"/>
    <mergeCell ref="L15:M15"/>
    <mergeCell ref="L141:M141"/>
    <mergeCell ref="L131:M131"/>
    <mergeCell ref="L119:M119"/>
    <mergeCell ref="L109:M109"/>
    <mergeCell ref="L99:M99"/>
    <mergeCell ref="L89:M89"/>
    <mergeCell ref="L77:M77"/>
    <mergeCell ref="L67:M67"/>
    <mergeCell ref="L57:M57"/>
    <mergeCell ref="L18:L20"/>
    <mergeCell ref="M18:M20"/>
    <mergeCell ref="L38:L40"/>
    <mergeCell ref="M38:M40"/>
    <mergeCell ref="L70:L72"/>
    <mergeCell ref="M70:M72"/>
    <mergeCell ref="L66:M66"/>
    <mergeCell ref="L110:M110"/>
    <mergeCell ref="L120:M120"/>
    <mergeCell ref="L50:L52"/>
    <mergeCell ref="M50:M52"/>
    <mergeCell ref="L82:L84"/>
    <mergeCell ref="L46:M46"/>
    <mergeCell ref="O144:P144"/>
    <mergeCell ref="L145:M145"/>
    <mergeCell ref="O145:P145"/>
    <mergeCell ref="B144:J145"/>
    <mergeCell ref="B122:J123"/>
    <mergeCell ref="L122:M122"/>
    <mergeCell ref="O122:P122"/>
    <mergeCell ref="L123:M123"/>
    <mergeCell ref="O123:P123"/>
    <mergeCell ref="L144:M144"/>
    <mergeCell ref="L140:M140"/>
    <mergeCell ref="O140:P140"/>
    <mergeCell ref="O141:P141"/>
    <mergeCell ref="P134:P136"/>
    <mergeCell ref="L142:M142"/>
    <mergeCell ref="O142:P142"/>
    <mergeCell ref="J133:K133"/>
    <mergeCell ref="F140:J140"/>
    <mergeCell ref="F141:J141"/>
    <mergeCell ref="D143:E143"/>
    <mergeCell ref="J143:K143"/>
  </mergeCells>
  <conditionalFormatting sqref="F8:F9 F176:F1048576">
    <cfRule type="containsText" priority="189" dxfId="0" operator="containsText" text="NE">
      <formula>NOT(ISERROR(SEARCH("NE",F8)))</formula>
    </cfRule>
  </conditionalFormatting>
  <conditionalFormatting sqref="F17">
    <cfRule type="containsText" priority="163" dxfId="0" operator="containsText" text="NE">
      <formula>NOT(ISERROR(SEARCH("NE",F17)))</formula>
    </cfRule>
  </conditionalFormatting>
  <conditionalFormatting sqref="O17">
    <cfRule type="containsText" priority="104" dxfId="0" operator="containsText" text="NE">
      <formula>NOT(ISERROR(SEARCH("NE",O17)))</formula>
    </cfRule>
  </conditionalFormatting>
  <conditionalFormatting sqref="G5">
    <cfRule type="containsText" priority="112" dxfId="0" operator="containsText" text="NE">
      <formula>NOT(ISERROR(SEARCH("NE",G5)))</formula>
    </cfRule>
  </conditionalFormatting>
  <conditionalFormatting sqref="G16">
    <cfRule type="containsText" priority="107" dxfId="0" operator="containsText" text="NE">
      <formula>NOT(ISERROR(SEARCH("NE",G16)))</formula>
    </cfRule>
  </conditionalFormatting>
  <conditionalFormatting sqref="I4">
    <cfRule type="containsText" priority="110" dxfId="0" operator="containsText" text="NE">
      <formula>NOT(ISERROR(SEARCH("NE",I4)))</formula>
    </cfRule>
  </conditionalFormatting>
  <conditionalFormatting sqref="G16">
    <cfRule type="containsText" priority="108" dxfId="0" operator="containsText" text="NE">
      <formula>NOT(ISERROR(SEARCH("NE",G16)))</formula>
    </cfRule>
  </conditionalFormatting>
  <conditionalFormatting sqref="O27">
    <cfRule type="containsText" priority="99" dxfId="0" operator="containsText" text="NE">
      <formula>NOT(ISERROR(SEARCH("NE",O27)))</formula>
    </cfRule>
  </conditionalFormatting>
  <conditionalFormatting sqref="L17">
    <cfRule type="containsText" priority="105" dxfId="0" operator="containsText" text="NE">
      <formula>NOT(ISERROR(SEARCH("NE",L17)))</formula>
    </cfRule>
  </conditionalFormatting>
  <conditionalFormatting sqref="O37">
    <cfRule type="containsText" priority="94" dxfId="0" operator="containsText" text="NE">
      <formula>NOT(ISERROR(SEARCH("NE",O37)))</formula>
    </cfRule>
  </conditionalFormatting>
  <conditionalFormatting sqref="F27">
    <cfRule type="containsText" priority="103" dxfId="0" operator="containsText" text="NE">
      <formula>NOT(ISERROR(SEARCH("NE",F27)))</formula>
    </cfRule>
  </conditionalFormatting>
  <conditionalFormatting sqref="G26">
    <cfRule type="containsText" priority="101" dxfId="0" operator="containsText" text="NE">
      <formula>NOT(ISERROR(SEARCH("NE",G26)))</formula>
    </cfRule>
  </conditionalFormatting>
  <conditionalFormatting sqref="G26">
    <cfRule type="containsText" priority="102" dxfId="0" operator="containsText" text="NE">
      <formula>NOT(ISERROR(SEARCH("NE",G26)))</formula>
    </cfRule>
  </conditionalFormatting>
  <conditionalFormatting sqref="L27">
    <cfRule type="containsText" priority="100" dxfId="0" operator="containsText" text="NE">
      <formula>NOT(ISERROR(SEARCH("NE",L27)))</formula>
    </cfRule>
  </conditionalFormatting>
  <conditionalFormatting sqref="O47">
    <cfRule type="containsText" priority="89" dxfId="0" operator="containsText" text="NE">
      <formula>NOT(ISERROR(SEARCH("NE",O47)))</formula>
    </cfRule>
  </conditionalFormatting>
  <conditionalFormatting sqref="F37">
    <cfRule type="containsText" priority="98" dxfId="0" operator="containsText" text="NE">
      <formula>NOT(ISERROR(SEARCH("NE",F37)))</formula>
    </cfRule>
  </conditionalFormatting>
  <conditionalFormatting sqref="G36">
    <cfRule type="containsText" priority="96" dxfId="0" operator="containsText" text="NE">
      <formula>NOT(ISERROR(SEARCH("NE",G36)))</formula>
    </cfRule>
  </conditionalFormatting>
  <conditionalFormatting sqref="G36">
    <cfRule type="containsText" priority="97" dxfId="0" operator="containsText" text="NE">
      <formula>NOT(ISERROR(SEARCH("NE",G36)))</formula>
    </cfRule>
  </conditionalFormatting>
  <conditionalFormatting sqref="O59">
    <cfRule type="containsText" priority="84" dxfId="0" operator="containsText" text="NE">
      <formula>NOT(ISERROR(SEARCH("NE",O59)))</formula>
    </cfRule>
  </conditionalFormatting>
  <conditionalFormatting sqref="L37">
    <cfRule type="containsText" priority="95" dxfId="0" operator="containsText" text="NE">
      <formula>NOT(ISERROR(SEARCH("NE",L37)))</formula>
    </cfRule>
  </conditionalFormatting>
  <conditionalFormatting sqref="F47">
    <cfRule type="containsText" priority="93" dxfId="0" operator="containsText" text="NE">
      <formula>NOT(ISERROR(SEARCH("NE",F47)))</formula>
    </cfRule>
  </conditionalFormatting>
  <conditionalFormatting sqref="G46">
    <cfRule type="containsText" priority="91" dxfId="0" operator="containsText" text="NE">
      <formula>NOT(ISERROR(SEARCH("NE",G46)))</formula>
    </cfRule>
  </conditionalFormatting>
  <conditionalFormatting sqref="G46">
    <cfRule type="containsText" priority="92" dxfId="0" operator="containsText" text="NE">
      <formula>NOT(ISERROR(SEARCH("NE",G46)))</formula>
    </cfRule>
  </conditionalFormatting>
  <conditionalFormatting sqref="L47">
    <cfRule type="containsText" priority="90" dxfId="0" operator="containsText" text="NE">
      <formula>NOT(ISERROR(SEARCH("NE",L47)))</formula>
    </cfRule>
  </conditionalFormatting>
  <conditionalFormatting sqref="F59">
    <cfRule type="containsText" priority="88" dxfId="0" operator="containsText" text="NE">
      <formula>NOT(ISERROR(SEARCH("NE",F59)))</formula>
    </cfRule>
  </conditionalFormatting>
  <conditionalFormatting sqref="G58">
    <cfRule type="containsText" priority="86" dxfId="0" operator="containsText" text="NE">
      <formula>NOT(ISERROR(SEARCH("NE",G58)))</formula>
    </cfRule>
  </conditionalFormatting>
  <conditionalFormatting sqref="G58">
    <cfRule type="containsText" priority="87" dxfId="0" operator="containsText" text="NE">
      <formula>NOT(ISERROR(SEARCH("NE",G58)))</formula>
    </cfRule>
  </conditionalFormatting>
  <conditionalFormatting sqref="O69">
    <cfRule type="containsText" priority="79" dxfId="0" operator="containsText" text="NE">
      <formula>NOT(ISERROR(SEARCH("NE",O69)))</formula>
    </cfRule>
  </conditionalFormatting>
  <conditionalFormatting sqref="L59">
    <cfRule type="containsText" priority="85" dxfId="0" operator="containsText" text="NE">
      <formula>NOT(ISERROR(SEARCH("NE",L59)))</formula>
    </cfRule>
  </conditionalFormatting>
  <conditionalFormatting sqref="F69">
    <cfRule type="containsText" priority="83" dxfId="0" operator="containsText" text="NE">
      <formula>NOT(ISERROR(SEARCH("NE",F69)))</formula>
    </cfRule>
  </conditionalFormatting>
  <conditionalFormatting sqref="G68">
    <cfRule type="containsText" priority="81" dxfId="0" operator="containsText" text="NE">
      <formula>NOT(ISERROR(SEARCH("NE",G68)))</formula>
    </cfRule>
  </conditionalFormatting>
  <conditionalFormatting sqref="G68">
    <cfRule type="containsText" priority="82" dxfId="0" operator="containsText" text="NE">
      <formula>NOT(ISERROR(SEARCH("NE",G68)))</formula>
    </cfRule>
  </conditionalFormatting>
  <conditionalFormatting sqref="O79">
    <cfRule type="containsText" priority="74" dxfId="0" operator="containsText" text="NE">
      <formula>NOT(ISERROR(SEARCH("NE",O79)))</formula>
    </cfRule>
  </conditionalFormatting>
  <conditionalFormatting sqref="L69">
    <cfRule type="containsText" priority="80" dxfId="0" operator="containsText" text="NE">
      <formula>NOT(ISERROR(SEARCH("NE",L69)))</formula>
    </cfRule>
  </conditionalFormatting>
  <conditionalFormatting sqref="F79">
    <cfRule type="containsText" priority="78" dxfId="0" operator="containsText" text="NE">
      <formula>NOT(ISERROR(SEARCH("NE",F79)))</formula>
    </cfRule>
  </conditionalFormatting>
  <conditionalFormatting sqref="G78">
    <cfRule type="containsText" priority="76" dxfId="0" operator="containsText" text="NE">
      <formula>NOT(ISERROR(SEARCH("NE",G78)))</formula>
    </cfRule>
  </conditionalFormatting>
  <conditionalFormatting sqref="G78">
    <cfRule type="containsText" priority="77" dxfId="0" operator="containsText" text="NE">
      <formula>NOT(ISERROR(SEARCH("NE",G78)))</formula>
    </cfRule>
  </conditionalFormatting>
  <conditionalFormatting sqref="O91">
    <cfRule type="containsText" priority="69" dxfId="0" operator="containsText" text="NE">
      <formula>NOT(ISERROR(SEARCH("NE",O91)))</formula>
    </cfRule>
  </conditionalFormatting>
  <conditionalFormatting sqref="L79">
    <cfRule type="containsText" priority="75" dxfId="0" operator="containsText" text="NE">
      <formula>NOT(ISERROR(SEARCH("NE",L79)))</formula>
    </cfRule>
  </conditionalFormatting>
  <conditionalFormatting sqref="F91">
    <cfRule type="containsText" priority="73" dxfId="0" operator="containsText" text="NE">
      <formula>NOT(ISERROR(SEARCH("NE",F91)))</formula>
    </cfRule>
  </conditionalFormatting>
  <conditionalFormatting sqref="G90">
    <cfRule type="containsText" priority="71" dxfId="0" operator="containsText" text="NE">
      <formula>NOT(ISERROR(SEARCH("NE",G90)))</formula>
    </cfRule>
  </conditionalFormatting>
  <conditionalFormatting sqref="G90">
    <cfRule type="containsText" priority="72" dxfId="0" operator="containsText" text="NE">
      <formula>NOT(ISERROR(SEARCH("NE",G90)))</formula>
    </cfRule>
  </conditionalFormatting>
  <conditionalFormatting sqref="O101">
    <cfRule type="containsText" priority="64" dxfId="0" operator="containsText" text="NE">
      <formula>NOT(ISERROR(SEARCH("NE",O101)))</formula>
    </cfRule>
  </conditionalFormatting>
  <conditionalFormatting sqref="L91">
    <cfRule type="containsText" priority="70" dxfId="0" operator="containsText" text="NE">
      <formula>NOT(ISERROR(SEARCH("NE",L91)))</formula>
    </cfRule>
  </conditionalFormatting>
  <conditionalFormatting sqref="F101">
    <cfRule type="containsText" priority="68" dxfId="0" operator="containsText" text="NE">
      <formula>NOT(ISERROR(SEARCH("NE",F101)))</formula>
    </cfRule>
  </conditionalFormatting>
  <conditionalFormatting sqref="G100">
    <cfRule type="containsText" priority="66" dxfId="0" operator="containsText" text="NE">
      <formula>NOT(ISERROR(SEARCH("NE",G100)))</formula>
    </cfRule>
  </conditionalFormatting>
  <conditionalFormatting sqref="G100">
    <cfRule type="containsText" priority="67" dxfId="0" operator="containsText" text="NE">
      <formula>NOT(ISERROR(SEARCH("NE",G100)))</formula>
    </cfRule>
  </conditionalFormatting>
  <conditionalFormatting sqref="O111">
    <cfRule type="containsText" priority="59" dxfId="0" operator="containsText" text="NE">
      <formula>NOT(ISERROR(SEARCH("NE",O111)))</formula>
    </cfRule>
  </conditionalFormatting>
  <conditionalFormatting sqref="L101">
    <cfRule type="containsText" priority="65" dxfId="0" operator="containsText" text="NE">
      <formula>NOT(ISERROR(SEARCH("NE",L101)))</formula>
    </cfRule>
  </conditionalFormatting>
  <conditionalFormatting sqref="F111">
    <cfRule type="containsText" priority="63" dxfId="0" operator="containsText" text="NE">
      <formula>NOT(ISERROR(SEARCH("NE",F111)))</formula>
    </cfRule>
  </conditionalFormatting>
  <conditionalFormatting sqref="G110">
    <cfRule type="containsText" priority="61" dxfId="0" operator="containsText" text="NE">
      <formula>NOT(ISERROR(SEARCH("NE",G110)))</formula>
    </cfRule>
  </conditionalFormatting>
  <conditionalFormatting sqref="G110">
    <cfRule type="containsText" priority="62" dxfId="0" operator="containsText" text="NE">
      <formula>NOT(ISERROR(SEARCH("NE",G110)))</formula>
    </cfRule>
  </conditionalFormatting>
  <conditionalFormatting sqref="O121">
    <cfRule type="containsText" priority="54" dxfId="0" operator="containsText" text="NE">
      <formula>NOT(ISERROR(SEARCH("NE",O121)))</formula>
    </cfRule>
  </conditionalFormatting>
  <conditionalFormatting sqref="L111">
    <cfRule type="containsText" priority="60" dxfId="0" operator="containsText" text="NE">
      <formula>NOT(ISERROR(SEARCH("NE",L111)))</formula>
    </cfRule>
  </conditionalFormatting>
  <conditionalFormatting sqref="F121">
    <cfRule type="containsText" priority="58" dxfId="0" operator="containsText" text="NE">
      <formula>NOT(ISERROR(SEARCH("NE",F121)))</formula>
    </cfRule>
  </conditionalFormatting>
  <conditionalFormatting sqref="G120">
    <cfRule type="containsText" priority="56" dxfId="0" operator="containsText" text="NE">
      <formula>NOT(ISERROR(SEARCH("NE",G120)))</formula>
    </cfRule>
  </conditionalFormatting>
  <conditionalFormatting sqref="G120">
    <cfRule type="containsText" priority="57" dxfId="0" operator="containsText" text="NE">
      <formula>NOT(ISERROR(SEARCH("NE",G120)))</formula>
    </cfRule>
  </conditionalFormatting>
  <conditionalFormatting sqref="O133">
    <cfRule type="containsText" priority="49" dxfId="0" operator="containsText" text="NE">
      <formula>NOT(ISERROR(SEARCH("NE",O133)))</formula>
    </cfRule>
  </conditionalFormatting>
  <conditionalFormatting sqref="L121">
    <cfRule type="containsText" priority="55" dxfId="0" operator="containsText" text="NE">
      <formula>NOT(ISERROR(SEARCH("NE",L121)))</formula>
    </cfRule>
  </conditionalFormatting>
  <conditionalFormatting sqref="F133">
    <cfRule type="containsText" priority="53" dxfId="0" operator="containsText" text="NE">
      <formula>NOT(ISERROR(SEARCH("NE",F133)))</formula>
    </cfRule>
  </conditionalFormatting>
  <conditionalFormatting sqref="G132">
    <cfRule type="containsText" priority="51" dxfId="0" operator="containsText" text="NE">
      <formula>NOT(ISERROR(SEARCH("NE",G132)))</formula>
    </cfRule>
  </conditionalFormatting>
  <conditionalFormatting sqref="G132">
    <cfRule type="containsText" priority="52" dxfId="0" operator="containsText" text="NE">
      <formula>NOT(ISERROR(SEARCH("NE",G132)))</formula>
    </cfRule>
  </conditionalFormatting>
  <conditionalFormatting sqref="O143">
    <cfRule type="containsText" priority="44" dxfId="0" operator="containsText" text="NE">
      <formula>NOT(ISERROR(SEARCH("NE",O143)))</formula>
    </cfRule>
  </conditionalFormatting>
  <conditionalFormatting sqref="L133">
    <cfRule type="containsText" priority="50" dxfId="0" operator="containsText" text="NE">
      <formula>NOT(ISERROR(SEARCH("NE",L133)))</formula>
    </cfRule>
  </conditionalFormatting>
  <conditionalFormatting sqref="F143">
    <cfRule type="containsText" priority="48" dxfId="0" operator="containsText" text="NE">
      <formula>NOT(ISERROR(SEARCH("NE",F143)))</formula>
    </cfRule>
  </conditionalFormatting>
  <conditionalFormatting sqref="G142">
    <cfRule type="containsText" priority="46" dxfId="0" operator="containsText" text="NE">
      <formula>NOT(ISERROR(SEARCH("NE",G142)))</formula>
    </cfRule>
  </conditionalFormatting>
  <conditionalFormatting sqref="G142">
    <cfRule type="containsText" priority="47" dxfId="0" operator="containsText" text="NE">
      <formula>NOT(ISERROR(SEARCH("NE",G142)))</formula>
    </cfRule>
  </conditionalFormatting>
  <conditionalFormatting sqref="O155">
    <cfRule type="containsText" priority="39" dxfId="0" operator="containsText" text="NE">
      <formula>NOT(ISERROR(SEARCH("NE",O155)))</formula>
    </cfRule>
  </conditionalFormatting>
  <conditionalFormatting sqref="L143">
    <cfRule type="containsText" priority="45" dxfId="0" operator="containsText" text="NE">
      <formula>NOT(ISERROR(SEARCH("NE",L143)))</formula>
    </cfRule>
  </conditionalFormatting>
  <conditionalFormatting sqref="F155">
    <cfRule type="containsText" priority="43" dxfId="0" operator="containsText" text="NE">
      <formula>NOT(ISERROR(SEARCH("NE",F155)))</formula>
    </cfRule>
  </conditionalFormatting>
  <conditionalFormatting sqref="G154">
    <cfRule type="containsText" priority="41" dxfId="0" operator="containsText" text="NE">
      <formula>NOT(ISERROR(SEARCH("NE",G154)))</formula>
    </cfRule>
  </conditionalFormatting>
  <conditionalFormatting sqref="G154">
    <cfRule type="containsText" priority="42" dxfId="0" operator="containsText" text="NE">
      <formula>NOT(ISERROR(SEARCH("NE",G154)))</formula>
    </cfRule>
  </conditionalFormatting>
  <conditionalFormatting sqref="O165">
    <cfRule type="containsText" priority="34" dxfId="0" operator="containsText" text="NE">
      <formula>NOT(ISERROR(SEARCH("NE",O165)))</formula>
    </cfRule>
  </conditionalFormatting>
  <conditionalFormatting sqref="L155">
    <cfRule type="containsText" priority="40" dxfId="0" operator="containsText" text="NE">
      <formula>NOT(ISERROR(SEARCH("NE",L155)))</formula>
    </cfRule>
  </conditionalFormatting>
  <conditionalFormatting sqref="F165">
    <cfRule type="containsText" priority="38" dxfId="0" operator="containsText" text="NE">
      <formula>NOT(ISERROR(SEARCH("NE",F165)))</formula>
    </cfRule>
  </conditionalFormatting>
  <conditionalFormatting sqref="G164">
    <cfRule type="containsText" priority="36" dxfId="0" operator="containsText" text="NE">
      <formula>NOT(ISERROR(SEARCH("NE",G164)))</formula>
    </cfRule>
  </conditionalFormatting>
  <conditionalFormatting sqref="G164">
    <cfRule type="containsText" priority="37" dxfId="0" operator="containsText" text="NE">
      <formula>NOT(ISERROR(SEARCH("NE",G164)))</formula>
    </cfRule>
  </conditionalFormatting>
  <conditionalFormatting sqref="L165">
    <cfRule type="containsText" priority="35" dxfId="0" operator="containsText" text="NE">
      <formula>NOT(ISERROR(SEARCH("NE",L165)))</formula>
    </cfRule>
  </conditionalFormatting>
  <conditionalFormatting sqref="F175">
    <cfRule type="containsText" priority="33" dxfId="0" operator="containsText" text="NE">
      <formula>NOT(ISERROR(SEARCH("NE",F175)))</formula>
    </cfRule>
  </conditionalFormatting>
  <conditionalFormatting sqref="G174">
    <cfRule type="containsText" priority="31" dxfId="0" operator="containsText" text="NE">
      <formula>NOT(ISERROR(SEARCH("NE",G174)))</formula>
    </cfRule>
  </conditionalFormatting>
  <conditionalFormatting sqref="G174">
    <cfRule type="containsText" priority="32" dxfId="0" operator="containsText" text="NE">
      <formula>NOT(ISERROR(SEARCH("NE",G174)))</formula>
    </cfRule>
  </conditionalFormatting>
  <conditionalFormatting sqref="O175">
    <cfRule type="containsText" priority="29" dxfId="0" operator="containsText" text="NE">
      <formula>NOT(ISERROR(SEARCH("NE",O175)))</formula>
    </cfRule>
  </conditionalFormatting>
  <conditionalFormatting sqref="L175">
    <cfRule type="containsText" priority="30" dxfId="0" operator="containsText" text="NE">
      <formula>NOT(ISERROR(SEARCH("NE",L175)))</formula>
    </cfRule>
  </conditionalFormatting>
  <conditionalFormatting sqref="F18:F19">
    <cfRule type="containsText" priority="25" dxfId="0" operator="containsText" text="NE">
      <formula>NOT(ISERROR(SEARCH("NE",F18)))</formula>
    </cfRule>
  </conditionalFormatting>
  <conditionalFormatting sqref="F28:F29">
    <cfRule type="containsText" priority="24" dxfId="0" operator="containsText" text="NE">
      <formula>NOT(ISERROR(SEARCH("NE",F28)))</formula>
    </cfRule>
  </conditionalFormatting>
  <conditionalFormatting sqref="F38:F39">
    <cfRule type="containsText" priority="23" dxfId="0" operator="containsText" text="NE">
      <formula>NOT(ISERROR(SEARCH("NE",F38)))</formula>
    </cfRule>
  </conditionalFormatting>
  <conditionalFormatting sqref="F50:F51">
    <cfRule type="containsText" priority="22" dxfId="0" operator="containsText" text="NE">
      <formula>NOT(ISERROR(SEARCH("NE",F50)))</formula>
    </cfRule>
  </conditionalFormatting>
  <conditionalFormatting sqref="F60:F61">
    <cfRule type="containsText" priority="21" dxfId="0" operator="containsText" text="NE">
      <formula>NOT(ISERROR(SEARCH("NE",F60)))</formula>
    </cfRule>
  </conditionalFormatting>
  <conditionalFormatting sqref="F70:F71">
    <cfRule type="containsText" priority="20" dxfId="0" operator="containsText" text="NE">
      <formula>NOT(ISERROR(SEARCH("NE",F70)))</formula>
    </cfRule>
  </conditionalFormatting>
  <conditionalFormatting sqref="F82:F83">
    <cfRule type="containsText" priority="9" dxfId="0" operator="containsText" text="NE">
      <formula>NOT(ISERROR(SEARCH("NE",F82)))</formula>
    </cfRule>
  </conditionalFormatting>
  <conditionalFormatting sqref="F92:F93">
    <cfRule type="containsText" priority="8" dxfId="0" operator="containsText" text="NE">
      <formula>NOT(ISERROR(SEARCH("NE",F92)))</formula>
    </cfRule>
  </conditionalFormatting>
  <conditionalFormatting sqref="F102:F103">
    <cfRule type="containsText" priority="7" dxfId="0" operator="containsText" text="NE">
      <formula>NOT(ISERROR(SEARCH("NE",F102)))</formula>
    </cfRule>
  </conditionalFormatting>
  <conditionalFormatting sqref="F112:F113">
    <cfRule type="containsText" priority="6" dxfId="0" operator="containsText" text="NE">
      <formula>NOT(ISERROR(SEARCH("NE",F112)))</formula>
    </cfRule>
  </conditionalFormatting>
  <conditionalFormatting sqref="F124:F125">
    <cfRule type="containsText" priority="5" dxfId="0" operator="containsText" text="NE">
      <formula>NOT(ISERROR(SEARCH("NE",F124)))</formula>
    </cfRule>
  </conditionalFormatting>
  <conditionalFormatting sqref="F134:F135">
    <cfRule type="containsText" priority="4" dxfId="0" operator="containsText" text="NE">
      <formula>NOT(ISERROR(SEARCH("NE",F134)))</formula>
    </cfRule>
  </conditionalFormatting>
  <conditionalFormatting sqref="F146:F147">
    <cfRule type="containsText" priority="3" dxfId="0" operator="containsText" text="NE">
      <formula>NOT(ISERROR(SEARCH("NE",F146)))</formula>
    </cfRule>
  </conditionalFormatting>
  <conditionalFormatting sqref="F156:F157">
    <cfRule type="containsText" priority="2" dxfId="0" operator="containsText" text="NE">
      <formula>NOT(ISERROR(SEARCH("NE",F156)))</formula>
    </cfRule>
  </conditionalFormatting>
  <conditionalFormatting sqref="F166:F167">
    <cfRule type="containsText" priority="1" dxfId="0" operator="containsText" text="NE">
      <formula>NOT(ISERROR(SEARCH("NE",F166)))</formula>
    </cfRule>
  </conditionalFormatting>
  <printOptions/>
  <pageMargins left="0.3937007874015748" right="0.3937007874015748" top="0.4724409448818898" bottom="0.4724409448818898" header="0.2362204724409449" footer="0.2362204724409449"/>
  <pageSetup fitToHeight="0" fitToWidth="1" horizontalDpi="600" verticalDpi="600" orientation="landscape" paperSize="9" scale="90" r:id="rId1"/>
  <headerFooter>
    <oddHeader>&amp;LPříloha č. 4: Nabídková cena A + Tabulka plnění minimálních požadavků</oddHeader>
    <oddFooter>&amp;C&amp;P/&amp;N</oddFooter>
  </headerFooter>
  <rowBreaks count="6" manualBreakCount="6">
    <brk id="47" min="1" max="16383" man="1"/>
    <brk id="69" min="1" max="16383" man="1"/>
    <brk id="91" min="1" max="16383" man="1"/>
    <brk id="111" min="1" max="16383" man="1"/>
    <brk id="133" min="1" max="16383" man="1"/>
    <brk id="155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099D-43F1-4F65-AEBC-61279F8ED2EC}">
  <sheetPr>
    <tabColor rgb="FF7030A0"/>
    <pageSetUpPr fitToPage="1"/>
  </sheetPr>
  <dimension ref="A1:K53"/>
  <sheetViews>
    <sheetView zoomScaleSheetLayoutView="100" workbookViewId="0" topLeftCell="A43">
      <selection activeCell="H52" sqref="H52:I52"/>
    </sheetView>
  </sheetViews>
  <sheetFormatPr defaultColWidth="8.7109375" defaultRowHeight="15"/>
  <cols>
    <col min="1" max="1" width="2.7109375" style="141" customWidth="1"/>
    <col min="2" max="2" width="5.00390625" style="143" customWidth="1"/>
    <col min="3" max="3" width="10.7109375" style="180" customWidth="1"/>
    <col min="4" max="4" width="45.7109375" style="212" customWidth="1"/>
    <col min="5" max="5" width="15.00390625" style="212" customWidth="1"/>
    <col min="6" max="6" width="16.421875" style="143" customWidth="1"/>
    <col min="7" max="7" width="12.28125" style="143" customWidth="1"/>
    <col min="8" max="8" width="5.00390625" style="143" customWidth="1"/>
    <col min="9" max="9" width="18.140625" style="143" customWidth="1"/>
    <col min="10" max="10" width="8.7109375" style="143" customWidth="1"/>
    <col min="11" max="11" width="52.7109375" style="143" bestFit="1" customWidth="1"/>
    <col min="12" max="16384" width="8.7109375" style="143" customWidth="1"/>
  </cols>
  <sheetData>
    <row r="1" spans="2:10" ht="45" customHeight="1">
      <c r="B1" s="460" t="s">
        <v>1514</v>
      </c>
      <c r="C1" s="460"/>
      <c r="D1" s="460"/>
      <c r="E1" s="460"/>
      <c r="F1" s="460"/>
      <c r="G1" s="460"/>
      <c r="H1" s="460"/>
      <c r="I1" s="460"/>
      <c r="J1" s="141"/>
    </row>
    <row r="2" spans="2:10" ht="25.5" customHeight="1">
      <c r="B2" s="281" t="s">
        <v>2</v>
      </c>
      <c r="C2" s="282"/>
      <c r="D2" s="461" t="s">
        <v>3</v>
      </c>
      <c r="E2" s="461"/>
      <c r="F2" s="461"/>
      <c r="G2" s="461"/>
      <c r="H2" s="461"/>
      <c r="I2" s="461"/>
      <c r="J2" s="141"/>
    </row>
    <row r="3" spans="2:10" ht="15">
      <c r="B3" s="283" t="s">
        <v>95</v>
      </c>
      <c r="C3" s="284"/>
      <c r="D3" s="462" t="s">
        <v>0</v>
      </c>
      <c r="E3" s="462"/>
      <c r="F3" s="462"/>
      <c r="G3" s="462"/>
      <c r="H3" s="462"/>
      <c r="I3" s="462"/>
      <c r="J3" s="141"/>
    </row>
    <row r="4" spans="2:10" ht="15">
      <c r="B4" s="285" t="s">
        <v>1430</v>
      </c>
      <c r="C4" s="283"/>
      <c r="D4" s="181">
        <f>'Krycí list'!D4</f>
        <v>0</v>
      </c>
      <c r="E4" s="182" t="str">
        <f>'Krycí list'!F4</f>
        <v>IČO:</v>
      </c>
      <c r="F4" s="426" t="str">
        <f>'Pokyny - Síta'!G4</f>
        <v>DIČ:</v>
      </c>
      <c r="G4" s="428"/>
      <c r="H4" s="192" t="s">
        <v>1490</v>
      </c>
      <c r="I4" s="84">
        <f>'Krycí list'!I4</f>
        <v>0</v>
      </c>
      <c r="J4" s="141"/>
    </row>
    <row r="5" spans="2:10" ht="18" customHeight="1" thickBot="1">
      <c r="B5" s="141"/>
      <c r="C5" s="146"/>
      <c r="D5" s="193"/>
      <c r="E5" s="193"/>
      <c r="F5" s="141"/>
      <c r="G5" s="141"/>
      <c r="H5" s="141"/>
      <c r="I5" s="141"/>
      <c r="J5" s="141"/>
    </row>
    <row r="6" spans="2:10" ht="25.5" customHeight="1">
      <c r="B6" s="439" t="s">
        <v>1508</v>
      </c>
      <c r="C6" s="440"/>
      <c r="D6" s="440"/>
      <c r="E6" s="441"/>
      <c r="F6" s="448" t="s">
        <v>1489</v>
      </c>
      <c r="G6" s="450" t="s">
        <v>1494</v>
      </c>
      <c r="H6" s="450"/>
      <c r="I6" s="194" t="s">
        <v>1493</v>
      </c>
      <c r="J6" s="141"/>
    </row>
    <row r="7" spans="2:10" ht="33.75" customHeight="1" thickBot="1">
      <c r="B7" s="442"/>
      <c r="C7" s="443"/>
      <c r="D7" s="443"/>
      <c r="E7" s="444"/>
      <c r="F7" s="449"/>
      <c r="G7" s="195" t="s">
        <v>1487</v>
      </c>
      <c r="H7" s="196" t="s">
        <v>1486</v>
      </c>
      <c r="I7" s="197" t="s">
        <v>1491</v>
      </c>
      <c r="J7" s="141"/>
    </row>
    <row r="8" spans="1:10" s="201" customFormat="1" ht="51" customHeight="1" thickBot="1">
      <c r="A8" s="198"/>
      <c r="B8" s="457" t="s">
        <v>1502</v>
      </c>
      <c r="C8" s="458"/>
      <c r="D8" s="458"/>
      <c r="E8" s="459"/>
      <c r="F8" s="213"/>
      <c r="G8" s="199">
        <v>1512</v>
      </c>
      <c r="H8" s="200" t="s">
        <v>1488</v>
      </c>
      <c r="I8" s="187">
        <f aca="true" t="shared" si="0" ref="I8">F8*G8</f>
        <v>0</v>
      </c>
      <c r="J8" s="198"/>
    </row>
    <row r="9" spans="2:10" ht="18.75" customHeight="1">
      <c r="B9" s="202">
        <v>1</v>
      </c>
      <c r="C9" s="454" t="s">
        <v>1478</v>
      </c>
      <c r="D9" s="455"/>
      <c r="E9" s="455"/>
      <c r="F9" s="455"/>
      <c r="G9" s="455"/>
      <c r="H9" s="455"/>
      <c r="I9" s="456"/>
      <c r="J9" s="141"/>
    </row>
    <row r="10" spans="2:11" ht="18.75" customHeight="1">
      <c r="B10" s="203">
        <v>2</v>
      </c>
      <c r="C10" s="445" t="s">
        <v>1479</v>
      </c>
      <c r="D10" s="446"/>
      <c r="E10" s="446"/>
      <c r="F10" s="446"/>
      <c r="G10" s="446"/>
      <c r="H10" s="446"/>
      <c r="I10" s="447"/>
      <c r="J10" s="141"/>
      <c r="K10" s="204"/>
    </row>
    <row r="11" spans="2:10" ht="18.75" customHeight="1">
      <c r="B11" s="203">
        <v>3</v>
      </c>
      <c r="C11" s="445" t="s">
        <v>1480</v>
      </c>
      <c r="D11" s="446"/>
      <c r="E11" s="446"/>
      <c r="F11" s="446"/>
      <c r="G11" s="446"/>
      <c r="H11" s="446"/>
      <c r="I11" s="447"/>
      <c r="J11" s="141"/>
    </row>
    <row r="12" spans="2:10" ht="18.75" customHeight="1">
      <c r="B12" s="203">
        <v>4</v>
      </c>
      <c r="C12" s="445" t="s">
        <v>1481</v>
      </c>
      <c r="D12" s="446"/>
      <c r="E12" s="446"/>
      <c r="F12" s="446"/>
      <c r="G12" s="446"/>
      <c r="H12" s="446"/>
      <c r="I12" s="447"/>
      <c r="J12" s="141"/>
    </row>
    <row r="13" spans="2:10" ht="18.75" customHeight="1">
      <c r="B13" s="203">
        <v>5</v>
      </c>
      <c r="C13" s="445" t="s">
        <v>1482</v>
      </c>
      <c r="D13" s="446"/>
      <c r="E13" s="446"/>
      <c r="F13" s="446"/>
      <c r="G13" s="446"/>
      <c r="H13" s="446"/>
      <c r="I13" s="447"/>
      <c r="J13" s="141"/>
    </row>
    <row r="14" spans="2:10" ht="18.75" customHeight="1">
      <c r="B14" s="203">
        <v>6</v>
      </c>
      <c r="C14" s="445" t="s">
        <v>1484</v>
      </c>
      <c r="D14" s="446"/>
      <c r="E14" s="446"/>
      <c r="F14" s="446"/>
      <c r="G14" s="446"/>
      <c r="H14" s="446"/>
      <c r="I14" s="447"/>
      <c r="J14" s="141"/>
    </row>
    <row r="15" spans="2:10" ht="18.75" customHeight="1">
      <c r="B15" s="203">
        <v>7</v>
      </c>
      <c r="C15" s="445" t="s">
        <v>1485</v>
      </c>
      <c r="D15" s="446"/>
      <c r="E15" s="446"/>
      <c r="F15" s="446"/>
      <c r="G15" s="446"/>
      <c r="H15" s="446"/>
      <c r="I15" s="447"/>
      <c r="J15" s="141"/>
    </row>
    <row r="16" spans="2:10" ht="65.25" customHeight="1">
      <c r="B16" s="203">
        <v>8</v>
      </c>
      <c r="C16" s="445" t="s">
        <v>1499</v>
      </c>
      <c r="D16" s="446"/>
      <c r="E16" s="446"/>
      <c r="F16" s="446"/>
      <c r="G16" s="446"/>
      <c r="H16" s="446"/>
      <c r="I16" s="447"/>
      <c r="J16" s="141"/>
    </row>
    <row r="17" spans="2:10" ht="18.75" customHeight="1" thickBot="1">
      <c r="B17" s="205">
        <v>9</v>
      </c>
      <c r="C17" s="433" t="s">
        <v>1506</v>
      </c>
      <c r="D17" s="434"/>
      <c r="E17" s="434"/>
      <c r="F17" s="434"/>
      <c r="G17" s="434"/>
      <c r="H17" s="434"/>
      <c r="I17" s="435"/>
      <c r="J17" s="141"/>
    </row>
    <row r="18" spans="2:10" ht="37.5" customHeight="1" thickBot="1">
      <c r="B18" s="206"/>
      <c r="C18" s="206"/>
      <c r="D18" s="432"/>
      <c r="E18" s="432"/>
      <c r="F18" s="141"/>
      <c r="G18" s="206"/>
      <c r="H18" s="206"/>
      <c r="I18" s="141"/>
      <c r="J18" s="141"/>
    </row>
    <row r="19" spans="2:10" ht="25.5" customHeight="1">
      <c r="B19" s="439" t="s">
        <v>1507</v>
      </c>
      <c r="C19" s="440"/>
      <c r="D19" s="440"/>
      <c r="E19" s="441"/>
      <c r="F19" s="448" t="s">
        <v>1489</v>
      </c>
      <c r="G19" s="450" t="s">
        <v>1494</v>
      </c>
      <c r="H19" s="450"/>
      <c r="I19" s="194" t="s">
        <v>1493</v>
      </c>
      <c r="J19" s="141"/>
    </row>
    <row r="20" spans="2:10" ht="33.75" customHeight="1" thickBot="1">
      <c r="B20" s="442"/>
      <c r="C20" s="443"/>
      <c r="D20" s="443"/>
      <c r="E20" s="444"/>
      <c r="F20" s="449"/>
      <c r="G20" s="195" t="s">
        <v>1487</v>
      </c>
      <c r="H20" s="196" t="s">
        <v>1486</v>
      </c>
      <c r="I20" s="197" t="s">
        <v>1491</v>
      </c>
      <c r="J20" s="141"/>
    </row>
    <row r="21" spans="1:10" s="201" customFormat="1" ht="51" customHeight="1" thickBot="1">
      <c r="A21" s="198"/>
      <c r="B21" s="457" t="s">
        <v>1501</v>
      </c>
      <c r="C21" s="458" t="s">
        <v>1498</v>
      </c>
      <c r="D21" s="458"/>
      <c r="E21" s="459"/>
      <c r="F21" s="213"/>
      <c r="G21" s="199">
        <v>1512</v>
      </c>
      <c r="H21" s="200" t="s">
        <v>1488</v>
      </c>
      <c r="I21" s="187">
        <f>F21*G21</f>
        <v>0</v>
      </c>
      <c r="J21" s="198"/>
    </row>
    <row r="22" spans="2:10" ht="18.75" customHeight="1">
      <c r="B22" s="202">
        <v>1</v>
      </c>
      <c r="C22" s="454" t="s">
        <v>1478</v>
      </c>
      <c r="D22" s="455"/>
      <c r="E22" s="455"/>
      <c r="F22" s="455"/>
      <c r="G22" s="455">
        <v>1512</v>
      </c>
      <c r="H22" s="455" t="s">
        <v>1488</v>
      </c>
      <c r="I22" s="456">
        <f>F22*G22</f>
        <v>0</v>
      </c>
      <c r="J22" s="141"/>
    </row>
    <row r="23" spans="2:11" ht="18.75" customHeight="1">
      <c r="B23" s="203">
        <v>2</v>
      </c>
      <c r="C23" s="445" t="s">
        <v>1479</v>
      </c>
      <c r="D23" s="446"/>
      <c r="E23" s="446"/>
      <c r="F23" s="446"/>
      <c r="G23" s="446">
        <v>1512</v>
      </c>
      <c r="H23" s="446" t="s">
        <v>1488</v>
      </c>
      <c r="I23" s="447">
        <f aca="true" t="shared" si="1" ref="I23:I28">F23*G23</f>
        <v>0</v>
      </c>
      <c r="J23" s="141"/>
      <c r="K23" s="204"/>
    </row>
    <row r="24" spans="2:10" ht="18.75" customHeight="1">
      <c r="B24" s="203">
        <v>3</v>
      </c>
      <c r="C24" s="445" t="s">
        <v>1480</v>
      </c>
      <c r="D24" s="446"/>
      <c r="E24" s="446"/>
      <c r="F24" s="446"/>
      <c r="G24" s="446">
        <v>1512</v>
      </c>
      <c r="H24" s="446" t="s">
        <v>1488</v>
      </c>
      <c r="I24" s="447">
        <f t="shared" si="1"/>
        <v>0</v>
      </c>
      <c r="J24" s="141"/>
    </row>
    <row r="25" spans="2:10" ht="18.75" customHeight="1">
      <c r="B25" s="203">
        <v>4</v>
      </c>
      <c r="C25" s="445" t="s">
        <v>1481</v>
      </c>
      <c r="D25" s="446"/>
      <c r="E25" s="446"/>
      <c r="F25" s="446"/>
      <c r="G25" s="446">
        <v>1512</v>
      </c>
      <c r="H25" s="446" t="s">
        <v>1488</v>
      </c>
      <c r="I25" s="447">
        <f t="shared" si="1"/>
        <v>0</v>
      </c>
      <c r="J25" s="141"/>
    </row>
    <row r="26" spans="2:10" ht="18.75" customHeight="1">
      <c r="B26" s="203">
        <v>5</v>
      </c>
      <c r="C26" s="445" t="s">
        <v>1482</v>
      </c>
      <c r="D26" s="446"/>
      <c r="E26" s="446"/>
      <c r="F26" s="446"/>
      <c r="G26" s="446">
        <v>1512</v>
      </c>
      <c r="H26" s="446" t="s">
        <v>1488</v>
      </c>
      <c r="I26" s="447">
        <f t="shared" si="1"/>
        <v>0</v>
      </c>
      <c r="J26" s="141"/>
    </row>
    <row r="27" spans="2:10" ht="18.75" customHeight="1">
      <c r="B27" s="203">
        <v>6</v>
      </c>
      <c r="C27" s="445" t="s">
        <v>1484</v>
      </c>
      <c r="D27" s="446"/>
      <c r="E27" s="446"/>
      <c r="F27" s="446"/>
      <c r="G27" s="446">
        <v>1512</v>
      </c>
      <c r="H27" s="446" t="s">
        <v>1488</v>
      </c>
      <c r="I27" s="447">
        <f t="shared" si="1"/>
        <v>0</v>
      </c>
      <c r="J27" s="141"/>
    </row>
    <row r="28" spans="2:10" ht="18.75" customHeight="1">
      <c r="B28" s="203">
        <v>7</v>
      </c>
      <c r="C28" s="445" t="s">
        <v>1485</v>
      </c>
      <c r="D28" s="446"/>
      <c r="E28" s="446"/>
      <c r="F28" s="446"/>
      <c r="G28" s="446">
        <v>1512</v>
      </c>
      <c r="H28" s="446" t="s">
        <v>1488</v>
      </c>
      <c r="I28" s="447">
        <f t="shared" si="1"/>
        <v>0</v>
      </c>
      <c r="J28" s="141"/>
    </row>
    <row r="29" spans="2:10" ht="65.25" customHeight="1">
      <c r="B29" s="203">
        <v>8</v>
      </c>
      <c r="C29" s="445" t="s">
        <v>1499</v>
      </c>
      <c r="D29" s="446"/>
      <c r="E29" s="446"/>
      <c r="F29" s="446"/>
      <c r="G29" s="446"/>
      <c r="H29" s="446"/>
      <c r="I29" s="447"/>
      <c r="J29" s="141"/>
    </row>
    <row r="30" spans="2:10" ht="18.75" customHeight="1" thickBot="1">
      <c r="B30" s="205">
        <v>9</v>
      </c>
      <c r="C30" s="433" t="s">
        <v>1506</v>
      </c>
      <c r="D30" s="434"/>
      <c r="E30" s="434"/>
      <c r="F30" s="434"/>
      <c r="G30" s="434"/>
      <c r="H30" s="434"/>
      <c r="I30" s="435"/>
      <c r="J30" s="141"/>
    </row>
    <row r="31" spans="2:10" ht="37.5" customHeight="1" thickBot="1">
      <c r="B31" s="206"/>
      <c r="C31" s="206"/>
      <c r="D31" s="432"/>
      <c r="E31" s="432"/>
      <c r="F31" s="141"/>
      <c r="G31" s="206"/>
      <c r="H31" s="206"/>
      <c r="I31" s="141"/>
      <c r="J31" s="141"/>
    </row>
    <row r="32" spans="2:10" ht="25.5" customHeight="1">
      <c r="B32" s="439" t="s">
        <v>1509</v>
      </c>
      <c r="C32" s="440"/>
      <c r="D32" s="440"/>
      <c r="E32" s="441"/>
      <c r="F32" s="448" t="s">
        <v>1489</v>
      </c>
      <c r="G32" s="450" t="s">
        <v>1494</v>
      </c>
      <c r="H32" s="450"/>
      <c r="I32" s="194" t="s">
        <v>1493</v>
      </c>
      <c r="J32" s="141"/>
    </row>
    <row r="33" spans="2:10" ht="33.75" customHeight="1" thickBot="1">
      <c r="B33" s="442"/>
      <c r="C33" s="443"/>
      <c r="D33" s="443"/>
      <c r="E33" s="444"/>
      <c r="F33" s="449"/>
      <c r="G33" s="195" t="s">
        <v>1487</v>
      </c>
      <c r="H33" s="196" t="s">
        <v>1486</v>
      </c>
      <c r="I33" s="197" t="s">
        <v>1491</v>
      </c>
      <c r="J33" s="141"/>
    </row>
    <row r="34" spans="1:10" s="201" customFormat="1" ht="51" customHeight="1" thickBot="1">
      <c r="A34" s="198"/>
      <c r="B34" s="451" t="s">
        <v>1500</v>
      </c>
      <c r="C34" s="452" t="s">
        <v>1498</v>
      </c>
      <c r="D34" s="452"/>
      <c r="E34" s="453"/>
      <c r="F34" s="214"/>
      <c r="G34" s="199">
        <v>755</v>
      </c>
      <c r="H34" s="207" t="s">
        <v>1488</v>
      </c>
      <c r="I34" s="187">
        <f>F34*G34</f>
        <v>0</v>
      </c>
      <c r="J34" s="198"/>
    </row>
    <row r="35" spans="2:10" ht="18.75" customHeight="1">
      <c r="B35" s="202">
        <v>1</v>
      </c>
      <c r="C35" s="454" t="s">
        <v>1478</v>
      </c>
      <c r="D35" s="455"/>
      <c r="E35" s="455"/>
      <c r="F35" s="455"/>
      <c r="G35" s="455">
        <v>755</v>
      </c>
      <c r="H35" s="455" t="s">
        <v>1488</v>
      </c>
      <c r="I35" s="456">
        <f>F35*G35</f>
        <v>0</v>
      </c>
      <c r="J35" s="141"/>
    </row>
    <row r="36" spans="2:11" ht="18.75" customHeight="1">
      <c r="B36" s="203">
        <v>2</v>
      </c>
      <c r="C36" s="445" t="s">
        <v>1479</v>
      </c>
      <c r="D36" s="446"/>
      <c r="E36" s="446"/>
      <c r="F36" s="446"/>
      <c r="G36" s="446">
        <v>755</v>
      </c>
      <c r="H36" s="446" t="s">
        <v>1488</v>
      </c>
      <c r="I36" s="447">
        <f aca="true" t="shared" si="2" ref="I36:I42">F36*G36</f>
        <v>0</v>
      </c>
      <c r="J36" s="141"/>
      <c r="K36" s="204"/>
    </row>
    <row r="37" spans="2:10" ht="18.75" customHeight="1">
      <c r="B37" s="203">
        <v>3</v>
      </c>
      <c r="C37" s="445" t="s">
        <v>1480</v>
      </c>
      <c r="D37" s="446"/>
      <c r="E37" s="446"/>
      <c r="F37" s="446"/>
      <c r="G37" s="446">
        <v>755</v>
      </c>
      <c r="H37" s="446" t="s">
        <v>1488</v>
      </c>
      <c r="I37" s="447">
        <f t="shared" si="2"/>
        <v>0</v>
      </c>
      <c r="J37" s="141"/>
    </row>
    <row r="38" spans="2:10" ht="18.75" customHeight="1">
      <c r="B38" s="203">
        <v>4</v>
      </c>
      <c r="C38" s="445" t="s">
        <v>1481</v>
      </c>
      <c r="D38" s="446"/>
      <c r="E38" s="446"/>
      <c r="F38" s="446"/>
      <c r="G38" s="446">
        <v>755</v>
      </c>
      <c r="H38" s="446" t="s">
        <v>1488</v>
      </c>
      <c r="I38" s="447">
        <f t="shared" si="2"/>
        <v>0</v>
      </c>
      <c r="J38" s="141"/>
    </row>
    <row r="39" spans="2:10" ht="18.75" customHeight="1">
      <c r="B39" s="203">
        <v>5</v>
      </c>
      <c r="C39" s="445" t="s">
        <v>1482</v>
      </c>
      <c r="D39" s="446"/>
      <c r="E39" s="446"/>
      <c r="F39" s="446"/>
      <c r="G39" s="446">
        <v>755</v>
      </c>
      <c r="H39" s="446" t="s">
        <v>1488</v>
      </c>
      <c r="I39" s="447">
        <f t="shared" si="2"/>
        <v>0</v>
      </c>
      <c r="J39" s="141"/>
    </row>
    <row r="40" spans="2:10" ht="18.75" customHeight="1">
      <c r="B40" s="203">
        <v>6</v>
      </c>
      <c r="C40" s="445" t="s">
        <v>1483</v>
      </c>
      <c r="D40" s="446"/>
      <c r="E40" s="446"/>
      <c r="F40" s="446"/>
      <c r="G40" s="446">
        <v>755</v>
      </c>
      <c r="H40" s="446" t="s">
        <v>1488</v>
      </c>
      <c r="I40" s="447">
        <f t="shared" si="2"/>
        <v>0</v>
      </c>
      <c r="J40" s="141"/>
    </row>
    <row r="41" spans="2:10" ht="18.75" customHeight="1">
      <c r="B41" s="203">
        <v>7</v>
      </c>
      <c r="C41" s="445" t="s">
        <v>1484</v>
      </c>
      <c r="D41" s="446"/>
      <c r="E41" s="446"/>
      <c r="F41" s="446"/>
      <c r="G41" s="446">
        <v>755</v>
      </c>
      <c r="H41" s="446" t="s">
        <v>1488</v>
      </c>
      <c r="I41" s="447">
        <f t="shared" si="2"/>
        <v>0</v>
      </c>
      <c r="J41" s="141"/>
    </row>
    <row r="42" spans="2:10" ht="18.75" customHeight="1">
      <c r="B42" s="203">
        <v>8</v>
      </c>
      <c r="C42" s="445" t="s">
        <v>1485</v>
      </c>
      <c r="D42" s="446"/>
      <c r="E42" s="446"/>
      <c r="F42" s="446"/>
      <c r="G42" s="446">
        <v>755</v>
      </c>
      <c r="H42" s="446" t="s">
        <v>1488</v>
      </c>
      <c r="I42" s="447">
        <f t="shared" si="2"/>
        <v>0</v>
      </c>
      <c r="J42" s="141"/>
    </row>
    <row r="43" spans="2:10" ht="65.25" customHeight="1">
      <c r="B43" s="203">
        <v>9</v>
      </c>
      <c r="C43" s="445" t="s">
        <v>1499</v>
      </c>
      <c r="D43" s="446"/>
      <c r="E43" s="446"/>
      <c r="F43" s="446"/>
      <c r="G43" s="446"/>
      <c r="H43" s="446"/>
      <c r="I43" s="447"/>
      <c r="J43" s="141"/>
    </row>
    <row r="44" spans="2:10" ht="18.75" customHeight="1" thickBot="1">
      <c r="B44" s="205">
        <v>10</v>
      </c>
      <c r="C44" s="433" t="s">
        <v>1506</v>
      </c>
      <c r="D44" s="434"/>
      <c r="E44" s="434"/>
      <c r="F44" s="434"/>
      <c r="G44" s="434"/>
      <c r="H44" s="434"/>
      <c r="I44" s="435"/>
      <c r="J44" s="141"/>
    </row>
    <row r="45" spans="2:10" ht="37.5" customHeight="1" thickBot="1">
      <c r="B45" s="206"/>
      <c r="C45" s="206"/>
      <c r="D45" s="432"/>
      <c r="E45" s="432"/>
      <c r="F45" s="141"/>
      <c r="G45" s="206"/>
      <c r="H45" s="206"/>
      <c r="I45" s="141"/>
      <c r="J45" s="141"/>
    </row>
    <row r="46" spans="2:10" ht="25.5" customHeight="1">
      <c r="B46" s="439" t="s">
        <v>1510</v>
      </c>
      <c r="C46" s="440"/>
      <c r="D46" s="440"/>
      <c r="E46" s="441"/>
      <c r="F46" s="448" t="s">
        <v>1504</v>
      </c>
      <c r="G46" s="450" t="s">
        <v>1494</v>
      </c>
      <c r="H46" s="450"/>
      <c r="I46" s="194" t="s">
        <v>1493</v>
      </c>
      <c r="J46" s="141"/>
    </row>
    <row r="47" spans="2:10" ht="30.75" thickBot="1">
      <c r="B47" s="442"/>
      <c r="C47" s="443"/>
      <c r="D47" s="443"/>
      <c r="E47" s="444"/>
      <c r="F47" s="449"/>
      <c r="G47" s="195" t="s">
        <v>1487</v>
      </c>
      <c r="H47" s="196" t="s">
        <v>1486</v>
      </c>
      <c r="I47" s="197" t="s">
        <v>1491</v>
      </c>
      <c r="J47" s="141"/>
    </row>
    <row r="48" spans="2:10" ht="30" customHeight="1">
      <c r="B48" s="202">
        <v>1</v>
      </c>
      <c r="C48" s="454" t="s">
        <v>1513</v>
      </c>
      <c r="D48" s="455"/>
      <c r="E48" s="470"/>
      <c r="F48" s="188"/>
      <c r="G48" s="199">
        <v>25</v>
      </c>
      <c r="H48" s="208" t="s">
        <v>1512</v>
      </c>
      <c r="I48" s="190">
        <f>F48*G48</f>
        <v>0</v>
      </c>
      <c r="J48" s="141"/>
    </row>
    <row r="49" spans="2:10" ht="30" customHeight="1" thickBot="1">
      <c r="B49" s="209">
        <v>2</v>
      </c>
      <c r="C49" s="463" t="s">
        <v>1511</v>
      </c>
      <c r="D49" s="464"/>
      <c r="E49" s="465"/>
      <c r="F49" s="189"/>
      <c r="G49" s="210">
        <v>100</v>
      </c>
      <c r="H49" s="211" t="s">
        <v>1503</v>
      </c>
      <c r="I49" s="191">
        <f aca="true" t="shared" si="3" ref="I49">F49*G49</f>
        <v>0</v>
      </c>
      <c r="J49" s="141"/>
    </row>
    <row r="50" spans="1:10" s="201" customFormat="1" ht="51" customHeight="1" thickBot="1">
      <c r="A50" s="198"/>
      <c r="B50" s="436" t="s">
        <v>1505</v>
      </c>
      <c r="C50" s="437"/>
      <c r="D50" s="437"/>
      <c r="E50" s="437"/>
      <c r="F50" s="437"/>
      <c r="G50" s="437"/>
      <c r="H50" s="438"/>
      <c r="I50" s="187">
        <f>SUM(I48:I49)</f>
        <v>0</v>
      </c>
      <c r="J50" s="198"/>
    </row>
    <row r="51" spans="2:10" ht="37.5" customHeight="1" thickBot="1">
      <c r="B51" s="206"/>
      <c r="C51" s="206"/>
      <c r="D51" s="432"/>
      <c r="E51" s="432"/>
      <c r="F51" s="141"/>
      <c r="G51" s="206"/>
      <c r="H51" s="206"/>
      <c r="I51" s="141"/>
      <c r="J51" s="141"/>
    </row>
    <row r="52" spans="2:10" ht="41.25" customHeight="1" thickBot="1">
      <c r="B52" s="466" t="s">
        <v>1495</v>
      </c>
      <c r="C52" s="467"/>
      <c r="D52" s="467"/>
      <c r="E52" s="467"/>
      <c r="F52" s="467"/>
      <c r="G52" s="467"/>
      <c r="H52" s="468">
        <f>I50+I34+I21+I8</f>
        <v>0</v>
      </c>
      <c r="I52" s="469"/>
      <c r="J52" s="141"/>
    </row>
    <row r="53" spans="2:10" ht="37.5" customHeight="1">
      <c r="B53" s="206"/>
      <c r="C53" s="206"/>
      <c r="D53" s="432"/>
      <c r="E53" s="432"/>
      <c r="F53" s="141"/>
      <c r="G53" s="206"/>
      <c r="H53" s="206"/>
      <c r="I53" s="141"/>
      <c r="J53" s="141"/>
    </row>
  </sheetData>
  <sheetProtection algorithmName="SHA-512" hashValue="v21Z0AcxUEgcE0V4tWhXxwYzTX7+6mhslxVIaVx2DavfWeiAgs721NHTrS+zDv4+gi1GOmb+pxs2uME+xYxlGA==" saltValue="woJS7/iJnVjfsm0aUyVv9A==" spinCount="100000" sheet="1" formatColumns="0" formatRows="0"/>
  <protectedRanges>
    <protectedRange sqref="F6:F7 F46:F47 F19:F20 I7 F32:F33 I20 I47 I33" name="Oblast1"/>
  </protectedRanges>
  <mergeCells count="60">
    <mergeCell ref="C49:E49"/>
    <mergeCell ref="B52:G52"/>
    <mergeCell ref="H52:I52"/>
    <mergeCell ref="F46:F47"/>
    <mergeCell ref="G46:H46"/>
    <mergeCell ref="C48:E48"/>
    <mergeCell ref="B1:I1"/>
    <mergeCell ref="B2:C2"/>
    <mergeCell ref="D2:I2"/>
    <mergeCell ref="B3:C3"/>
    <mergeCell ref="D3:I3"/>
    <mergeCell ref="G6:H6"/>
    <mergeCell ref="F4:G4"/>
    <mergeCell ref="F6:F7"/>
    <mergeCell ref="B4:C4"/>
    <mergeCell ref="B6:E7"/>
    <mergeCell ref="C9:I9"/>
    <mergeCell ref="C10:I10"/>
    <mergeCell ref="C11:I11"/>
    <mergeCell ref="C12:I12"/>
    <mergeCell ref="B8:E8"/>
    <mergeCell ref="D18:E18"/>
    <mergeCell ref="C13:I13"/>
    <mergeCell ref="C14:I14"/>
    <mergeCell ref="C15:I15"/>
    <mergeCell ref="C16:I16"/>
    <mergeCell ref="F19:F20"/>
    <mergeCell ref="G19:H19"/>
    <mergeCell ref="B19:E20"/>
    <mergeCell ref="B21:E21"/>
    <mergeCell ref="C28:I28"/>
    <mergeCell ref="C22:I22"/>
    <mergeCell ref="C27:I27"/>
    <mergeCell ref="C35:I35"/>
    <mergeCell ref="C36:I36"/>
    <mergeCell ref="C37:I37"/>
    <mergeCell ref="C38:I38"/>
    <mergeCell ref="C39:I39"/>
    <mergeCell ref="F32:F33"/>
    <mergeCell ref="G32:H32"/>
    <mergeCell ref="B32:E33"/>
    <mergeCell ref="B34:E34"/>
    <mergeCell ref="C29:I29"/>
    <mergeCell ref="D31:E31"/>
    <mergeCell ref="D53:E53"/>
    <mergeCell ref="C17:I17"/>
    <mergeCell ref="C30:I30"/>
    <mergeCell ref="C44:I44"/>
    <mergeCell ref="D45:E45"/>
    <mergeCell ref="B50:H50"/>
    <mergeCell ref="B46:E47"/>
    <mergeCell ref="D51:E51"/>
    <mergeCell ref="C40:I40"/>
    <mergeCell ref="C41:I41"/>
    <mergeCell ref="C42:I42"/>
    <mergeCell ref="C43:I43"/>
    <mergeCell ref="C23:I23"/>
    <mergeCell ref="C24:I24"/>
    <mergeCell ref="C25:I25"/>
    <mergeCell ref="C26:I26"/>
  </mergeCells>
  <printOptions/>
  <pageMargins left="0.3937007874015748" right="0.3937007874015748" top="0.35433070866141736" bottom="0.35433070866141736" header="0.15748031496062992" footer="0.15748031496062992"/>
  <pageSetup fitToHeight="0" fitToWidth="1" horizontalDpi="600" verticalDpi="600" orientation="landscape" paperSize="9" r:id="rId1"/>
  <headerFooter>
    <oddHeader>&amp;LPříloha č. 4: Nabídková cena A +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2022-12-06T07:12:31Z</cp:lastPrinted>
  <dcterms:created xsi:type="dcterms:W3CDTF">2019-10-21T13:53:46Z</dcterms:created>
  <dcterms:modified xsi:type="dcterms:W3CDTF">2022-12-06T07:14:47Z</dcterms:modified>
  <cp:category/>
  <cp:version/>
  <cp:contentType/>
  <cp:contentStatus/>
</cp:coreProperties>
</file>