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28680" yWindow="65416" windowWidth="29040" windowHeight="15840" activeTab="0"/>
  </bookViews>
  <sheets>
    <sheet name="VZ (2)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<sst xmlns="http://schemas.openxmlformats.org/spreadsheetml/2006/main" count="21" uniqueCount="20">
  <si>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rozměry</t>
  </si>
  <si>
    <t>počet</t>
  </si>
  <si>
    <t>cena</t>
  </si>
  <si>
    <t>cena s DPH</t>
  </si>
  <si>
    <t>celkem cena bez DPH</t>
  </si>
  <si>
    <t>celkem cena s DPH</t>
  </si>
  <si>
    <t>popis</t>
  </si>
  <si>
    <t>zobrazení</t>
  </si>
  <si>
    <t>kód položky</t>
  </si>
  <si>
    <t>Z02</t>
  </si>
  <si>
    <t>Z03</t>
  </si>
  <si>
    <t>Matrace</t>
  </si>
  <si>
    <t>Z01</t>
  </si>
  <si>
    <t>2080x1050</t>
  </si>
  <si>
    <r>
      <rPr>
        <b/>
        <sz val="10"/>
        <rFont val="Arial"/>
        <family val="2"/>
      </rPr>
      <t>Matrace</t>
    </r>
    <r>
      <rPr>
        <sz val="10"/>
        <rFont val="Arial"/>
        <family val="2"/>
      </rPr>
      <t xml:space="preserve">
Pasivní antidekubitní matrace min. do III. stupně rizika vzniku dekubitů
Nosnost min. 200 kg
Rozměr odpovídající lůžkům
Výška min. 14 cm
Jádro složeno ze dvou typů kvalitních pěn – polyuretanová pěna o hustotě min. 40 kg/m3
a 50 kg/m3
Matrace upravená průřezy pro polohování lůžka
Voděodolný potah s ochranou proti protečení kapalin
Pratelný snadno omyvatelný potah
Nehořlavá vrchní vrstva
Zip u potahu min. ze tří stran
Madlo u matrací pro snadnější přenos a manipulaci
Evakuační podložky</t>
    </r>
  </si>
  <si>
    <t>2000 x 900</t>
  </si>
  <si>
    <t>Celkem</t>
  </si>
  <si>
    <r>
      <rPr>
        <b/>
        <sz val="9"/>
        <rFont val="Arial"/>
        <family val="2"/>
      </rPr>
      <t>Noční stolky</t>
    </r>
    <r>
      <rPr>
        <sz val="9"/>
        <rFont val="Arial"/>
        <family val="2"/>
      </rPr>
      <t xml:space="preserve">
Korpus z laminátové dřevotřískové desky min. 18 mm tloušťka, lepené ABS hrany
Stolek se zásuvkou, odkládací otevřenou plochou a uzamykatelnou skříňkou
Dekor stejný jako u lůžek
Zásuvka s plno výsuvem a tlumením dorazů, se zábranou proti vysunutí, uzamykatelný
Velká zaoblená madla na zásuvkách, dvířkách, bocích stolků v</t>
    </r>
    <r>
      <rPr>
        <sz val="9"/>
        <rFont val="Arial"/>
        <family val="2"/>
      </rPr>
      <t xml:space="preserve"> rozmezí 150 až 310 mm</t>
    </r>
    <r>
      <rPr>
        <sz val="9"/>
        <rFont val="Arial"/>
        <family val="2"/>
      </rPr>
      <t xml:space="preserve">
Ochranné nárazové hrany na obvodu dna stolku 
Výklopný jídelní stolek opatřený stabilizací proti převrhnutí
Držák na ručníky a žínky</t>
    </r>
  </si>
  <si>
    <r>
      <rPr>
        <b/>
        <sz val="9"/>
        <rFont val="Arial"/>
        <family val="2"/>
      </rPr>
      <t>Postel polohovatelná</t>
    </r>
    <r>
      <rPr>
        <sz val="9"/>
        <rFont val="Arial"/>
        <family val="2"/>
      </rPr>
      <t xml:space="preserve">
Provedení lůžka musí splňovat normu ČSN 60601-2-52, doložit platným certifikátem
Elektricky ovládané, v případě výpadku proudu s možností odblokování dílů
Rozměry vnější105/208 cm (tolerance 4 cm)
Rozměry vnitřní 88 cm/200 cm (tolerance 4 cm)
Minimální výška postele 30 cm  +/- 5 cm
Maximální výška postele 80 cm +/- 5 cm
Ložná plocha lůžka z kovových lamel pro matraci o šíři 90 cm
Nosnost lůžka min 200 kg
Snadná údržba a čištění všech částí lůžka
Polohovatelný zádový a stehenní díl
Kolečka postele min. 100 mm, nesmí přesahovat obrys lůžka
Čela lůžka -masivní kovový rám (kov, nebo dřevo) s madlem
Dělené postranice opatřené pojistkou proti náhodnému spuštění, nesmí přesahovat okraj lůžka
Možnost pod lůžko zajíždět se zvedákem, jídelním stolkem
Centrální brzda koleček, umístěná u nožní části.
Poloha kardiackého křesla
Klientský ovladač s podsvícením, lampička na čtení
Možnost připojení sesterského ovladače
Výběr dekoru na základě předložených vzorků
Univerzální držák na drobné příslušenství
Hrazda s rukojetí s možností výškového nastavení</t>
    </r>
  </si>
  <si>
    <r>
      <rPr>
        <b/>
        <sz val="9"/>
        <rFont val="Arial"/>
        <family val="2"/>
      </rPr>
      <t>Postel polohovatelná</t>
    </r>
    <r>
      <rPr>
        <sz val="9"/>
        <rFont val="Arial"/>
        <family val="2"/>
      </rPr>
      <t xml:space="preserve">
Provedení lůžka musí splňovat normu ČSN 60601-2-52, doložit platným certifikátem
Elektricky ovládané, v případě výpadku proudu s možností odblokování dílů
Rozměry vnější105/208 cm (tolerance 4 cm)
Rozměry vnitřní 88 cm/200 cm (tolerance 4 cm)
Minimální výška postele 40 cm  +/- 5 cm
Maximální výška postele 80 cm +/- 5 cm
Ložná plocha lůžka z kovových lamel pro matraci o šíři 90 cm
Nosnost lůžka min 200 kg
Snadná údržba a čištění všech částí lůžka
Laterální náklon min 15 ’
Záložní baterie
Kolečka postele min. 100 mm, nesmí přesahovat obrys lůžka
Čela lůžka -masivní kovový rám (kov, nebo dřevo) s madlem
</t>
    </r>
    <r>
      <rPr>
        <sz val="9"/>
        <rFont val="Arial"/>
        <family val="2"/>
      </rPr>
      <t xml:space="preserve"> Jednodílné</t>
    </r>
    <r>
      <rPr>
        <sz val="9"/>
        <rFont val="Arial"/>
        <family val="2"/>
      </rPr>
      <t xml:space="preserve"> postranice opatřené pojistkou proti náhodnému spuštění, nesmí přesahovat okraj lůžka
Možnost pod lůžko zajíždět se zvedákem, jídelním stolkem
Centrální brzda koleček, umístěná u nožní části.
Možnost ovládat lůžko nožními pedály
Klientský ovladač s podsvícením, lampička na čtení
Možnost připojení sesterského ovladače
Před programovatelné polohy (CPR, kardiacké křeslo, Trandelenburkova poloha, vyšetřovací poloha)
Výběr dekoru na základě předložených vzorků
Univerzální držák na drobné příslušenství
Hrazda s rukojetí s možností výškového nastavení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</si>
</sst>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3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" xfId="20" applyFont="1" applyFill="1" applyBorder="1" applyAlignment="1" applyProtection="1">
      <alignment horizontal="center" vertical="center" wrapText="1"/>
      <protection locked="0"/>
    </xf>
    <xf numFmtId="0" fontId="3" fillId="3" borderId="4" xfId="20" applyFont="1" applyFill="1" applyBorder="1" applyAlignment="1" applyProtection="1">
      <alignment horizontal="center" vertical="center" wrapText="1"/>
      <protection/>
    </xf>
    <xf numFmtId="0" fontId="3" fillId="3" borderId="5" xfId="20" applyFont="1" applyFill="1" applyBorder="1" applyAlignment="1" applyProtection="1">
      <alignment horizontal="center" vertical="center" wrapText="1"/>
      <protection/>
    </xf>
    <xf numFmtId="0" fontId="3" fillId="3" borderId="6" xfId="20" applyFont="1" applyFill="1" applyBorder="1" applyAlignment="1" applyProtection="1">
      <alignment horizontal="center" vertical="center" wrapText="1"/>
      <protection/>
    </xf>
    <xf numFmtId="0" fontId="7" fillId="3" borderId="7" xfId="20" applyFont="1" applyFill="1" applyBorder="1" applyAlignment="1" applyProtection="1">
      <alignment horizontal="left" vertical="top" wrapText="1"/>
      <protection/>
    </xf>
    <xf numFmtId="0" fontId="3" fillId="3" borderId="3" xfId="20" applyFont="1" applyFill="1" applyBorder="1" applyAlignment="1" applyProtection="1">
      <alignment horizontal="center" vertical="center" wrapText="1"/>
      <protection/>
    </xf>
    <xf numFmtId="49" fontId="2" fillId="3" borderId="8" xfId="0" applyNumberFormat="1" applyFont="1" applyFill="1" applyBorder="1" applyAlignment="1" applyProtection="1">
      <alignment horizontal="center" vertical="center"/>
      <protection/>
    </xf>
    <xf numFmtId="0" fontId="7" fillId="3" borderId="9" xfId="20" applyFont="1" applyFill="1" applyBorder="1" applyAlignment="1" applyProtection="1">
      <alignment horizontal="left" vertical="top" wrapText="1"/>
      <protection/>
    </xf>
    <xf numFmtId="3" fontId="5" fillId="3" borderId="1" xfId="0" applyNumberFormat="1" applyFont="1" applyFill="1" applyBorder="1" applyAlignment="1" applyProtection="1">
      <alignment horizontal="center" vertical="center"/>
      <protection/>
    </xf>
    <xf numFmtId="49" fontId="2" fillId="3" borderId="10" xfId="0" applyNumberFormat="1" applyFont="1" applyFill="1" applyBorder="1" applyAlignment="1" applyProtection="1">
      <alignment horizontal="center" vertical="center"/>
      <protection/>
    </xf>
    <xf numFmtId="0" fontId="1" fillId="3" borderId="9" xfId="20" applyFont="1" applyFill="1" applyBorder="1" applyAlignment="1" applyProtection="1">
      <alignment horizontal="left" vertical="top" wrapText="1"/>
      <protection/>
    </xf>
    <xf numFmtId="0" fontId="1" fillId="3" borderId="2" xfId="20" applyFont="1" applyFill="1" applyBorder="1" applyAlignment="1" applyProtection="1">
      <alignment horizontal="center" vertical="top"/>
      <protection/>
    </xf>
    <xf numFmtId="3" fontId="5" fillId="3" borderId="2" xfId="0" applyNumberFormat="1" applyFont="1" applyFill="1" applyBorder="1" applyAlignment="1" applyProtection="1">
      <alignment horizontal="center" vertical="center"/>
      <protection/>
    </xf>
    <xf numFmtId="0" fontId="7" fillId="3" borderId="11" xfId="0" applyFont="1" applyFill="1" applyBorder="1" applyAlignment="1" applyProtection="1">
      <alignment horizontal="left" vertical="top" wrapText="1"/>
      <protection/>
    </xf>
    <xf numFmtId="0" fontId="8" fillId="3" borderId="11" xfId="0" applyFont="1" applyFill="1" applyBorder="1" applyAlignment="1" applyProtection="1">
      <alignment horizontal="left" vertical="top" wrapText="1"/>
      <protection/>
    </xf>
    <xf numFmtId="0" fontId="8" fillId="3" borderId="11" xfId="0" applyFont="1" applyFill="1" applyBorder="1" applyAlignment="1" applyProtection="1">
      <alignment horizontal="center" vertical="center" wrapText="1"/>
      <protection/>
    </xf>
    <xf numFmtId="0" fontId="3" fillId="3" borderId="12" xfId="20" applyFont="1" applyFill="1" applyBorder="1" applyAlignment="1" applyProtection="1">
      <alignment horizontal="center" vertical="center" wrapText="1"/>
      <protection/>
    </xf>
    <xf numFmtId="3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Protection="1">
      <protection/>
    </xf>
    <xf numFmtId="0" fontId="6" fillId="4" borderId="14" xfId="0" applyFont="1" applyFill="1" applyBorder="1" applyAlignment="1" applyProtection="1">
      <alignment horizontal="center" vertical="center" wrapText="1"/>
      <protection/>
    </xf>
    <xf numFmtId="3" fontId="1" fillId="3" borderId="2" xfId="0" applyNumberFormat="1" applyFont="1" applyFill="1" applyBorder="1" applyAlignment="1" applyProtection="1">
      <alignment horizontal="center" vertical="center" wrapText="1"/>
      <protection/>
    </xf>
    <xf numFmtId="0" fontId="6" fillId="4" borderId="15" xfId="0" applyFont="1" applyFill="1" applyBorder="1" applyAlignment="1" applyProtection="1">
      <alignment horizontal="center" vertical="center" wrapText="1"/>
      <protection/>
    </xf>
    <xf numFmtId="49" fontId="2" fillId="3" borderId="16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685800</xdr:colOff>
      <xdr:row>1</xdr:row>
      <xdr:rowOff>1266825</xdr:rowOff>
    </xdr:from>
    <xdr:ext cx="1162050" cy="981075"/>
    <xdr:pic>
      <xdr:nvPicPr>
        <xdr:cNvPr id="2" name="Obrázek 7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10475" y="1962150"/>
          <a:ext cx="11620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66675</xdr:colOff>
      <xdr:row>3</xdr:row>
      <xdr:rowOff>619125</xdr:rowOff>
    </xdr:from>
    <xdr:ext cx="1009650" cy="561975"/>
    <xdr:pic>
      <xdr:nvPicPr>
        <xdr:cNvPr id="3" name="Obrázek 7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77150" y="9105900"/>
          <a:ext cx="10096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8</xdr:col>
      <xdr:colOff>19050</xdr:colOff>
      <xdr:row>4</xdr:row>
      <xdr:rowOff>504825</xdr:rowOff>
    </xdr:from>
    <xdr:to>
      <xdr:col>8</xdr:col>
      <xdr:colOff>1085850</xdr:colOff>
      <xdr:row>4</xdr:row>
      <xdr:rowOff>1571625</xdr:rowOff>
    </xdr:to>
    <xdr:pic>
      <xdr:nvPicPr>
        <xdr:cNvPr id="4" name="Obrázek 8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9525" y="11772900"/>
          <a:ext cx="10668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685800</xdr:colOff>
      <xdr:row>2</xdr:row>
      <xdr:rowOff>1866900</xdr:rowOff>
    </xdr:from>
    <xdr:ext cx="1162050" cy="981075"/>
    <xdr:pic>
      <xdr:nvPicPr>
        <xdr:cNvPr id="5" name="Obrázek 7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10475" y="6238875"/>
          <a:ext cx="11620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817A8-318D-4E14-9634-284640C426F3}">
  <dimension ref="A1:I6"/>
  <sheetViews>
    <sheetView tabSelected="1" zoomScale="85" zoomScaleNormal="85" workbookViewId="0" topLeftCell="A1">
      <selection activeCell="B3" sqref="B3"/>
    </sheetView>
  </sheetViews>
  <sheetFormatPr defaultColWidth="9.140625" defaultRowHeight="15"/>
  <cols>
    <col min="1" max="1" width="7.57421875" style="0" customWidth="1"/>
    <col min="2" max="2" width="53.28125" style="0" customWidth="1"/>
    <col min="3" max="3" width="10.7109375" style="0" customWidth="1"/>
    <col min="4" max="4" width="7.57421875" style="1" customWidth="1"/>
    <col min="5" max="5" width="6.8515625" style="1" customWidth="1"/>
    <col min="6" max="6" width="7.57421875" style="1" customWidth="1"/>
    <col min="7" max="8" width="10.28125" style="1" customWidth="1"/>
    <col min="9" max="9" width="16.57421875" style="0" customWidth="1"/>
  </cols>
  <sheetData>
    <row r="1" spans="1:9" ht="55" customHeight="1" thickBot="1">
      <c r="A1" s="5" t="s">
        <v>8</v>
      </c>
      <c r="B1" s="6" t="s">
        <v>6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20" t="s">
        <v>7</v>
      </c>
    </row>
    <row r="2" spans="1:9" ht="290" customHeight="1" thickBot="1">
      <c r="A2" s="7" t="s">
        <v>9</v>
      </c>
      <c r="B2" s="8" t="s">
        <v>18</v>
      </c>
      <c r="C2" s="9" t="s">
        <v>13</v>
      </c>
      <c r="D2" s="9">
        <v>32</v>
      </c>
      <c r="E2" s="4">
        <v>0</v>
      </c>
      <c r="F2" s="21">
        <f>E2*1.15</f>
        <v>0</v>
      </c>
      <c r="G2" s="21">
        <f>E2*D2</f>
        <v>0</v>
      </c>
      <c r="H2" s="21">
        <f>F2*D2</f>
        <v>0</v>
      </c>
      <c r="I2" s="22"/>
    </row>
    <row r="3" spans="1:9" ht="324.5" customHeight="1" thickBot="1">
      <c r="A3" s="10" t="s">
        <v>10</v>
      </c>
      <c r="B3" s="11" t="s">
        <v>19</v>
      </c>
      <c r="C3" s="9" t="s">
        <v>13</v>
      </c>
      <c r="D3" s="12">
        <v>20</v>
      </c>
      <c r="E3" s="2">
        <v>0</v>
      </c>
      <c r="F3" s="21">
        <f>E3*1.15</f>
        <v>0</v>
      </c>
      <c r="G3" s="21">
        <f>E3*D3</f>
        <v>0</v>
      </c>
      <c r="H3" s="21">
        <f>F3*D3</f>
        <v>0</v>
      </c>
      <c r="I3" s="23"/>
    </row>
    <row r="4" spans="1:9" ht="219.5" customHeight="1" thickBot="1">
      <c r="A4" s="13" t="s">
        <v>11</v>
      </c>
      <c r="B4" s="14" t="s">
        <v>14</v>
      </c>
      <c r="C4" s="15" t="s">
        <v>15</v>
      </c>
      <c r="D4" s="16">
        <v>52</v>
      </c>
      <c r="E4" s="3">
        <v>0</v>
      </c>
      <c r="F4" s="24">
        <f>E4*1.15</f>
        <v>0</v>
      </c>
      <c r="G4" s="24">
        <f>E4*D4</f>
        <v>0</v>
      </c>
      <c r="H4" s="24">
        <f>F4*D4</f>
        <v>0</v>
      </c>
      <c r="I4" s="25"/>
    </row>
    <row r="5" spans="1:9" ht="180" customHeight="1" thickBot="1">
      <c r="A5" s="13" t="s">
        <v>12</v>
      </c>
      <c r="B5" s="17" t="s">
        <v>17</v>
      </c>
      <c r="C5" s="18"/>
      <c r="D5" s="19">
        <v>52</v>
      </c>
      <c r="E5" s="3">
        <v>0</v>
      </c>
      <c r="F5" s="24">
        <f>E5*1.21</f>
        <v>0</v>
      </c>
      <c r="G5" s="24">
        <f>E5*D5</f>
        <v>0</v>
      </c>
      <c r="H5" s="24">
        <f>F5*D5</f>
        <v>0</v>
      </c>
      <c r="I5" s="25"/>
    </row>
    <row r="6" spans="1:8" ht="15">
      <c r="A6" s="26" t="s">
        <v>16</v>
      </c>
      <c r="E6" s="27">
        <f>SUM(E2:E5)</f>
        <v>0</v>
      </c>
      <c r="F6" s="27">
        <f aca="true" t="shared" si="0" ref="F6:H6">SUM(F2:F5)</f>
        <v>0</v>
      </c>
      <c r="G6" s="27">
        <f t="shared" si="0"/>
        <v>0</v>
      </c>
      <c r="H6" s="27">
        <f t="shared" si="0"/>
        <v>0</v>
      </c>
    </row>
  </sheetData>
  <printOptions/>
  <pageMargins left="0.7" right="0.7" top="0.787401575" bottom="0.787401575" header="0.3" footer="0.3"/>
  <pageSetup horizontalDpi="600" verticalDpi="600" orientation="landscape" paperSize="9" r:id="rId2"/>
  <headerFooter>
    <oddFooter>&amp;CPředložení vzorků – pro všechny položky soupisu (Z01, Z02, Z03):    
Vzorky předkládá vybraný dodavatel nejpozději do jednoho týdne od doručení výzvy k plnění (dle čl. 2.2 kupní smlouvy).  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Pavlík Marek Ing.</dc:creator>
  <cp:keywords/>
  <dc:description/>
  <cp:lastModifiedBy>Pavlík Marek Ing.</cp:lastModifiedBy>
  <cp:lastPrinted>2022-10-31T15:13:26Z</cp:lastPrinted>
  <dcterms:created xsi:type="dcterms:W3CDTF">2022-02-15T08:26:37Z</dcterms:created>
  <dcterms:modified xsi:type="dcterms:W3CDTF">2023-01-02T13:28:06Z</dcterms:modified>
  <cp:category/>
  <cp:version/>
  <cp:contentType/>
  <cp:contentStatus/>
</cp:coreProperties>
</file>