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Petera\Documents\Technik1.11\ZAŘÍZENÍ\HOST\VZ\2022\ÚKLID\Úklid finále 25.7.22\"/>
    </mc:Choice>
  </mc:AlternateContent>
  <xr:revisionPtr revIDLastSave="0" documentId="13_ncr:1_{984AE1C6-6FDE-48AA-BA66-1A626E13E9C7}" xr6:coauthVersionLast="47" xr6:coauthVersionMax="47" xr10:uidLastSave="{00000000-0000-0000-0000-000000000000}"/>
  <bookViews>
    <workbookView xWindow="-120" yWindow="-120" windowWidth="20730" windowHeight="1116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6" i="1" l="1"/>
  <c r="C74" i="1" l="1"/>
  <c r="C70" i="1"/>
  <c r="C43" i="1" l="1"/>
  <c r="C53" i="1" l="1"/>
  <c r="C36" i="1" l="1"/>
  <c r="C34" i="1"/>
  <c r="C22" i="1"/>
  <c r="C10" i="1"/>
  <c r="C54" i="1" s="1"/>
</calcChain>
</file>

<file path=xl/sharedStrings.xml><?xml version="1.0" encoding="utf-8"?>
<sst xmlns="http://schemas.openxmlformats.org/spreadsheetml/2006/main" count="208" uniqueCount="133">
  <si>
    <t>Četnost úklidu</t>
  </si>
  <si>
    <t>Typ úklidu</t>
  </si>
  <si>
    <t>jednotka</t>
  </si>
  <si>
    <t>m2</t>
  </si>
  <si>
    <t>hod.</t>
  </si>
  <si>
    <t>Manuální úklid</t>
  </si>
  <si>
    <t>Nabídková cena v Kč bez DPH za jednotku úklidu</t>
  </si>
  <si>
    <t>V____________________dne______________</t>
  </si>
  <si>
    <t>______________________________________________</t>
  </si>
  <si>
    <t>podpis osoby oprávněné jednat jménem účastníka</t>
  </si>
  <si>
    <t>* Zadavatel stanovil hodnocení dle modelového příkladu z důvodu, že není schopen předem přesně vymezit rozsah nepravidelného (mimořádného) úklidu. Záměrem zadavatele je získat nejvýhodnější cenu za předmět plnění, tak aby byly budoucí náklady na realizaci předmětu VZ vynaloženy, co nejefektivněji a nejhospodárněji.</t>
  </si>
  <si>
    <t>Úklidové služby RÚ HOSTINNÉ</t>
  </si>
  <si>
    <t>Plocha podlahy</t>
  </si>
  <si>
    <t>1x denně úklid WC/sprch - pokoje pacientů A0</t>
  </si>
  <si>
    <t>1x denně jídelna zaměstnanců a pacientů</t>
  </si>
  <si>
    <t>1x denně úklid společenských místností A0, A1, A2</t>
  </si>
  <si>
    <t xml:space="preserve">1x denně úklid atrií C0, C1, C2 </t>
  </si>
  <si>
    <t>1x denně chodba A0</t>
  </si>
  <si>
    <t>1x denně chodba A1</t>
  </si>
  <si>
    <t>1x denně chodba A2</t>
  </si>
  <si>
    <t>1x denně chodba C0</t>
  </si>
  <si>
    <t>1x denně chodba C1</t>
  </si>
  <si>
    <t>1x denně chodba C2</t>
  </si>
  <si>
    <t>1x denně společné WC na chodbách</t>
  </si>
  <si>
    <t>1x denně 2x tělocvična (po-pá)</t>
  </si>
  <si>
    <t>Voskování podlah dvouvrstvé</t>
  </si>
  <si>
    <r>
      <t xml:space="preserve">mytí oken oboustranně </t>
    </r>
    <r>
      <rPr>
        <sz val="10"/>
        <rFont val="Times New Roman"/>
        <family val="1"/>
        <charset val="238"/>
      </rPr>
      <t>(plocha skla včetně rámu - ne mytí oken ve výškách a mytí parapetu)</t>
    </r>
    <r>
      <rPr>
        <b/>
        <sz val="10"/>
        <rFont val="Times New Roman"/>
        <family val="1"/>
        <charset val="238"/>
      </rPr>
      <t xml:space="preserve"> 2x ročně 1350 m2 ((2*1350)/12=225 m2 měsíčně)</t>
    </r>
  </si>
  <si>
    <r>
      <t xml:space="preserve">manuální úklid/dodatečné práce - </t>
    </r>
    <r>
      <rPr>
        <sz val="10"/>
        <rFont val="Times New Roman"/>
        <family val="1"/>
        <charset val="238"/>
      </rPr>
      <t>generální úklid, po stěhování, po malování a stavebních pracích (v ceně zahrnuto mytí oken včetně rámu, mytí parapetů, mytí dveří v místnosti, ruční mytí podlah včetně ručního dočištění, mytí veškerých omyvatelných stěn, mytí povrchu vybavení daného prostoru).</t>
    </r>
    <r>
      <rPr>
        <b/>
        <sz val="10"/>
        <rFont val="Times New Roman"/>
        <family val="1"/>
        <charset val="238"/>
      </rPr>
      <t xml:space="preserve">  Úklid při haváriích, úklid nad sjednaný rámec, záskok za úklid prováděný zaměstnancem RÚ - cca 200 hodin/ročně /12=17 hodin měsíčně</t>
    </r>
  </si>
  <si>
    <t>Výpomoc s obsluhou pacientů - stravování</t>
  </si>
  <si>
    <t>Sanitární den</t>
  </si>
  <si>
    <t>hod</t>
  </si>
  <si>
    <t>mytí okenních horizontálních plechových žaluzií oboustranně (2*108/12=18 m2 měsíčně)</t>
  </si>
  <si>
    <t>Rozsah/den</t>
  </si>
  <si>
    <t>Nabídková cena v Kč bez DPH za jednotku práce</t>
  </si>
  <si>
    <t>1x denně sběr konvic od čaje od pacientů (max. 163 pacientů) - 6 pracovníků * 20 min</t>
  </si>
  <si>
    <t>1x denně roznos plných konvic s čajem pacientům (max. 163 pacientů) - 6 pracovníků * 15</t>
  </si>
  <si>
    <t>1x denně dolévání čaje do konvic pacientům (max. 163 pacientů) - 2 pracovníci *45 min</t>
  </si>
  <si>
    <t>sběr špinavého nádobí od pacientů - snídaně - 6 pracovnic *10 min</t>
  </si>
  <si>
    <t>sběr špinavého nádobí od pacientů - oběd - 6 pracovnic *20 min</t>
  </si>
  <si>
    <t>sběr špinavého nádobí od pacientů - večeře - 2 pracovnice * 30 min</t>
  </si>
  <si>
    <r>
      <t>Kalkulace úklidu pro hodnocení (pravidelný a nepravidelný úklid)</t>
    </r>
    <r>
      <rPr>
        <b/>
        <sz val="11"/>
        <color rgb="FFFFFF00"/>
        <rFont val="Calibri"/>
        <family val="2"/>
        <charset val="238"/>
      </rPr>
      <t>*</t>
    </r>
  </si>
  <si>
    <t>Nabídková cena v Kč bez DPH za celkovou plochu úklidu za 1 rok (353 dní)</t>
  </si>
  <si>
    <t>1x denně úklid WC/sprch - pokoje pacientů C0 (8 pokojů)</t>
  </si>
  <si>
    <t>1x denně sesterny (6x místnost)</t>
  </si>
  <si>
    <t>1x denně úklid pokojů pacientů A0 / včetně zádveří - 10 pokojů</t>
  </si>
  <si>
    <t>1x denně úklid pokojů pacientů A1/včetně zádveří / 10x pokoj</t>
  </si>
  <si>
    <t>1x denně úklid WC/sprch - pokoje pacientů A1/ 10x koupelna</t>
  </si>
  <si>
    <t>1x týdně úklid balkónů - (1.duben-15.říjen) A0 10x balkón</t>
  </si>
  <si>
    <t>1x denně úklid pokojů pacientů A2/ včetně zádveří 10x pokoj</t>
  </si>
  <si>
    <t>1x denně úklid WC/sprch - pokoje pacientů A2, 10x koupelna</t>
  </si>
  <si>
    <r>
      <t xml:space="preserve">Nabídková cena v Kč bez DPH za celkovou práci </t>
    </r>
    <r>
      <rPr>
        <b/>
        <i/>
        <sz val="8"/>
        <rFont val="Times New Roman"/>
        <family val="1"/>
        <charset val="238"/>
      </rPr>
      <t>(násobek sloupce C x sloupce E x 353) za 1 rok / 353 dní</t>
    </r>
  </si>
  <si>
    <t>Rozsah/rok</t>
  </si>
  <si>
    <r>
      <t xml:space="preserve">Nabídková cena v Kč bez DPH za celkovou práci </t>
    </r>
    <r>
      <rPr>
        <b/>
        <i/>
        <sz val="8"/>
        <rFont val="Times New Roman"/>
        <family val="1"/>
        <charset val="238"/>
      </rPr>
      <t xml:space="preserve"> za 1 rok </t>
    </r>
  </si>
  <si>
    <t>Celková cena pro účely hodnocení za 1 rok bez DPH v Kč</t>
  </si>
  <si>
    <t>1x týdně úklid balkónů - v letních měsících (1.duben-15.říjen) A2 11x balkón</t>
  </si>
  <si>
    <t>1x týdně úklid balkónů - v letních měsících (1.duben-15.říjen) A1 11x balkón</t>
  </si>
  <si>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(9 košů) vč. mytí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21 ks rozměr: 123cm x48cm), osvětlení u lůžka, prach z nábytku do 1,7 m (RS)
2x týdně (út, čt) úklid a mytí botníků v budově A a C (RS)
1x za měsíc – otření povrchu nábytku ve výškách více než 1,7 m (RS)
1x týdně mytí radiátorů (RS) - 12 ks (100cm x 50 cm x9 cm), 8 ks (80 cm x 50 cm x 15cm), 3 ks (90 cm x 50 cm x 9 cm)
1x týdně mytí dveří a zárubní (RS)</t>
  </si>
  <si>
    <t>1x denně cvičebny / rehabilitace 1NP 8 cvičeben/ambulancí</t>
  </si>
  <si>
    <t>1x denně kanceláře: stravovací provoz, logoped, sociální pracovnice, příjem a recepce</t>
  </si>
  <si>
    <t xml:space="preserve">1x denně mytí a dezinfekce WC mís (19 ks) a mušlí (5 ks), záchodového prkénka (19 ks), podlah na toaletě
1x denně mytí dezinfekcí umyvadel (14ks) včetně vodovodních baterií 
1x denně mytí vypínačů a dveří vč. desinfekce klik a zárubní 
1x denně čištění zrcadel (19 ks) 
1x denně vyprazdňování odpadkových košů vč. dezinfekčního mytí + výměna PE sáčků (RS) (16 ks)
1x denně doplnění toaletního papíru 
1x týdně mytí radiátorů (6 ks á 200 cm x 50 cm x 9 cm)
1x týdně mytí dveří a zárubní
1x měsíčně parní čištění sanitárního zařízení </t>
  </si>
  <si>
    <t>1x denně úklid pokojů pacientů B (5 pokojů)</t>
  </si>
  <si>
    <t xml:space="preserve">1x denně mytí a dezinfekce WC mís )10ks), záchodového prkénka (10 ks), podlah na toaletě (RS)
1x denně mytí dezinfekcí umyvadel včetně vodovodních baterií a odkládacích poliček (10 ks) (RS)
1x denně mytí a dezinfekce sprchových koutů, včetně baterie (10 ks) – koupelnové obklady (RS)
1x denně mytí vypínačů a dveří vč. desinfekce klik a zárubní (10 ks) (RS)
1x denně čištění zrcadel (10 ks) (RS)
1x denně vyprazdňování odpadkových košů vč. dezinfekčního mytí + výměna PE sáčků (RS) (10 ks)
1x denně doplnění toaletního papíru (RS)
1x týdně mytí radiátorů
1x týdně mytí dveří a zárubní
1x měsíčně parní čištění sanitárního zařízení </t>
  </si>
  <si>
    <t>1x měsíčně prostor márnice, modlitebny, inhalace</t>
  </si>
  <si>
    <t>1x týdně provozovna kadeřnice</t>
  </si>
  <si>
    <t>1x denně vyšetřovny (6x místnost)</t>
  </si>
  <si>
    <t>2x týdně (út, pá) prostor hyperbarické komory - včetně šatny pacientů</t>
  </si>
  <si>
    <t>1x denně hlavní schodiště</t>
  </si>
  <si>
    <t xml:space="preserve">1x týdně (pá) vytírání podlahy (RS)
1x týdně (pá) otírání všech povrchů (vč. nábytku, dveří apod.) a okenních parapetů (1 ks á 240 cm x 28 cm)(RS)
1x týdně (pá) vyprazdňování odpadkových košů vč. des. mytí + výměna PE sáčků (1ks) (RS)
1x týdně (pá) mytí umyvadel včetně vodovodních baterií (1ks) (RS)
1x týdně (pá) mytí dveří vč. klik a zárubní, otírání ploch radiátorů (1 ks á 160cm x 60 cm x 6cm), omytí vypínačů a zrcadel (RS)
1x měsíčně otření povrchu nábytku ve výškách více než 1,7 m (RS)
</t>
  </si>
  <si>
    <t xml:space="preserve">1x měsíčně – vytírání podlahy s dezinfekčním prostředkem (dle platného dezinfekčního plánu, stírání na vlhko, vyhrazení určitého mopu, setření celého prostoru) (RS)
1x měsíčně – mytí dezinfekcí umyvadel včetně vodovodních baterií a odkládacích poliček (3ks) (RS)
1x měsíčně – vyprazdňování odpadkových košů vč. des. mytí + výměna PE sáčků (RS) (3ks)
1x měsíčně – otření lokálních osvětlovacích těles (RS)
1x měsíčně – otření parapetů a odkládacích poliček, prachu z nábytku do výše 1,7 m, vypínačů a el. zásuvek, klik a dveří v okolí klik (RS)
1x měsíčně – otření zrcadel přípravkem na mytí skla (RS)
</t>
  </si>
  <si>
    <t>vchody do budovy</t>
  </si>
  <si>
    <t>1x denně vodoléčba (po-pá), toalety ve vodoléčbě, šatny ve vodoléčbě</t>
  </si>
  <si>
    <t>1x denně úklid vstupní hala, spojovací krčky 0.,I., II. patro</t>
  </si>
  <si>
    <t xml:space="preserve">1x denně společné WC - chodba vodoléčby, spojovací krček -1 </t>
  </si>
  <si>
    <t>1x denně mytí a dezinfekce WC mís (11 ks) a mušlí (3 ks), záchodového prkénka (11 ks), podlah na toaletě
1x denně mytí dezinfekcí umyvadel (8 ks) včetně vodovodních baterií 
1x denně mytí vypínačů a dveří vč. desinfekce klik a zárubní 
1x denně čištění zrcadel (8 ks) 
1x denně vyprazdňování odpadkových košů vč. dezinfekčního mytí + výměna PE sáčků (RS) (4 ks)
1x denně doplnění toaletního papíru 
1x denně otření parapetů (2 ks á 90 cm x 28 cm)
1x týdně mytí radiátorů (1 ks á 1120 cm x 60 cm x 6, 1 ks á 50 cm x 60 cm x 6 cm)
1x týdně mytí dveří a zárubní
1x měsíčně parní čištění sanitárního zařízení</t>
  </si>
  <si>
    <t>1x denně parafango, elektroléčba, magnetoterapie, laser  - místnosti léčby, denní místnost zaměstnanců (po-pá)</t>
  </si>
  <si>
    <t>1x denně úklid WC/sprch - pokoje pacientů B - 5 pokojů</t>
  </si>
  <si>
    <t>1x denně úklid pokojů pacientů C0 / 8 pokojů</t>
  </si>
  <si>
    <t>1x denně úklid pokojů pacientů C1 - 10 pokojů</t>
  </si>
  <si>
    <t>1x denně úklid WC/sprch - pokoje pacientů C1  (10 pokojů)</t>
  </si>
  <si>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(10 ks) vč. mytí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21 ks rozměr: 123cm x48cm), osvětlení u lůžka, prach z nábytku do 1,7 m (RS)
2x týdně (út, čt) úklid a mytí botníků v budově A a C (RS)
1x za měsíc – otření povrchu nábytku ve výškách více než 1,7 m (RS)
1x týdně mytí radiátorů (RS) - 12 ks (100cm x 50 cm x9 cm), 8 ks (80 cm x 50 cm x 15cm), 3 ks (90 cm x 50 cm x 9 cm)
1x týdně mytí dveří a zárubní (RS) (10 ks)</t>
  </si>
  <si>
    <t>1x denně úklid pokojů pacientů C2 - 9 pokojů</t>
  </si>
  <si>
    <t>1x denně úklid WC/sprch - pokoje pacientů C2 (9 pokojů)</t>
  </si>
  <si>
    <t>1x denně vytírání podlahy s dezinfekčním prostředkem (stírání na vlhko, vyhrazení určitého mopu, setření celého prostoru od zadní stěny ke dveřím) (RS)
1x denně otírání povrchu dveří (8x dveře), desinfekce klik a otírání okenních parapetů (8 ks á 240 cm x 28 cm) (RS)
1x denně otření zrcadel (8 ks á 200cm x 160 cm) (RS)
1x denně vyprazdňování odpadkových košů vč. mytí (8 košů) + výměna PE sáčků (RS)1x denně vyprazdňování odpadkových košů vč. mytí (8 košů) + výměna PE sáčků (RS)
1x týdně mytí radiátorů (8 ks á 180 cm x 60 cm x 6cm) (RS)</t>
  </si>
  <si>
    <t>1x denně vytírání podlahy s dezinfekčním prostředkem (dle platného dezinfekčního plánu, stírání na vlhko, vyhrazení určitého mopu, setření celého prostoru – přístrojové čištění v kombinaci s mopem) 
1x denně mytí parapetů na vlhko (8 ks á350 cm x 28 cm), (1 ks á 475 cm x 28 cm)
1x denně odstranění pavučin
2x denně mytí vypínačů (44 ks), zásuvek (15 ks), a desinfekce klik a madel (325 m) (RS) 
1x denně otření madel židlí (25 židlí)
1x týdně otření světel na chodbách (18 nouzových světel)
1x týdně mytí radiátorů (3 ks á 180 cm x 60 cm x 6 cm), (1 ks á 180 cm x 60 cm x 9 cm), (1ks á 263 cm x 60 cm x 9 cm), (4 ks á 300 cm x 60 cm x 6 cm)
1x týdně mytí dveří a zárubní
1x týdně mytí hasicích přístrojů (4 ks) a krabiček nouzového požárního tlačítka (3 ks), hydrantu (2 ks)
1x týdně mytí hlásiče – reproduktoru na stěně (6 ks)
1x týdně mytí bílých lišt soklů (365m)</t>
  </si>
  <si>
    <t>2x denně čištění záchytných vstupních rohoží u hlavního vchodu do budov – vysávání (500 cm x 300 cm) (RS, OS)
1x denně čištění záchytných vstupních rohoží u zadního vchodu do budov (350 cm x 250 cm) – vysávání (OS)
1x denně desinfekce madel ve vstupním prostoru (15 m), včetně madel plošiny (10 m)
1x denně vytření podlahy plošiny (150 cm x 100 cm)
1x denně otření skel plošiny
1x denně otření vstupních dveří – hlavní vchod (RS), zadní vchod (OS)
1x týdně mytí bílých lišt soklů – zadní vchod (8 m)</t>
  </si>
  <si>
    <t>1x denně vytírání podlahy s dezinfekčním prostředkem (dle platného dezinfekčního plánu, stírání na vlhko, vyhrazení určitého mopu, setření celého prostoru) (OS)
1x denně mytí parapetů na vlhko (3 ks á350 cm x 28 cm), (4 ks á 335 cm x 28 cm) (OS)
1x denně odstranění pavučin (OS)
1x denně mytí vypínačů a zásuvek, a desinfekce klik a ochranných lišt za židlemi (250 m) (OS)
1x denně mytí umyvadel (3 ks) (OS)
1x týdně mytí radiátorů (3 ks á 160 cm x 60 cm x 6 cm), (4 ks á 140 cm x 60 cm x 6 cm) (OS)
1x týdně mytí dveří a zárubní (3 ks dvoukřídlých dveří, 1 ks dveří) (OS)</t>
  </si>
  <si>
    <t>1x denně vytírání podlahy s dezinfekčním prostředkem (dle platného dezinfekčního plánu, stírání na vlhko, vyhrazení určitého mopu, setření celého prostoru – přístrojové čištění v kombinaci s mopem) (OS)
1x denně mytí dezinfekcí umyvadel (4ks) včetně vodovodních baterií a odkládacích poliček OS)
1x denně mytí a dezinfekce sprchových koutů (4 ks) – koupelnové obklady (OS)
1x denně mytí vypínačů a dveří vč. desinfekce klik a zárubní (OS) (10x dveře, 1x křídlové dveře)
1x denně vyprazdňování odpadkových košů vč. des. mytí + výměna PE sáčků (OS) (8 ks)
1x denně otření zrcadel přípravkem na mytí skla (OS) (4ks)
1x denně desinfekce klik (OS)
1x týdně otření lokálních osvětlovacích těles (OS)
1x týdně mytí parapetů - povrch: koupelnové obklady (12 ks) (OS)
1x týdně mytí radiátorů (12 ks á 230 cm x 60 cm x 6 cm) (OS)
1x týdně mytí dveří (11) a zárubní (OS)
1x týdně mytí hydrantů (1 ks) (OS)
1x denně otření prachu z nábytku do výše 1,7 m, vypínačů a el. zásuvek, klik a dveří v okolí klik (OS)</t>
  </si>
  <si>
    <t>1x denně chodba vodoléčby (po-pá), spojovací krček - chodba elektroléčby (po-pá), chodba u prádelny, údržby, krček u zadního vchodu</t>
  </si>
  <si>
    <t xml:space="preserve">1x denně vytírání podlahy s dezinfekčním prostředkem (dle platného dezinfekčního plánu, stírání na vlhko, vyhrazení určitého mopu, setření celého prostoru – přístrojové čištění v kombinaci s mopem) (OS)
1x denně mytí vypínačů (40 ks), zásuvek (15 ks) a dveří vč. desinfekce klik a zárubní (OS) 
1x denně vyprazdňování odpadkových košů (2 ks) vč. des. mytí + výměna PE sáčků (OS)
1x denně otření parapetů (1 ks á 280 cm x 28 cm, 1 ks á 420 cm x28 cm, 1 ks á 400 cm x 28 cm) (OS)
1x denně desinfekce klik (OS)
1x denně desinfekce madel (73 m) (OS)
1x týdně otření rozhlasového zařízení na stěně (4 ks)
1x týdně otření krabiček nouzového poplachu (5 ks)
1x týdně otření světel na chodbách (10 nouzových světel) 
1x týdně mytí radiátorů (OS) (1ks á 80 cm x 50 cm x 9 cm, 1 ks á 220 cm, 60 cm, 9 cm, 1 ks á 50 cm x 60 cm x 6 cm), 
1y týdně odstranění pavučin (OS)
1x týdně mytí dveří a zárubní (OS)
1x týdně mytí hasicích přístrojů (12 ks) a hydrantů (1ks) (OS)
1x týdně mytí bílých lišt soklů (266 m) (OS)
</t>
  </si>
  <si>
    <t>1x denně vytírání podlahy s dezinfekčním prostředkem (dle platného dezinfekčního plánu, stírání na vlhko, vyhrazení určitého mopu, setření celého prostoru) (OS)
1x denně mytí dezinfekcí umyvadel (2 ks) včetně vodovodních baterií 
1x denně mytí vypínačů a dveří (2 ks, 1 ks křídlo) vč. desinfekce klik a zárubní 
1x denně čištění zrcadel (2 ks) 
1x denně vyprazdňování odpadkových košů vč. dezinfekčního mytí + výměna PE sáčků (RS) (2 ks)
1x denně otření parapetů (6 ks á 150 cm x 28 cm)
1x týdně mytí radiátorů (6 ks á 80 cm x 50 cm x 6)
1x týdně 1x týdně mytí lišt soklů (46 m)</t>
  </si>
  <si>
    <t>1x denně schodiště oddělení C (-1, C0, C1, C2)</t>
  </si>
  <si>
    <t>1x denně vytírání podlahy s dezinfekčním prostředkem (stírání na vlhko, vyhrazení určitého mopu, setření celého prostoru)
1x denně otření parapetů (6 ks á 120 cm x 50 cm)
2x denně otírání zábradlí (300 m), odstranění pavučin
2x měsíčně mytí skel na schodišti (100 m2) 
2x měsíčně mytí světel a bílých lišt na schodišti (300 m)</t>
  </si>
  <si>
    <t>1x denně vytírání podlahy s dezinfekčním prostředkem (stírání na vlhko, vyhrazení určitého mopu, setření celého prostoru) (RS, 1NP, 2NP. / OD: recepce, -1 patro)
1x denně vytírání podlahy plošin a prostoru pod plošinami, vstup, A1, A2
1x denně otření parapetů (4 ks á 116 cm x 28 cm) včetně okenních mřížek (4m)
2x denně otírání zábradlí (180 m), odstranění pavučin (RS, 1NP, 2NP. / OD: recepce, -1 patro)
1x týdně otření rolet u plošin A1, A2
2x měsíčně mytí skel na schodišti (70 m2) a skel plošin (vstup, A1, A2)
2x měsíčně světel a bílých lišt (180 m) na schodišti</t>
  </si>
  <si>
    <t>CELKEM m2</t>
  </si>
  <si>
    <r>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vč. mytí (10 ks)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10</t>
    </r>
    <r>
      <rPr>
        <sz val="10"/>
        <color rgb="FFFF0000"/>
        <rFont val="Times New Roman"/>
        <family val="1"/>
        <charset val="238"/>
      </rPr>
      <t xml:space="preserve"> </t>
    </r>
    <r>
      <rPr>
        <sz val="10"/>
        <color theme="1"/>
        <rFont val="Times New Roman"/>
        <family val="1"/>
        <charset val="238"/>
      </rPr>
      <t>ks rozměr: 185cm x 29cm), osvětlení u lůžka, prach z nábytku do 1,7 m (RS)
2x týdně (út, čt) úklid a mytí botníků (10 ks) (RS)
1x za měsíc – otření povrchu nábytku ve výškách více než 1,7 m (RS)
1x týdně mytí radiátorů (RS) - 10 ks ( 9 ks á 120cm x 60 cm x9 cm), 1 ks (140 cm x 60 cm x 15cm) (RS)
1x týdně mytí dveří a zárubní (RS) (20 ks)</t>
    </r>
  </si>
  <si>
    <t>1x denně mytí a dezinfekce WC mís (10ks), záchodového prkénka (10 ks), podlah na toaletě (RS)
1x denně mytí dezinfekcí umyvadel včetně vodovodních baterií a odkládacích poliček (10 ks) (RS)
1x denně mytí a dezinfekce sprchových koutů, včetně baterie (10 ks) – koupelnové obklady (RS)
1x denně mytí vypínačů a dveří vč. desinfekce klik a zárubní (10 ks) (RS)
1x denně čištění zrcadel (10 ks) (RS)
1x denně vyprazdňování odpadkových košů vč. dezinfekčního mytí + výměna PE sáčků (RS) (10 ks) (RS)
1x denně doplnění toaletního papíru (RS)
1x týdně mytí radiátorů (RS)
1x týdně mytí dveří a zárubní (RS)
1x měsíčně parní čištění sanitárního zařízení (RS)</t>
  </si>
  <si>
    <t>vytírání podlahy, otření zábradlí (RS)</t>
  </si>
  <si>
    <r>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vč. mytí (10 ks)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10</t>
    </r>
    <r>
      <rPr>
        <sz val="10"/>
        <color rgb="FFFF0000"/>
        <rFont val="Times New Roman"/>
        <family val="1"/>
        <charset val="238"/>
      </rPr>
      <t xml:space="preserve"> </t>
    </r>
    <r>
      <rPr>
        <sz val="10"/>
        <color theme="1"/>
        <rFont val="Times New Roman"/>
        <family val="1"/>
        <charset val="238"/>
      </rPr>
      <t>ks rozměr: 185cm x 28cm), osvětlení u lůžka, prach z nábytku do 1,7 m (RS)
2x týdně (út, čt) úklid a mytí botníků (10 ks) (RS)
1x za měsíc – otření povrchu nábytku ve výškách více než 1,7 m (RS)
1x týdně mytí radiátorů (RS) - 10 ks</t>
    </r>
    <r>
      <rPr>
        <sz val="10"/>
        <color rgb="FFFF0000"/>
        <rFont val="Times New Roman"/>
        <family val="1"/>
        <charset val="238"/>
      </rPr>
      <t xml:space="preserve"> </t>
    </r>
    <r>
      <rPr>
        <sz val="10"/>
        <color theme="1"/>
        <rFont val="Times New Roman"/>
        <family val="1"/>
        <charset val="238"/>
      </rPr>
      <t>( 9 ks á 120cm x 60 cm x9 cm), 1 ks (140 cm x 60 cm x 15cm) (RS) 
1x týdně mytí dveří a zárubní (RS) (20 ks)</t>
    </r>
  </si>
  <si>
    <r>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vč. mytí (10 ks)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10</t>
    </r>
    <r>
      <rPr>
        <sz val="10"/>
        <color rgb="FFFF0000"/>
        <rFont val="Times New Roman"/>
        <family val="1"/>
        <charset val="238"/>
      </rPr>
      <t xml:space="preserve"> </t>
    </r>
    <r>
      <rPr>
        <sz val="10"/>
        <color theme="1"/>
        <rFont val="Times New Roman"/>
        <family val="1"/>
        <charset val="238"/>
      </rPr>
      <t>ks rozměr: 185cm x 29 cm), osvětlení u lůžka, prach z nábytku do 1,7 m (RS)
2x týdně (út, čt) úklid a mytí botníků (10 ks) (RS)
1x za měsíc – otření povrchu nábytku ve výškách více než 1,7 m (RS)
1x týdně mytí radiátorů (RS) - 10 ks ( 9 ks á 120cm x 60 cm x9 cm), 1 ks (140 cm x 60 cm x 15cm) (RS)
1x týdně mytí dveří a zárubní (RS) (20 ks) (RS)</t>
    </r>
  </si>
  <si>
    <t>1x denně vytírání podlahy s dezinfekčním prostředkem (stírání na vlhko, vyhrazení určitého mopu, setření celého prostoru od zadní stěny ke dveřím) (RS)
1x denně otírání povrchu dveří, desinfekce klik (RS)
1x denně vyprazdňování odpadkových košů vč. mytí (6 košů) + výměna PE sáčků (RS)
1x denně mytí parapetů na vlhko (RS) (3 ks á 420 cm x 29 cm) (RS)
1x týdně mytí radiátorů ( 6 ks á 160 cm x 60 cm x 6 cm) (RS)</t>
  </si>
  <si>
    <t xml:space="preserve">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vč. mytí  (5ks)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5 ks rozměr: 175cm x 29cm), osvětlení u lůžka, prach z nábytku do 1,7 m (RS)
1x za měsíc – otření povrchu nábytku ve výškách více než 1,7 m (RS)
1x týdně mytí radiátorů (RS) - 5 ks (100cm x 60 cm x6 cm) (RS)
1x týdně mytí dveří a zárubní - 5 ks (RS) </t>
  </si>
  <si>
    <t>1x denně mytí a dezinfekce WC mís (5 ks), záchodového prkénka (5 ks), podlah na toaletě (RS)
1x denně mytí dezinfekcí umyvadel včetně vodovodních baterií a odkládacích poliček (5 ks) (RS)
1x denně mytí a dezinfekce sprchových koutů – koupelnové obklady - 5 ks (RS)
1x denně mytí vypínačů a dveří vč. desinfekce klik a zárubní (RS)
1x denně čištění zrcadel (RS)
1x denně vyprazdňování odpadkových košů (5 ks) vč. dezinfekčního mytí + výměna PE sáčků (RS)
1x denně doplnění toaletního papíru (RS)
1x týdně mytí radiátorů (RS)
1x týdně mytí dveří a zárubní (RS)
1x měsíčně parní čištění sanitárního zařízení  (RS)</t>
  </si>
  <si>
    <t>1x denně mytí a dezinfekce WC mís (8 ks), záchodového prkénka (8 ks), podlah na toaletě (RS)
1x denně mytí dezinfekcí umyvadel (8 ks) včetně vodovodních baterií a odkládacích poliček (RS)
1x denně mytí a dezinfekce sprchových koutů – koupelnové obklady (8 ks)(RS)
1x denně mytí vypínačů a dveří vč. desinfekce klik a zárubní (RS)
1x denně čištění zrcadel (8ks) (RS) 
1x denně vyprazdňování odpadkových košů vč. dezinfekčního mytí + výměna PE sáčků (RS) (8 ks)
1x denně doplnění toaletního papíru (RS)
1x týdně mytí radiátorů (RS)
1x týdně mytí dveří a zárubní (RS)
1x měsíčně parní čištění sanitárního zařízení  (RS)</t>
  </si>
  <si>
    <t>1x denně mytí a dezinfekce WC mís (10 ks), záchodového prkénka (10 ks), podlah na toaletě (RS)
1x denně mytí dezinfekcí umyvadel (10 ks) včetně vodovodních baterií a odkládacích poliček (RS)
1x denně mytí a dezinfekce sprchových koutů (10 ks) – koupelnové obklady (RS)
1x denně mytí vypínačů a dveří vč. desinfekce klik a zárubní (RS)
1x denně čištění zrcadel (RS)
1x denně vyprazdňování odpadkových košů vč. dezinfekčního mytí + výměna PE sáčků (RS) (10 ks) 
1x denně doplnění toaletního papíru (RS)
1x týdně mytí radiátorů (RS)
1x týdně mytí dveří a zárubní (RS)
1x měsíčně parní čištění sanitárního zařízení  (RS)</t>
  </si>
  <si>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vč. mytí (8ks)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21 ks rozměr: 123cm x48cm), osvětlení u lůžka, prach z nábytku do 1,7 m (RS)
2x týdně (út, čt) úklid a mytí botníků v budově A a C (RS)
1x za měsíc – otření povrchu nábytku ve výškách více než 1,7 m (RS)
1x týdně mytí radiátorů (RS) - 12 ks (100cm x 50 cm x9 cm), 8 ks (80 cm x 50 cm x 15cm), 3 ks (90 cm x 50 cm x 9 cm) 
1x týdně mytí dveří a zárubní (RS)</t>
  </si>
  <si>
    <t>1x denně mytí a dezinfekce WC mís (9 ks), záchodového prkénka (9 ks), podlah na toaletě (RS)
1x denně mytí dezinfekcí umyvadel (9 ks) včetně vodovodních baterií a odkládacích poliček (RS)
1x denně mytí a dezinfekce sprchových koutů (9 ks) – koupelnové obklady (RS)
1x denně mytí vypínačů a dveří vč. desinfekce klik a zárubní (RS)
1x denně čištění zrcadel (RS)
1x denně vyprazdňování odpadkových košů (9 ks) vč. dezinfekčního mytí + výměna PE sáčků (RS)
1x denně doplnění toaletního papíru (RS)
1x týdně mytí radiátorů (RS)
1x týdně mytí dveří a zárubní (RS)
1x měsíčně parní čištění sanitárního zařízení  (RS)</t>
  </si>
  <si>
    <t>1x denně vytírání podlahy s dezinfekčním prostředkem (dle platného dezinfekčního plánu, stírání na vlhko, vyhrazení určitého mopu, setření celého prostoru) (RS)
2x týdně čištění mřížek v podlaze – topení (RS) (15 ks – velikost: 200cmx40cm) (RS)
1x denně vyprazdňování odpadkových košů vč. mytí (6ks) + výměna PE sáčků (RS)
 1x denně vysátí koberce před výtahem 3 ks (123 cm x 90 cm) (RS)
1x týdně omytí vstupních dveří – výplň dveří: sklo (RS)</t>
  </si>
  <si>
    <t>1x denně vytírání podlahy s dezinfekčním prostředkem (stírání na vlhko, vyhrazení určitého mopu, setření celého prostoru od zadní stěny ke dveřím) (RS)
1x denně otírání povrchu dveří (9x dveře), desinfekce klik a otírání okenních parapetů (12 ks á 240 cm x 28 cm) (RS)
1x týdně mytí radiátorů (12 ks á 160cm x 60 cm x 6cm) (RS)
1x denně vyprazdňování odpadkových košů vč. mytí (18 košů) + výměna PE sáčků (RS)</t>
  </si>
  <si>
    <t>1x denně vytírání podlahy s dezinfekčním prostředkem (stírání na vlhko, vyhrazení určitého mopu, setření celého prostoru od zadní stěny ke dveřím) (RS)
1x denně otírání povrchu dveří (6x dveře), desinfekce klik a otírání okenních parapetů (6 ks á 240 cm x 28 cm) (RS)
1x týdně mytí radiátorů (12 ks á 160cm x 60 cm x 6cm) (RS)
1x denně vyprazdňování odpadkových košů vč. mytí (6 košů) + výměna PE sáčků  (RS)</t>
  </si>
  <si>
    <t xml:space="preserve">1x denně vytírání podlahy s dezinfekčním prostředkem (stírání na vlhko, vyhrazení určitého mopu, setření celého prostoru od zadní stěny ke dveřím) (RS)
1x denně mytí umyvadel včetně vodovodních baterií (4 ks) (RS)
1x denně otírání povrchu dveří (5x dveře), desinfekce klik a otírání okenních parapetů (4 ks á 240 cm x 28 cm) (RS)
1x týdně mytí radiátorů (4 ks á 180 cm x 60 cm x 6 cm) (RS)
1x denně vyprazdňování odpadkových košů vč. mytí (8 košů) + výměna PE sáčků (RS)1x denně vyprazdňování odpadkových košů vč. mytí (8 košů) + výměna PE sáčků (RS)
1x měsíčně otření povrchu nábytku ve výškách více než 1,7 m (RS) </t>
  </si>
  <si>
    <t>2x týdně vytírání podlahy s dezinfekčním prostředkem (stírání na vlhko, vyhrazení určitého mopu, setření celého prostoru od zadní stěny ke dveřím) (RS)
2x týdně otírání povrchu dveří (3 ks) , desinfekce klik (RS)
2x týdně vyprazdňování odpadkových košů vč. mytí (4 ks) + výměna PE sáčků (RS)</t>
  </si>
  <si>
    <t>1x denně vytírání podlahy s dezinfekčním prostředkem (dle platného dezinfekčního plánu, stírání na vlhko, vyhrazení určitého mopu, setření celého prostoru) (OS)
1x denně mytí dezinfekcí umyvadel (7 ks) včetně vodovodních baterií (OS)
1x denně mytí vypínačů (8ks) a dveří (6 ks) vč. desinfekce klik a zárubní (OS)
1x denně čištění zrcadel (7 ks) (OS)
1x denně vyprazdňování odpadkových košů vč. dezinfekčního mytí + výměna PE sáčků (OS) (14 ks)
1x denně otření parapetů (2 ks á 118 cm x 28 cm, 3 ks á 200 cm x 28 cm, 6 ks á 120 cm x 28 cm) (OS)
1x týdně mytí radiátorů (1 ks á 71 cm x 60 cm x 6, 3 ks á 160 cm x 60 cm x 9 cm, 1 ks á 120 cm x 60 cm x 6 cm, 2 ks á 100 cm x 50 cm x 6 cm, 3 ks á 100 cm x 60 cm x 6 cm, 1 ks á 200 cm x 50 cm, x 9 cm) (OS)
1x týdně mytí dveří a zárubní (OS)
1x měsíčně parní čištění sanitárního zařízení (OS)</t>
  </si>
  <si>
    <t xml:space="preserve">1x denně vytírání podlahy s dezinfekčním prostředkem (stírání na vlhko, vyhrazení určitého mopu, setření celého prostoru od zadní stěny ke dveřím) s ohledem na nerezové materiály (RS) 
1x denně desinfekce nerez povrchu a madel, čištění tlačítek (RS) 
1x týdně desinfekce celých stěn (leštění) (RS)
3x týdně čištění drážek při vstupu (RS)
1x denně vysávání koberců před výtahy (RS)
</t>
  </si>
  <si>
    <t>Výtah (3ks)  (1 x 6,36 m2, 1 x 6,44 m2, 1 x 6,30 m2)</t>
  </si>
  <si>
    <t>Mytí oken (včetně rámu), žaluzií a omyvatelných ploch v zařízení</t>
  </si>
  <si>
    <t>mytí oken atria - jednostranně (plocha 136m2) (2*ročně 135m2/12=22,5m2 měsíčně)</t>
  </si>
  <si>
    <t>čištění sítí proti hmytu (18 sítí - sesterny) - 2* ročně</t>
  </si>
  <si>
    <t>ks</t>
  </si>
  <si>
    <r>
      <t xml:space="preserve">8x ročně - </t>
    </r>
    <r>
      <rPr>
        <b/>
        <sz val="10"/>
        <rFont val="Times New Roman"/>
        <family val="1"/>
        <charset val="238"/>
      </rPr>
      <t>malý sanitární den</t>
    </r>
    <r>
      <rPr>
        <sz val="10"/>
        <rFont val="Times New Roman"/>
        <family val="1"/>
        <charset val="238"/>
      </rPr>
      <t xml:space="preserve"> (2 síly na 2,5  hodiny) (8*2*2,5=40 ročně/12=3,33 měsíčně) (mytí padem mezi vanami a naničkami, mytí dveří, klik a košů s dezinfekcí, dveří u psrch. A baterií, zrcadel, mytí sprchových koutů padem - podlaha a kachličky, mytí celé podlahy mycím strojem). </t>
    </r>
  </si>
  <si>
    <r>
      <t xml:space="preserve">4x ročně - </t>
    </r>
    <r>
      <rPr>
        <b/>
        <sz val="10"/>
        <color theme="1"/>
        <rFont val="Times New Roman"/>
        <family val="1"/>
        <charset val="238"/>
      </rPr>
      <t>velký sanitární den</t>
    </r>
    <r>
      <rPr>
        <sz val="10"/>
        <color theme="1"/>
        <rFont val="Times New Roman"/>
        <family val="1"/>
        <charset val="238"/>
      </rPr>
      <t xml:space="preserve"> (3 síly na 4 hodiny) (4*3*4=48 ročně/12=4 měsíčně) (mytí padem mezi vanami a naničkami, mytí dveří, klik a košů s dezinfekcí, dveří u sprch a baterií, zrcadel, mytí sprchových koutů padem - podlaha a kachličky, mytí celé podlahy mycím strojem, mytí všech stěn a radiátorů, stěrkování po umytí kartáčem). </t>
    </r>
  </si>
  <si>
    <r>
      <t xml:space="preserve">voskování podlah dvouvrstvé (1 x rok: cca 2400m2)/12=200m2 za měsíc </t>
    </r>
    <r>
      <rPr>
        <sz val="10"/>
        <rFont val="Times New Roman"/>
        <family val="1"/>
        <charset val="238"/>
      </rPr>
      <t>(před aplikací je nutné místy strojově vymýt podlahu).</t>
    </r>
  </si>
  <si>
    <t>vysávání výustek vzduchotechniky v koupelnách a WC - 1*měsíčně</t>
  </si>
  <si>
    <t>mytí omyvatelných zdí v celém objektu (2500 m2) - 1* měsíčně</t>
  </si>
  <si>
    <t xml:space="preserve">1x denně vytírání podlahy s dezinfekčním prostředkem (dle platného dezinfekčního plánu, stírání na vlhko, vyhrazení určitého mopu, setření celého prostoru) (RS)
1x denně otření všech omyvatelných povrchů dezinfekcí (RS)
1x denně mytí parapetů (6 ks á 235cm x 29 cm, 3 ks á  122 cm x 29 cm) na vlhko (RS)
1x denně odstranění pavučin (RS)
2x denně mytí vypínačů (25 ks), zásuvek (10 ks) a dveří vč. desinfekce klik a madel (100 m) (RS)
1x týdně otření světel signálního zařízení u pokojů (10 ks)
1x týdně otření světel na chodbách (7 nouzových světel) (RS)
1x denně otření stolů (2 stolky) (RS)
1x denně vyprazdňování odpadkových košů (1 koš) vč. mytí – s ohledem na zásady třídění odpadu, otření koše na vlhko dezinfekčním prostředkem – zevní i vnitřní strana, výměna PE sáčků (RS)
1x denně otření madel u židlí (8 židlí) (RS)
1x týdně mytí radiátorů (2 ks á 200 cm x 50 cm. x 9 cm,. 1 ks á 162 cm x 50 cm x 9 cm) (RS)
1x týdně mytí dveří a zárubní (dveře: 2xsklad, 2x šatna, 1x kancelář sociální pracovnice, 1x modlitebna, 1x desinfekce, 1x vyšetřovna, 1x společenská místnost, 2x WC, 1x sesterna, 1x protipožární vstupní dveře oddělení, 10x pokoj) (RS)
1x týdně mytí hasicích přístrojů (5 ks) a krabiček nouzového požárního tlačítka (5x) (RS)
2x měsíčně strojové mytí podlahy </t>
  </si>
  <si>
    <t>1x denně otření všech omyvatelných povrchů dezinfekcí (RS)
1x denně mytí parapetů (6 ks á 235 cm x 29 cm, 3 ks á 122 cm x 29 cm) na vlhko (RS)
1x denně odstranění pavučin (RS)
2x denně mytí vypínačů (25 ks), zásuvek (10 ks) a dveří vč. desinfekce klik a madel (100 m) (RS)
1x týdně otření světel na chodbách (7 nouzových světel) (RS)
1x týdně otření světel signálního zařízení u pokojích (10 ks) (RS)
1x denně otření stolů (2 stolky) (RS)
1x denně vyprazdňování odpadkových košů (1 koš) vč. mytí – s ohledem na zásady třídění odpadu, otření koše na vlhko dezinfekčním prostředkem – zevní i vnitřní strana, výměna PE sáčků (RS)
1x denně otření madel u židlí (8 židlí) (RS)
1x týdně mytí radiátorů (2 ks á 200 cm x 50 cm. x 9 cm, 1 ks á 162 cm x 50 cm x 9 cm) (RS)
1x týdně mytí dveří a zárubní (dveře: 2xsklad, 2x šatna, 1x desinfekce, 1x vyšetřovna, 1x společenská místnost, 2x WC, 1x sesterna, 1x protipožární vstupní dveře oddělení, 10x pokoj) (RS)
1x týdně mytí hasicích přístrojů (5 ks) a krabiček nouzového požárního tlačítka (5x) (RS)  
2x měsíčně strojové mytí podlahy</t>
  </si>
  <si>
    <t>1x denně vytírání podlahy s dezinfekčním prostředkem (dle platného dezinfekčního plánu, stírání na vlhko, vyhrazení určitého mopu, setření celého prostoru) (RS)
1x denně otření všech omyvatelných povrchů dezinfekcí včetně madel podél stěn (100 m) (RS)
1x denně mytí parapetů (6 ks á 235cm x 29 cm, 3 ks á  122 cm x 29 cm) na vlhko (RS)
1x denně odstranění pavučin (RS)
2x denně mytí vypínačů (25 ks), zásuvek (10 ks) a dveří vč. desinfekce klik a madel (RS)
1x týdně otření světel signálního zařízení u pokojů (10 ks) (RS)
1x týdně otření světel na chodbách (7 nouzových světel)  (RS)
1x denně otření stolů (2 stolky) (RS)
1x denně vyprazdňování odpadkových košů (1 koš) vč. mytí – s ohledem na zásady třídění odpadu, otření koše na vlhko dezinfekčním prostředkem – zevní i vnitřní strana, výměna PE sáčků (RS)
1x denně otření madel u židlí (8 židlí) (RS)
1x týdně mytí radiátorů (2 ks á 200 cm x 50 cm. x 9 cm,. 1 ks á 162 cm x 50 cm x 9 cm) (RS)
1x týdně mytí dveří a zárubní (dveře: 1xsklad, 2x šatna, 1x kadeřnice, 1x desinfekce, 1x lékárna, 1x vyšetřovna, 1x společenská místnost, 2x WC, 1 x lékárna, 1x sesterna, 1x protipožární vstupní dveře oddělení, 10x pokoj) (RS)
1x týdně mytí hasicích přístrojů (5 ks) a krabiček nouzového požárního tlačítka (5x) (RS)
2x měsíčně strojové mytí podlahy</t>
  </si>
  <si>
    <t>1x denně vytírání podlahy s dezinfekčním prostředkem (dle platného dezinfekčního plánu, stírání na vlhko, vyhrazení určitého mopu, setření celého prostoru) (RS)
1x denně otření všech omyvatelných povrchů dezinfekcí (RS)
1x denně mytí parapetů na vlhko (RS) 6 ks (100 cm x 50 cm) (RS)
1x denně odstranění pavučin (RS) 
2x denně mytí vypínačů (23 ks), zásuvek (9 ks) a desinfekce klik a madel (100m) (RS) 
1x denně otření madel židlí (5 židlí) (RS)
1x týdně otření světel na chodbách (9 nouzových světel) (RS)
1x týdně mytí radiátorů (6 ks - 71 cm x 50 cm x 15, 2 ks - 180 cm x 50 cm x 15 cm, 1 ks 140cm  x 50 cm x 15 cm) (RS)
1x týdně mytí dveří a zárubní - dveře skladu vč. 1 ks zrcadla na dveřích, denní místnost zaměstnanců, desinf. místnost, 2x sesterna, 1x vyšetřovna, 8x pokoj (RS)
1x týdně mytí hasicích přístrojů (4 ks) a krabiček nouzového požárního tlačítka (5 ks) (RS)
2x měsíčně strojové mytí podlahy</t>
  </si>
  <si>
    <t>1x denně vytírání podlahy s dezinfekčním prostředkem (dle platného dezinfekčního plánu, stírání na vlhko, vyhrazení určitého mopu, setření celého prostoru) (RS)
1x denně otření všech omyvatelných povrchů dezinfekcí (RS)
1x denně mytí parapetů na vlhko (RS) 6 ks (100 cm x 50 cm) (RS)
1x denně odstranění pavučin (RS)
2x denně mytí vypínačů (23 ks), zásuvek (9 ks), klik a madel (100 m) (RS)
1x denně otření madel židlí (5 židlí) (RS)
1x týdně otření světel na chodbách (9 nouzových světel) (RS)
1x týdně mytí radiátorů (6 ks - 71 cm x 50 cm x 15, 2 ks - 180 cm x 50 cm x 15 cm, 1 ks 140cm  x 50 cm x 15 cm) (RS)
1x týdně mytí dveří a zárubní - dveře skladu vč. 1 ks zrcadla na dveřích, desinf. místnost, 2x sesterna, 1x vyšetřovna, 10x pokoj (RS)
1x týdně mytí hasicích přístrojů (4 ks) a krabiček nouzového požárního tlačítka (5 ks) (RS)
2x měsíčně strojové mytí podlahy</t>
  </si>
  <si>
    <t>1x denně vytírání podlahy s dezinfekčním prostředkem (dle platného dezinfekčního plánu, stírání na vlhko, vyhrazení určitého mopu, setření celého prostoru) (RS)
1x denně otření všech omyvatelných povrchů dezinfekcí (RS)
1x denně mytí parapetů na vlhko (RS) 6 ks (100 cm x 50 cm) 
1x denně odstranění pavučin (RS)
2x denně mytí vypínačů (23 ks), zásuvek (9 ks),  a desinfekce klik a madel (100 m) (RS) 
1x denně otření madel židlí (5 židlí) (RS)
1x týdně otření světel na chodbách (9 nouzových světel) (RS)
1x týdně mytí radiátorů (6 ks - 71 cm x 50 cm x 15, 2 ks - 180 cm x 50 cm x 15 cm, 1 ks 140cm  x 50 cm x 15 cm) (RS)
1x týdně mytí dveří a zárubní - dveře skladu vč. 1 ks zrcadla na dveřích, inhalace, desinf. místnost, 2x sesterna, 1x vyšetřovna, 9x pokoj  (RS)
1x týdně mytí hasicích přístrojů (4 ks) a krabiček nouzového požárního tlačítka (5 ks) (RS)
2x měsíčně strojové mytí podlahy</t>
  </si>
  <si>
    <t xml:space="preserve">Použité zkratky: </t>
  </si>
  <si>
    <r>
      <rPr>
        <b/>
        <sz val="10"/>
        <color theme="1"/>
        <rFont val="Arial"/>
        <family val="2"/>
        <charset val="238"/>
      </rPr>
      <t>OS</t>
    </r>
    <r>
      <rPr>
        <sz val="10"/>
        <color theme="1"/>
        <rFont val="Arial"/>
        <family val="2"/>
        <charset val="238"/>
      </rPr>
      <t xml:space="preserve"> - odpolední směna (12:30-20:00) - v pracovní dny 2 pracovníci</t>
    </r>
  </si>
  <si>
    <r>
      <rPr>
        <b/>
        <sz val="10"/>
        <color theme="1"/>
        <rFont val="Arial"/>
        <family val="2"/>
        <charset val="238"/>
      </rPr>
      <t>RS</t>
    </r>
    <r>
      <rPr>
        <sz val="10"/>
        <color theme="1"/>
        <rFont val="Arial"/>
        <family val="2"/>
        <charset val="238"/>
      </rPr>
      <t xml:space="preserve"> - ranní směna (5:30-14:00) - v pracovní dny: 6 pracovníků / v sobotu, neděli, ve svátek - 4 pracovníci</t>
    </r>
  </si>
  <si>
    <t>Příloha č. 3b ZD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</si>
</sst>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 &quot;Kč&quot;"/>
  </numFmts>
  <fonts count="25" x14ac:knownFonts="1">
    <font>
      <sz val="11"/>
      <color theme="1"/>
      <name val="Calibri"/>
      <family val="2"/>
      <scheme val="minor"/>
    </font>
    <font>
      <sz val="11"/>
      <color theme="1"/>
      <name val="Calibri"/>
      <family val="2"/>
      <scheme val="minor"/>
    </font>
    <font>
      <i/>
      <sz val="11"/>
      <color rgb="FF7F7F7F"/>
      <name val="Calibri"/>
      <family val="2"/>
      <charset val="238"/>
      <scheme val="minor"/>
    </font>
    <font>
      <sz val="10"/>
      <name val="Arial"/>
      <family val="2"/>
      <charset val="238"/>
    </font>
    <font>
      <sz val="10"/>
      <name val="Arial CE"/>
      <charset val="238"/>
    </font>
    <font>
      <sz val="10"/>
      <color theme="1"/>
      <name val="Arial"/>
      <family val="2"/>
      <charset val="238"/>
    </font>
    <font>
      <sz val="10"/>
      <color theme="1"/>
      <name val="Times New Roman"/>
      <family val="1"/>
      <charset val="238"/>
    </font>
    <font>
      <b/>
      <sz val="10"/>
      <name val="Times New Roman"/>
      <family val="1"/>
      <charset val="238"/>
    </font>
    <font>
      <sz val="11"/>
      <color theme="1"/>
      <name val="Times New Roman"/>
      <family val="1"/>
      <charset val="238"/>
    </font>
    <font>
      <b/>
      <sz val="11"/>
      <color theme="4" tint="-0.249977111117893"/>
      <name val="Times New Roman"/>
      <family val="1"/>
      <charset val="238"/>
    </font>
    <font>
      <b/>
      <sz val="11"/>
      <color rgb="FFFFFF00"/>
      <name val="Times New Roman"/>
      <family val="1"/>
      <charset val="238"/>
    </font>
    <font>
      <b/>
      <i/>
      <sz val="11"/>
      <name val="Times New Roman"/>
      <family val="1"/>
      <charset val="238"/>
    </font>
    <font>
      <b/>
      <sz val="11"/>
      <name val="Times New Roman"/>
      <family val="1"/>
      <charset val="238"/>
    </font>
    <font>
      <b/>
      <sz val="11"/>
      <color rgb="FF000000"/>
      <name val="Times New Roman"/>
      <family val="1"/>
      <charset val="238"/>
    </font>
    <font>
      <b/>
      <i/>
      <sz val="11"/>
      <color indexed="12"/>
      <name val="Times New Roman"/>
      <family val="1"/>
      <charset val="238"/>
    </font>
    <font>
      <sz val="10"/>
      <name val="Times New Roman"/>
      <family val="1"/>
      <charset val="238"/>
    </font>
    <font>
      <b/>
      <sz val="11"/>
      <color rgb="FFFFFF00"/>
      <name val="Calibri"/>
      <family val="2"/>
      <charset val="238"/>
    </font>
    <font>
      <sz val="10"/>
      <color rgb="FFFF0000"/>
      <name val="Arial"/>
      <family val="2"/>
      <charset val="238"/>
    </font>
    <font>
      <b/>
      <i/>
      <sz val="8"/>
      <name val="Times New Roman"/>
      <family val="1"/>
      <charset val="238"/>
    </font>
    <font>
      <sz val="11"/>
      <color rgb="FF000000"/>
      <name val="Times New Roman"/>
      <family val="1"/>
      <charset val="238"/>
    </font>
    <font>
      <b/>
      <sz val="10"/>
      <color theme="1"/>
      <name val="Times New Roman"/>
      <family val="1"/>
      <charset val="238"/>
    </font>
    <font>
      <sz val="10"/>
      <color rgb="FFFF0000"/>
      <name val="Times New Roman"/>
      <family val="1"/>
      <charset val="238"/>
    </font>
    <font>
      <b/>
      <i/>
      <sz val="10"/>
      <color theme="1"/>
      <name val="Times New Roman"/>
      <family val="1"/>
      <charset val="238"/>
    </font>
    <font>
      <u/>
      <sz val="10"/>
      <color theme="1"/>
      <name val="Arial"/>
      <family val="2"/>
      <charset val="238"/>
    </font>
    <font>
      <b/>
      <sz val="10"/>
      <color theme="1"/>
      <name val="Arial"/>
      <family val="2"/>
      <charset val="238"/>
    </font>
  </fonts>
  <fills count="7">
    <fill>
      <patternFill patternType="none"/>
    </fill>
    <fill>
      <patternFill patternType="gray125"/>
    </fill>
    <fill>
      <patternFill patternType="solid">
        <fgColor theme="1"/>
        <bgColor indexed="64"/>
      </patternFill>
    </fill>
    <fill>
      <patternFill patternType="solid">
        <fgColor rgb="FF70AD47"/>
        <bgColor rgb="FF339966"/>
      </patternFill>
    </fill>
    <fill>
      <patternFill patternType="solid">
        <fgColor theme="9"/>
        <bgColor indexed="64"/>
      </patternFill>
    </fill>
    <fill>
      <patternFill patternType="solid">
        <fgColor theme="9"/>
        <bgColor rgb="FF339966"/>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4" fillId="0" borderId="0"/>
    <xf numFmtId="0" fontId="3" fillId="0" borderId="0"/>
  </cellStyleXfs>
  <cellXfs count="88">
    <xf numFmtId="0" fontId="0" fillId="0" borderId="0" xfId="0"/>
    <xf numFmtId="0" fontId="5" fillId="0" borderId="0" xfId="0" applyFont="1"/>
    <xf numFmtId="0" fontId="8" fillId="0" borderId="0" xfId="0" applyFont="1"/>
    <xf numFmtId="43" fontId="11" fillId="5" borderId="6" xfId="1" applyFont="1" applyFill="1" applyBorder="1" applyAlignment="1" applyProtection="1">
      <alignment horizontal="center" vertical="center" wrapText="1"/>
    </xf>
    <xf numFmtId="4" fontId="11" fillId="3" borderId="1" xfId="3" applyNumberFormat="1" applyFont="1" applyFill="1" applyBorder="1" applyAlignment="1">
      <alignment horizontal="center" vertical="center" wrapText="1"/>
    </xf>
    <xf numFmtId="0" fontId="12" fillId="4" borderId="1" xfId="4" applyFont="1" applyFill="1" applyBorder="1" applyAlignment="1">
      <alignment horizontal="center" vertical="center"/>
    </xf>
    <xf numFmtId="4" fontId="11" fillId="3" borderId="7" xfId="3" applyNumberFormat="1" applyFont="1" applyFill="1" applyBorder="1" applyAlignment="1">
      <alignment horizontal="center" vertical="center" wrapText="1"/>
    </xf>
    <xf numFmtId="0" fontId="8" fillId="0" borderId="1" xfId="0" applyFont="1" applyBorder="1"/>
    <xf numFmtId="0" fontId="13" fillId="0" borderId="1" xfId="0" applyFont="1" applyBorder="1" applyAlignment="1">
      <alignment horizontal="center"/>
    </xf>
    <xf numFmtId="164" fontId="8" fillId="6" borderId="1" xfId="2" applyNumberFormat="1" applyFont="1" applyFill="1" applyBorder="1"/>
    <xf numFmtId="164" fontId="8" fillId="6" borderId="7" xfId="0" applyNumberFormat="1" applyFont="1" applyFill="1" applyBorder="1"/>
    <xf numFmtId="0" fontId="13" fillId="4" borderId="1" xfId="0" applyFont="1" applyFill="1" applyBorder="1" applyAlignment="1">
      <alignment vertical="center" wrapText="1"/>
    </xf>
    <xf numFmtId="0" fontId="11" fillId="0" borderId="1" xfId="5" applyFont="1" applyBorder="1" applyAlignment="1" applyProtection="1">
      <alignment horizontal="center" vertical="center" wrapText="1" shrinkToFit="1"/>
      <protection hidden="1"/>
    </xf>
    <xf numFmtId="164" fontId="8" fillId="6" borderId="1" xfId="2" applyNumberFormat="1" applyFont="1" applyFill="1" applyBorder="1" applyProtection="1">
      <protection hidden="1"/>
    </xf>
    <xf numFmtId="164" fontId="14" fillId="6" borderId="1" xfId="5" applyNumberFormat="1" applyFont="1" applyFill="1" applyBorder="1" applyAlignment="1" applyProtection="1">
      <alignment vertical="center" wrapText="1" shrinkToFit="1"/>
      <protection hidden="1"/>
    </xf>
    <xf numFmtId="164" fontId="8" fillId="6" borderId="1" xfId="2" applyNumberFormat="1" applyFont="1" applyFill="1" applyBorder="1" applyProtection="1"/>
    <xf numFmtId="164" fontId="8" fillId="0" borderId="0" xfId="0" applyNumberFormat="1" applyFont="1"/>
    <xf numFmtId="43" fontId="11" fillId="3" borderId="1" xfId="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6" xfId="0" applyFont="1" applyBorder="1" applyAlignment="1">
      <alignment wrapText="1"/>
    </xf>
    <xf numFmtId="0" fontId="12" fillId="0" borderId="1" xfId="4" applyFont="1" applyFill="1" applyBorder="1" applyAlignment="1">
      <alignment horizontal="center" vertical="center"/>
    </xf>
    <xf numFmtId="4" fontId="11" fillId="6" borderId="1" xfId="3" applyNumberFormat="1" applyFont="1" applyFill="1" applyBorder="1" applyAlignment="1">
      <alignment horizontal="center" vertical="center" wrapText="1"/>
    </xf>
    <xf numFmtId="4" fontId="11" fillId="6" borderId="7" xfId="3"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8" fillId="0" borderId="1" xfId="0" applyFont="1" applyBorder="1" applyAlignment="1">
      <alignment horizontal="right"/>
    </xf>
    <xf numFmtId="0" fontId="8" fillId="0" borderId="1" xfId="0" applyFont="1" applyBorder="1" applyAlignment="1">
      <alignment horizontal="right" vertical="center"/>
    </xf>
    <xf numFmtId="0" fontId="6" fillId="0" borderId="6" xfId="0" applyFont="1" applyBorder="1" applyAlignment="1">
      <alignment horizontal="left" vertical="center"/>
    </xf>
    <xf numFmtId="0" fontId="8" fillId="0" borderId="1" xfId="0" applyFont="1" applyBorder="1" applyAlignment="1">
      <alignment vertical="center"/>
    </xf>
    <xf numFmtId="0" fontId="13" fillId="0" borderId="1" xfId="0" applyFont="1" applyBorder="1" applyAlignment="1">
      <alignment horizontal="center" vertical="center"/>
    </xf>
    <xf numFmtId="0" fontId="6" fillId="0" borderId="6" xfId="0" applyFont="1" applyBorder="1" applyAlignment="1">
      <alignment vertical="center"/>
    </xf>
    <xf numFmtId="0" fontId="6"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1" xfId="0" applyFont="1" applyFill="1" applyBorder="1" applyAlignment="1">
      <alignment vertical="top" wrapText="1"/>
    </xf>
    <xf numFmtId="0" fontId="8" fillId="0" borderId="1" xfId="0" applyFont="1" applyFill="1" applyBorder="1" applyAlignment="1">
      <alignment vertical="center"/>
    </xf>
    <xf numFmtId="0" fontId="13" fillId="0" borderId="1" xfId="0" applyFont="1" applyFill="1" applyBorder="1" applyAlignment="1">
      <alignment horizontal="center" vertical="center"/>
    </xf>
    <xf numFmtId="0" fontId="6" fillId="0" borderId="1" xfId="0" applyFont="1" applyBorder="1" applyAlignment="1">
      <alignment vertical="top" wrapText="1"/>
    </xf>
    <xf numFmtId="0" fontId="5" fillId="0" borderId="0" xfId="0" applyFont="1" applyAlignment="1">
      <alignment vertical="top"/>
    </xf>
    <xf numFmtId="0" fontId="8" fillId="0" borderId="0" xfId="0" applyFont="1" applyAlignment="1">
      <alignment vertical="top"/>
    </xf>
    <xf numFmtId="4" fontId="11" fillId="3" borderId="1" xfId="3" applyNumberFormat="1" applyFont="1" applyFill="1" applyBorder="1" applyAlignment="1">
      <alignment horizontal="center" vertical="top" wrapText="1"/>
    </xf>
    <xf numFmtId="0" fontId="6" fillId="0" borderId="1" xfId="0" applyFont="1" applyBorder="1" applyAlignment="1">
      <alignment horizontal="left" vertical="top" wrapText="1"/>
    </xf>
    <xf numFmtId="0" fontId="0" fillId="0" borderId="0" xfId="0" applyAlignment="1">
      <alignment vertical="top"/>
    </xf>
    <xf numFmtId="0" fontId="6" fillId="0" borderId="6" xfId="0" applyFont="1" applyFill="1" applyBorder="1" applyAlignment="1">
      <alignment vertical="center"/>
    </xf>
    <xf numFmtId="0" fontId="15" fillId="0" borderId="1" xfId="0" applyFont="1" applyBorder="1" applyAlignment="1">
      <alignment vertical="top" wrapText="1"/>
    </xf>
    <xf numFmtId="0" fontId="20" fillId="0" borderId="1" xfId="0" applyFont="1" applyBorder="1"/>
    <xf numFmtId="0" fontId="8" fillId="0" borderId="1" xfId="0" applyFont="1" applyBorder="1" applyAlignment="1">
      <alignment vertical="top"/>
    </xf>
    <xf numFmtId="0" fontId="8" fillId="6" borderId="1" xfId="0" applyFont="1" applyFill="1" applyBorder="1"/>
    <xf numFmtId="0" fontId="20" fillId="0" borderId="0" xfId="0" applyFont="1" applyBorder="1"/>
    <xf numFmtId="0" fontId="22" fillId="0" borderId="1" xfId="0" applyFont="1" applyBorder="1" applyAlignment="1">
      <alignment horizontal="center" vertical="center"/>
    </xf>
    <xf numFmtId="0" fontId="23" fillId="0" borderId="0" xfId="0" applyFont="1" applyAlignment="1">
      <alignment horizontal="center"/>
    </xf>
    <xf numFmtId="0" fontId="20" fillId="0" borderId="9" xfId="0" applyFont="1" applyBorder="1"/>
    <xf numFmtId="0" fontId="8" fillId="0" borderId="2" xfId="0" applyFont="1" applyBorder="1" applyAlignment="1">
      <alignment vertical="top"/>
    </xf>
    <xf numFmtId="0" fontId="20" fillId="0" borderId="10" xfId="0" applyFont="1" applyBorder="1"/>
    <xf numFmtId="0" fontId="8" fillId="0" borderId="11" xfId="0" applyFont="1" applyBorder="1" applyAlignment="1">
      <alignment vertical="top"/>
    </xf>
    <xf numFmtId="0" fontId="8" fillId="0" borderId="12" xfId="0" applyFont="1" applyBorder="1"/>
    <xf numFmtId="0" fontId="22" fillId="0" borderId="12" xfId="0" applyFont="1" applyBorder="1" applyAlignment="1">
      <alignment horizontal="center" vertical="center"/>
    </xf>
    <xf numFmtId="0" fontId="8" fillId="0" borderId="14" xfId="0" applyFont="1" applyBorder="1" applyAlignment="1">
      <alignment vertical="top"/>
    </xf>
    <xf numFmtId="0" fontId="8" fillId="0" borderId="15" xfId="0" applyFont="1" applyBorder="1"/>
    <xf numFmtId="0" fontId="22" fillId="0" borderId="15" xfId="0" applyFont="1" applyBorder="1" applyAlignment="1">
      <alignment horizontal="center" vertical="center"/>
    </xf>
    <xf numFmtId="0" fontId="8" fillId="0" borderId="12" xfId="0" applyFont="1" applyFill="1" applyBorder="1"/>
    <xf numFmtId="0" fontId="8" fillId="0" borderId="13" xfId="0" applyFont="1" applyFill="1" applyBorder="1"/>
    <xf numFmtId="0" fontId="8" fillId="0" borderId="15" xfId="0" applyFont="1" applyFill="1" applyBorder="1"/>
    <xf numFmtId="0" fontId="8" fillId="0" borderId="16" xfId="0" applyFont="1" applyFill="1" applyBorder="1"/>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0" xfId="0" applyFont="1" applyAlignment="1">
      <alignment horizontal="center"/>
    </xf>
    <xf numFmtId="0" fontId="7" fillId="0" borderId="6" xfId="4" applyFont="1" applyFill="1" applyBorder="1" applyAlignment="1">
      <alignment horizontal="left" vertical="center" wrapText="1" shrinkToFit="1"/>
    </xf>
    <xf numFmtId="0" fontId="7" fillId="0" borderId="1" xfId="4" applyFont="1" applyFill="1" applyBorder="1" applyAlignment="1">
      <alignment horizontal="left" vertical="center" wrapText="1" shrinkToFit="1"/>
    </xf>
    <xf numFmtId="0" fontId="12" fillId="4" borderId="8"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7" fillId="0" borderId="8" xfId="4" applyFont="1" applyFill="1" applyBorder="1" applyAlignment="1">
      <alignment horizontal="left" vertical="center" wrapText="1" shrinkToFit="1"/>
    </xf>
    <xf numFmtId="0" fontId="7" fillId="0" borderId="2" xfId="4" applyFont="1" applyFill="1" applyBorder="1" applyAlignment="1">
      <alignment horizontal="left" vertical="center" wrapText="1" shrinkToFit="1"/>
    </xf>
    <xf numFmtId="0" fontId="15" fillId="0" borderId="8"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8"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2" fillId="4" borderId="8" xfId="4" applyFont="1" applyFill="1" applyBorder="1" applyAlignment="1">
      <alignment horizontal="center" vertical="center"/>
    </xf>
    <xf numFmtId="0" fontId="12" fillId="4" borderId="2" xfId="4" applyFont="1" applyFill="1" applyBorder="1" applyAlignment="1">
      <alignment horizontal="center" vertical="center"/>
    </xf>
    <xf numFmtId="0" fontId="17" fillId="0" borderId="0" xfId="0" applyFont="1" applyAlignment="1">
      <alignment horizontal="left" wrapText="1"/>
    </xf>
    <xf numFmtId="0" fontId="8" fillId="0" borderId="0" xfId="0" applyFont="1" applyAlignment="1">
      <alignment horizontal="left"/>
    </xf>
    <xf numFmtId="0" fontId="6" fillId="0" borderId="8" xfId="0" applyFont="1" applyBorder="1" applyAlignment="1">
      <alignment horizontal="center" wrapText="1"/>
    </xf>
    <xf numFmtId="0" fontId="6" fillId="0" borderId="2" xfId="0" applyFont="1" applyBorder="1" applyAlignment="1">
      <alignment horizontal="center" wrapText="1"/>
    </xf>
    <xf numFmtId="0" fontId="10" fillId="2" borderId="0" xfId="0" applyFont="1" applyFill="1" applyAlignment="1">
      <alignment horizontal="center" wrapText="1"/>
    </xf>
    <xf numFmtId="164" fontId="10" fillId="2" borderId="0" xfId="0" applyNumberFormat="1" applyFont="1" applyFill="1" applyAlignment="1">
      <alignment horizontal="center" vertical="center"/>
    </xf>
  </cellXfs>
  <cellStyles count="6">
    <cellStyle name="Čárka" xfId="1" builtinId="3"/>
    <cellStyle name="Měna" xfId="2" builtinId="4"/>
    <cellStyle name="Normální" xfId="0" builtinId="0"/>
    <cellStyle name="normální_Ceník jedn. cen. mimosml. úkl. prací" xfId="4" xr:uid="{00000000-0005-0000-0000-000003000000}"/>
    <cellStyle name="normální_Verze1+ruč_Kalkulace úklidu" xfId="5" xr:uid="{00000000-0005-0000-0000-000004000000}"/>
    <cellStyle name="Vysvětlující text"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5"/>
  <sheetViews>
    <sheetView tabSelected="1" zoomScale="130" zoomScaleNormal="130" workbookViewId="0"/>
  </sheetViews>
  <sheetFormatPr defaultRowHeight="15" x14ac:dyDescent="0.25"/>
  <cols>
    <col min="1" max="1" width="35.7109375" customWidth="1"/>
    <col min="2" max="2" width="37.140625" style="42" customWidth="1"/>
    <col min="3" max="3" width="12.42578125" customWidth="1"/>
    <col min="4" max="4" width="11.28515625" customWidth="1"/>
    <col min="5" max="6" width="23.140625" customWidth="1"/>
  </cols>
  <sheetData>
    <row r="1" spans="1:6" x14ac:dyDescent="0.25">
      <c r="A1" s="1" t="s">
        <v>132</v>
      </c>
      <c r="B1" s="38"/>
      <c r="C1" s="1"/>
      <c r="D1" s="1"/>
      <c r="E1" s="1"/>
      <c r="F1" s="1"/>
    </row>
    <row r="2" spans="1:6" x14ac:dyDescent="0.25">
      <c r="A2" s="50" t="s">
        <v>129</v>
      </c>
      <c r="B2" s="38" t="s">
        <v>131</v>
      </c>
      <c r="C2" s="1"/>
      <c r="D2" s="1"/>
      <c r="E2" s="1"/>
      <c r="F2" s="1"/>
    </row>
    <row r="3" spans="1:6" x14ac:dyDescent="0.25">
      <c r="A3" s="1"/>
      <c r="B3" s="38" t="s">
        <v>130</v>
      </c>
      <c r="C3" s="1"/>
      <c r="D3" s="1"/>
      <c r="E3" s="1"/>
      <c r="F3" s="1"/>
    </row>
    <row r="4" spans="1:6" x14ac:dyDescent="0.25">
      <c r="A4" s="1"/>
      <c r="B4" s="38"/>
      <c r="C4" s="1"/>
      <c r="D4" s="1"/>
      <c r="E4" s="1"/>
      <c r="F4" s="1"/>
    </row>
    <row r="5" spans="1:6" ht="7.9" customHeight="1" x14ac:dyDescent="0.25">
      <c r="A5" s="1"/>
      <c r="B5" s="38"/>
      <c r="C5" s="1"/>
      <c r="D5" s="1"/>
      <c r="E5" s="1"/>
      <c r="F5" s="1"/>
    </row>
    <row r="6" spans="1:6" ht="21.6" customHeight="1" x14ac:dyDescent="0.25">
      <c r="A6" s="66" t="s">
        <v>11</v>
      </c>
      <c r="B6" s="66"/>
      <c r="C6" s="66"/>
      <c r="D6" s="66"/>
      <c r="E6" s="66"/>
      <c r="F6" s="66"/>
    </row>
    <row r="7" spans="1:6" ht="6" customHeight="1" thickBot="1" x14ac:dyDescent="0.3">
      <c r="A7" s="2"/>
      <c r="B7" s="39"/>
      <c r="C7" s="2"/>
      <c r="D7" s="2"/>
      <c r="E7" s="2"/>
      <c r="F7" s="2"/>
    </row>
    <row r="8" spans="1:6" ht="20.45" customHeight="1" x14ac:dyDescent="0.25">
      <c r="A8" s="71" t="s">
        <v>40</v>
      </c>
      <c r="B8" s="72"/>
      <c r="C8" s="72"/>
      <c r="D8" s="72"/>
      <c r="E8" s="72"/>
      <c r="F8" s="73"/>
    </row>
    <row r="9" spans="1:6" ht="56.25" customHeight="1" x14ac:dyDescent="0.25">
      <c r="A9" s="3" t="s">
        <v>0</v>
      </c>
      <c r="B9" s="40" t="s">
        <v>1</v>
      </c>
      <c r="C9" s="17" t="s">
        <v>12</v>
      </c>
      <c r="D9" s="5" t="s">
        <v>2</v>
      </c>
      <c r="E9" s="4" t="s">
        <v>6</v>
      </c>
      <c r="F9" s="6" t="s">
        <v>41</v>
      </c>
    </row>
    <row r="10" spans="1:6" ht="343.5" customHeight="1" x14ac:dyDescent="0.25">
      <c r="A10" s="30" t="s">
        <v>44</v>
      </c>
      <c r="B10" s="37" t="s">
        <v>94</v>
      </c>
      <c r="C10" s="27">
        <f>262.16+33.55</f>
        <v>295.71000000000004</v>
      </c>
      <c r="D10" s="28" t="s">
        <v>3</v>
      </c>
      <c r="E10" s="9"/>
      <c r="F10" s="10"/>
    </row>
    <row r="11" spans="1:6" ht="255" x14ac:dyDescent="0.25">
      <c r="A11" s="26" t="s">
        <v>13</v>
      </c>
      <c r="B11" s="37" t="s">
        <v>95</v>
      </c>
      <c r="C11" s="27">
        <v>54.44</v>
      </c>
      <c r="D11" s="28" t="s">
        <v>3</v>
      </c>
      <c r="E11" s="9"/>
      <c r="F11" s="10"/>
    </row>
    <row r="12" spans="1:6" ht="39" customHeight="1" x14ac:dyDescent="0.25">
      <c r="A12" s="30" t="s">
        <v>47</v>
      </c>
      <c r="B12" s="18" t="s">
        <v>96</v>
      </c>
      <c r="C12" s="27">
        <v>60.71</v>
      </c>
      <c r="D12" s="28" t="s">
        <v>3</v>
      </c>
      <c r="E12" s="9"/>
      <c r="F12" s="10"/>
    </row>
    <row r="13" spans="1:6" ht="409.5" customHeight="1" x14ac:dyDescent="0.25">
      <c r="A13" s="26" t="s">
        <v>17</v>
      </c>
      <c r="B13" s="41" t="s">
        <v>123</v>
      </c>
      <c r="C13" s="27">
        <v>145.9</v>
      </c>
      <c r="D13" s="28" t="s">
        <v>3</v>
      </c>
      <c r="E13" s="9"/>
      <c r="F13" s="10"/>
    </row>
    <row r="14" spans="1:6" ht="331.5" x14ac:dyDescent="0.25">
      <c r="A14" s="31" t="s">
        <v>45</v>
      </c>
      <c r="B14" s="37" t="s">
        <v>97</v>
      </c>
      <c r="C14" s="27">
        <v>295.70999999999998</v>
      </c>
      <c r="D14" s="28" t="s">
        <v>3</v>
      </c>
      <c r="E14" s="9"/>
      <c r="F14" s="10"/>
    </row>
    <row r="15" spans="1:6" ht="253.5" customHeight="1" x14ac:dyDescent="0.25">
      <c r="A15" s="30" t="s">
        <v>46</v>
      </c>
      <c r="B15" s="37" t="s">
        <v>61</v>
      </c>
      <c r="C15" s="7">
        <v>54.92</v>
      </c>
      <c r="D15" s="8" t="s">
        <v>3</v>
      </c>
      <c r="E15" s="9"/>
      <c r="F15" s="10"/>
    </row>
    <row r="16" spans="1:6" ht="26.25" x14ac:dyDescent="0.25">
      <c r="A16" s="19" t="s">
        <v>55</v>
      </c>
      <c r="B16" s="18" t="s">
        <v>96</v>
      </c>
      <c r="C16" s="7">
        <v>68.959999999999994</v>
      </c>
      <c r="D16" s="8" t="s">
        <v>3</v>
      </c>
      <c r="E16" s="9"/>
      <c r="F16" s="10"/>
    </row>
    <row r="17" spans="1:6" ht="382.5" x14ac:dyDescent="0.25">
      <c r="A17" s="26" t="s">
        <v>18</v>
      </c>
      <c r="B17" s="41" t="s">
        <v>124</v>
      </c>
      <c r="C17" s="27">
        <v>139.54</v>
      </c>
      <c r="D17" s="28" t="s">
        <v>3</v>
      </c>
      <c r="E17" s="9"/>
      <c r="F17" s="10"/>
    </row>
    <row r="18" spans="1:6" ht="331.5" x14ac:dyDescent="0.25">
      <c r="A18" s="31" t="s">
        <v>48</v>
      </c>
      <c r="B18" s="37" t="s">
        <v>98</v>
      </c>
      <c r="C18" s="27">
        <v>295.70999999999998</v>
      </c>
      <c r="D18" s="28" t="s">
        <v>3</v>
      </c>
      <c r="E18" s="9"/>
      <c r="F18" s="10"/>
    </row>
    <row r="19" spans="1:6" ht="252.75" customHeight="1" x14ac:dyDescent="0.25">
      <c r="A19" s="26" t="s">
        <v>49</v>
      </c>
      <c r="B19" s="37" t="s">
        <v>61</v>
      </c>
      <c r="C19" s="27">
        <v>54.4</v>
      </c>
      <c r="D19" s="28" t="s">
        <v>3</v>
      </c>
      <c r="E19" s="9"/>
      <c r="F19" s="10"/>
    </row>
    <row r="20" spans="1:6" ht="33.75" customHeight="1" x14ac:dyDescent="0.25">
      <c r="A20" s="19" t="s">
        <v>54</v>
      </c>
      <c r="B20" s="18" t="s">
        <v>96</v>
      </c>
      <c r="C20" s="7">
        <v>68.959999999999994</v>
      </c>
      <c r="D20" s="8" t="s">
        <v>3</v>
      </c>
      <c r="E20" s="9"/>
      <c r="F20" s="10"/>
    </row>
    <row r="21" spans="1:6" ht="409.5" customHeight="1" x14ac:dyDescent="0.25">
      <c r="A21" s="26" t="s">
        <v>19</v>
      </c>
      <c r="B21" s="41" t="s">
        <v>125</v>
      </c>
      <c r="C21" s="27">
        <v>138.38</v>
      </c>
      <c r="D21" s="28" t="s">
        <v>3</v>
      </c>
      <c r="E21" s="9"/>
      <c r="F21" s="10"/>
    </row>
    <row r="22" spans="1:6" ht="163.5" customHeight="1" x14ac:dyDescent="0.25">
      <c r="A22" s="31" t="s">
        <v>15</v>
      </c>
      <c r="B22" s="41" t="s">
        <v>99</v>
      </c>
      <c r="C22" s="27">
        <f>61.61+61.61+59.07</f>
        <v>182.29</v>
      </c>
      <c r="D22" s="28" t="s">
        <v>3</v>
      </c>
      <c r="E22" s="9"/>
      <c r="F22" s="10"/>
    </row>
    <row r="23" spans="1:6" ht="300" customHeight="1" x14ac:dyDescent="0.25">
      <c r="A23" s="26" t="s">
        <v>60</v>
      </c>
      <c r="B23" s="44" t="s">
        <v>100</v>
      </c>
      <c r="C23" s="25">
        <v>85.66</v>
      </c>
      <c r="D23" s="28" t="s">
        <v>3</v>
      </c>
      <c r="E23" s="9"/>
      <c r="F23" s="10"/>
    </row>
    <row r="24" spans="1:6" ht="240" customHeight="1" x14ac:dyDescent="0.25">
      <c r="A24" s="31" t="s">
        <v>75</v>
      </c>
      <c r="B24" s="37" t="s">
        <v>101</v>
      </c>
      <c r="C24" s="27">
        <v>13.64</v>
      </c>
      <c r="D24" s="28" t="s">
        <v>3</v>
      </c>
      <c r="E24" s="9"/>
      <c r="F24" s="10"/>
    </row>
    <row r="25" spans="1:6" ht="331.5" x14ac:dyDescent="0.25">
      <c r="A25" s="31" t="s">
        <v>76</v>
      </c>
      <c r="B25" s="37" t="s">
        <v>104</v>
      </c>
      <c r="C25" s="27">
        <v>286.48</v>
      </c>
      <c r="D25" s="28" t="s">
        <v>3</v>
      </c>
      <c r="E25" s="9"/>
      <c r="F25" s="10"/>
    </row>
    <row r="26" spans="1:6" ht="242.25" x14ac:dyDescent="0.25">
      <c r="A26" s="30" t="s">
        <v>42</v>
      </c>
      <c r="B26" s="37" t="s">
        <v>102</v>
      </c>
      <c r="C26" s="27">
        <v>39.29</v>
      </c>
      <c r="D26" s="28" t="s">
        <v>3</v>
      </c>
      <c r="E26" s="9"/>
      <c r="F26" s="10"/>
    </row>
    <row r="27" spans="1:6" ht="318.75" x14ac:dyDescent="0.25">
      <c r="A27" s="29" t="s">
        <v>20</v>
      </c>
      <c r="B27" s="41" t="s">
        <v>126</v>
      </c>
      <c r="C27" s="27">
        <v>117.34</v>
      </c>
      <c r="D27" s="28" t="s">
        <v>3</v>
      </c>
      <c r="E27" s="9"/>
      <c r="F27" s="10"/>
    </row>
    <row r="28" spans="1:6" ht="331.5" x14ac:dyDescent="0.25">
      <c r="A28" s="31" t="s">
        <v>77</v>
      </c>
      <c r="B28" s="37" t="s">
        <v>79</v>
      </c>
      <c r="C28" s="25">
        <v>304.22000000000003</v>
      </c>
      <c r="D28" s="28" t="s">
        <v>3</v>
      </c>
      <c r="E28" s="9"/>
      <c r="F28" s="10"/>
    </row>
    <row r="29" spans="1:6" ht="248.25" customHeight="1" x14ac:dyDescent="0.25">
      <c r="A29" s="26" t="s">
        <v>78</v>
      </c>
      <c r="B29" s="37" t="s">
        <v>103</v>
      </c>
      <c r="C29" s="25">
        <v>39.24</v>
      </c>
      <c r="D29" s="28" t="s">
        <v>3</v>
      </c>
      <c r="E29" s="9"/>
      <c r="F29" s="10"/>
    </row>
    <row r="30" spans="1:6" ht="306" x14ac:dyDescent="0.25">
      <c r="A30" s="29" t="s">
        <v>21</v>
      </c>
      <c r="B30" s="41" t="s">
        <v>127</v>
      </c>
      <c r="C30" s="27">
        <v>139.54</v>
      </c>
      <c r="D30" s="8" t="s">
        <v>3</v>
      </c>
      <c r="E30" s="9"/>
      <c r="F30" s="10"/>
    </row>
    <row r="31" spans="1:6" ht="334.5" customHeight="1" x14ac:dyDescent="0.25">
      <c r="A31" s="26" t="s">
        <v>80</v>
      </c>
      <c r="B31" s="37" t="s">
        <v>56</v>
      </c>
      <c r="C31" s="25">
        <v>309.99</v>
      </c>
      <c r="D31" s="28" t="s">
        <v>3</v>
      </c>
      <c r="E31" s="9"/>
      <c r="F31" s="10"/>
    </row>
    <row r="32" spans="1:6" ht="242.25" x14ac:dyDescent="0.25">
      <c r="A32" s="29" t="s">
        <v>81</v>
      </c>
      <c r="B32" s="37" t="s">
        <v>105</v>
      </c>
      <c r="C32" s="27">
        <v>35.68</v>
      </c>
      <c r="D32" s="28" t="s">
        <v>3</v>
      </c>
      <c r="E32" s="9"/>
      <c r="F32" s="10"/>
    </row>
    <row r="33" spans="1:6" ht="319.5" customHeight="1" x14ac:dyDescent="0.25">
      <c r="A33" s="26" t="s">
        <v>22</v>
      </c>
      <c r="B33" s="41" t="s">
        <v>128</v>
      </c>
      <c r="C33" s="25">
        <v>126.77</v>
      </c>
      <c r="D33" s="28" t="s">
        <v>3</v>
      </c>
      <c r="E33" s="9"/>
      <c r="F33" s="10"/>
    </row>
    <row r="34" spans="1:6" ht="153.75" customHeight="1" x14ac:dyDescent="0.25">
      <c r="A34" s="26" t="s">
        <v>16</v>
      </c>
      <c r="B34" s="37" t="s">
        <v>106</v>
      </c>
      <c r="C34" s="25">
        <f>38.17+38+37.53</f>
        <v>113.7</v>
      </c>
      <c r="D34" s="28" t="s">
        <v>3</v>
      </c>
      <c r="E34" s="9"/>
      <c r="F34" s="10"/>
    </row>
    <row r="35" spans="1:6" ht="197.25" customHeight="1" x14ac:dyDescent="0.25">
      <c r="A35" s="32" t="s">
        <v>57</v>
      </c>
      <c r="B35" s="37" t="s">
        <v>82</v>
      </c>
      <c r="C35" s="27">
        <v>227.48</v>
      </c>
      <c r="D35" s="28" t="s">
        <v>3</v>
      </c>
      <c r="E35" s="9"/>
      <c r="F35" s="10"/>
    </row>
    <row r="36" spans="1:6" ht="147" customHeight="1" x14ac:dyDescent="0.25">
      <c r="A36" s="29" t="s">
        <v>43</v>
      </c>
      <c r="B36" s="37" t="s">
        <v>107</v>
      </c>
      <c r="C36" s="27">
        <f>21.59+29.14+22.18+29.14+22.34+29.14</f>
        <v>153.53</v>
      </c>
      <c r="D36" s="28" t="s">
        <v>3</v>
      </c>
      <c r="E36" s="9"/>
      <c r="F36" s="10"/>
    </row>
    <row r="37" spans="1:6" ht="144.75" customHeight="1" x14ac:dyDescent="0.25">
      <c r="A37" s="29" t="s">
        <v>64</v>
      </c>
      <c r="B37" s="37" t="s">
        <v>108</v>
      </c>
      <c r="C37" s="27">
        <v>94.08</v>
      </c>
      <c r="D37" s="28" t="s">
        <v>3</v>
      </c>
      <c r="E37" s="9"/>
      <c r="F37" s="10"/>
    </row>
    <row r="38" spans="1:6" ht="224.25" customHeight="1" x14ac:dyDescent="0.25">
      <c r="A38" s="30" t="s">
        <v>58</v>
      </c>
      <c r="B38" s="37" t="s">
        <v>109</v>
      </c>
      <c r="C38" s="27">
        <v>55.1</v>
      </c>
      <c r="D38" s="28" t="s">
        <v>3</v>
      </c>
      <c r="E38" s="9"/>
      <c r="F38" s="10"/>
    </row>
    <row r="39" spans="1:6" ht="312" customHeight="1" x14ac:dyDescent="0.25">
      <c r="A39" s="30" t="s">
        <v>71</v>
      </c>
      <c r="B39" s="41" t="s">
        <v>83</v>
      </c>
      <c r="C39" s="27">
        <v>379.98</v>
      </c>
      <c r="D39" s="28" t="s">
        <v>3</v>
      </c>
      <c r="E39" s="9"/>
      <c r="F39" s="10"/>
    </row>
    <row r="40" spans="1:6" ht="220.5" customHeight="1" x14ac:dyDescent="0.25">
      <c r="A40" s="31" t="s">
        <v>23</v>
      </c>
      <c r="B40" s="37" t="s">
        <v>59</v>
      </c>
      <c r="C40" s="27">
        <v>183.98</v>
      </c>
      <c r="D40" s="28" t="s">
        <v>3</v>
      </c>
      <c r="E40" s="9"/>
      <c r="F40" s="10"/>
    </row>
    <row r="41" spans="1:6" ht="204" x14ac:dyDescent="0.25">
      <c r="A41" s="31" t="s">
        <v>66</v>
      </c>
      <c r="B41" s="37" t="s">
        <v>92</v>
      </c>
      <c r="C41" s="27">
        <v>102.12</v>
      </c>
      <c r="D41" s="28" t="s">
        <v>3</v>
      </c>
      <c r="E41" s="9"/>
      <c r="F41" s="10"/>
    </row>
    <row r="42" spans="1:6" ht="127.5" x14ac:dyDescent="0.25">
      <c r="A42" s="31" t="s">
        <v>90</v>
      </c>
      <c r="B42" s="37" t="s">
        <v>91</v>
      </c>
      <c r="C42" s="27">
        <v>80</v>
      </c>
      <c r="D42" s="28" t="s">
        <v>3</v>
      </c>
      <c r="E42" s="9"/>
      <c r="F42" s="10"/>
    </row>
    <row r="43" spans="1:6" ht="140.25" x14ac:dyDescent="0.25">
      <c r="A43" s="31" t="s">
        <v>113</v>
      </c>
      <c r="B43" s="37" t="s">
        <v>112</v>
      </c>
      <c r="C43" s="27">
        <f>6.36+6.44+6.3</f>
        <v>19.100000000000001</v>
      </c>
      <c r="D43" s="28" t="s">
        <v>3</v>
      </c>
      <c r="E43" s="9"/>
      <c r="F43" s="10"/>
    </row>
    <row r="44" spans="1:6" ht="191.25" x14ac:dyDescent="0.25">
      <c r="A44" s="31" t="s">
        <v>69</v>
      </c>
      <c r="B44" s="37" t="s">
        <v>84</v>
      </c>
      <c r="C44" s="27">
        <v>52.8</v>
      </c>
      <c r="D44" s="28" t="s">
        <v>3</v>
      </c>
      <c r="E44" s="9"/>
      <c r="F44" s="10"/>
    </row>
    <row r="45" spans="1:6" ht="191.25" x14ac:dyDescent="0.25">
      <c r="A45" s="29" t="s">
        <v>14</v>
      </c>
      <c r="B45" s="41" t="s">
        <v>85</v>
      </c>
      <c r="C45" s="27">
        <v>227.51</v>
      </c>
      <c r="D45" s="28" t="s">
        <v>3</v>
      </c>
      <c r="E45" s="9"/>
      <c r="F45" s="10"/>
    </row>
    <row r="46" spans="1:6" ht="111" customHeight="1" x14ac:dyDescent="0.25">
      <c r="A46" s="30" t="s">
        <v>65</v>
      </c>
      <c r="B46" s="37" t="s">
        <v>110</v>
      </c>
      <c r="C46" s="27">
        <v>91.11</v>
      </c>
      <c r="D46" s="28" t="s">
        <v>3</v>
      </c>
      <c r="E46" s="9"/>
      <c r="F46" s="10"/>
    </row>
    <row r="47" spans="1:6" ht="343.5" customHeight="1" x14ac:dyDescent="0.25">
      <c r="A47" s="33" t="s">
        <v>70</v>
      </c>
      <c r="B47" s="34" t="s">
        <v>86</v>
      </c>
      <c r="C47" s="35">
        <v>600</v>
      </c>
      <c r="D47" s="36" t="s">
        <v>3</v>
      </c>
      <c r="E47" s="9"/>
      <c r="F47" s="10"/>
    </row>
    <row r="48" spans="1:6" ht="369.75" x14ac:dyDescent="0.25">
      <c r="A48" s="33" t="s">
        <v>87</v>
      </c>
      <c r="B48" s="34" t="s">
        <v>88</v>
      </c>
      <c r="C48" s="35">
        <v>119.73</v>
      </c>
      <c r="D48" s="36" t="s">
        <v>3</v>
      </c>
      <c r="E48" s="9"/>
      <c r="F48" s="10"/>
    </row>
    <row r="49" spans="1:6" ht="216.75" x14ac:dyDescent="0.25">
      <c r="A49" s="31" t="s">
        <v>72</v>
      </c>
      <c r="B49" s="37" t="s">
        <v>73</v>
      </c>
      <c r="C49" s="27">
        <v>183.98</v>
      </c>
      <c r="D49" s="28" t="s">
        <v>3</v>
      </c>
      <c r="E49" s="9"/>
      <c r="F49" s="10"/>
    </row>
    <row r="50" spans="1:6" ht="216.75" x14ac:dyDescent="0.25">
      <c r="A50" s="43" t="s">
        <v>24</v>
      </c>
      <c r="B50" s="34" t="s">
        <v>89</v>
      </c>
      <c r="C50" s="35">
        <v>111.86</v>
      </c>
      <c r="D50" s="36" t="s">
        <v>3</v>
      </c>
      <c r="E50" s="9"/>
      <c r="F50" s="10"/>
    </row>
    <row r="51" spans="1:6" ht="293.25" x14ac:dyDescent="0.25">
      <c r="A51" s="33" t="s">
        <v>74</v>
      </c>
      <c r="B51" s="34" t="s">
        <v>111</v>
      </c>
      <c r="C51" s="35">
        <v>264.70999999999998</v>
      </c>
      <c r="D51" s="36" t="s">
        <v>3</v>
      </c>
      <c r="E51" s="9"/>
      <c r="F51" s="10"/>
    </row>
    <row r="52" spans="1:6" ht="183" customHeight="1" x14ac:dyDescent="0.25">
      <c r="A52" s="29" t="s">
        <v>63</v>
      </c>
      <c r="B52" s="37" t="s">
        <v>67</v>
      </c>
      <c r="C52" s="27">
        <v>9.15</v>
      </c>
      <c r="D52" s="28" t="s">
        <v>3</v>
      </c>
      <c r="E52" s="9"/>
      <c r="F52" s="10"/>
    </row>
    <row r="53" spans="1:6" ht="228.75" customHeight="1" x14ac:dyDescent="0.25">
      <c r="A53" s="30" t="s">
        <v>62</v>
      </c>
      <c r="B53" s="37" t="s">
        <v>68</v>
      </c>
      <c r="C53" s="27">
        <f>19.32+9.15+9.93</f>
        <v>38.4</v>
      </c>
      <c r="D53" s="28" t="s">
        <v>3</v>
      </c>
      <c r="E53" s="9"/>
      <c r="F53" s="10"/>
    </row>
    <row r="54" spans="1:6" x14ac:dyDescent="0.25">
      <c r="A54" s="64" t="s">
        <v>93</v>
      </c>
      <c r="B54" s="65"/>
      <c r="C54" s="27">
        <f>SUM(C10:C53)</f>
        <v>6461.7999999999975</v>
      </c>
      <c r="D54" s="28" t="s">
        <v>3</v>
      </c>
      <c r="E54" s="9"/>
      <c r="F54" s="10"/>
    </row>
    <row r="55" spans="1:6" ht="67.5" x14ac:dyDescent="0.25">
      <c r="A55" s="80" t="s">
        <v>28</v>
      </c>
      <c r="B55" s="81"/>
      <c r="C55" s="11" t="s">
        <v>32</v>
      </c>
      <c r="D55" s="5" t="s">
        <v>2</v>
      </c>
      <c r="E55" s="4" t="s">
        <v>33</v>
      </c>
      <c r="F55" s="6" t="s">
        <v>50</v>
      </c>
    </row>
    <row r="56" spans="1:6" x14ac:dyDescent="0.25">
      <c r="A56" s="76" t="s">
        <v>34</v>
      </c>
      <c r="B56" s="77"/>
      <c r="C56" s="23">
        <v>2</v>
      </c>
      <c r="D56" s="20" t="s">
        <v>30</v>
      </c>
      <c r="E56" s="21"/>
      <c r="F56" s="22"/>
    </row>
    <row r="57" spans="1:6" x14ac:dyDescent="0.25">
      <c r="A57" s="76" t="s">
        <v>35</v>
      </c>
      <c r="B57" s="77"/>
      <c r="C57" s="23">
        <v>1.5</v>
      </c>
      <c r="D57" s="20" t="s">
        <v>30</v>
      </c>
      <c r="E57" s="21"/>
      <c r="F57" s="22"/>
    </row>
    <row r="58" spans="1:6" x14ac:dyDescent="0.25">
      <c r="A58" s="76" t="s">
        <v>36</v>
      </c>
      <c r="B58" s="77"/>
      <c r="C58" s="23">
        <v>1.5</v>
      </c>
      <c r="D58" s="20" t="s">
        <v>30</v>
      </c>
      <c r="E58" s="21"/>
      <c r="F58" s="22"/>
    </row>
    <row r="59" spans="1:6" x14ac:dyDescent="0.25">
      <c r="A59" s="78" t="s">
        <v>37</v>
      </c>
      <c r="B59" s="79"/>
      <c r="C59" s="23">
        <v>1</v>
      </c>
      <c r="D59" s="20" t="s">
        <v>30</v>
      </c>
      <c r="E59" s="21"/>
      <c r="F59" s="22"/>
    </row>
    <row r="60" spans="1:6" x14ac:dyDescent="0.25">
      <c r="A60" s="78" t="s">
        <v>38</v>
      </c>
      <c r="B60" s="79"/>
      <c r="C60" s="23">
        <v>2</v>
      </c>
      <c r="D60" s="20" t="s">
        <v>30</v>
      </c>
      <c r="E60" s="21"/>
      <c r="F60" s="22"/>
    </row>
    <row r="61" spans="1:6" x14ac:dyDescent="0.25">
      <c r="A61" s="78" t="s">
        <v>39</v>
      </c>
      <c r="B61" s="79"/>
      <c r="C61" s="23">
        <v>1</v>
      </c>
      <c r="D61" s="20" t="s">
        <v>30</v>
      </c>
      <c r="E61" s="21"/>
      <c r="F61" s="22"/>
    </row>
    <row r="62" spans="1:6" ht="45" x14ac:dyDescent="0.25">
      <c r="A62" s="80" t="s">
        <v>29</v>
      </c>
      <c r="B62" s="81"/>
      <c r="C62" s="11" t="s">
        <v>51</v>
      </c>
      <c r="D62" s="5" t="s">
        <v>2</v>
      </c>
      <c r="E62" s="4" t="s">
        <v>33</v>
      </c>
      <c r="F62" s="6" t="s">
        <v>52</v>
      </c>
    </row>
    <row r="63" spans="1:6" ht="53.25" customHeight="1" x14ac:dyDescent="0.25">
      <c r="A63" s="78" t="s">
        <v>118</v>
      </c>
      <c r="B63" s="79"/>
      <c r="C63" s="23">
        <v>40</v>
      </c>
      <c r="D63" s="20" t="s">
        <v>30</v>
      </c>
      <c r="E63" s="9"/>
      <c r="F63" s="10"/>
    </row>
    <row r="64" spans="1:6" ht="55.5" customHeight="1" x14ac:dyDescent="0.25">
      <c r="A64" s="84" t="s">
        <v>119</v>
      </c>
      <c r="B64" s="85"/>
      <c r="C64" s="7">
        <v>48</v>
      </c>
      <c r="D64" s="8" t="s">
        <v>30</v>
      </c>
      <c r="E64" s="9"/>
      <c r="F64" s="10"/>
    </row>
    <row r="65" spans="1:6" ht="45" x14ac:dyDescent="0.25">
      <c r="A65" s="80" t="s">
        <v>25</v>
      </c>
      <c r="B65" s="81"/>
      <c r="C65" s="11" t="s">
        <v>51</v>
      </c>
      <c r="D65" s="5" t="s">
        <v>2</v>
      </c>
      <c r="E65" s="4" t="s">
        <v>6</v>
      </c>
      <c r="F65" s="6" t="s">
        <v>52</v>
      </c>
    </row>
    <row r="66" spans="1:6" ht="29.25" customHeight="1" x14ac:dyDescent="0.25">
      <c r="A66" s="67" t="s">
        <v>120</v>
      </c>
      <c r="B66" s="68"/>
      <c r="C66" s="24">
        <v>2400</v>
      </c>
      <c r="D66" s="12" t="s">
        <v>3</v>
      </c>
      <c r="E66" s="13"/>
      <c r="F66" s="10"/>
    </row>
    <row r="67" spans="1:6" ht="45" x14ac:dyDescent="0.25">
      <c r="A67" s="69" t="s">
        <v>5</v>
      </c>
      <c r="B67" s="70"/>
      <c r="C67" s="11" t="s">
        <v>51</v>
      </c>
      <c r="D67" s="5" t="s">
        <v>2</v>
      </c>
      <c r="E67" s="4" t="s">
        <v>6</v>
      </c>
      <c r="F67" s="6" t="s">
        <v>52</v>
      </c>
    </row>
    <row r="68" spans="1:6" ht="64.900000000000006" customHeight="1" x14ac:dyDescent="0.25">
      <c r="A68" s="67" t="s">
        <v>27</v>
      </c>
      <c r="B68" s="68"/>
      <c r="C68" s="25">
        <v>200</v>
      </c>
      <c r="D68" s="12" t="s">
        <v>4</v>
      </c>
      <c r="E68" s="14"/>
      <c r="F68" s="10"/>
    </row>
    <row r="69" spans="1:6" ht="45" x14ac:dyDescent="0.25">
      <c r="A69" s="69" t="s">
        <v>114</v>
      </c>
      <c r="B69" s="70"/>
      <c r="C69" s="11" t="s">
        <v>51</v>
      </c>
      <c r="D69" s="5" t="s">
        <v>2</v>
      </c>
      <c r="E69" s="4" t="s">
        <v>6</v>
      </c>
      <c r="F69" s="6" t="s">
        <v>52</v>
      </c>
    </row>
    <row r="70" spans="1:6" ht="22.15" customHeight="1" x14ac:dyDescent="0.25">
      <c r="A70" s="67" t="s">
        <v>26</v>
      </c>
      <c r="B70" s="68"/>
      <c r="C70" s="24">
        <f>225*12</f>
        <v>2700</v>
      </c>
      <c r="D70" s="12" t="s">
        <v>3</v>
      </c>
      <c r="E70" s="15"/>
      <c r="F70" s="10"/>
    </row>
    <row r="71" spans="1:6" ht="27.75" customHeight="1" x14ac:dyDescent="0.25">
      <c r="A71" s="74" t="s">
        <v>115</v>
      </c>
      <c r="B71" s="75"/>
      <c r="C71" s="25">
        <v>270</v>
      </c>
      <c r="D71" s="12" t="s">
        <v>3</v>
      </c>
      <c r="E71" s="15"/>
      <c r="F71" s="10"/>
    </row>
    <row r="72" spans="1:6" ht="13.15" customHeight="1" x14ac:dyDescent="0.25">
      <c r="A72" s="67" t="s">
        <v>31</v>
      </c>
      <c r="B72" s="68"/>
      <c r="C72" s="24">
        <v>216</v>
      </c>
      <c r="D72" s="12" t="s">
        <v>3</v>
      </c>
      <c r="E72" s="13"/>
      <c r="F72" s="10"/>
    </row>
    <row r="73" spans="1:6" x14ac:dyDescent="0.25">
      <c r="A73" s="45" t="s">
        <v>122</v>
      </c>
      <c r="B73" s="46"/>
      <c r="C73" s="7">
        <v>50400</v>
      </c>
      <c r="D73" s="12" t="s">
        <v>3</v>
      </c>
      <c r="E73" s="47"/>
      <c r="F73" s="47"/>
    </row>
    <row r="74" spans="1:6" x14ac:dyDescent="0.25">
      <c r="A74" s="45" t="s">
        <v>116</v>
      </c>
      <c r="B74" s="46"/>
      <c r="C74" s="7">
        <f>18*2</f>
        <v>36</v>
      </c>
      <c r="D74" s="12" t="s">
        <v>117</v>
      </c>
      <c r="E74" s="47"/>
      <c r="F74" s="47"/>
    </row>
    <row r="75" spans="1:6" x14ac:dyDescent="0.25">
      <c r="A75" s="45" t="s">
        <v>121</v>
      </c>
      <c r="B75" s="46"/>
      <c r="C75" s="7">
        <v>100</v>
      </c>
      <c r="D75" s="49" t="s">
        <v>117</v>
      </c>
      <c r="E75" s="47"/>
      <c r="F75" s="47"/>
    </row>
    <row r="76" spans="1:6" x14ac:dyDescent="0.25">
      <c r="A76" s="51"/>
      <c r="B76" s="52"/>
      <c r="C76" s="7"/>
      <c r="D76" s="86" t="s">
        <v>53</v>
      </c>
      <c r="E76" s="86"/>
      <c r="F76" s="87">
        <f>SUM(F10:F75)</f>
        <v>0</v>
      </c>
    </row>
    <row r="77" spans="1:6" x14ac:dyDescent="0.25">
      <c r="A77" s="51"/>
      <c r="B77" s="52"/>
      <c r="C77" s="7"/>
      <c r="D77" s="86"/>
      <c r="E77" s="86"/>
      <c r="F77" s="87"/>
    </row>
    <row r="78" spans="1:6" x14ac:dyDescent="0.25">
      <c r="A78" s="53"/>
      <c r="B78" s="54"/>
      <c r="C78" s="55"/>
      <c r="D78" s="56"/>
      <c r="E78" s="60"/>
      <c r="F78" s="61"/>
    </row>
    <row r="79" spans="1:6" x14ac:dyDescent="0.25">
      <c r="A79" s="48"/>
      <c r="B79" s="57"/>
      <c r="C79" s="58"/>
      <c r="D79" s="59"/>
      <c r="E79" s="62"/>
      <c r="F79" s="63"/>
    </row>
    <row r="80" spans="1:6" x14ac:dyDescent="0.25">
      <c r="A80" s="48"/>
      <c r="B80" s="57"/>
      <c r="C80" s="58"/>
      <c r="D80" s="59"/>
      <c r="E80" s="62"/>
      <c r="F80" s="63"/>
    </row>
    <row r="81" spans="1:6" x14ac:dyDescent="0.25">
      <c r="A81" s="48"/>
      <c r="B81" s="39"/>
      <c r="C81" s="2"/>
      <c r="D81" s="2"/>
      <c r="E81" s="2"/>
      <c r="F81" s="2"/>
    </row>
    <row r="82" spans="1:6" x14ac:dyDescent="0.25">
      <c r="A82" s="48"/>
      <c r="B82" s="39"/>
      <c r="C82" s="2"/>
      <c r="D82" s="2"/>
      <c r="E82" s="2"/>
      <c r="F82" s="2"/>
    </row>
    <row r="83" spans="1:6" x14ac:dyDescent="0.25">
      <c r="A83" s="2"/>
      <c r="B83" s="39"/>
      <c r="C83" s="2"/>
      <c r="D83" s="2"/>
      <c r="E83" s="2"/>
      <c r="F83" s="16"/>
    </row>
    <row r="84" spans="1:6" x14ac:dyDescent="0.25">
      <c r="A84" s="2" t="s">
        <v>7</v>
      </c>
      <c r="B84" s="39"/>
      <c r="C84" s="2"/>
      <c r="D84" s="83" t="s">
        <v>8</v>
      </c>
      <c r="E84" s="83"/>
      <c r="F84" s="16"/>
    </row>
    <row r="85" spans="1:6" x14ac:dyDescent="0.25">
      <c r="A85" s="2"/>
      <c r="B85" s="39"/>
      <c r="C85" s="2"/>
      <c r="D85" s="2" t="s">
        <v>9</v>
      </c>
      <c r="E85" s="2"/>
      <c r="F85" s="2"/>
    </row>
    <row r="86" spans="1:6" x14ac:dyDescent="0.25">
      <c r="A86" s="82" t="s">
        <v>10</v>
      </c>
      <c r="B86" s="82"/>
      <c r="C86" s="82"/>
      <c r="D86" s="82"/>
      <c r="E86" s="82"/>
      <c r="F86" s="82"/>
    </row>
    <row r="87" spans="1:6" x14ac:dyDescent="0.25">
      <c r="A87" s="82"/>
      <c r="B87" s="82"/>
      <c r="C87" s="82"/>
      <c r="D87" s="82"/>
      <c r="E87" s="82"/>
      <c r="F87" s="82"/>
    </row>
    <row r="88" spans="1:6" x14ac:dyDescent="0.25">
      <c r="A88" s="1"/>
      <c r="B88" s="38"/>
      <c r="C88" s="1"/>
      <c r="D88" s="1"/>
      <c r="E88" s="1"/>
      <c r="F88" s="1"/>
    </row>
    <row r="89" spans="1:6" x14ac:dyDescent="0.25">
      <c r="A89" s="1"/>
      <c r="B89" s="38"/>
      <c r="C89" s="1"/>
      <c r="D89" s="1"/>
      <c r="E89" s="1"/>
      <c r="F89" s="1"/>
    </row>
    <row r="90" spans="1:6" x14ac:dyDescent="0.25">
      <c r="A90" s="1"/>
      <c r="B90" s="38"/>
      <c r="C90" s="1"/>
      <c r="D90" s="1"/>
      <c r="E90" s="1"/>
      <c r="F90" s="1"/>
    </row>
    <row r="91" spans="1:6" x14ac:dyDescent="0.25">
      <c r="A91" s="1"/>
      <c r="B91" s="38"/>
      <c r="C91" s="1"/>
      <c r="D91" s="1"/>
      <c r="E91" s="1"/>
      <c r="F91" s="1"/>
    </row>
    <row r="92" spans="1:6" x14ac:dyDescent="0.25">
      <c r="A92" s="1"/>
      <c r="B92" s="38"/>
      <c r="C92" s="1"/>
      <c r="D92" s="1"/>
      <c r="E92" s="1"/>
      <c r="F92" s="1"/>
    </row>
    <row r="93" spans="1:6" x14ac:dyDescent="0.25">
      <c r="A93" s="1"/>
      <c r="B93" s="38"/>
      <c r="C93" s="1"/>
      <c r="D93" s="1"/>
      <c r="E93" s="1"/>
      <c r="F93" s="1"/>
    </row>
    <row r="94" spans="1:6" x14ac:dyDescent="0.25">
      <c r="A94" s="1"/>
      <c r="B94" s="38"/>
      <c r="C94" s="1"/>
      <c r="D94" s="1"/>
      <c r="E94" s="1"/>
      <c r="F94" s="1"/>
    </row>
    <row r="95" spans="1:6" x14ac:dyDescent="0.25">
      <c r="A95" s="1"/>
      <c r="B95" s="38"/>
      <c r="C95" s="1"/>
      <c r="D95" s="1"/>
      <c r="E95" s="1"/>
      <c r="F95" s="1"/>
    </row>
    <row r="96" spans="1:6" x14ac:dyDescent="0.25">
      <c r="A96" s="1"/>
      <c r="B96" s="38"/>
      <c r="C96" s="1"/>
      <c r="D96" s="1"/>
      <c r="E96" s="1"/>
      <c r="F96" s="1"/>
    </row>
    <row r="97" spans="1:6" x14ac:dyDescent="0.25">
      <c r="A97" s="1"/>
      <c r="B97" s="38"/>
      <c r="C97" s="1"/>
      <c r="D97" s="1"/>
      <c r="E97" s="1"/>
      <c r="F97" s="1"/>
    </row>
    <row r="98" spans="1:6" x14ac:dyDescent="0.25">
      <c r="A98" s="1"/>
      <c r="B98" s="38"/>
      <c r="C98" s="1"/>
      <c r="D98" s="1"/>
      <c r="E98" s="1"/>
      <c r="F98" s="1"/>
    </row>
    <row r="99" spans="1:6" x14ac:dyDescent="0.25">
      <c r="A99" s="1"/>
      <c r="B99" s="38"/>
      <c r="C99" s="1"/>
      <c r="D99" s="1"/>
      <c r="E99" s="1"/>
      <c r="F99" s="1"/>
    </row>
    <row r="100" spans="1:6" x14ac:dyDescent="0.25">
      <c r="A100" s="1"/>
      <c r="B100" s="38"/>
      <c r="C100" s="1"/>
      <c r="D100" s="1"/>
      <c r="E100" s="1"/>
      <c r="F100" s="1"/>
    </row>
    <row r="101" spans="1:6" x14ac:dyDescent="0.25">
      <c r="A101" s="1"/>
      <c r="B101" s="38"/>
      <c r="C101" s="1"/>
      <c r="D101" s="1"/>
      <c r="E101" s="1"/>
      <c r="F101" s="1"/>
    </row>
    <row r="102" spans="1:6" x14ac:dyDescent="0.25">
      <c r="A102" s="1"/>
      <c r="B102" s="38"/>
      <c r="C102" s="1"/>
      <c r="D102" s="1"/>
      <c r="E102" s="1"/>
      <c r="F102" s="1"/>
    </row>
    <row r="103" spans="1:6" x14ac:dyDescent="0.25">
      <c r="A103" s="1"/>
      <c r="B103" s="38"/>
      <c r="C103" s="1"/>
      <c r="D103" s="1"/>
      <c r="E103" s="1"/>
      <c r="F103" s="1"/>
    </row>
    <row r="104" spans="1:6" x14ac:dyDescent="0.25">
      <c r="A104" s="1"/>
      <c r="B104" s="38"/>
      <c r="C104" s="1"/>
      <c r="D104" s="1"/>
      <c r="E104" s="1"/>
      <c r="F104" s="1"/>
    </row>
    <row r="105" spans="1:6" x14ac:dyDescent="0.25">
      <c r="A105" s="1"/>
      <c r="B105" s="38"/>
      <c r="C105" s="1"/>
      <c r="D105" s="1"/>
      <c r="E105" s="1"/>
      <c r="F105" s="1"/>
    </row>
    <row r="106" spans="1:6" x14ac:dyDescent="0.25">
      <c r="A106" s="1"/>
      <c r="B106" s="38"/>
      <c r="C106" s="1"/>
      <c r="D106" s="1"/>
      <c r="E106" s="1"/>
      <c r="F106" s="1"/>
    </row>
    <row r="107" spans="1:6" x14ac:dyDescent="0.25">
      <c r="A107" s="1"/>
      <c r="B107" s="38"/>
      <c r="C107" s="1"/>
      <c r="D107" s="1"/>
      <c r="E107" s="1"/>
      <c r="F107" s="1"/>
    </row>
    <row r="108" spans="1:6" x14ac:dyDescent="0.25">
      <c r="A108" s="1"/>
      <c r="B108" s="38"/>
      <c r="C108" s="1"/>
      <c r="D108" s="1"/>
      <c r="E108" s="1"/>
      <c r="F108" s="1"/>
    </row>
    <row r="109" spans="1:6" x14ac:dyDescent="0.25">
      <c r="A109" s="1"/>
      <c r="B109" s="38"/>
      <c r="C109" s="1"/>
      <c r="D109" s="1"/>
      <c r="E109" s="1"/>
      <c r="F109" s="1"/>
    </row>
    <row r="110" spans="1:6" x14ac:dyDescent="0.25">
      <c r="A110" s="1"/>
      <c r="B110" s="38"/>
      <c r="C110" s="1"/>
      <c r="D110" s="1"/>
      <c r="E110" s="1"/>
      <c r="F110" s="1"/>
    </row>
    <row r="111" spans="1:6" x14ac:dyDescent="0.25">
      <c r="A111" s="1"/>
      <c r="B111" s="38"/>
      <c r="C111" s="1"/>
      <c r="D111" s="1"/>
      <c r="E111" s="1"/>
      <c r="F111" s="1"/>
    </row>
    <row r="112" spans="1:6" x14ac:dyDescent="0.25">
      <c r="A112" s="1"/>
      <c r="B112" s="38"/>
      <c r="C112" s="1"/>
      <c r="D112" s="1"/>
      <c r="E112" s="1"/>
      <c r="F112" s="1"/>
    </row>
    <row r="113" spans="1:6" x14ac:dyDescent="0.25">
      <c r="A113" s="1"/>
      <c r="B113" s="38"/>
      <c r="C113" s="1"/>
      <c r="D113" s="1"/>
      <c r="E113" s="1"/>
      <c r="F113" s="1"/>
    </row>
    <row r="114" spans="1:6" x14ac:dyDescent="0.25">
      <c r="A114" s="1"/>
      <c r="B114" s="38"/>
      <c r="C114" s="1"/>
      <c r="D114" s="1"/>
      <c r="E114" s="1"/>
      <c r="F114" s="1"/>
    </row>
    <row r="115" spans="1:6" x14ac:dyDescent="0.25">
      <c r="A115" s="1"/>
      <c r="B115" s="38"/>
      <c r="C115" s="1"/>
      <c r="D115" s="1"/>
      <c r="E115" s="1"/>
      <c r="F115" s="1"/>
    </row>
  </sheetData>
  <mergeCells count="25">
    <mergeCell ref="A86:F87"/>
    <mergeCell ref="D84:E84"/>
    <mergeCell ref="A63:B63"/>
    <mergeCell ref="A64:B64"/>
    <mergeCell ref="A65:B65"/>
    <mergeCell ref="A66:B66"/>
    <mergeCell ref="A67:B67"/>
    <mergeCell ref="D76:E77"/>
    <mergeCell ref="F76:F77"/>
    <mergeCell ref="A54:B54"/>
    <mergeCell ref="A6:F6"/>
    <mergeCell ref="A70:B70"/>
    <mergeCell ref="A72:B72"/>
    <mergeCell ref="A68:B68"/>
    <mergeCell ref="A69:B69"/>
    <mergeCell ref="A8:F8"/>
    <mergeCell ref="A71:B71"/>
    <mergeCell ref="A56:B56"/>
    <mergeCell ref="A57:B57"/>
    <mergeCell ref="A59:B59"/>
    <mergeCell ref="A60:B60"/>
    <mergeCell ref="A61:B61"/>
    <mergeCell ref="A55:B55"/>
    <mergeCell ref="A62:B62"/>
    <mergeCell ref="A58:B58"/>
  </mergeCells>
  <pageMargins left="0.70866141732283472" right="0.70866141732283472" top="0" bottom="0"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Place</dc:creator>
  <cp:lastModifiedBy>Petera</cp:lastModifiedBy>
  <cp:lastPrinted>2022-07-27T10:23:09Z</cp:lastPrinted>
  <dcterms:created xsi:type="dcterms:W3CDTF">2015-06-05T18:19:34Z</dcterms:created>
  <dcterms:modified xsi:type="dcterms:W3CDTF">2022-07-27T10:27:52Z</dcterms:modified>
</cp:coreProperties>
</file>