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320" activeTab="0"/>
  </bookViews>
  <sheets>
    <sheet name="List1" sheetId="1" r:id="rId1"/>
  </sheets>
  <definedNames/>
  <calcPr calcId="162913"/>
</workbook>
</file>

<file path=xl/sharedStrings.xml><?xml version="1.0" encoding="utf-8"?>
<sst xmlns="http://schemas.openxmlformats.org/spreadsheetml/2006/main" count="53" uniqueCount="35">
  <si>
    <t>ks</t>
  </si>
  <si>
    <t>bez DPH</t>
  </si>
  <si>
    <t>DPH</t>
  </si>
  <si>
    <t>1.1.2.3.2.1.5</t>
  </si>
  <si>
    <t>Mikropipety  variabilní se špičkami</t>
  </si>
  <si>
    <t>UV lampa ruční (vhodná i do terénu)</t>
  </si>
  <si>
    <t>Implementace Krajského akčního plánu rozvoje vzdělávání v Královéhradeckém kraji II Nákup učebních pomůcek pro výuku chemie na SPŠ a SOŠ Dvůr Králové n. L.</t>
  </si>
  <si>
    <t>II. část: „IKAP II – chemické soupravy a další výukové pomůcky“</t>
  </si>
  <si>
    <t>PŘÍLOHA 1b: TECHNICKÉ PODMÍNKY S ROZPOČTEM</t>
  </si>
  <si>
    <t>Technická specifikace</t>
  </si>
  <si>
    <t>Požadavky zadavatele</t>
  </si>
  <si>
    <t>vč. DPH</t>
  </si>
  <si>
    <t>Technická specifikace nabídky Vyplní účastník (lze i slovem "ANO")</t>
  </si>
  <si>
    <t>Číslo položky</t>
  </si>
  <si>
    <t>Počet</t>
  </si>
  <si>
    <t>Cena za ks bez DPH</t>
  </si>
  <si>
    <t>Cena celkem bez DPH</t>
  </si>
  <si>
    <t>Cena celkem vč. DPH</t>
  </si>
  <si>
    <t>Maximální cena za ks bez DPH</t>
  </si>
  <si>
    <t>Cena celkem včetně DPH</t>
  </si>
  <si>
    <r>
      <rPr>
        <b/>
        <sz val="11.5"/>
        <color rgb="FF000000"/>
        <rFont val="Calibri"/>
        <family val="2"/>
        <scheme val="minor"/>
      </rPr>
      <t>Souprava pro výuku chemie v kufříku "nanotechnologie"-</t>
    </r>
    <r>
      <rPr>
        <sz val="11.5"/>
        <color rgb="FF000000"/>
        <rFont val="Calibri"/>
        <family val="2"/>
        <scheme val="minor"/>
      </rPr>
      <t xml:space="preserve"> experimenty obsažené v sadě budou určeny především pro hodiny chemie charakteru </t>
    </r>
    <r>
      <rPr>
        <b/>
        <sz val="11.5"/>
        <color rgb="FF000000"/>
        <rFont val="Calibri"/>
        <family val="2"/>
        <scheme val="minor"/>
      </rPr>
      <t>nanotechnologií.</t>
    </r>
    <r>
      <rPr>
        <sz val="11.5"/>
        <color rgb="FF000000"/>
        <rFont val="Calibri"/>
        <family val="2"/>
        <scheme val="minor"/>
      </rPr>
      <t xml:space="preserve"> Experimenty by žáci měli provádět samostatně, nebo je může demonstrovat učitel. Souprava bude obsahovat minimálně 13 experimentů, bude obsahovat potřebné chemické látky a demonstrační objekty, návod v českém jazyce.</t>
    </r>
  </si>
  <si>
    <r>
      <rPr>
        <b/>
        <sz val="11.5"/>
        <color rgb="FF000000"/>
        <rFont val="Calibri"/>
        <family val="2"/>
        <scheme val="minor"/>
      </rPr>
      <t>Souprava spektrální barvy plamene -</t>
    </r>
    <r>
      <rPr>
        <sz val="11.5"/>
        <color rgb="FF000000"/>
        <rFont val="Calibri"/>
        <family val="2"/>
        <scheme val="minor"/>
      </rPr>
      <t xml:space="preserve"> souprava pro barvení plamene vybranými chemickými látkami v kufříku. Souprava bude obsahovat žákovský spektroskop a chemické látky vhodné pro demonstrační pokusy - barvení plamene a návod v českém jazyce.</t>
    </r>
  </si>
  <si>
    <r>
      <rPr>
        <b/>
        <sz val="11.5"/>
        <color rgb="FF000000"/>
        <rFont val="Calibri"/>
        <family val="2"/>
        <scheme val="minor"/>
      </rPr>
      <t>Souprava pro analýzu vodných roztoků</t>
    </r>
    <r>
      <rPr>
        <sz val="11.5"/>
        <color rgb="FF000000"/>
        <rFont val="Calibri"/>
        <family val="2"/>
        <scheme val="minor"/>
      </rPr>
      <t xml:space="preserve"> -  souprava pro semikvantitativní analýzu vody bude  přizpůsobená potřebám žáků a učitelů. Souprava bude obsahovat sadu  činidel pro rychlou semikvantitativní analýzu vody, pro stanovení amonia (NH4+), dusičnanů (NO3–), dusitanů (NO2–), fosfátů (PO43–), celkové tvrdosti a pH a další pomůcky, potřebné pro realizaci pokusů. Dále bude obsahovat návod na pokusy v českém jazyce.</t>
    </r>
  </si>
  <si>
    <r>
      <rPr>
        <b/>
        <sz val="11.5"/>
        <color rgb="FF000000"/>
        <rFont val="Calibri"/>
        <family val="2"/>
        <scheme val="minor"/>
      </rPr>
      <t>Souprava pro analýzu půdy</t>
    </r>
    <r>
      <rPr>
        <sz val="11.5"/>
        <color rgb="FF000000"/>
        <rFont val="Calibri"/>
        <family val="2"/>
        <scheme val="minor"/>
      </rPr>
      <t xml:space="preserve"> - souprava v kufříku pro půdní analýzu bude poskytovat vybavení pro bezpečnou analýzu, součástí budou veškeré potřebné reagencie, přístroje a příslušenství pro určení půdní struktury, stanovení dusíku (amonium, dusitany, dusičnany), fosforečnanů, draslíku a hodnoty pH, součástí bude manuál v českém jazyce. </t>
    </r>
  </si>
  <si>
    <r>
      <rPr>
        <b/>
        <sz val="11.5"/>
        <color rgb="FF000000"/>
        <rFont val="Calibri"/>
        <family val="2"/>
        <scheme val="minor"/>
      </rPr>
      <t xml:space="preserve">Souprava pro určení krevní skupiny </t>
    </r>
    <r>
      <rPr>
        <sz val="11.5"/>
        <color rgb="FF000000"/>
        <rFont val="Calibri"/>
        <family val="2"/>
        <scheme val="minor"/>
      </rPr>
      <t xml:space="preserve">-  souprava bude umožňovat určení krevní skupiny (AB0/Rh faktor) a mikroskopické spočítání různých krevních tělísek, bude možné zjistit krevní skupinu krevní skupinu u neznámých vzorků - syntetické krve. Díky sadě bude možné vysvětlit důvody inkompatibility Rh faktoru. Součástí budou roztoky a další pomůcky pro kompletní realizaci pokusu, součástí bude také návod v českém jazyce. </t>
    </r>
  </si>
  <si>
    <r>
      <rPr>
        <b/>
        <sz val="11.5"/>
        <color rgb="FF000000"/>
        <rFont val="Calibri"/>
        <family val="2"/>
        <scheme val="minor"/>
      </rPr>
      <t>Sada pro výuku tenkovrstvé chromatografie</t>
    </r>
    <r>
      <rPr>
        <sz val="11.5"/>
        <color rgb="FF000000"/>
        <rFont val="Calibri"/>
        <family val="2"/>
        <scheme val="minor"/>
      </rPr>
      <t xml:space="preserve"> - bude vybavením pro samostatnou práci v rámci chromatografických pokusů na tenké vrstvě, sada bude obsahovat minimálně jednu separační komoru, odměrný válec, kádinku, folie pro TLC minimálně 30 ks, min. 2 ks nanášecích šablon, minimálně 1 ks postřikovač, návod v českém jazyce.</t>
    </r>
  </si>
  <si>
    <r>
      <rPr>
        <b/>
        <sz val="11.5"/>
        <color rgb="FF000000"/>
        <rFont val="Calibri"/>
        <family val="2"/>
        <scheme val="minor"/>
      </rPr>
      <t xml:space="preserve">Sada pro důkaz TLC drogy/analgetika - </t>
    </r>
    <r>
      <rPr>
        <sz val="11.5"/>
        <color rgb="FF000000"/>
        <rFont val="Calibri"/>
        <family val="2"/>
        <scheme val="minor"/>
      </rPr>
      <t>sada obsahuje všechny potřebné chemikálie pro separaci analgetik (prostředků pro zmírnění bolesti) a pro analýzu drog na příkladu chininové kůry. Souprava bude obsahovat skleněné kapiláry, folie na TLC, tablety analgetik, všechny roztoky pro důkazy, srovnávací roztoky, návod v českém jazyce.</t>
    </r>
  </si>
  <si>
    <r>
      <t>UV lampa s komorou -</t>
    </r>
    <r>
      <rPr>
        <sz val="11.5"/>
        <color rgb="FF000000"/>
        <rFont val="Calibri"/>
        <family val="2"/>
        <scheme val="minor"/>
      </rPr>
      <t xml:space="preserve"> lampa bude vhodná pro vytvoření ultrafialového světla v rozsahu 254 - 365 nm. </t>
    </r>
  </si>
  <si>
    <r>
      <rPr>
        <b/>
        <sz val="11.5"/>
        <color rgb="FF000000"/>
        <rFont val="Calibri"/>
        <family val="2"/>
        <scheme val="minor"/>
      </rPr>
      <t>Přístroj kolorimetr -</t>
    </r>
    <r>
      <rPr>
        <sz val="11.5"/>
        <color rgb="FF000000"/>
        <rFont val="Calibri"/>
        <family val="2"/>
        <scheme val="minor"/>
      </rPr>
      <t xml:space="preserve">  bude používán samostatně, nebo se zapojením přes USB či Bluetooth; bude vhodný pro vzdělávací účely; bude ho možné použít samostatně nebo připojený k tabletu nebo smartfonu vybavených aplikacemi iOS nebo Android, k PC se systémem Windows. Měl by být vhodný pro pokusy na téma: Lambert-Beerův zákon, rychlost průběhu chemických reakcí, stanovení pořadí reakce, pokusy s enzymy, vliv teploty, pH, inhibitory nebo enzymatická kinetika; kvantitativní stanovení biologických molekul (cukrů, proteinů, vitamínů); kvantitativní stanovení anorganických iontů (dusičnanů, fosfátů); růst mikroorganismů a další. Bude dodán společně s návodem v českém jazyce.</t>
    </r>
  </si>
  <si>
    <r>
      <rPr>
        <b/>
        <sz val="11.5"/>
        <color rgb="FF000000"/>
        <rFont val="Calibri"/>
        <family val="2"/>
        <scheme val="minor"/>
      </rPr>
      <t>Teploměr s měřící sondou</t>
    </r>
    <r>
      <rPr>
        <sz val="11.5"/>
        <color rgb="FF000000"/>
        <rFont val="Calibri"/>
        <family val="2"/>
        <scheme val="minor"/>
      </rPr>
      <t xml:space="preserve"> - vhodný pro měření teploty v kapalinách, půdě</t>
    </r>
  </si>
  <si>
    <r>
      <rPr>
        <b/>
        <sz val="11.5"/>
        <color rgb="FF000000"/>
        <rFont val="Calibri"/>
        <family val="2"/>
        <scheme val="minor"/>
      </rPr>
      <t xml:space="preserve">Výuková sada "chemie v kuchyni" </t>
    </r>
    <r>
      <rPr>
        <sz val="11.5"/>
        <color rgb="FF000000"/>
        <rFont val="Calibri"/>
        <family val="2"/>
        <scheme val="minor"/>
      </rPr>
      <t>- pokusy zaměřené na chemii v potravinách a domácéch prostředcích. Sada umožní provádět chromatografii na tenké vrstvě s potravinářskými barvami, různé chemické testy pro identifikaci obsažených látek neznámého původu, například určení škrobů a enzymů, vitamínu C, čistících prostředků, apod. Sada bude obsahovat všechny potřebná činidla a další pomůcky (chromatografické desky, pipety, kelímky, tuby, apod. Obsah chemických látek bude stačit na minimálně 15 pokusů.</t>
    </r>
  </si>
  <si>
    <r>
      <rPr>
        <b/>
        <sz val="11.5"/>
        <color rgb="FF000000"/>
        <rFont val="Calibri"/>
        <family val="2"/>
        <scheme val="minor"/>
      </rPr>
      <t xml:space="preserve">Biometrické snímače - set; </t>
    </r>
    <r>
      <rPr>
        <sz val="11.5"/>
        <color rgb="FF000000"/>
        <rFont val="Calibri"/>
        <family val="2"/>
        <scheme val="minor"/>
      </rPr>
      <t xml:space="preserve">rozlišení: minimálně 500 dpi; aktivní zóna snímače: minimálně 14 * 17 mm; vlastnosti dotykové plochy: odolná proti odření; velikost skenu: minimálně 280 x 360 mm
připojení: USB port
aplikovatelnost: libovolný prst
verze SW pro OS: Windows
vlastnosti SW: digitální zobrazení skenovaného otisku v aplikaci
</t>
    </r>
  </si>
  <si>
    <r>
      <rPr>
        <b/>
        <sz val="11.5"/>
        <color rgb="FF000000"/>
        <rFont val="Calibri"/>
        <family val="2"/>
        <scheme val="minor"/>
      </rPr>
      <t>UV lampa se stojanem -</t>
    </r>
    <r>
      <rPr>
        <sz val="11.5"/>
        <color rgb="FF000000"/>
        <rFont val="Calibri"/>
        <family val="2"/>
        <scheme val="minor"/>
      </rPr>
      <t xml:space="preserve"> UV lampa lze použít i pro kontrolu správných bankovek, kreditních karet event. pro specifické  laboratorní práce, měla by umožňovat přepínání mezi vlnovými délkami, součástí bude stojánek, startér, náhradní žárovka, včetně specielního filtru pro vlnové délky. Připojení: 230 V, 50 Hz, 2x 6 W. Součástí bude také manuál v českém jazyce.</t>
    </r>
  </si>
  <si>
    <r>
      <rPr>
        <b/>
        <sz val="11.5"/>
        <color rgb="FF000000"/>
        <rFont val="Calibri"/>
        <family val="2"/>
        <scheme val="minor"/>
      </rPr>
      <t>Lupy laboratorní -</t>
    </r>
    <r>
      <rPr>
        <sz val="11.5"/>
        <color rgb="FF000000"/>
        <rFont val="Calibri"/>
        <family val="2"/>
        <scheme val="minor"/>
      </rPr>
      <t xml:space="preserve"> lupa bude měřicí skládací lupa, v plastovém nebo kovovém provedení.
</t>
    </r>
  </si>
  <si>
    <r>
      <rPr>
        <b/>
        <sz val="11.5"/>
        <color rgb="FF000000"/>
        <rFont val="Calibri"/>
        <family val="2"/>
        <scheme val="minor"/>
      </rPr>
      <t>Kapkovací destičky (sady) -</t>
    </r>
    <r>
      <rPr>
        <sz val="11.5"/>
        <color rgb="FF000000"/>
        <rFont val="Calibri"/>
        <family val="2"/>
        <scheme val="minor"/>
      </rPr>
      <t xml:space="preserve">  mikrotitrační desky s minimálně  60 jamkami, desky budou neprůhledné a odolné vůči většině organických chemikálií. Jedna sada by měla vystačit na minimálně 20 pokusů ve skupinách po dvou žácích.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</si>
</sst>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1">
    <font>
      <sz val="11"/>
      <color rgb="FF000000"/>
      <name val="Calibri"/>
      <family val="2"/>
    </font>
    <font>
      <sz val="10"/>
      <name val="Arial"/>
      <family val="2"/>
    </font>
    <font>
      <b/>
      <sz val="12"/>
      <color rgb="FF000000"/>
      <name val="Bookman Old Style"/>
      <family val="1"/>
    </font>
    <font>
      <sz val="16"/>
      <color rgb="FF000000"/>
      <name val="Calibri"/>
      <family val="2"/>
    </font>
    <font>
      <sz val="12"/>
      <color rgb="FF000000"/>
      <name val="Calibri"/>
      <family val="2"/>
      <scheme val="minor"/>
    </font>
    <font>
      <b/>
      <sz val="12"/>
      <color rgb="FF000000"/>
      <name val="Calibri"/>
      <family val="2"/>
      <scheme val="minor"/>
    </font>
    <font>
      <sz val="11"/>
      <color rgb="FF000000"/>
      <name val="Calibri"/>
      <family val="2"/>
      <scheme val="minor"/>
    </font>
    <font>
      <b/>
      <sz val="14"/>
      <color rgb="FF000000"/>
      <name val="Calibri"/>
      <family val="2"/>
    </font>
    <font>
      <b/>
      <sz val="12"/>
      <color theme="1"/>
      <name val="Calibri"/>
      <family val="2"/>
      <scheme val="minor"/>
    </font>
    <font>
      <sz val="11.5"/>
      <color rgb="FF000000"/>
      <name val="Calibri"/>
      <family val="2"/>
      <scheme val="minor"/>
    </font>
    <font>
      <b/>
      <sz val="11.5"/>
      <color rgb="FF000000"/>
      <name val="Calibri"/>
      <family val="2"/>
      <scheme val="minor"/>
    </font>
  </fonts>
  <fills count="4">
    <fill>
      <patternFill/>
    </fill>
    <fill>
      <patternFill patternType="gray125"/>
    </fill>
    <fill>
      <patternFill patternType="solid">
        <fgColor rgb="FF92D050"/>
        <bgColor indexed="64"/>
      </patternFill>
    </fill>
    <fill>
      <patternFill patternType="solid">
        <fgColor rgb="FFFF0000"/>
        <bgColor indexed="64"/>
      </patternFill>
    </fill>
  </fills>
  <borders count="13">
    <border>
      <left/>
      <right/>
      <top/>
      <bottom/>
      <diagonal/>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43">
    <xf numFmtId="0" fontId="0" fillId="0" borderId="0" xfId="0"/>
    <xf numFmtId="0" fontId="2" fillId="0" borderId="0" xfId="0" applyFont="1" applyFill="1" applyAlignment="1">
      <alignment vertical="center" wrapText="1"/>
    </xf>
    <xf numFmtId="0" fontId="3" fillId="0" borderId="0" xfId="0" applyFont="1"/>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Fill="1" applyBorder="1"/>
    <xf numFmtId="0" fontId="5" fillId="0" borderId="5" xfId="0" applyFont="1" applyBorder="1" applyAlignment="1">
      <alignment vertical="center" wrapText="1"/>
    </xf>
    <xf numFmtId="0" fontId="6" fillId="0" borderId="5" xfId="0" applyFont="1" applyBorder="1"/>
    <xf numFmtId="0" fontId="7" fillId="0" borderId="0" xfId="0" applyFont="1" applyAlignment="1">
      <alignment horizontal="center"/>
    </xf>
    <xf numFmtId="0" fontId="0" fillId="0" borderId="0" xfId="0" applyAlignment="1">
      <alignment/>
    </xf>
    <xf numFmtId="0" fontId="4" fillId="2" borderId="1" xfId="0" applyFont="1" applyFill="1" applyBorder="1" applyAlignment="1">
      <alignment vertical="center" wrapText="1"/>
    </xf>
    <xf numFmtId="0" fontId="6" fillId="2" borderId="2" xfId="0" applyFont="1" applyFill="1" applyBorder="1"/>
    <xf numFmtId="0" fontId="6" fillId="2" borderId="3" xfId="0" applyFont="1" applyFill="1" applyBorder="1"/>
    <xf numFmtId="0" fontId="4" fillId="0" borderId="6" xfId="0" applyFont="1" applyBorder="1" applyAlignment="1">
      <alignment vertical="center"/>
    </xf>
    <xf numFmtId="0" fontId="4" fillId="0" borderId="7" xfId="0" applyFont="1" applyBorder="1" applyAlignment="1">
      <alignment vertical="center"/>
    </xf>
    <xf numFmtId="0" fontId="6" fillId="0" borderId="8" xfId="0" applyFont="1" applyBorder="1" applyAlignment="1">
      <alignment vertical="center"/>
    </xf>
    <xf numFmtId="44" fontId="4" fillId="2" borderId="1" xfId="20" applyFont="1" applyFill="1" applyBorder="1" applyAlignment="1">
      <alignment vertical="center" wrapText="1"/>
    </xf>
    <xf numFmtId="44" fontId="4" fillId="3" borderId="1" xfId="20" applyFont="1" applyFill="1" applyBorder="1" applyAlignment="1">
      <alignment vertical="center" wrapText="1"/>
    </xf>
    <xf numFmtId="44" fontId="4" fillId="3" borderId="2" xfId="20" applyFont="1" applyFill="1" applyBorder="1" applyAlignment="1">
      <alignment vertical="center" wrapText="1"/>
    </xf>
    <xf numFmtId="44" fontId="4" fillId="3" borderId="3" xfId="20" applyFont="1" applyFill="1" applyBorder="1" applyAlignment="1">
      <alignment vertical="center" wrapText="1"/>
    </xf>
    <xf numFmtId="44" fontId="5" fillId="3" borderId="5" xfId="20" applyFont="1" applyFill="1" applyBorder="1" applyAlignment="1">
      <alignment vertical="center" wrapText="1"/>
    </xf>
    <xf numFmtId="44" fontId="6" fillId="0" borderId="1" xfId="20" applyFont="1" applyBorder="1" applyAlignment="1">
      <alignment vertical="center"/>
    </xf>
    <xf numFmtId="44" fontId="6" fillId="0" borderId="9" xfId="20" applyFont="1" applyBorder="1" applyAlignment="1">
      <alignment vertical="center"/>
    </xf>
    <xf numFmtId="44" fontId="6" fillId="2" borderId="2" xfId="20" applyFont="1" applyFill="1" applyBorder="1" applyAlignment="1">
      <alignment vertical="center"/>
    </xf>
    <xf numFmtId="44" fontId="6" fillId="0" borderId="2" xfId="20" applyFont="1" applyBorder="1" applyAlignment="1">
      <alignment vertical="center"/>
    </xf>
    <xf numFmtId="44" fontId="6" fillId="0" borderId="10" xfId="20" applyFont="1" applyBorder="1" applyAlignment="1">
      <alignment vertical="center"/>
    </xf>
    <xf numFmtId="44" fontId="6" fillId="2" borderId="3" xfId="20" applyFont="1" applyFill="1" applyBorder="1" applyAlignment="1">
      <alignment vertical="center"/>
    </xf>
    <xf numFmtId="44" fontId="6" fillId="0" borderId="3" xfId="20" applyFont="1" applyBorder="1" applyAlignment="1">
      <alignment vertical="center"/>
    </xf>
    <xf numFmtId="44" fontId="6" fillId="0" borderId="11" xfId="20" applyFont="1" applyBorder="1" applyAlignment="1">
      <alignment vertical="center"/>
    </xf>
    <xf numFmtId="44" fontId="6" fillId="0" borderId="5" xfId="20" applyFont="1" applyBorder="1" applyAlignment="1">
      <alignment vertical="center"/>
    </xf>
    <xf numFmtId="44" fontId="6" fillId="0" borderId="12" xfId="20" applyFont="1" applyBorder="1" applyAlignment="1">
      <alignment vertical="center"/>
    </xf>
    <xf numFmtId="44" fontId="6" fillId="0" borderId="5" xfId="0" applyNumberFormat="1" applyFont="1" applyBorder="1"/>
    <xf numFmtId="0" fontId="9" fillId="0" borderId="1" xfId="0" applyFont="1" applyBorder="1" applyAlignment="1">
      <alignment vertical="center" wrapText="1"/>
    </xf>
    <xf numFmtId="0" fontId="9" fillId="0" borderId="2" xfId="0" applyFont="1" applyBorder="1" applyAlignment="1">
      <alignment vertical="center" wrapText="1"/>
    </xf>
    <xf numFmtId="0" fontId="10"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center"/>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1428750</xdr:colOff>
      <xdr:row>1</xdr:row>
      <xdr:rowOff>257175</xdr:rowOff>
    </xdr:to>
    <xdr:pic>
      <xdr:nvPicPr>
        <xdr:cNvPr id="2" name="Obrázek 1" descr="Logo Podelne Barva"/>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228850" cy="447675"/>
        </a:xfrm>
        <a:prstGeom prst="rect">
          <a:avLst/>
        </a:prstGeom>
        <a:noFill/>
        <a:ln>
          <a:noFill/>
        </a:ln>
      </xdr:spPr>
    </xdr:pic>
    <xdr:clientData/>
  </xdr:twoCellAnchor>
  <xdr:twoCellAnchor editAs="oneCell">
    <xdr:from>
      <xdr:col>3</xdr:col>
      <xdr:colOff>1562100</xdr:colOff>
      <xdr:row>0</xdr:row>
      <xdr:rowOff>0</xdr:rowOff>
    </xdr:from>
    <xdr:to>
      <xdr:col>5</xdr:col>
      <xdr:colOff>914400</xdr:colOff>
      <xdr:row>3</xdr:row>
      <xdr:rowOff>76200</xdr:rowOff>
    </xdr:to>
    <xdr:pic>
      <xdr:nvPicPr>
        <xdr:cNvPr id="3" name="x_obrázek 1" descr="cid:image003.jpg@01D7A996.9A6F6860"/>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124450" y="0"/>
          <a:ext cx="2667000" cy="647700"/>
        </a:xfrm>
        <a:prstGeom prst="rect">
          <a:avLst/>
        </a:prstGeom>
        <a:noFill/>
        <a:ln>
          <a:noFill/>
        </a:ln>
      </xdr:spPr>
    </xdr:pic>
    <xdr:clientData/>
  </xdr:twoCellAnchor>
  <xdr:twoCellAnchor editAs="oneCell">
    <xdr:from>
      <xdr:col>1</xdr:col>
      <xdr:colOff>2095500</xdr:colOff>
      <xdr:row>31</xdr:row>
      <xdr:rowOff>47625</xdr:rowOff>
    </xdr:from>
    <xdr:to>
      <xdr:col>4</xdr:col>
      <xdr:colOff>838200</xdr:colOff>
      <xdr:row>35</xdr:row>
      <xdr:rowOff>66675</xdr:rowOff>
    </xdr:to>
    <xdr:pic>
      <xdr:nvPicPr>
        <xdr:cNvPr id="5" name="obrázek 4" descr="https://www.oahk.cz/_files/200001748-a3615a3618/IKAP%20II.png?ph=9ce6e9a5b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895600" y="32385000"/>
          <a:ext cx="3895725" cy="8667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3"/>
  <sheetViews>
    <sheetView tabSelected="1" workbookViewId="0" topLeftCell="A11">
      <selection activeCell="E28" sqref="E28"/>
    </sheetView>
  </sheetViews>
  <sheetFormatPr defaultColWidth="9.140625" defaultRowHeight="15"/>
  <cols>
    <col min="1" max="1" width="12.00390625" style="0" customWidth="1"/>
    <col min="2" max="2" width="34.8515625" style="0" customWidth="1"/>
    <col min="3" max="3" width="6.57421875" style="0" customWidth="1"/>
    <col min="4" max="4" width="35.8515625" style="0" customWidth="1"/>
    <col min="5" max="6" width="13.8515625" style="0" customWidth="1"/>
    <col min="7" max="7" width="14.140625" style="0" customWidth="1"/>
    <col min="8" max="8" width="16.00390625" style="0" customWidth="1"/>
  </cols>
  <sheetData>
    <row r="2" ht="21">
      <c r="B2" s="2"/>
    </row>
    <row r="3" ht="9" customHeight="1"/>
    <row r="4" spans="1:6" ht="15">
      <c r="A4" s="39" t="s">
        <v>6</v>
      </c>
      <c r="B4" s="40"/>
      <c r="C4" s="40"/>
      <c r="D4" s="40"/>
      <c r="E4" s="40"/>
      <c r="F4" s="40"/>
    </row>
    <row r="5" spans="1:6" ht="27" customHeight="1">
      <c r="A5" s="40"/>
      <c r="B5" s="40"/>
      <c r="C5" s="40"/>
      <c r="D5" s="40"/>
      <c r="E5" s="40"/>
      <c r="F5" s="40"/>
    </row>
    <row r="6" spans="2:5" ht="18.75">
      <c r="B6" s="41" t="s">
        <v>7</v>
      </c>
      <c r="C6" s="42"/>
      <c r="D6" s="42"/>
      <c r="E6" s="42"/>
    </row>
    <row r="7" spans="2:8" ht="18.75">
      <c r="B7" s="9"/>
      <c r="C7" s="10"/>
      <c r="D7" s="10"/>
      <c r="E7" s="10"/>
      <c r="H7" s="10"/>
    </row>
    <row r="8" spans="2:5" ht="18.75">
      <c r="B8" s="41" t="s">
        <v>8</v>
      </c>
      <c r="C8" s="42"/>
      <c r="D8" s="42"/>
      <c r="E8" s="42"/>
    </row>
    <row r="10" spans="1:8" ht="15.75" customHeight="1">
      <c r="A10" s="37" t="s">
        <v>13</v>
      </c>
      <c r="B10" s="37" t="s">
        <v>9</v>
      </c>
      <c r="C10" s="37" t="s">
        <v>14</v>
      </c>
      <c r="D10" s="37" t="s">
        <v>12</v>
      </c>
      <c r="E10" s="37" t="s">
        <v>15</v>
      </c>
      <c r="F10" s="37" t="s">
        <v>16</v>
      </c>
      <c r="G10" s="37" t="s">
        <v>17</v>
      </c>
      <c r="H10" s="37" t="s">
        <v>18</v>
      </c>
    </row>
    <row r="11" spans="1:8" ht="15.75" thickBot="1">
      <c r="A11" s="38"/>
      <c r="B11" s="38" t="s">
        <v>10</v>
      </c>
      <c r="C11" s="38" t="s">
        <v>0</v>
      </c>
      <c r="D11" s="38"/>
      <c r="E11" s="38" t="s">
        <v>1</v>
      </c>
      <c r="F11" s="38" t="s">
        <v>1</v>
      </c>
      <c r="G11" s="38" t="s">
        <v>11</v>
      </c>
      <c r="H11" s="38" t="s">
        <v>1</v>
      </c>
    </row>
    <row r="12" spans="1:8" ht="183" customHeight="1">
      <c r="A12" s="14" t="s">
        <v>3</v>
      </c>
      <c r="B12" s="33" t="s">
        <v>20</v>
      </c>
      <c r="C12" s="3">
        <v>5</v>
      </c>
      <c r="D12" s="11"/>
      <c r="E12" s="17"/>
      <c r="F12" s="22">
        <f>C12*E12</f>
        <v>0</v>
      </c>
      <c r="G12" s="23">
        <f aca="true" t="shared" si="0" ref="G12:G28">F12*1.21</f>
        <v>0</v>
      </c>
      <c r="H12" s="18">
        <v>12397</v>
      </c>
    </row>
    <row r="13" spans="1:8" ht="124.5" customHeight="1">
      <c r="A13" s="15" t="s">
        <v>3</v>
      </c>
      <c r="B13" s="34" t="s">
        <v>21</v>
      </c>
      <c r="C13" s="4">
        <v>8</v>
      </c>
      <c r="D13" s="12"/>
      <c r="E13" s="24"/>
      <c r="F13" s="25">
        <f>C13*E13</f>
        <v>0</v>
      </c>
      <c r="G13" s="26">
        <f t="shared" si="0"/>
        <v>0</v>
      </c>
      <c r="H13" s="19">
        <v>6612</v>
      </c>
    </row>
    <row r="14" spans="1:8" ht="183.75" customHeight="1">
      <c r="A14" s="15" t="s">
        <v>3</v>
      </c>
      <c r="B14" s="34" t="s">
        <v>22</v>
      </c>
      <c r="C14" s="4">
        <v>9</v>
      </c>
      <c r="D14" s="12"/>
      <c r="E14" s="24"/>
      <c r="F14" s="25">
        <f>C14*E14</f>
        <v>0</v>
      </c>
      <c r="G14" s="26">
        <f t="shared" si="0"/>
        <v>0</v>
      </c>
      <c r="H14" s="19">
        <v>3306</v>
      </c>
    </row>
    <row r="15" spans="1:8" ht="147.75" customHeight="1">
      <c r="A15" s="15" t="s">
        <v>3</v>
      </c>
      <c r="B15" s="34" t="s">
        <v>23</v>
      </c>
      <c r="C15" s="4">
        <v>1</v>
      </c>
      <c r="D15" s="12"/>
      <c r="E15" s="24"/>
      <c r="F15" s="25">
        <f>C15*E15</f>
        <v>0</v>
      </c>
      <c r="G15" s="26">
        <f t="shared" si="0"/>
        <v>0</v>
      </c>
      <c r="H15" s="19">
        <v>28099</v>
      </c>
    </row>
    <row r="16" spans="1:8" ht="195">
      <c r="A16" s="15" t="s">
        <v>3</v>
      </c>
      <c r="B16" s="34" t="s">
        <v>24</v>
      </c>
      <c r="C16" s="4">
        <v>6</v>
      </c>
      <c r="D16" s="12"/>
      <c r="E16" s="24"/>
      <c r="F16" s="25">
        <f>C16*E16</f>
        <v>0</v>
      </c>
      <c r="G16" s="26">
        <f t="shared" si="0"/>
        <v>0</v>
      </c>
      <c r="H16" s="19">
        <v>2479</v>
      </c>
    </row>
    <row r="17" spans="1:8" ht="150">
      <c r="A17" s="15" t="s">
        <v>3</v>
      </c>
      <c r="B17" s="34" t="s">
        <v>25</v>
      </c>
      <c r="C17" s="4">
        <v>1</v>
      </c>
      <c r="D17" s="12"/>
      <c r="E17" s="24"/>
      <c r="F17" s="25">
        <f>C17*E17</f>
        <v>0</v>
      </c>
      <c r="G17" s="26">
        <f t="shared" si="0"/>
        <v>0</v>
      </c>
      <c r="H17" s="19">
        <v>16529</v>
      </c>
    </row>
    <row r="18" spans="1:8" ht="153.75" customHeight="1">
      <c r="A18" s="15" t="s">
        <v>3</v>
      </c>
      <c r="B18" s="34" t="s">
        <v>26</v>
      </c>
      <c r="C18" s="4">
        <v>5</v>
      </c>
      <c r="D18" s="12"/>
      <c r="E18" s="24"/>
      <c r="F18" s="25">
        <f>C18*E18</f>
        <v>0</v>
      </c>
      <c r="G18" s="26">
        <f t="shared" si="0"/>
        <v>0</v>
      </c>
      <c r="H18" s="19">
        <v>12397</v>
      </c>
    </row>
    <row r="19" spans="1:8" ht="50.25" customHeight="1">
      <c r="A19" s="15" t="s">
        <v>3</v>
      </c>
      <c r="B19" s="35" t="s">
        <v>27</v>
      </c>
      <c r="C19" s="4">
        <v>1</v>
      </c>
      <c r="D19" s="12"/>
      <c r="E19" s="24"/>
      <c r="F19" s="25">
        <f>C19*E19</f>
        <v>0</v>
      </c>
      <c r="G19" s="26">
        <f t="shared" si="0"/>
        <v>0</v>
      </c>
      <c r="H19" s="19">
        <v>8264</v>
      </c>
    </row>
    <row r="20" spans="1:8" ht="20.25" customHeight="1">
      <c r="A20" s="15" t="s">
        <v>3</v>
      </c>
      <c r="B20" s="35" t="s">
        <v>4</v>
      </c>
      <c r="C20" s="4">
        <v>5</v>
      </c>
      <c r="D20" s="12"/>
      <c r="E20" s="24"/>
      <c r="F20" s="25">
        <f>C20*E20</f>
        <v>0</v>
      </c>
      <c r="G20" s="26">
        <f t="shared" si="0"/>
        <v>0</v>
      </c>
      <c r="H20" s="19">
        <v>4132</v>
      </c>
    </row>
    <row r="21" spans="1:8" ht="308.25" customHeight="1">
      <c r="A21" s="15" t="s">
        <v>3</v>
      </c>
      <c r="B21" s="34" t="s">
        <v>28</v>
      </c>
      <c r="C21" s="4">
        <v>2</v>
      </c>
      <c r="D21" s="12"/>
      <c r="E21" s="24"/>
      <c r="F21" s="25">
        <f>C21*E21</f>
        <v>0</v>
      </c>
      <c r="G21" s="26">
        <f t="shared" si="0"/>
        <v>0</v>
      </c>
      <c r="H21" s="19">
        <v>6612</v>
      </c>
    </row>
    <row r="22" spans="1:8" ht="34.5" customHeight="1">
      <c r="A22" s="15" t="s">
        <v>3</v>
      </c>
      <c r="B22" s="34" t="s">
        <v>29</v>
      </c>
      <c r="C22" s="4">
        <v>1</v>
      </c>
      <c r="D22" s="12"/>
      <c r="E22" s="24"/>
      <c r="F22" s="25">
        <f>C22*E22</f>
        <v>0</v>
      </c>
      <c r="G22" s="26">
        <f t="shared" si="0"/>
        <v>0</v>
      </c>
      <c r="H22" s="19">
        <v>2231</v>
      </c>
    </row>
    <row r="23" spans="1:8" ht="231.75" customHeight="1">
      <c r="A23" s="15" t="s">
        <v>3</v>
      </c>
      <c r="B23" s="34" t="s">
        <v>30</v>
      </c>
      <c r="C23" s="4">
        <v>1</v>
      </c>
      <c r="D23" s="12"/>
      <c r="E23" s="24"/>
      <c r="F23" s="25">
        <f>C23*E23</f>
        <v>0</v>
      </c>
      <c r="G23" s="26">
        <f t="shared" si="0"/>
        <v>0</v>
      </c>
      <c r="H23" s="19">
        <v>11570</v>
      </c>
    </row>
    <row r="24" spans="1:8" ht="170.25" customHeight="1">
      <c r="A24" s="15" t="s">
        <v>3</v>
      </c>
      <c r="B24" s="34" t="s">
        <v>31</v>
      </c>
      <c r="C24" s="4">
        <v>2</v>
      </c>
      <c r="D24" s="12"/>
      <c r="E24" s="24"/>
      <c r="F24" s="25">
        <f>C24*E24</f>
        <v>0</v>
      </c>
      <c r="G24" s="26">
        <f t="shared" si="0"/>
        <v>0</v>
      </c>
      <c r="H24" s="19">
        <v>2479</v>
      </c>
    </row>
    <row r="25" spans="1:8" ht="15.75">
      <c r="A25" s="15" t="s">
        <v>3</v>
      </c>
      <c r="B25" s="35" t="s">
        <v>5</v>
      </c>
      <c r="C25" s="4">
        <v>2</v>
      </c>
      <c r="D25" s="12"/>
      <c r="E25" s="24"/>
      <c r="F25" s="25">
        <f>C25*E25</f>
        <v>0</v>
      </c>
      <c r="G25" s="26">
        <f t="shared" si="0"/>
        <v>0</v>
      </c>
      <c r="H25" s="19">
        <v>826</v>
      </c>
    </row>
    <row r="26" spans="1:8" ht="153" customHeight="1">
      <c r="A26" s="15" t="s">
        <v>3</v>
      </c>
      <c r="B26" s="34" t="s">
        <v>32</v>
      </c>
      <c r="C26" s="4">
        <v>1</v>
      </c>
      <c r="D26" s="12"/>
      <c r="E26" s="24"/>
      <c r="F26" s="25">
        <f>C26*E26</f>
        <v>0</v>
      </c>
      <c r="G26" s="26">
        <f t="shared" si="0"/>
        <v>0</v>
      </c>
      <c r="H26" s="19">
        <v>24793</v>
      </c>
    </row>
    <row r="27" spans="1:8" ht="54" customHeight="1">
      <c r="A27" s="15" t="s">
        <v>3</v>
      </c>
      <c r="B27" s="34" t="s">
        <v>33</v>
      </c>
      <c r="C27" s="4">
        <v>10</v>
      </c>
      <c r="D27" s="12"/>
      <c r="E27" s="24"/>
      <c r="F27" s="25">
        <f>C27*E27</f>
        <v>0</v>
      </c>
      <c r="G27" s="26">
        <f t="shared" si="0"/>
        <v>0</v>
      </c>
      <c r="H27" s="19">
        <v>826</v>
      </c>
    </row>
    <row r="28" spans="1:8" ht="104.25" customHeight="1" thickBot="1">
      <c r="A28" s="16"/>
      <c r="B28" s="36" t="s">
        <v>34</v>
      </c>
      <c r="C28" s="5">
        <v>5</v>
      </c>
      <c r="D28" s="13"/>
      <c r="E28" s="27"/>
      <c r="F28" s="28">
        <f>C28*E28</f>
        <v>0</v>
      </c>
      <c r="G28" s="29">
        <f t="shared" si="0"/>
        <v>0</v>
      </c>
      <c r="H28" s="20">
        <v>4132</v>
      </c>
    </row>
    <row r="29" spans="1:8" ht="25.9" customHeight="1" thickBot="1">
      <c r="A29" s="6"/>
      <c r="B29" s="7" t="s">
        <v>16</v>
      </c>
      <c r="C29" s="7"/>
      <c r="D29" s="8"/>
      <c r="E29" s="30"/>
      <c r="F29" s="30"/>
      <c r="G29" s="31">
        <f>F28+F27+F26+F25+F24+F23+F22+F21+F20+F19+F18+F17+F16+F15+F14+F13+F12</f>
        <v>0</v>
      </c>
      <c r="H29" s="21">
        <f>(C12*H12)+(C13*H13)+(C14*H14)+(C15*H15)+(C16*H16)+(C17*H17)+(C18*H18)+(C19*H19)+(C20*H20)+(C21*H21)+(C22*H22)+(C23*H23)+(C24*H24)+(C25*H25)+(C26*H26)+(C27*H27)+(C28*H28)</f>
        <v>382394</v>
      </c>
    </row>
    <row r="30" spans="1:8" ht="25.9" customHeight="1" thickBot="1">
      <c r="A30" s="6"/>
      <c r="B30" s="7" t="s">
        <v>2</v>
      </c>
      <c r="C30" s="7"/>
      <c r="D30" s="8"/>
      <c r="E30" s="30"/>
      <c r="F30" s="30"/>
      <c r="G30" s="31">
        <f>(G29/100)*21</f>
        <v>0</v>
      </c>
      <c r="H30" s="21">
        <f>(H29/100)*21</f>
        <v>80302.74</v>
      </c>
    </row>
    <row r="31" spans="1:8" ht="25.9" customHeight="1" thickBot="1">
      <c r="A31" s="6"/>
      <c r="B31" s="7" t="s">
        <v>19</v>
      </c>
      <c r="C31" s="7"/>
      <c r="D31" s="32"/>
      <c r="E31" s="30"/>
      <c r="F31" s="30"/>
      <c r="G31" s="31">
        <f>G29+G30</f>
        <v>0</v>
      </c>
      <c r="H31" s="21">
        <f>H29+H30</f>
        <v>462696.74</v>
      </c>
    </row>
    <row r="33" ht="15.75">
      <c r="B33" s="1"/>
    </row>
    <row r="35" ht="21" customHeight="1"/>
    <row r="36" ht="23.45" customHeight="1"/>
  </sheetData>
  <mergeCells count="11">
    <mergeCell ref="F10:F11"/>
    <mergeCell ref="G10:G11"/>
    <mergeCell ref="H10:H11"/>
    <mergeCell ref="A4:F5"/>
    <mergeCell ref="B6:E6"/>
    <mergeCell ref="B8:E8"/>
    <mergeCell ref="D10:D11"/>
    <mergeCell ref="A10:A11"/>
    <mergeCell ref="B10:B11"/>
    <mergeCell ref="C10:C11"/>
    <mergeCell ref="E10:E11"/>
  </mergeCells>
  <printOptions/>
  <pageMargins left="0.7000000000000001" right="0.7000000000000001" top="0.7874015750000001" bottom="0.7874015750000001" header="0.30000000000000004" footer="0.30000000000000004"/>
  <pageSetup fitToHeight="0" fitToWidth="0" horizontalDpi="600" verticalDpi="600" orientation="landscape"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434B51E7B0D5E49B69185CEF03EC48E" ma:contentTypeVersion="12" ma:contentTypeDescription="Vytvoří nový dokument" ma:contentTypeScope="" ma:versionID="4b2bc257ccfc1567d9eac4b67441a35f">
  <xsd:schema xmlns:xsd="http://www.w3.org/2001/XMLSchema" xmlns:xs="http://www.w3.org/2001/XMLSchema" xmlns:p="http://schemas.microsoft.com/office/2006/metadata/properties" xmlns:ns2="7fb0215d-5a29-4068-b9b2-30a237f24f13" xmlns:ns3="26b7fe97-6423-4cf9-ad56-9f8a47dc0d62" targetNamespace="http://schemas.microsoft.com/office/2006/metadata/properties" ma:root="true" ma:fieldsID="00246b6b1ce70237b35f03af632eaf52" ns2:_="" ns3:_="">
    <xsd:import namespace="7fb0215d-5a29-4068-b9b2-30a237f24f13"/>
    <xsd:import namespace="26b7fe97-6423-4cf9-ad56-9f8a47dc0d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b0215d-5a29-4068-b9b2-30a237f24f13" elementFormDefault="qualified">
    <xsd:import namespace="http://schemas.microsoft.com/office/2006/documentManagement/types"/>
    <xsd:import namespace="http://schemas.microsoft.com/office/infopath/2007/PartnerControls"/>
    <xsd:element name="SharedWithUsers" ma:index="8" nillable="true" ma:displayName="Sdílí se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b7fe97-6423-4cf9-ad56-9f8a47dc0d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84CA4B-90A0-47F6-84A0-86BCF263873E}">
  <ds:schemaRefs>
    <ds:schemaRef ds:uri="http://schemas.microsoft.com/office/2006/documentManagement/types"/>
    <ds:schemaRef ds:uri="26b7fe97-6423-4cf9-ad56-9f8a47dc0d62"/>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7fb0215d-5a29-4068-b9b2-30a237f24f13"/>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3BEADB1-7860-406F-8F31-9328D2697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b0215d-5a29-4068-b9b2-30a237f24f13"/>
    <ds:schemaRef ds:uri="26b7fe97-6423-4cf9-ad56-9f8a47dc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19C7F4-9780-41AB-8186-9170F355DF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Štodtová</dc:creator>
  <cp:keywords/>
  <dc:description/>
  <cp:lastModifiedBy>Michal Kudrnáč</cp:lastModifiedBy>
  <cp:lastPrinted>2021-12-19T19:40:29Z</cp:lastPrinted>
  <dcterms:created xsi:type="dcterms:W3CDTF">2021-11-21T17:11:32Z</dcterms:created>
  <dcterms:modified xsi:type="dcterms:W3CDTF">2021-12-20T08:24:55Z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0x010100F434B51E7B0D5E49B69185CEF03EC48E</vt:lpwstr>
  </property>
</Properties>
</file>