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2040" windowHeight="1335" activeTab="0"/>
  </bookViews>
  <sheets>
    <sheet name="2. Rozpočet - standard na výšku" sheetId="1" r:id="rId1"/>
  </sheets>
  <definedNames/>
  <calcPr fullCalcOnLoad="1"/>
</workbook>
</file>

<file path=xl/sharedStrings.xml><?xml version="1.0" encoding="utf-8"?>
<sst xmlns="http://schemas.openxmlformats.org/spreadsheetml/2006/main" count="270" uniqueCount="152">
  <si>
    <t>ROZPOČET</t>
  </si>
  <si>
    <t>Stavba : Stavební úpravy 4. NP Gymnzia Jičín - Ústřední vytápění</t>
  </si>
  <si>
    <t>Objekt : Lepařovo gymnázium Jičín - Ústřední vytápění 4.np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</si>
  <si>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</si>
  <si>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</si>
  <si>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</si>
  <si>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</si>
  <si>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</si>
  <si>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</si>
  <si>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</si>
  <si>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</si>
  <si>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Práce a dodávky PSV</t>
  </si>
  <si>
    <t>713</t>
  </si>
  <si>
    <t>Izolace tepelné</t>
  </si>
  <si>
    <t>713113123</t>
  </si>
  <si>
    <t>Tepelná izolace potrubí MIRELON PET tl. 15 mm pro potr. 22x1</t>
  </si>
  <si>
    <t>m</t>
  </si>
  <si>
    <t>713113124</t>
  </si>
  <si>
    <t>Tepelná izolace potrubí MIRELON PET tl. 20 mm pro potr. 28x1,5</t>
  </si>
  <si>
    <t>713113125</t>
  </si>
  <si>
    <t>Tepelná izolace potrubí MIRELON Stabil tl. 20 mm pro potr. 35x1,5</t>
  </si>
  <si>
    <t>7131132101</t>
  </si>
  <si>
    <t>Montáž - tepelná izolace potrubí</t>
  </si>
  <si>
    <t>731</t>
  </si>
  <si>
    <t>Ústřední vytápění - kotelny</t>
  </si>
  <si>
    <t>MAT</t>
  </si>
  <si>
    <t>484220805</t>
  </si>
  <si>
    <t>Plynový závěsný kondenzační kotel Geminox THRi 5-25C</t>
  </si>
  <si>
    <t>ks</t>
  </si>
  <si>
    <t>484220526</t>
  </si>
  <si>
    <t>Odkouření pro PKK Geminox THRs 5-25c - průměr 80/125 mm</t>
  </si>
  <si>
    <t>sbr</t>
  </si>
  <si>
    <t>484220836</t>
  </si>
  <si>
    <t>Bionibal 1000 ml - koncentrovaný inhibitor koroze systému ÚT</t>
  </si>
  <si>
    <t>l</t>
  </si>
  <si>
    <t>731260002</t>
  </si>
  <si>
    <t>Montáž plynových závěsných kotlů do 24 kW</t>
  </si>
  <si>
    <t>soubor</t>
  </si>
  <si>
    <t>731260003</t>
  </si>
  <si>
    <t>Uvedení do provozu - závěsných kondenzačních kotlů do 24 kW</t>
  </si>
  <si>
    <t>998731101</t>
  </si>
  <si>
    <t>Přesun hmot pro kotelny v objektech v do 6 m</t>
  </si>
  <si>
    <t>t</t>
  </si>
  <si>
    <t>732</t>
  </si>
  <si>
    <t>Ústřední vytápění - strojovny</t>
  </si>
  <si>
    <t>732331515</t>
  </si>
  <si>
    <t>Nádoba tlaková expanzní s membránou o obsahu 35 litrů</t>
  </si>
  <si>
    <t>732331525</t>
  </si>
  <si>
    <t>MK ventil pro tlakovou expanzní nádobu  DN 20</t>
  </si>
  <si>
    <t>732331555</t>
  </si>
  <si>
    <t>Uvedení do provozu - výchozí revize tlakové expanzní nádoby</t>
  </si>
  <si>
    <t>732331556</t>
  </si>
  <si>
    <t>Provozní revize - tlaková expanzní nádoba</t>
  </si>
  <si>
    <t>998732102</t>
  </si>
  <si>
    <t>Přesun hmot pro strojovny v objektech v do 12 m</t>
  </si>
  <si>
    <t>733</t>
  </si>
  <si>
    <t>Ústřední vytápění - potrubí</t>
  </si>
  <si>
    <t>733113211</t>
  </si>
  <si>
    <t>Přípojky k otopným tělesům</t>
  </si>
  <si>
    <t>733222104</t>
  </si>
  <si>
    <t>Potrubí měděné polotvrdé spojované měkkým pájením D 22x1</t>
  </si>
  <si>
    <t>733222105</t>
  </si>
  <si>
    <t>Potrubí měděné polotvrdé spojované měkkým pájením D 28x1,5</t>
  </si>
  <si>
    <t>733222106</t>
  </si>
  <si>
    <t>Potrubí měděné polotvrdé spojované měkkým pájením D 35x1,5</t>
  </si>
  <si>
    <t>733291101</t>
  </si>
  <si>
    <t>Tlaková zkouška potrubí měděné do D 35x1,5</t>
  </si>
  <si>
    <t>733322312</t>
  </si>
  <si>
    <t>Potrubí plastové PEX spojované lisováním D 16x1,8 REVEL PEX</t>
  </si>
  <si>
    <t>733322313</t>
  </si>
  <si>
    <t>Potrubí plastové PEX spojované lisováním D 20x2,3 REVEL PEX</t>
  </si>
  <si>
    <t>7333322361</t>
  </si>
  <si>
    <t>Ochranná vlnitá trubka PE d = 23 (pro trubku 16 -23 mm)</t>
  </si>
  <si>
    <t>733391101</t>
  </si>
  <si>
    <t>Tlaková zkouška potrubí plastové do D 32x2,9</t>
  </si>
  <si>
    <t>998733103</t>
  </si>
  <si>
    <t>Přesun hmot pro rozvody potrubí v objektech v do 24 m</t>
  </si>
  <si>
    <t>734</t>
  </si>
  <si>
    <t>Ústřední vytápění - armatury</t>
  </si>
  <si>
    <t>734211115</t>
  </si>
  <si>
    <t>Ventil odvzdušňovací G 3/8</t>
  </si>
  <si>
    <t>kus</t>
  </si>
  <si>
    <t>734211127</t>
  </si>
  <si>
    <t>Absorpční odlučovač vzduchu Spirovent G 5/4"</t>
  </si>
  <si>
    <t>734211145</t>
  </si>
  <si>
    <t>Odlučovač kalu magnetický G 1"</t>
  </si>
  <si>
    <t>734222810</t>
  </si>
  <si>
    <t>Radiátorová termostatická hlavice SIEMENS RTN 51</t>
  </si>
  <si>
    <t>734222832</t>
  </si>
  <si>
    <t>Pojistný kroužek pro rad. termostatickou hlavici SIEMENS</t>
  </si>
  <si>
    <t>734261223</t>
  </si>
  <si>
    <t>Šroubení přímé Ve 4300 G 1/2"</t>
  </si>
  <si>
    <t>734261224</t>
  </si>
  <si>
    <t>Šroubení přímé Ve 4300 G 3/4</t>
  </si>
  <si>
    <t>734261225</t>
  </si>
  <si>
    <t>Šroubení přímé Ve 4300 G 1</t>
  </si>
  <si>
    <t>734261435</t>
  </si>
  <si>
    <t>Šroubení regulační radiátorové VEKOLUX 1/2"</t>
  </si>
  <si>
    <t>734291113</t>
  </si>
  <si>
    <t>Kohout plnící a vypouštěcí kulový G 1/2"</t>
  </si>
  <si>
    <t>734291226</t>
  </si>
  <si>
    <t>Filtr závitový mosazný G 6/4"</t>
  </si>
  <si>
    <t>734292714</t>
  </si>
  <si>
    <t>Kohout závitový kulový přímý R 250D GIACOMINI G 3/4"</t>
  </si>
  <si>
    <t>734292716</t>
  </si>
  <si>
    <t>Kohout závitový kulový přímý R 250D GIACOMINI G 5/4"</t>
  </si>
  <si>
    <t>734411121</t>
  </si>
  <si>
    <t>Teploměr úhlový s ochranným pouzdrem malý</t>
  </si>
  <si>
    <t>734421131</t>
  </si>
  <si>
    <t>Tlakoměr deformační č. 53312  D 100 mm rozsah 0-300 kPa, kohout, smyčka</t>
  </si>
  <si>
    <t>998734103</t>
  </si>
  <si>
    <t>Přesun hmot pro armatury v objektech v do 24 m</t>
  </si>
  <si>
    <t>735</t>
  </si>
  <si>
    <t>Ústřední vytápění - otopná tělesa</t>
  </si>
  <si>
    <t>735152471</t>
  </si>
  <si>
    <t>Otopné těleso panelové Korado Radik Ventil Kompakt typ 21 VK výška/délka 600/400 mm</t>
  </si>
  <si>
    <t>735152554</t>
  </si>
  <si>
    <t>Otopné těleso panelové Korado Radik Ventil Kompakt typ 22 VK výška/délka 500/700 mm</t>
  </si>
  <si>
    <t>735152558</t>
  </si>
  <si>
    <t>Otopné těleso panelové Korado Radik Ventil Kompakt typ 22 VK výška/délka 500/1100 mm</t>
  </si>
  <si>
    <t>735152572</t>
  </si>
  <si>
    <t>Otopné těleso panelové Korado Radik Ventil Kompakt typ 22 VK výška/délka 600/500 mm</t>
  </si>
  <si>
    <t>735152573</t>
  </si>
  <si>
    <t>Otopné těleso panelové Korado Radik Ventil Kompakt typ 22 VK výška/délka 600/600 mm</t>
  </si>
  <si>
    <t>735152579</t>
  </si>
  <si>
    <t>Otopné těleso panelové Korado Radik Ventil Kompakt typ 22 VK výška/délka 600/1200 mm</t>
  </si>
  <si>
    <t>735159210</t>
  </si>
  <si>
    <t>Montáž otopných těles panelových dvouřadých těles Korado Radik délky do 1500 mm</t>
  </si>
  <si>
    <t>998735101</t>
  </si>
  <si>
    <t>Přesun hmot pro otopná tělesa v objektech v do 6 m</t>
  </si>
  <si>
    <t>783</t>
  </si>
  <si>
    <t>Dokončovací práce - nátěry</t>
  </si>
  <si>
    <t>000251</t>
  </si>
  <si>
    <t>ZTI - propojení kondenzátního potrubí PKK na kanalizaci, napouštěcí ventil s PO vent. + hadice</t>
  </si>
  <si>
    <t>000352</t>
  </si>
  <si>
    <t>Zednické výpomoce, prostupy potrubí zdí</t>
  </si>
  <si>
    <t>000362</t>
  </si>
  <si>
    <t>Úprava prostupů odkouření kotle</t>
  </si>
  <si>
    <t>sbr.</t>
  </si>
  <si>
    <t>000602</t>
  </si>
  <si>
    <t>Zapojení elektroinstalace, montáž rozvodů MaR</t>
  </si>
  <si>
    <t>HZS 0001</t>
  </si>
  <si>
    <t>HZS - DEMONTÁŽ ÚT</t>
  </si>
  <si>
    <t>hod</t>
  </si>
  <si>
    <t>HZS 0002</t>
  </si>
  <si>
    <t>HZS - Topná zkouška a doregulování ÚT</t>
  </si>
  <si>
    <t>HZS 0009</t>
  </si>
  <si>
    <t>HZS - Provozní režie</t>
  </si>
  <si>
    <t>HZS 0010</t>
  </si>
  <si>
    <t>HZS - Doprava</t>
  </si>
  <si>
    <t>PSV Celkem</t>
  </si>
  <si>
    <t>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</si>
</sst>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8"/>
      <color indexed="20"/>
      <name val="Arial CE"/>
      <family val="0"/>
    </font>
    <font>
      <b/>
      <sz val="7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172" fontId="9" fillId="35" borderId="0" xfId="0" applyNumberFormat="1" applyFont="1" applyFill="1" applyBorder="1" applyAlignment="1" applyProtection="1">
      <alignment horizontal="right"/>
      <protection/>
    </xf>
    <xf numFmtId="172" fontId="9" fillId="35" borderId="0" xfId="0" applyNumberFormat="1" applyFont="1" applyFill="1" applyBorder="1" applyAlignment="1" applyProtection="1">
      <alignment horizontal="center"/>
      <protection/>
    </xf>
    <xf numFmtId="172" fontId="9" fillId="35" borderId="0" xfId="0" applyNumberFormat="1" applyFont="1" applyFill="1" applyBorder="1" applyAlignment="1" applyProtection="1">
      <alignment horizontal="left"/>
      <protection/>
    </xf>
    <xf numFmtId="172" fontId="9" fillId="35" borderId="0" xfId="0" applyNumberFormat="1" applyFont="1" applyFill="1" applyBorder="1" applyAlignment="1" applyProtection="1">
      <alignment horizontal="left" wrapText="1"/>
      <protection/>
    </xf>
    <xf numFmtId="173" fontId="9" fillId="35" borderId="0" xfId="0" applyNumberFormat="1" applyFont="1" applyFill="1" applyBorder="1" applyAlignment="1" applyProtection="1">
      <alignment horizontal="right"/>
      <protection/>
    </xf>
    <xf numFmtId="4" fontId="9" fillId="35" borderId="0" xfId="0" applyNumberFormat="1" applyFont="1" applyFill="1" applyBorder="1" applyAlignment="1" applyProtection="1">
      <alignment horizontal="right"/>
      <protection/>
    </xf>
    <xf numFmtId="172" fontId="10" fillId="35" borderId="0" xfId="0" applyNumberFormat="1" applyFont="1" applyFill="1" applyBorder="1" applyAlignment="1" applyProtection="1">
      <alignment horizontal="right"/>
      <protection/>
    </xf>
    <xf numFmtId="172" fontId="10" fillId="35" borderId="0" xfId="0" applyNumberFormat="1" applyFont="1" applyFill="1" applyBorder="1" applyAlignment="1" applyProtection="1">
      <alignment horizontal="center"/>
      <protection/>
    </xf>
    <xf numFmtId="172" fontId="10" fillId="35" borderId="0" xfId="0" applyNumberFormat="1" applyFont="1" applyFill="1" applyBorder="1" applyAlignment="1" applyProtection="1">
      <alignment horizontal="left"/>
      <protection/>
    </xf>
    <xf numFmtId="172" fontId="10" fillId="35" borderId="0" xfId="0" applyNumberFormat="1" applyFont="1" applyFill="1" applyBorder="1" applyAlignment="1" applyProtection="1">
      <alignment horizontal="left" wrapText="1"/>
      <protection/>
    </xf>
    <xf numFmtId="173" fontId="10" fillId="35" borderId="0" xfId="0" applyNumberFormat="1" applyFont="1" applyFill="1" applyBorder="1" applyAlignment="1" applyProtection="1">
      <alignment horizontal="right"/>
      <protection/>
    </xf>
    <xf numFmtId="4" fontId="10" fillId="35" borderId="0" xfId="0" applyNumberFormat="1" applyFont="1" applyFill="1" applyBorder="1" applyAlignment="1" applyProtection="1">
      <alignment horizontal="right"/>
      <protection/>
    </xf>
    <xf numFmtId="172" fontId="5" fillId="35" borderId="16" xfId="0" applyNumberFormat="1" applyFont="1" applyFill="1" applyBorder="1" applyAlignment="1" applyProtection="1">
      <alignment horizontal="right" vertical="center"/>
      <protection/>
    </xf>
    <xf numFmtId="172" fontId="5" fillId="35" borderId="17" xfId="0" applyNumberFormat="1" applyFont="1" applyFill="1" applyBorder="1" applyAlignment="1" applyProtection="1">
      <alignment horizontal="center" vertical="center"/>
      <protection/>
    </xf>
    <xf numFmtId="172" fontId="5" fillId="35" borderId="17" xfId="0" applyNumberFormat="1" applyFont="1" applyFill="1" applyBorder="1" applyAlignment="1" applyProtection="1">
      <alignment horizontal="left" vertical="center"/>
      <protection/>
    </xf>
    <xf numFmtId="172" fontId="5" fillId="35" borderId="17" xfId="0" applyNumberFormat="1" applyFont="1" applyFill="1" applyBorder="1" applyAlignment="1" applyProtection="1">
      <alignment horizontal="left" vertical="center" wrapText="1"/>
      <protection/>
    </xf>
    <xf numFmtId="173" fontId="5" fillId="35" borderId="17" xfId="0" applyNumberFormat="1" applyFont="1" applyFill="1" applyBorder="1" applyAlignment="1" applyProtection="1">
      <alignment horizontal="right" vertical="center"/>
      <protection/>
    </xf>
    <xf numFmtId="4" fontId="5" fillId="35" borderId="17" xfId="0" applyNumberFormat="1" applyFont="1" applyFill="1" applyBorder="1" applyAlignment="1" applyProtection="1">
      <alignment horizontal="right" vertical="center"/>
      <protection/>
    </xf>
    <xf numFmtId="4" fontId="5" fillId="35" borderId="18" xfId="0" applyNumberFormat="1" applyFont="1" applyFill="1" applyBorder="1" applyAlignment="1" applyProtection="1">
      <alignment horizontal="right" vertical="center"/>
      <protection/>
    </xf>
    <xf numFmtId="172" fontId="10" fillId="35" borderId="0" xfId="0" applyNumberFormat="1" applyFont="1" applyFill="1" applyBorder="1" applyAlignment="1" applyProtection="1">
      <alignment horizontal="right" vertical="center"/>
      <protection/>
    </xf>
    <xf numFmtId="172" fontId="10" fillId="35" borderId="0" xfId="0" applyNumberFormat="1" applyFont="1" applyFill="1" applyBorder="1" applyAlignment="1" applyProtection="1">
      <alignment horizontal="center" vertical="center"/>
      <protection/>
    </xf>
    <xf numFmtId="172" fontId="10" fillId="35" borderId="0" xfId="0" applyNumberFormat="1" applyFont="1" applyFill="1" applyBorder="1" applyAlignment="1" applyProtection="1">
      <alignment horizontal="left" vertical="center"/>
      <protection/>
    </xf>
    <xf numFmtId="172" fontId="10" fillId="35" borderId="0" xfId="0" applyNumberFormat="1" applyFont="1" applyFill="1" applyBorder="1" applyAlignment="1" applyProtection="1">
      <alignment horizontal="left" vertical="center" wrapText="1"/>
      <protection/>
    </xf>
    <xf numFmtId="173" fontId="10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172" fontId="11" fillId="35" borderId="0" xfId="0" applyNumberFormat="1" applyFont="1" applyFill="1" applyBorder="1" applyAlignment="1" applyProtection="1">
      <alignment horizontal="right"/>
      <protection/>
    </xf>
    <xf numFmtId="172" fontId="11" fillId="35" borderId="0" xfId="0" applyNumberFormat="1" applyFont="1" applyFill="1" applyBorder="1" applyAlignment="1" applyProtection="1">
      <alignment horizontal="center"/>
      <protection/>
    </xf>
    <xf numFmtId="172" fontId="11" fillId="35" borderId="0" xfId="0" applyNumberFormat="1" applyFont="1" applyFill="1" applyBorder="1" applyAlignment="1" applyProtection="1">
      <alignment horizontal="left"/>
      <protection/>
    </xf>
    <xf numFmtId="172" fontId="11" fillId="35" borderId="0" xfId="0" applyNumberFormat="1" applyFont="1" applyFill="1" applyBorder="1" applyAlignment="1" applyProtection="1">
      <alignment horizontal="left" wrapText="1"/>
      <protection/>
    </xf>
    <xf numFmtId="173" fontId="11" fillId="35" borderId="0" xfId="0" applyNumberFormat="1" applyFont="1" applyFill="1" applyBorder="1" applyAlignment="1" applyProtection="1">
      <alignment horizontal="right"/>
      <protection/>
    </xf>
    <xf numFmtId="4" fontId="11" fillId="35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H84" sqref="H84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7.421875" style="0" customWidth="1"/>
    <col min="4" max="4" width="38.28125" style="0" customWidth="1"/>
    <col min="5" max="5" width="4.7109375" style="0" customWidth="1"/>
    <col min="6" max="6" width="10.8515625" style="0" customWidth="1"/>
    <col min="7" max="7" width="8.57421875" style="0" customWidth="1"/>
    <col min="8" max="8" width="9.7109375" style="0" customWidth="1"/>
  </cols>
  <sheetData>
    <row r="1" spans="1:8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1</v>
      </c>
      <c r="B2" s="4"/>
      <c r="C2" s="4"/>
      <c r="D2" s="4"/>
      <c r="E2" s="4"/>
      <c r="F2" s="2"/>
      <c r="G2" s="4"/>
      <c r="H2" s="2"/>
    </row>
    <row r="3" spans="1:8" ht="15" customHeight="1">
      <c r="A3" s="3" t="s">
        <v>2</v>
      </c>
      <c r="B3" s="4"/>
      <c r="C3" s="4"/>
      <c r="D3" s="4"/>
      <c r="E3" s="4"/>
      <c r="F3" s="2"/>
      <c r="G3" s="4"/>
      <c r="H3" s="2"/>
    </row>
    <row r="4" spans="1:8" ht="12.75" customHeight="1">
      <c r="A4" s="2"/>
      <c r="B4" s="2"/>
      <c r="C4" s="2"/>
      <c r="D4" s="4"/>
      <c r="E4" s="4"/>
      <c r="F4" s="2"/>
      <c r="G4" s="4"/>
      <c r="H4" s="2"/>
    </row>
    <row r="5" spans="1:8" ht="12.75" customHeight="1">
      <c r="A5" s="2"/>
      <c r="B5" s="2"/>
      <c r="C5" s="4"/>
      <c r="D5" s="4"/>
      <c r="E5" s="4"/>
      <c r="F5" s="2"/>
      <c r="G5" s="4"/>
      <c r="H5" s="2"/>
    </row>
    <row r="6" spans="1:8" ht="9" customHeight="1">
      <c r="A6" s="4"/>
      <c r="B6" s="4"/>
      <c r="C6" s="4"/>
      <c r="D6" s="4"/>
      <c r="E6" s="4"/>
      <c r="F6" s="4"/>
      <c r="G6" s="4"/>
      <c r="H6" s="2"/>
    </row>
    <row r="7" spans="1:8" ht="18.75" customHeight="1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</row>
    <row r="8" spans="1:8" ht="9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</row>
    <row r="9" spans="1:8" ht="6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11"/>
      <c r="B10" s="12"/>
      <c r="C10" s="13"/>
      <c r="D10" s="14" t="s">
        <v>11</v>
      </c>
      <c r="E10" s="12"/>
      <c r="F10" s="15"/>
      <c r="G10" s="16"/>
      <c r="H10" s="16"/>
    </row>
    <row r="11" spans="1:8" ht="15" customHeight="1">
      <c r="A11" s="17">
        <v>0</v>
      </c>
      <c r="B11" s="18"/>
      <c r="C11" s="19" t="s">
        <v>12</v>
      </c>
      <c r="D11" s="20" t="s">
        <v>13</v>
      </c>
      <c r="E11" s="18"/>
      <c r="F11" s="21"/>
      <c r="G11" s="22"/>
      <c r="H11" s="22"/>
    </row>
    <row r="12" spans="1:8" ht="12.75" customHeight="1">
      <c r="A12" s="23">
        <v>1</v>
      </c>
      <c r="B12" s="24" t="s">
        <v>12</v>
      </c>
      <c r="C12" s="25" t="s">
        <v>14</v>
      </c>
      <c r="D12" s="26" t="s">
        <v>15</v>
      </c>
      <c r="E12" s="24" t="s">
        <v>16</v>
      </c>
      <c r="F12" s="27">
        <v>6</v>
      </c>
      <c r="G12" s="28">
        <v>170</v>
      </c>
      <c r="H12" s="29">
        <f>SUM(G12*F12)</f>
        <v>1020</v>
      </c>
    </row>
    <row r="13" spans="1:8" ht="12.75" customHeight="1">
      <c r="A13" s="23">
        <v>2</v>
      </c>
      <c r="B13" s="24" t="s">
        <v>12</v>
      </c>
      <c r="C13" s="25" t="s">
        <v>17</v>
      </c>
      <c r="D13" s="26" t="s">
        <v>18</v>
      </c>
      <c r="E13" s="24" t="s">
        <v>16</v>
      </c>
      <c r="F13" s="27">
        <v>2</v>
      </c>
      <c r="G13" s="28">
        <v>200</v>
      </c>
      <c r="H13" s="29">
        <f>SUM(G13*F13)</f>
        <v>400</v>
      </c>
    </row>
    <row r="14" spans="1:8" ht="12.75" customHeight="1">
      <c r="A14" s="23">
        <v>3</v>
      </c>
      <c r="B14" s="24" t="s">
        <v>12</v>
      </c>
      <c r="C14" s="25" t="s">
        <v>19</v>
      </c>
      <c r="D14" s="26" t="s">
        <v>20</v>
      </c>
      <c r="E14" s="24" t="s">
        <v>16</v>
      </c>
      <c r="F14" s="27">
        <v>4</v>
      </c>
      <c r="G14" s="28">
        <v>168</v>
      </c>
      <c r="H14" s="29">
        <f>SUM(G14*F14)</f>
        <v>672</v>
      </c>
    </row>
    <row r="15" spans="1:8" ht="12.75" customHeight="1">
      <c r="A15" s="23">
        <v>4</v>
      </c>
      <c r="B15" s="24" t="s">
        <v>12</v>
      </c>
      <c r="C15" s="25" t="s">
        <v>21</v>
      </c>
      <c r="D15" s="26" t="s">
        <v>22</v>
      </c>
      <c r="E15" s="24" t="s">
        <v>16</v>
      </c>
      <c r="F15" s="27">
        <v>12</v>
      </c>
      <c r="G15" s="28">
        <v>110</v>
      </c>
      <c r="H15" s="29">
        <f>SUM(G15*F15)</f>
        <v>1320</v>
      </c>
    </row>
    <row r="16" spans="1:8" ht="12" customHeight="1">
      <c r="A16" s="30">
        <v>0</v>
      </c>
      <c r="B16" s="31"/>
      <c r="C16" s="32" t="s">
        <v>12</v>
      </c>
      <c r="D16" s="33" t="s">
        <v>13</v>
      </c>
      <c r="E16" s="31"/>
      <c r="F16" s="34"/>
      <c r="G16" s="35"/>
      <c r="H16" s="35">
        <f>SUM(H12:H15)</f>
        <v>3412</v>
      </c>
    </row>
    <row r="17" spans="1:8" ht="15" customHeight="1">
      <c r="A17" s="17">
        <v>0</v>
      </c>
      <c r="B17" s="18"/>
      <c r="C17" s="19" t="s">
        <v>23</v>
      </c>
      <c r="D17" s="20" t="s">
        <v>24</v>
      </c>
      <c r="E17" s="18"/>
      <c r="F17" s="21"/>
      <c r="G17" s="22"/>
      <c r="H17" s="22"/>
    </row>
    <row r="18" spans="1:8" ht="12.75" customHeight="1">
      <c r="A18" s="23">
        <v>5</v>
      </c>
      <c r="B18" s="24" t="s">
        <v>25</v>
      </c>
      <c r="C18" s="25" t="s">
        <v>26</v>
      </c>
      <c r="D18" s="26" t="s">
        <v>27</v>
      </c>
      <c r="E18" s="24" t="s">
        <v>28</v>
      </c>
      <c r="F18" s="27">
        <v>1</v>
      </c>
      <c r="G18" s="28">
        <v>66315</v>
      </c>
      <c r="H18" s="29">
        <f aca="true" t="shared" si="0" ref="H18:H23">SUM(G18*F18)</f>
        <v>66315</v>
      </c>
    </row>
    <row r="19" spans="1:8" ht="12.75" customHeight="1">
      <c r="A19" s="23">
        <v>6</v>
      </c>
      <c r="B19" s="24" t="s">
        <v>25</v>
      </c>
      <c r="C19" s="25" t="s">
        <v>29</v>
      </c>
      <c r="D19" s="26" t="s">
        <v>30</v>
      </c>
      <c r="E19" s="24" t="s">
        <v>31</v>
      </c>
      <c r="F19" s="27">
        <v>1</v>
      </c>
      <c r="G19" s="28">
        <v>14100</v>
      </c>
      <c r="H19" s="29">
        <f t="shared" si="0"/>
        <v>14100</v>
      </c>
    </row>
    <row r="20" spans="1:8" ht="12.75" customHeight="1">
      <c r="A20" s="23">
        <v>7</v>
      </c>
      <c r="B20" s="24" t="s">
        <v>25</v>
      </c>
      <c r="C20" s="25" t="s">
        <v>32</v>
      </c>
      <c r="D20" s="26" t="s">
        <v>33</v>
      </c>
      <c r="E20" s="24" t="s">
        <v>34</v>
      </c>
      <c r="F20" s="27">
        <v>2</v>
      </c>
      <c r="G20" s="28">
        <v>712</v>
      </c>
      <c r="H20" s="29">
        <f t="shared" si="0"/>
        <v>1424</v>
      </c>
    </row>
    <row r="21" spans="1:8" ht="12.75" customHeight="1">
      <c r="A21" s="23">
        <v>8</v>
      </c>
      <c r="B21" s="24" t="s">
        <v>23</v>
      </c>
      <c r="C21" s="25" t="s">
        <v>35</v>
      </c>
      <c r="D21" s="26" t="s">
        <v>36</v>
      </c>
      <c r="E21" s="24" t="s">
        <v>37</v>
      </c>
      <c r="F21" s="27">
        <v>1</v>
      </c>
      <c r="G21" s="28">
        <v>2800</v>
      </c>
      <c r="H21" s="29">
        <f t="shared" si="0"/>
        <v>2800</v>
      </c>
    </row>
    <row r="22" spans="1:8" ht="12.75" customHeight="1">
      <c r="A22" s="23">
        <v>9</v>
      </c>
      <c r="B22" s="24" t="s">
        <v>23</v>
      </c>
      <c r="C22" s="25" t="s">
        <v>38</v>
      </c>
      <c r="D22" s="26" t="s">
        <v>39</v>
      </c>
      <c r="E22" s="24" t="s">
        <v>37</v>
      </c>
      <c r="F22" s="27">
        <v>1</v>
      </c>
      <c r="G22" s="28">
        <v>3900</v>
      </c>
      <c r="H22" s="29">
        <f t="shared" si="0"/>
        <v>3900</v>
      </c>
    </row>
    <row r="23" spans="1:8" ht="12.75" customHeight="1">
      <c r="A23" s="23">
        <v>10</v>
      </c>
      <c r="B23" s="24" t="s">
        <v>23</v>
      </c>
      <c r="C23" s="25" t="s">
        <v>40</v>
      </c>
      <c r="D23" s="26" t="s">
        <v>41</v>
      </c>
      <c r="E23" s="24" t="s">
        <v>42</v>
      </c>
      <c r="F23" s="27">
        <v>0.082</v>
      </c>
      <c r="G23" s="28">
        <v>2400</v>
      </c>
      <c r="H23" s="29">
        <f t="shared" si="0"/>
        <v>196.8</v>
      </c>
    </row>
    <row r="24" spans="1:8" ht="12" customHeight="1">
      <c r="A24" s="30">
        <v>0</v>
      </c>
      <c r="B24" s="31"/>
      <c r="C24" s="32" t="s">
        <v>23</v>
      </c>
      <c r="D24" s="33" t="s">
        <v>24</v>
      </c>
      <c r="E24" s="31"/>
      <c r="F24" s="34"/>
      <c r="G24" s="35"/>
      <c r="H24" s="35">
        <f>SUM(H18:H23)</f>
        <v>88735.8</v>
      </c>
    </row>
    <row r="25" spans="1:8" ht="15" customHeight="1">
      <c r="A25" s="17">
        <v>0</v>
      </c>
      <c r="B25" s="18"/>
      <c r="C25" s="19" t="s">
        <v>43</v>
      </c>
      <c r="D25" s="20" t="s">
        <v>44</v>
      </c>
      <c r="E25" s="18"/>
      <c r="F25" s="21"/>
      <c r="G25" s="22"/>
      <c r="H25" s="22"/>
    </row>
    <row r="26" spans="1:8" ht="12.75" customHeight="1">
      <c r="A26" s="23">
        <v>11</v>
      </c>
      <c r="B26" s="24" t="s">
        <v>23</v>
      </c>
      <c r="C26" s="25" t="s">
        <v>45</v>
      </c>
      <c r="D26" s="26" t="s">
        <v>46</v>
      </c>
      <c r="E26" s="24" t="s">
        <v>37</v>
      </c>
      <c r="F26" s="27">
        <v>1</v>
      </c>
      <c r="G26" s="28">
        <v>2100</v>
      </c>
      <c r="H26" s="29">
        <f>SUM(G26*F26)</f>
        <v>2100</v>
      </c>
    </row>
    <row r="27" spans="1:8" ht="12.75" customHeight="1">
      <c r="A27" s="23">
        <v>12</v>
      </c>
      <c r="B27" s="24" t="s">
        <v>23</v>
      </c>
      <c r="C27" s="25" t="s">
        <v>47</v>
      </c>
      <c r="D27" s="26" t="s">
        <v>48</v>
      </c>
      <c r="E27" s="24" t="s">
        <v>37</v>
      </c>
      <c r="F27" s="27">
        <v>1</v>
      </c>
      <c r="G27" s="28">
        <v>1450</v>
      </c>
      <c r="H27" s="29">
        <f>SUM(G27*F27)</f>
        <v>1450</v>
      </c>
    </row>
    <row r="28" spans="1:8" ht="12.75" customHeight="1">
      <c r="A28" s="23">
        <v>13</v>
      </c>
      <c r="B28" s="24" t="s">
        <v>23</v>
      </c>
      <c r="C28" s="25" t="s">
        <v>49</v>
      </c>
      <c r="D28" s="26" t="s">
        <v>50</v>
      </c>
      <c r="E28" s="24" t="s">
        <v>37</v>
      </c>
      <c r="F28" s="27">
        <v>1</v>
      </c>
      <c r="G28" s="28">
        <v>1800</v>
      </c>
      <c r="H28" s="29">
        <f>SUM(G28*F28)</f>
        <v>1800</v>
      </c>
    </row>
    <row r="29" spans="1:8" ht="12.75" customHeight="1">
      <c r="A29" s="23">
        <v>14</v>
      </c>
      <c r="B29" s="24" t="s">
        <v>23</v>
      </c>
      <c r="C29" s="25" t="s">
        <v>51</v>
      </c>
      <c r="D29" s="26" t="s">
        <v>52</v>
      </c>
      <c r="E29" s="24" t="s">
        <v>37</v>
      </c>
      <c r="F29" s="27">
        <v>1</v>
      </c>
      <c r="G29" s="28">
        <v>1700</v>
      </c>
      <c r="H29" s="29">
        <f>SUM(G29*F29)</f>
        <v>1700</v>
      </c>
    </row>
    <row r="30" spans="1:8" ht="12.75" customHeight="1">
      <c r="A30" s="23">
        <v>15</v>
      </c>
      <c r="B30" s="24" t="s">
        <v>23</v>
      </c>
      <c r="C30" s="25" t="s">
        <v>53</v>
      </c>
      <c r="D30" s="26" t="s">
        <v>54</v>
      </c>
      <c r="E30" s="24" t="s">
        <v>42</v>
      </c>
      <c r="F30" s="27">
        <v>0.0849</v>
      </c>
      <c r="G30" s="28">
        <v>1200</v>
      </c>
      <c r="H30" s="29">
        <f>SUM(G30*F30)</f>
        <v>101.88000000000001</v>
      </c>
    </row>
    <row r="31" spans="1:8" ht="12" customHeight="1">
      <c r="A31" s="30">
        <v>0</v>
      </c>
      <c r="B31" s="31"/>
      <c r="C31" s="32" t="s">
        <v>43</v>
      </c>
      <c r="D31" s="33" t="s">
        <v>44</v>
      </c>
      <c r="E31" s="31"/>
      <c r="F31" s="34"/>
      <c r="G31" s="35"/>
      <c r="H31" s="35">
        <f>SUM(H26:H30)</f>
        <v>7151.88</v>
      </c>
    </row>
    <row r="32" spans="1:8" ht="15" customHeight="1">
      <c r="A32" s="17">
        <v>0</v>
      </c>
      <c r="B32" s="18"/>
      <c r="C32" s="19" t="s">
        <v>55</v>
      </c>
      <c r="D32" s="20" t="s">
        <v>56</v>
      </c>
      <c r="E32" s="18"/>
      <c r="F32" s="21"/>
      <c r="G32" s="22"/>
      <c r="H32" s="22"/>
    </row>
    <row r="33" spans="1:8" ht="12.75" customHeight="1">
      <c r="A33" s="23">
        <v>16</v>
      </c>
      <c r="B33" s="24" t="s">
        <v>23</v>
      </c>
      <c r="C33" s="25" t="s">
        <v>57</v>
      </c>
      <c r="D33" s="26" t="s">
        <v>58</v>
      </c>
      <c r="E33" s="24" t="s">
        <v>28</v>
      </c>
      <c r="F33" s="27">
        <v>22</v>
      </c>
      <c r="G33" s="28">
        <v>280</v>
      </c>
      <c r="H33" s="29">
        <f aca="true" t="shared" si="1" ref="H33:H42">SUM(G33*F33)</f>
        <v>6160</v>
      </c>
    </row>
    <row r="34" spans="1:8" ht="12.75" customHeight="1">
      <c r="A34" s="23">
        <v>17</v>
      </c>
      <c r="B34" s="24" t="s">
        <v>23</v>
      </c>
      <c r="C34" s="25" t="s">
        <v>59</v>
      </c>
      <c r="D34" s="26" t="s">
        <v>60</v>
      </c>
      <c r="E34" s="24" t="s">
        <v>16</v>
      </c>
      <c r="F34" s="27">
        <v>6</v>
      </c>
      <c r="G34" s="28">
        <v>360</v>
      </c>
      <c r="H34" s="29">
        <f t="shared" si="1"/>
        <v>2160</v>
      </c>
    </row>
    <row r="35" spans="1:8" ht="12.75" customHeight="1">
      <c r="A35" s="23">
        <v>18</v>
      </c>
      <c r="B35" s="24" t="s">
        <v>23</v>
      </c>
      <c r="C35" s="25" t="s">
        <v>61</v>
      </c>
      <c r="D35" s="26" t="s">
        <v>62</v>
      </c>
      <c r="E35" s="24" t="s">
        <v>16</v>
      </c>
      <c r="F35" s="27">
        <v>2</v>
      </c>
      <c r="G35" s="28">
        <v>580</v>
      </c>
      <c r="H35" s="29">
        <f t="shared" si="1"/>
        <v>1160</v>
      </c>
    </row>
    <row r="36" spans="1:8" ht="12.75" customHeight="1">
      <c r="A36" s="23">
        <v>19</v>
      </c>
      <c r="B36" s="24" t="s">
        <v>23</v>
      </c>
      <c r="C36" s="25" t="s">
        <v>63</v>
      </c>
      <c r="D36" s="26" t="s">
        <v>64</v>
      </c>
      <c r="E36" s="24" t="s">
        <v>16</v>
      </c>
      <c r="F36" s="27">
        <v>4</v>
      </c>
      <c r="G36" s="28">
        <v>700</v>
      </c>
      <c r="H36" s="29">
        <f t="shared" si="1"/>
        <v>2800</v>
      </c>
    </row>
    <row r="37" spans="1:8" ht="12.75" customHeight="1">
      <c r="A37" s="23">
        <v>20</v>
      </c>
      <c r="B37" s="24" t="s">
        <v>23</v>
      </c>
      <c r="C37" s="25" t="s">
        <v>65</v>
      </c>
      <c r="D37" s="26" t="s">
        <v>66</v>
      </c>
      <c r="E37" s="24" t="s">
        <v>16</v>
      </c>
      <c r="F37" s="27">
        <v>12</v>
      </c>
      <c r="G37" s="28">
        <v>15</v>
      </c>
      <c r="H37" s="29">
        <f t="shared" si="1"/>
        <v>180</v>
      </c>
    </row>
    <row r="38" spans="1:8" ht="12.75" customHeight="1">
      <c r="A38" s="23">
        <v>21</v>
      </c>
      <c r="B38" s="24" t="s">
        <v>23</v>
      </c>
      <c r="C38" s="25" t="s">
        <v>67</v>
      </c>
      <c r="D38" s="26" t="s">
        <v>68</v>
      </c>
      <c r="E38" s="24" t="s">
        <v>16</v>
      </c>
      <c r="F38" s="27">
        <v>64</v>
      </c>
      <c r="G38" s="28">
        <v>235</v>
      </c>
      <c r="H38" s="29">
        <f t="shared" si="1"/>
        <v>15040</v>
      </c>
    </row>
    <row r="39" spans="1:8" ht="12.75" customHeight="1">
      <c r="A39" s="23">
        <v>22</v>
      </c>
      <c r="B39" s="24" t="s">
        <v>23</v>
      </c>
      <c r="C39" s="25" t="s">
        <v>69</v>
      </c>
      <c r="D39" s="26" t="s">
        <v>70</v>
      </c>
      <c r="E39" s="24" t="s">
        <v>16</v>
      </c>
      <c r="F39" s="27">
        <v>76</v>
      </c>
      <c r="G39" s="28">
        <v>255</v>
      </c>
      <c r="H39" s="29">
        <f t="shared" si="1"/>
        <v>19380</v>
      </c>
    </row>
    <row r="40" spans="1:8" ht="12.75" customHeight="1">
      <c r="A40" s="23">
        <v>23</v>
      </c>
      <c r="B40" s="24" t="s">
        <v>23</v>
      </c>
      <c r="C40" s="25" t="s">
        <v>71</v>
      </c>
      <c r="D40" s="26" t="s">
        <v>72</v>
      </c>
      <c r="E40" s="24" t="s">
        <v>16</v>
      </c>
      <c r="F40" s="27">
        <v>140</v>
      </c>
      <c r="G40" s="28">
        <v>17</v>
      </c>
      <c r="H40" s="29">
        <f t="shared" si="1"/>
        <v>2380</v>
      </c>
    </row>
    <row r="41" spans="1:8" ht="12.75" customHeight="1">
      <c r="A41" s="23">
        <v>24</v>
      </c>
      <c r="B41" s="24" t="s">
        <v>23</v>
      </c>
      <c r="C41" s="25" t="s">
        <v>73</v>
      </c>
      <c r="D41" s="26" t="s">
        <v>74</v>
      </c>
      <c r="E41" s="24" t="s">
        <v>16</v>
      </c>
      <c r="F41" s="27">
        <v>140</v>
      </c>
      <c r="G41" s="28">
        <v>12</v>
      </c>
      <c r="H41" s="29">
        <f t="shared" si="1"/>
        <v>1680</v>
      </c>
    </row>
    <row r="42" spans="1:8" ht="12.75" customHeight="1">
      <c r="A42" s="23">
        <v>25</v>
      </c>
      <c r="B42" s="24" t="s">
        <v>23</v>
      </c>
      <c r="C42" s="25" t="s">
        <v>75</v>
      </c>
      <c r="D42" s="26" t="s">
        <v>76</v>
      </c>
      <c r="E42" s="24" t="s">
        <v>42</v>
      </c>
      <c r="F42" s="27">
        <v>0.08826</v>
      </c>
      <c r="G42" s="28">
        <v>835</v>
      </c>
      <c r="H42" s="29">
        <f t="shared" si="1"/>
        <v>73.6971</v>
      </c>
    </row>
    <row r="43" spans="1:8" ht="12" customHeight="1">
      <c r="A43" s="30">
        <v>0</v>
      </c>
      <c r="B43" s="31"/>
      <c r="C43" s="32" t="s">
        <v>55</v>
      </c>
      <c r="D43" s="33" t="s">
        <v>56</v>
      </c>
      <c r="E43" s="31"/>
      <c r="F43" s="34"/>
      <c r="G43" s="35"/>
      <c r="H43" s="35">
        <f>SUM(H33:H42)</f>
        <v>51013.6971</v>
      </c>
    </row>
    <row r="44" spans="1:8" ht="15" customHeight="1">
      <c r="A44" s="17">
        <v>0</v>
      </c>
      <c r="B44" s="18"/>
      <c r="C44" s="19" t="s">
        <v>77</v>
      </c>
      <c r="D44" s="20" t="s">
        <v>78</v>
      </c>
      <c r="E44" s="18"/>
      <c r="F44" s="21"/>
      <c r="G44" s="22"/>
      <c r="H44" s="22"/>
    </row>
    <row r="45" spans="1:8" ht="12.75" customHeight="1">
      <c r="A45" s="23">
        <v>26</v>
      </c>
      <c r="B45" s="24" t="s">
        <v>23</v>
      </c>
      <c r="C45" s="25" t="s">
        <v>79</v>
      </c>
      <c r="D45" s="26" t="s">
        <v>80</v>
      </c>
      <c r="E45" s="24" t="s">
        <v>81</v>
      </c>
      <c r="F45" s="27">
        <v>4</v>
      </c>
      <c r="G45" s="28">
        <v>180</v>
      </c>
      <c r="H45" s="29">
        <f aca="true" t="shared" si="2" ref="H45:H60">SUM(G45*F45)</f>
        <v>720</v>
      </c>
    </row>
    <row r="46" spans="1:8" ht="12.75" customHeight="1">
      <c r="A46" s="23">
        <v>27</v>
      </c>
      <c r="B46" s="24" t="s">
        <v>23</v>
      </c>
      <c r="C46" s="25" t="s">
        <v>82</v>
      </c>
      <c r="D46" s="26" t="s">
        <v>83</v>
      </c>
      <c r="E46" s="24" t="s">
        <v>28</v>
      </c>
      <c r="F46" s="27">
        <v>1</v>
      </c>
      <c r="G46" s="28">
        <v>4300</v>
      </c>
      <c r="H46" s="29">
        <f t="shared" si="2"/>
        <v>4300</v>
      </c>
    </row>
    <row r="47" spans="1:8" ht="12.75" customHeight="1">
      <c r="A47" s="23">
        <v>28</v>
      </c>
      <c r="B47" s="24" t="s">
        <v>23</v>
      </c>
      <c r="C47" s="25" t="s">
        <v>84</v>
      </c>
      <c r="D47" s="26" t="s">
        <v>85</v>
      </c>
      <c r="E47" s="24" t="s">
        <v>81</v>
      </c>
      <c r="F47" s="27">
        <v>1</v>
      </c>
      <c r="G47" s="28">
        <v>3900</v>
      </c>
      <c r="H47" s="29">
        <f t="shared" si="2"/>
        <v>3900</v>
      </c>
    </row>
    <row r="48" spans="1:8" ht="12.75" customHeight="1">
      <c r="A48" s="23">
        <v>29</v>
      </c>
      <c r="B48" s="24" t="s">
        <v>23</v>
      </c>
      <c r="C48" s="25" t="s">
        <v>86</v>
      </c>
      <c r="D48" s="26" t="s">
        <v>87</v>
      </c>
      <c r="E48" s="24" t="s">
        <v>81</v>
      </c>
      <c r="F48" s="27">
        <v>11</v>
      </c>
      <c r="G48" s="28">
        <v>245</v>
      </c>
      <c r="H48" s="29">
        <f t="shared" si="2"/>
        <v>2695</v>
      </c>
    </row>
    <row r="49" spans="1:8" ht="12.75" customHeight="1">
      <c r="A49" s="23">
        <v>30</v>
      </c>
      <c r="B49" s="24" t="s">
        <v>23</v>
      </c>
      <c r="C49" s="25" t="s">
        <v>88</v>
      </c>
      <c r="D49" s="26" t="s">
        <v>89</v>
      </c>
      <c r="E49" s="24" t="s">
        <v>81</v>
      </c>
      <c r="F49" s="27">
        <v>11</v>
      </c>
      <c r="G49" s="28">
        <v>90</v>
      </c>
      <c r="H49" s="29">
        <f t="shared" si="2"/>
        <v>990</v>
      </c>
    </row>
    <row r="50" spans="1:8" ht="12.75" customHeight="1">
      <c r="A50" s="23">
        <v>31</v>
      </c>
      <c r="B50" s="24" t="s">
        <v>23</v>
      </c>
      <c r="C50" s="25" t="s">
        <v>90</v>
      </c>
      <c r="D50" s="26" t="s">
        <v>91</v>
      </c>
      <c r="E50" s="24" t="s">
        <v>81</v>
      </c>
      <c r="F50" s="27">
        <v>2</v>
      </c>
      <c r="G50" s="28">
        <v>145</v>
      </c>
      <c r="H50" s="29">
        <f t="shared" si="2"/>
        <v>290</v>
      </c>
    </row>
    <row r="51" spans="1:8" ht="12.75" customHeight="1">
      <c r="A51" s="23">
        <v>32</v>
      </c>
      <c r="B51" s="24" t="s">
        <v>23</v>
      </c>
      <c r="C51" s="25" t="s">
        <v>92</v>
      </c>
      <c r="D51" s="26" t="s">
        <v>93</v>
      </c>
      <c r="E51" s="24" t="s">
        <v>81</v>
      </c>
      <c r="F51" s="27">
        <v>5</v>
      </c>
      <c r="G51" s="28">
        <v>175</v>
      </c>
      <c r="H51" s="29">
        <f t="shared" si="2"/>
        <v>875</v>
      </c>
    </row>
    <row r="52" spans="1:8" ht="12.75" customHeight="1">
      <c r="A52" s="23">
        <v>33</v>
      </c>
      <c r="B52" s="24" t="s">
        <v>23</v>
      </c>
      <c r="C52" s="25" t="s">
        <v>94</v>
      </c>
      <c r="D52" s="26" t="s">
        <v>95</v>
      </c>
      <c r="E52" s="24" t="s">
        <v>81</v>
      </c>
      <c r="F52" s="27">
        <v>4</v>
      </c>
      <c r="G52" s="28">
        <v>265</v>
      </c>
      <c r="H52" s="29">
        <f t="shared" si="2"/>
        <v>1060</v>
      </c>
    </row>
    <row r="53" spans="1:8" ht="12.75" customHeight="1">
      <c r="A53" s="23">
        <v>34</v>
      </c>
      <c r="B53" s="24" t="s">
        <v>23</v>
      </c>
      <c r="C53" s="25" t="s">
        <v>96</v>
      </c>
      <c r="D53" s="26" t="s">
        <v>97</v>
      </c>
      <c r="E53" s="24" t="s">
        <v>81</v>
      </c>
      <c r="F53" s="27">
        <v>11</v>
      </c>
      <c r="G53" s="28">
        <v>660</v>
      </c>
      <c r="H53" s="29">
        <f t="shared" si="2"/>
        <v>7260</v>
      </c>
    </row>
    <row r="54" spans="1:8" ht="12.75" customHeight="1">
      <c r="A54" s="23">
        <v>35</v>
      </c>
      <c r="B54" s="24" t="s">
        <v>23</v>
      </c>
      <c r="C54" s="25" t="s">
        <v>98</v>
      </c>
      <c r="D54" s="26" t="s">
        <v>99</v>
      </c>
      <c r="E54" s="24" t="s">
        <v>81</v>
      </c>
      <c r="F54" s="27">
        <v>6</v>
      </c>
      <c r="G54" s="28">
        <v>180</v>
      </c>
      <c r="H54" s="29">
        <f t="shared" si="2"/>
        <v>1080</v>
      </c>
    </row>
    <row r="55" spans="1:8" ht="12.75" customHeight="1">
      <c r="A55" s="23">
        <v>36</v>
      </c>
      <c r="B55" s="24" t="s">
        <v>23</v>
      </c>
      <c r="C55" s="25" t="s">
        <v>100</v>
      </c>
      <c r="D55" s="26" t="s">
        <v>101</v>
      </c>
      <c r="E55" s="24" t="s">
        <v>81</v>
      </c>
      <c r="F55" s="27">
        <v>1</v>
      </c>
      <c r="G55" s="28">
        <v>960</v>
      </c>
      <c r="H55" s="29">
        <f t="shared" si="2"/>
        <v>960</v>
      </c>
    </row>
    <row r="56" spans="1:8" ht="12.75" customHeight="1">
      <c r="A56" s="23">
        <v>37</v>
      </c>
      <c r="B56" s="24" t="s">
        <v>23</v>
      </c>
      <c r="C56" s="25" t="s">
        <v>102</v>
      </c>
      <c r="D56" s="26" t="s">
        <v>103</v>
      </c>
      <c r="E56" s="24" t="s">
        <v>81</v>
      </c>
      <c r="F56" s="27">
        <v>4</v>
      </c>
      <c r="G56" s="28">
        <v>310</v>
      </c>
      <c r="H56" s="29">
        <f t="shared" si="2"/>
        <v>1240</v>
      </c>
    </row>
    <row r="57" spans="1:8" ht="12.75" customHeight="1">
      <c r="A57" s="23">
        <v>38</v>
      </c>
      <c r="B57" s="24" t="s">
        <v>23</v>
      </c>
      <c r="C57" s="25" t="s">
        <v>104</v>
      </c>
      <c r="D57" s="26" t="s">
        <v>105</v>
      </c>
      <c r="E57" s="24" t="s">
        <v>81</v>
      </c>
      <c r="F57" s="27">
        <v>3</v>
      </c>
      <c r="G57" s="28">
        <v>585</v>
      </c>
      <c r="H57" s="29">
        <f t="shared" si="2"/>
        <v>1755</v>
      </c>
    </row>
    <row r="58" spans="1:8" ht="12.75" customHeight="1">
      <c r="A58" s="23">
        <v>39</v>
      </c>
      <c r="B58" s="24" t="s">
        <v>23</v>
      </c>
      <c r="C58" s="25" t="s">
        <v>106</v>
      </c>
      <c r="D58" s="26" t="s">
        <v>107</v>
      </c>
      <c r="E58" s="24" t="s">
        <v>81</v>
      </c>
      <c r="F58" s="27">
        <v>2</v>
      </c>
      <c r="G58" s="28">
        <v>695</v>
      </c>
      <c r="H58" s="29">
        <f t="shared" si="2"/>
        <v>1390</v>
      </c>
    </row>
    <row r="59" spans="1:8" ht="18.75" customHeight="1">
      <c r="A59" s="23">
        <v>40</v>
      </c>
      <c r="B59" s="24" t="s">
        <v>23</v>
      </c>
      <c r="C59" s="25" t="s">
        <v>108</v>
      </c>
      <c r="D59" s="26" t="s">
        <v>109</v>
      </c>
      <c r="E59" s="24" t="s">
        <v>81</v>
      </c>
      <c r="F59" s="27">
        <v>1</v>
      </c>
      <c r="G59" s="28">
        <v>1985</v>
      </c>
      <c r="H59" s="29">
        <f t="shared" si="2"/>
        <v>1985</v>
      </c>
    </row>
    <row r="60" spans="1:8" ht="12.75" customHeight="1">
      <c r="A60" s="23">
        <v>41</v>
      </c>
      <c r="B60" s="24" t="s">
        <v>23</v>
      </c>
      <c r="C60" s="25" t="s">
        <v>110</v>
      </c>
      <c r="D60" s="26" t="s">
        <v>111</v>
      </c>
      <c r="E60" s="24" t="s">
        <v>42</v>
      </c>
      <c r="F60" s="27">
        <v>0.02481</v>
      </c>
      <c r="G60" s="28">
        <v>645</v>
      </c>
      <c r="H60" s="29">
        <f t="shared" si="2"/>
        <v>16.00245</v>
      </c>
    </row>
    <row r="61" spans="1:8" ht="12" customHeight="1">
      <c r="A61" s="30">
        <v>0</v>
      </c>
      <c r="B61" s="31"/>
      <c r="C61" s="32" t="s">
        <v>77</v>
      </c>
      <c r="D61" s="33" t="s">
        <v>78</v>
      </c>
      <c r="E61" s="31"/>
      <c r="F61" s="34"/>
      <c r="G61" s="35"/>
      <c r="H61" s="35">
        <f>SUM(H45:H60)</f>
        <v>30516.00245</v>
      </c>
    </row>
    <row r="62" spans="1:8" ht="15" customHeight="1">
      <c r="A62" s="17">
        <v>0</v>
      </c>
      <c r="B62" s="18"/>
      <c r="C62" s="19" t="s">
        <v>112</v>
      </c>
      <c r="D62" s="20" t="s">
        <v>113</v>
      </c>
      <c r="E62" s="18"/>
      <c r="F62" s="21"/>
      <c r="G62" s="22"/>
      <c r="H62" s="22"/>
    </row>
    <row r="63" spans="1:8" ht="18.75" customHeight="1">
      <c r="A63" s="23">
        <v>42</v>
      </c>
      <c r="B63" s="24" t="s">
        <v>23</v>
      </c>
      <c r="C63" s="25" t="s">
        <v>114</v>
      </c>
      <c r="D63" s="26" t="s">
        <v>115</v>
      </c>
      <c r="E63" s="24" t="s">
        <v>81</v>
      </c>
      <c r="F63" s="27">
        <v>1</v>
      </c>
      <c r="G63" s="28">
        <v>3125</v>
      </c>
      <c r="H63" s="29">
        <f aca="true" t="shared" si="3" ref="H63:H70">SUM(G63*F63)</f>
        <v>3125</v>
      </c>
    </row>
    <row r="64" spans="1:8" ht="18.75" customHeight="1">
      <c r="A64" s="23">
        <v>43</v>
      </c>
      <c r="B64" s="24" t="s">
        <v>23</v>
      </c>
      <c r="C64" s="25" t="s">
        <v>116</v>
      </c>
      <c r="D64" s="26" t="s">
        <v>117</v>
      </c>
      <c r="E64" s="24" t="s">
        <v>81</v>
      </c>
      <c r="F64" s="27">
        <v>1</v>
      </c>
      <c r="G64" s="28">
        <v>3960</v>
      </c>
      <c r="H64" s="29">
        <f t="shared" si="3"/>
        <v>3960</v>
      </c>
    </row>
    <row r="65" spans="1:8" ht="18.75" customHeight="1">
      <c r="A65" s="23">
        <v>44</v>
      </c>
      <c r="B65" s="24" t="s">
        <v>23</v>
      </c>
      <c r="C65" s="25" t="s">
        <v>118</v>
      </c>
      <c r="D65" s="26" t="s">
        <v>119</v>
      </c>
      <c r="E65" s="24" t="s">
        <v>81</v>
      </c>
      <c r="F65" s="27">
        <v>5</v>
      </c>
      <c r="G65" s="28">
        <v>4850</v>
      </c>
      <c r="H65" s="29">
        <f t="shared" si="3"/>
        <v>24250</v>
      </c>
    </row>
    <row r="66" spans="1:8" ht="18.75" customHeight="1">
      <c r="A66" s="23">
        <v>45</v>
      </c>
      <c r="B66" s="24" t="s">
        <v>23</v>
      </c>
      <c r="C66" s="25" t="s">
        <v>120</v>
      </c>
      <c r="D66" s="26" t="s">
        <v>121</v>
      </c>
      <c r="E66" s="24" t="s">
        <v>81</v>
      </c>
      <c r="F66" s="27">
        <v>1</v>
      </c>
      <c r="G66" s="28">
        <v>3600</v>
      </c>
      <c r="H66" s="29">
        <f t="shared" si="3"/>
        <v>3600</v>
      </c>
    </row>
    <row r="67" spans="1:8" ht="18.75" customHeight="1">
      <c r="A67" s="23">
        <v>46</v>
      </c>
      <c r="B67" s="24" t="s">
        <v>23</v>
      </c>
      <c r="C67" s="25" t="s">
        <v>122</v>
      </c>
      <c r="D67" s="26" t="s">
        <v>123</v>
      </c>
      <c r="E67" s="24" t="s">
        <v>81</v>
      </c>
      <c r="F67" s="27">
        <v>1</v>
      </c>
      <c r="G67" s="28">
        <v>3840</v>
      </c>
      <c r="H67" s="29">
        <f t="shared" si="3"/>
        <v>3840</v>
      </c>
    </row>
    <row r="68" spans="1:8" ht="18.75" customHeight="1">
      <c r="A68" s="23">
        <v>47</v>
      </c>
      <c r="B68" s="24" t="s">
        <v>23</v>
      </c>
      <c r="C68" s="25" t="s">
        <v>124</v>
      </c>
      <c r="D68" s="26" t="s">
        <v>125</v>
      </c>
      <c r="E68" s="24" t="s">
        <v>81</v>
      </c>
      <c r="F68" s="27">
        <v>2</v>
      </c>
      <c r="G68" s="28">
        <v>5280</v>
      </c>
      <c r="H68" s="29">
        <f t="shared" si="3"/>
        <v>10560</v>
      </c>
    </row>
    <row r="69" spans="1:8" ht="18.75" customHeight="1">
      <c r="A69" s="23">
        <v>48</v>
      </c>
      <c r="B69" s="24" t="s">
        <v>23</v>
      </c>
      <c r="C69" s="25" t="s">
        <v>126</v>
      </c>
      <c r="D69" s="26" t="s">
        <v>127</v>
      </c>
      <c r="E69" s="24" t="s">
        <v>81</v>
      </c>
      <c r="F69" s="27">
        <v>11</v>
      </c>
      <c r="G69" s="28">
        <v>290</v>
      </c>
      <c r="H69" s="29">
        <f t="shared" si="3"/>
        <v>3190</v>
      </c>
    </row>
    <row r="70" spans="1:8" ht="12.75" customHeight="1">
      <c r="A70" s="23">
        <v>49</v>
      </c>
      <c r="B70" s="24" t="s">
        <v>23</v>
      </c>
      <c r="C70" s="25" t="s">
        <v>128</v>
      </c>
      <c r="D70" s="26" t="s">
        <v>129</v>
      </c>
      <c r="E70" s="24" t="s">
        <v>42</v>
      </c>
      <c r="F70" s="27">
        <v>0.30805</v>
      </c>
      <c r="G70" s="28">
        <v>668</v>
      </c>
      <c r="H70" s="29">
        <f t="shared" si="3"/>
        <v>205.7774</v>
      </c>
    </row>
    <row r="71" spans="1:8" ht="12" customHeight="1">
      <c r="A71" s="30">
        <v>0</v>
      </c>
      <c r="B71" s="31"/>
      <c r="C71" s="32" t="s">
        <v>112</v>
      </c>
      <c r="D71" s="33" t="s">
        <v>113</v>
      </c>
      <c r="E71" s="31"/>
      <c r="F71" s="34"/>
      <c r="G71" s="35"/>
      <c r="H71" s="35">
        <f>SUM(H63:H70)</f>
        <v>52730.7774</v>
      </c>
    </row>
    <row r="72" spans="1:8" ht="15" customHeight="1">
      <c r="A72" s="17">
        <v>0</v>
      </c>
      <c r="B72" s="18"/>
      <c r="C72" s="19" t="s">
        <v>130</v>
      </c>
      <c r="D72" s="20" t="s">
        <v>131</v>
      </c>
      <c r="E72" s="18"/>
      <c r="F72" s="21"/>
      <c r="G72" s="22"/>
      <c r="H72" s="22"/>
    </row>
    <row r="73" spans="1:8" ht="18.75" customHeight="1">
      <c r="A73" s="23">
        <v>50</v>
      </c>
      <c r="B73" s="24" t="s">
        <v>23</v>
      </c>
      <c r="C73" s="25" t="s">
        <v>132</v>
      </c>
      <c r="D73" s="26" t="s">
        <v>133</v>
      </c>
      <c r="E73" s="24" t="s">
        <v>31</v>
      </c>
      <c r="F73" s="27">
        <v>1</v>
      </c>
      <c r="G73" s="28">
        <v>2760</v>
      </c>
      <c r="H73" s="29">
        <f aca="true" t="shared" si="4" ref="H73:H80">SUM(G73*F73)</f>
        <v>2760</v>
      </c>
    </row>
    <row r="74" spans="1:8" ht="12.75" customHeight="1">
      <c r="A74" s="23">
        <v>51</v>
      </c>
      <c r="B74" s="24" t="s">
        <v>23</v>
      </c>
      <c r="C74" s="25" t="s">
        <v>134</v>
      </c>
      <c r="D74" s="26" t="s">
        <v>135</v>
      </c>
      <c r="E74" s="24" t="s">
        <v>28</v>
      </c>
      <c r="F74" s="27">
        <v>1</v>
      </c>
      <c r="G74" s="28">
        <v>3310</v>
      </c>
      <c r="H74" s="29">
        <f t="shared" si="4"/>
        <v>3310</v>
      </c>
    </row>
    <row r="75" spans="1:8" ht="12.75" customHeight="1">
      <c r="A75" s="23">
        <v>52</v>
      </c>
      <c r="B75" s="24" t="s">
        <v>23</v>
      </c>
      <c r="C75" s="25" t="s">
        <v>136</v>
      </c>
      <c r="D75" s="26" t="s">
        <v>137</v>
      </c>
      <c r="E75" s="24" t="s">
        <v>138</v>
      </c>
      <c r="F75" s="27">
        <v>1</v>
      </c>
      <c r="G75" s="28">
        <v>2760</v>
      </c>
      <c r="H75" s="29">
        <f t="shared" si="4"/>
        <v>2760</v>
      </c>
    </row>
    <row r="76" spans="1:8" ht="12.75" customHeight="1">
      <c r="A76" s="23">
        <v>53</v>
      </c>
      <c r="B76" s="24" t="s">
        <v>23</v>
      </c>
      <c r="C76" s="25" t="s">
        <v>139</v>
      </c>
      <c r="D76" s="26" t="s">
        <v>140</v>
      </c>
      <c r="E76" s="24" t="s">
        <v>138</v>
      </c>
      <c r="F76" s="27">
        <v>1</v>
      </c>
      <c r="G76" s="28">
        <v>4450</v>
      </c>
      <c r="H76" s="29">
        <f t="shared" si="4"/>
        <v>4450</v>
      </c>
    </row>
    <row r="77" spans="1:8" ht="12.75" customHeight="1">
      <c r="A77" s="23">
        <v>54</v>
      </c>
      <c r="B77" s="24" t="s">
        <v>23</v>
      </c>
      <c r="C77" s="25" t="s">
        <v>141</v>
      </c>
      <c r="D77" s="26" t="s">
        <v>142</v>
      </c>
      <c r="E77" s="24" t="s">
        <v>143</v>
      </c>
      <c r="F77" s="27">
        <v>20</v>
      </c>
      <c r="G77" s="28">
        <v>333</v>
      </c>
      <c r="H77" s="29">
        <f t="shared" si="4"/>
        <v>6660</v>
      </c>
    </row>
    <row r="78" spans="1:8" ht="12.75" customHeight="1">
      <c r="A78" s="23">
        <v>55</v>
      </c>
      <c r="B78" s="24" t="s">
        <v>23</v>
      </c>
      <c r="C78" s="25" t="s">
        <v>144</v>
      </c>
      <c r="D78" s="26" t="s">
        <v>145</v>
      </c>
      <c r="E78" s="24" t="s">
        <v>143</v>
      </c>
      <c r="F78" s="27">
        <v>24</v>
      </c>
      <c r="G78" s="28">
        <v>278</v>
      </c>
      <c r="H78" s="29">
        <f t="shared" si="4"/>
        <v>6672</v>
      </c>
    </row>
    <row r="79" spans="1:8" ht="12.75" customHeight="1">
      <c r="A79" s="23">
        <v>56</v>
      </c>
      <c r="B79" s="24" t="s">
        <v>23</v>
      </c>
      <c r="C79" s="25" t="s">
        <v>146</v>
      </c>
      <c r="D79" s="26" t="s">
        <v>147</v>
      </c>
      <c r="E79" s="24" t="s">
        <v>143</v>
      </c>
      <c r="F79" s="27">
        <v>10</v>
      </c>
      <c r="G79" s="28">
        <v>333</v>
      </c>
      <c r="H79" s="29">
        <f t="shared" si="4"/>
        <v>3330</v>
      </c>
    </row>
    <row r="80" spans="1:8" ht="12.75" customHeight="1">
      <c r="A80" s="23">
        <v>57</v>
      </c>
      <c r="B80" s="24" t="s">
        <v>23</v>
      </c>
      <c r="C80" s="25" t="s">
        <v>148</v>
      </c>
      <c r="D80" s="26" t="s">
        <v>149</v>
      </c>
      <c r="E80" s="24" t="s">
        <v>143</v>
      </c>
      <c r="F80" s="27">
        <v>10</v>
      </c>
      <c r="G80" s="28">
        <v>388</v>
      </c>
      <c r="H80" s="29">
        <f t="shared" si="4"/>
        <v>3880</v>
      </c>
    </row>
    <row r="81" spans="1:8" ht="12" customHeight="1">
      <c r="A81" s="30">
        <v>0</v>
      </c>
      <c r="B81" s="31"/>
      <c r="C81" s="32" t="s">
        <v>130</v>
      </c>
      <c r="D81" s="33" t="s">
        <v>131</v>
      </c>
      <c r="E81" s="31"/>
      <c r="F81" s="34"/>
      <c r="G81" s="35"/>
      <c r="H81" s="35">
        <f>SUM(H73:H80)</f>
        <v>33822</v>
      </c>
    </row>
    <row r="82" spans="1:8" ht="17.25" customHeight="1">
      <c r="A82" s="11"/>
      <c r="B82" s="12"/>
      <c r="C82" s="13"/>
      <c r="D82" s="14" t="s">
        <v>150</v>
      </c>
      <c r="E82" s="12"/>
      <c r="F82" s="15"/>
      <c r="G82" s="16"/>
      <c r="H82" s="16">
        <f>SUM(H81+H71+H61+H43+H31+H24+H16)</f>
        <v>267382.15695</v>
      </c>
    </row>
    <row r="83" spans="1:8" ht="19.5" customHeight="1">
      <c r="A83" s="36"/>
      <c r="B83" s="37"/>
      <c r="C83" s="38"/>
      <c r="D83" s="39" t="s">
        <v>151</v>
      </c>
      <c r="E83" s="37"/>
      <c r="F83" s="40"/>
      <c r="G83" s="41"/>
      <c r="H83" s="41">
        <f>SUM(H82)</f>
        <v>267382.15695</v>
      </c>
    </row>
  </sheetData>
  <sheetProtection/>
  <printOptions/>
  <pageMargins left="0.7874015748031495" right="0.7874015748031495" top="0.7874015748031495" bottom="0.7874015748031495" header="0.5" footer="0.5"/>
  <pageSetup horizontalDpi="600" verticalDpi="600" orientation="portrait" r:id="rId1"/>
  <headerFooter alignWithMargins="0">
    <oddFooter>&amp;L&amp;6Zpracováno systémem KROS, tel. 02/717 512 84&amp;C&amp;"Arial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Mirek</cp:lastModifiedBy>
  <cp:lastPrinted>2021-11-25T06:20:38Z</cp:lastPrinted>
  <dcterms:created xsi:type="dcterms:W3CDTF">2021-08-15T17:46:42Z</dcterms:created>
  <dcterms:modified xsi:type="dcterms:W3CDTF">2021-11-25T06:20:57Z</dcterms:modified>
  <cp:category/>
  <cp:version/>
  <cp:contentType/>
  <cp:contentStatus/>
</cp:coreProperties>
</file>