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0" sheetId="1" r:id="rId1"/>
    <sheet name="SO 102" sheetId="2" r:id="rId2"/>
    <sheet name="SO 103.1" sheetId="3" r:id="rId3"/>
    <sheet name="SO 103.2" sheetId="4" r:id="rId4"/>
    <sheet name="SO 103.3" sheetId="5" r:id="rId5"/>
  </sheets>
  <definedNames/>
  <calcPr/>
  <webPublishing/>
</workbook>
</file>

<file path=xl/sharedStrings.xml><?xml version="1.0" encoding="utf-8"?>
<sst xmlns="http://schemas.openxmlformats.org/spreadsheetml/2006/main" count="1233" uniqueCount="325">
  <si>
    <t>ASPE10</t>
  </si>
  <si>
    <t>S</t>
  </si>
  <si>
    <t>Firma: ÚDRŽBA SILNIC Královéhradeckého kraje a.s.</t>
  </si>
  <si>
    <t>Soupis prací objektu</t>
  </si>
  <si>
    <t xml:space="preserve">Stavba: </t>
  </si>
  <si>
    <t>Obec Rychnovek</t>
  </si>
  <si>
    <t>II/285 Jaroměř – Nové Město nad Metují, 3. etapa (úsek 2 + 3)_financování Rychnovek_neoceněný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</si>
  <si>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</si>
  <si>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</si>
  <si>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</si>
  <si>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</si>
  <si>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</si>
  <si>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</si>
  <si>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</si>
  <si>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</si>
  <si>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</si>
  <si>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</si>
  <si>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</si>
  <si>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</si>
  <si>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</si>
  <si>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</si>
  <si>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</si>
  <si>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</si>
  <si>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</si>
  <si>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</si>
  <si>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</si>
  <si>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</si>
  <si>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</si>
  <si>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</si>
  <si>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</si>
  <si>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</si>
  <si>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</si>
  <si>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</si>
  <si>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</si>
  <si>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</si>
  <si>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</si>
  <si>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</si>
  <si>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>a</t>
  </si>
  <si>
    <t>POMOC PRÁCE ZŘÍZ NEBO ZAJIŠŤ REGULACI A OCHRANU DOPRAVY</t>
  </si>
  <si>
    <t>KPL</t>
  </si>
  <si>
    <t>PP</t>
  </si>
  <si>
    <t>projekt a projednání návrhu přechodné úpravy provozu během stavby</t>
  </si>
  <si>
    <t>VV</t>
  </si>
  <si>
    <t>1=1.000 [A]</t>
  </si>
  <si>
    <t>TS</t>
  </si>
  <si>
    <t/>
  </si>
  <si>
    <t>b</t>
  </si>
  <si>
    <t>souhrnná částka musí obsahovat veškeré náklady na dočasné úpravy a regulaci dopravy (i pěší) na staveništi a nezbytné značení a opatření vyplývající z 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</si>
  <si>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</si>
  <si>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</si>
  <si>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</si>
  <si>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02911</t>
  </si>
  <si>
    <t>OSTATNÍ POŽADAVKY - GEODETICKÉ ZAMĚŘENÍ</t>
  </si>
  <si>
    <t>geodetické práce při provádění stavby</t>
  </si>
  <si>
    <t>geodetické zaměření skutečného provedení stavby</t>
  </si>
  <si>
    <t>02944</t>
  </si>
  <si>
    <t>OSTAT POŽADAVKY - DOKUMENTACE SKUTEČ PROVEDENÍ V DIGIT FORMĚ</t>
  </si>
  <si>
    <t>dokumentace skutečného provedení stavby</t>
  </si>
  <si>
    <t>7</t>
  </si>
  <si>
    <t>03100</t>
  </si>
  <si>
    <t>ZAŘÍZENÍ STAVENIŠTĚ - ZŘÍZENÍ, PROVOZ, DEMONTÁŽ</t>
  </si>
  <si>
    <t>SO 102</t>
  </si>
  <si>
    <t>Novostavba chodníku</t>
  </si>
  <si>
    <t>014112</t>
  </si>
  <si>
    <t>POPLATKY ZA SKLÁDKU TYP S-IO (INERTNÍ ODPAD)</t>
  </si>
  <si>
    <t>T</t>
  </si>
  <si>
    <t>beton, suť</t>
  </si>
  <si>
    <t>pol. 11318 1,2*2,2=2.640 [A]  
pol.11332 12,9*1,9=24.510 [B]  
pol. 11355 5*0,150*0,150*2,2=0.248 [C]  
Celkem: A+B+C=27.398 [D]</t>
  </si>
  <si>
    <t>014122</t>
  </si>
  <si>
    <t>POPLATKY ZA SKLÁDKU TYP S-OO (OSTATNÍ ODPAD)</t>
  </si>
  <si>
    <t>zemina</t>
  </si>
  <si>
    <t>pol. 12373 24,1*1,9=45.790 [A]  
pol. 13273 7,2*1,9=13.680 [B]  
Celkem: A+B=59.470 [C]</t>
  </si>
  <si>
    <t>014132</t>
  </si>
  <si>
    <t>POPLATKY ZA SKLÁDKU TYP S-NO (NEBEZPEČNÝ ODPAD)</t>
  </si>
  <si>
    <t>materiál s asfaltem</t>
  </si>
  <si>
    <t>pol. 11333 3,8*2,2=8.360 [A]</t>
  </si>
  <si>
    <t>014201</t>
  </si>
  <si>
    <t>POPLATKY ZA ZEMNÍK - ZEMINA</t>
  </si>
  <si>
    <t>M3</t>
  </si>
  <si>
    <t>doplnění zeminy - ornice pro pol. 18215</t>
  </si>
  <si>
    <t>2,5=2.500 [A]</t>
  </si>
  <si>
    <t>Zemní práce</t>
  </si>
  <si>
    <t>11318</t>
  </si>
  <si>
    <t>ODSTRANĚNÍ KRYTU ZPEVNĚNÝCH PLOCH Z DLAŽDIC</t>
  </si>
  <si>
    <t>rozebrání dlažeb zámkových, betonových nebo kamenných   
včetně odvozu na trvalou skládku</t>
  </si>
  <si>
    <t>(3,0+5,0)*0,150=1.200 [A]</t>
  </si>
  <si>
    <t>11332</t>
  </si>
  <si>
    <t>ODSTRANĚNÍ PODKLADŮ ZPEVNĚNÝCH PLOCH Z KAMENIVA NESTMELENÉHO</t>
  </si>
  <si>
    <t>podkladní vrstva ze ŠD a ŠP na trvalou skládku</t>
  </si>
  <si>
    <t>43=43.000 [A]  
a*0,30=12.900 [B]</t>
  </si>
  <si>
    <t>11333</t>
  </si>
  <si>
    <t>ODSTRANĚNÍ PODKLADU ZPEVNĚNÝCH PLOCH S ASFALT POJIVEM</t>
  </si>
  <si>
    <t>9,5+2,5+5,0+6,0+15=38.000 [A]  
a*0,1=3.800 [B]</t>
  </si>
  <si>
    <t>8</t>
  </si>
  <si>
    <t>11355</t>
  </si>
  <si>
    <t>ODSTRANĚNÍ OBRUB Z DLAŽEBNÍCH KOSTEK JEDNODUCHÝCH</t>
  </si>
  <si>
    <t>M</t>
  </si>
  <si>
    <t>včetně odvozu na trvalou skládku</t>
  </si>
  <si>
    <t>5=5.000 [A]</t>
  </si>
  <si>
    <t>113766</t>
  </si>
  <si>
    <t>FRÉZOVÁNÍ DRÁŽKY PRŮŘEZU DO 800MM2 V ASFALTOVÉ VOZOVCE</t>
  </si>
  <si>
    <t>drážka pro zálivku</t>
  </si>
  <si>
    <t>5+5+6+5=21.000 [A]</t>
  </si>
  <si>
    <t>12373</t>
  </si>
  <si>
    <t>ODKOP PRO SPOD STAVBU SILNIC A ŽELEZNIC TŘ. I</t>
  </si>
  <si>
    <t>250*0,05+43*0,1+10,0*0,35+5*0,75*1=24.050 [A]</t>
  </si>
  <si>
    <t>11</t>
  </si>
  <si>
    <t>13273</t>
  </si>
  <si>
    <t>HLOUBENÍ RÝH ŠÍŘ DO 2M PAŽ I NEPAŽ TŘ. I</t>
  </si>
  <si>
    <t>včetně odvozu materiálu na trvalou skládku</t>
  </si>
  <si>
    <t>12*0,6*1=7.200 [A]  pro dešťové svody</t>
  </si>
  <si>
    <t>12</t>
  </si>
  <si>
    <t>17481</t>
  </si>
  <si>
    <t>ZÁSYP JAM A RÝH Z NAKUPOVANÝCH MATERIÁLŮ</t>
  </si>
  <si>
    <t>zemina vhodná do násypů dle ČSN 73 6133</t>
  </si>
  <si>
    <t>50*0,25+6*0,4=14.900 [A]</t>
  </si>
  <si>
    <t>13</t>
  </si>
  <si>
    <t>17581</t>
  </si>
  <si>
    <t>OBSYP POTRUBÍ A OBJEKTŮ Z NAKUPOVANÝCH MATERIÁLŮ</t>
  </si>
  <si>
    <t>obsyp potrubí - štěrkopísek netříděný zásypový</t>
  </si>
  <si>
    <t>12*0,6*0,2=1.440 [A]</t>
  </si>
  <si>
    <t>14</t>
  </si>
  <si>
    <t>18110</t>
  </si>
  <si>
    <t>ÚPRAVA PLÁNĚ SE ZHUTNĚNÍM V HORNINĚ TŘ. I</t>
  </si>
  <si>
    <t>M2</t>
  </si>
  <si>
    <t>153,7+89,5+6,6=249.800 [A]</t>
  </si>
  <si>
    <t>15</t>
  </si>
  <si>
    <t>18215</t>
  </si>
  <si>
    <t>ÚPRAVA POVRCHŮ SROVNÁNÍM ÚZEMÍ V TL DO 0,50M</t>
  </si>
  <si>
    <t>plošná úprava terénu včetně doplnění ornicí</t>
  </si>
  <si>
    <t>6+8+22+5+5+4=50.000 [A]</t>
  </si>
  <si>
    <t>16</t>
  </si>
  <si>
    <t>18241</t>
  </si>
  <si>
    <t>ZALOŽENÍ TRÁVNÍKU RUČNÍM VÝSEVEM</t>
  </si>
  <si>
    <t>směs parková okrasná</t>
  </si>
  <si>
    <t>50=50.000 [A]</t>
  </si>
  <si>
    <t>17</t>
  </si>
  <si>
    <t>18247</t>
  </si>
  <si>
    <t>OŠETŘOVÁNÍ TRÁVNÍKU</t>
  </si>
  <si>
    <t>18</t>
  </si>
  <si>
    <t>183512</t>
  </si>
  <si>
    <t>CHEMICKÉ ODPLEVELENÍ VÝBĚROVÉ</t>
  </si>
  <si>
    <t>chemické odplevelení před založením trávníku a po založení trávníku</t>
  </si>
  <si>
    <t>2*50=100.000 [A]</t>
  </si>
  <si>
    <t>Svislé konstrukce</t>
  </si>
  <si>
    <t>19</t>
  </si>
  <si>
    <t>31812AX1</t>
  </si>
  <si>
    <t>ZDI ODDĚLOVACÍ A OHRADNÍ Z DÍLCŮ ŽELEZOBETON</t>
  </si>
  <si>
    <t>KS</t>
  </si>
  <si>
    <t>prefebrikované zahradní stěny tvaru L - výšky do 600 mm - dílec délky do 500mm</t>
  </si>
  <si>
    <t>2,5/0,5=5.000 [A]</t>
  </si>
  <si>
    <t>20</t>
  </si>
  <si>
    <t>31812B</t>
  </si>
  <si>
    <t>prefebrikované zahradní stěny tvaru L - výšky do 800 mm - dílec délky do 500mm</t>
  </si>
  <si>
    <t>2,0/0,5=4.000 [A]</t>
  </si>
  <si>
    <t>21</t>
  </si>
  <si>
    <t>31812C</t>
  </si>
  <si>
    <t>prefebrikované zahradní stěny tvaru L - výšky do 600 mm - dílec délky do 500mm - rohový dílec</t>
  </si>
  <si>
    <t>Vodorovné konstrukce</t>
  </si>
  <si>
    <t>22</t>
  </si>
  <si>
    <t>45152</t>
  </si>
  <si>
    <t>PODKLADNÍ A VÝPLŇOVÉ VRSTVY Z KAMENIVA DRCENÉHO</t>
  </si>
  <si>
    <t>podkladní vrstva ze ŠD pod prefebrikáty zdí</t>
  </si>
  <si>
    <t>5*1+2*0,8=6.600 [A]  
a*0,20=1.320 [B]</t>
  </si>
  <si>
    <t>23</t>
  </si>
  <si>
    <t>45157</t>
  </si>
  <si>
    <t>PODKLADNÍ A VÝPLŇOVÉ VRSTVY Z KAMENIVA TĚŽENÉHO</t>
  </si>
  <si>
    <t>štěrkopískový podsyp frakce 0-8 mm pod trouby</t>
  </si>
  <si>
    <t>12*0,5*0,2=1.200 [A]</t>
  </si>
  <si>
    <t>Komunikace</t>
  </si>
  <si>
    <t>24</t>
  </si>
  <si>
    <t>56210</t>
  </si>
  <si>
    <t>VOZOVKOVÉ VRSTVY Z MATERIÁLŮ STABIL CEMENTEM</t>
  </si>
  <si>
    <t>SC C 1,5/2,0  tl. 160mm</t>
  </si>
  <si>
    <t>89,50*0,160=14.320 [A]</t>
  </si>
  <si>
    <t>25</t>
  </si>
  <si>
    <t>56334</t>
  </si>
  <si>
    <t>VOZOVKOVÉ VRSTVY ZE ŠTĚRKODRTI TL. DO 200MM</t>
  </si>
  <si>
    <t>podkladní vrstva 200 mm</t>
  </si>
  <si>
    <t>skladba B 19,30+70,2=89.500 [A]  
skladba C 145,5+8,2=153.700 [B]  
Celkem: A+B=243.200 [C]</t>
  </si>
  <si>
    <t>26</t>
  </si>
  <si>
    <t>582611</t>
  </si>
  <si>
    <t>KRYTY Z BETON DLAŽDIC SE ZÁMKEM ŠEDÝCH TL 60MM DO LOŽE Z KAM</t>
  </si>
  <si>
    <t>betonová dlažba obdélníková 200x100x60 přírodní</t>
  </si>
  <si>
    <t>38,9+32,1+19,5+26,6+10,4+16,4+1,6=145.500 [A]</t>
  </si>
  <si>
    <t>27</t>
  </si>
  <si>
    <t>582612</t>
  </si>
  <si>
    <t>KRYTY Z BETON DLAŽDIC SE ZÁMKEM ŠEDÝCH TL 80MM DO LOŽE Z KAM</t>
  </si>
  <si>
    <t>betonová dlažba obdélníková 200x100x80 přírodní</t>
  </si>
  <si>
    <t>10+18,2+3,7+1,5+9,0+10,0+11,3+6,5=70.200 [A]</t>
  </si>
  <si>
    <t>28</t>
  </si>
  <si>
    <t>58261A</t>
  </si>
  <si>
    <t>KRYTY Z BETON DLAŽDIC SE ZÁMKEM BAREV RELIÉF TL 60MM DO LOŽE Z KAM</t>
  </si>
  <si>
    <t>betonová dlažba obdélníková 200x100x60 barevná s hmatovými výstupky</t>
  </si>
  <si>
    <t>0,5+0,5+0,6+0,6+1,0+1,0+4,0=8.200 [A]</t>
  </si>
  <si>
    <t>29</t>
  </si>
  <si>
    <t>58261B</t>
  </si>
  <si>
    <t>KRYTY Z BETON DLAŽDIC SE ZÁMKEM BAREV RELIÉF TL 80MM DO LOŽE Z KAM</t>
  </si>
  <si>
    <t>betonová dlažba obdélníková 200x100x80 barevná s hmatovými výstupky</t>
  </si>
  <si>
    <t>2,5+4,0+2,0+1,3+2,4+2,8+2,7+1,6=19.300 [A]</t>
  </si>
  <si>
    <t>Potrubí</t>
  </si>
  <si>
    <t>30</t>
  </si>
  <si>
    <t>702212</t>
  </si>
  <si>
    <t>KABELOVÁ CHRÁNIČKA ZEMNÍ DN PŘES 100 DO 200 MM</t>
  </si>
  <si>
    <t>elektroinstalační chránička D 100/110</t>
  </si>
  <si>
    <t>58+10+10+6=84.000 [A]</t>
  </si>
  <si>
    <t>31</t>
  </si>
  <si>
    <t>87434</t>
  </si>
  <si>
    <t>POTRUBÍ Z TRUB PLASTOVÝCH ODPADNÍCH DN DO 200MM</t>
  </si>
  <si>
    <t>DN 150, SN 10</t>
  </si>
  <si>
    <t>4+2+3+3=12.000 [A]</t>
  </si>
  <si>
    <t>32</t>
  </si>
  <si>
    <t>899901</t>
  </si>
  <si>
    <t>PŘEPOJENÍ PŘÍPOJEK</t>
  </si>
  <si>
    <t>KUS</t>
  </si>
  <si>
    <t>napojení dešťových svodů na stávající šachty nebo potrubí</t>
  </si>
  <si>
    <t>8=8.000 [A]</t>
  </si>
  <si>
    <t>Ostatní konstrukce a práce</t>
  </si>
  <si>
    <t>33</t>
  </si>
  <si>
    <t>917211</t>
  </si>
  <si>
    <t>ZÁHONOVÉ OBRUBY Z BETONOVÝCH OBRUBNÍKŮ ŠÍŘ 50MM</t>
  </si>
  <si>
    <t>chodníkové záhonové obruby do betonového lože s boční opěrou - obruby 1000x250x50</t>
  </si>
  <si>
    <t>10+15+(2,5+2,5+2,5+2,5+2,5+2,5+6+2,0)=48.000 [A]</t>
  </si>
  <si>
    <t>34</t>
  </si>
  <si>
    <t>917224</t>
  </si>
  <si>
    <t>SILNIČNÍ A CHODNÍKOVÉ OBRUBY Z BETONOVÝCH OBRUBNÍKŮ ŠÍŘ 150MM</t>
  </si>
  <si>
    <t>silniční obruby 150 x 250 do betonového lože s boční opěrou - standardní</t>
  </si>
  <si>
    <t>29+24+16+14+21+7+12=123.000 [A]</t>
  </si>
  <si>
    <t>35</t>
  </si>
  <si>
    <t>silniční obruby 150 x 250 do betonového lože s boční opěrou - nájezdové a přechodové</t>
  </si>
  <si>
    <t>7+10+6+4+2+1+2+8+3+2+9+1=55.000 [A] nájezdové  
1+1+1+2+2+2+1+1+1+1+1=14.000 [B] přechodové  
Celkem: A+B=69.000 [C]</t>
  </si>
  <si>
    <t>36</t>
  </si>
  <si>
    <t>919112</t>
  </si>
  <si>
    <t>ŘEZÁNÍ ASFALTOVÉHO KRYTU VOZOVEK TL DO 100MM</t>
  </si>
  <si>
    <t>37</t>
  </si>
  <si>
    <t>931326</t>
  </si>
  <si>
    <t>TĚSNĚNÍ DILATAČ SPAR ASF ZÁLIVKOU MODIFIK PRŮŘ DO 800MM2</t>
  </si>
  <si>
    <t>těsnění spár vozovky</t>
  </si>
  <si>
    <t>38</t>
  </si>
  <si>
    <t>93543</t>
  </si>
  <si>
    <t>ŽLABY Z DÍLCŮ Z POLYMERBETONU SVĚTLÉ ŠÍŘKY DO 200MM VČETNĚ MŘÍŽÍ</t>
  </si>
  <si>
    <t>7=7.000 [A]</t>
  </si>
  <si>
    <t>39</t>
  </si>
  <si>
    <t>96687</t>
  </si>
  <si>
    <t>VYBOURÁNÍ ULIČNÍCH VPUSTÍ KOMPLETNÍCH</t>
  </si>
  <si>
    <t>včetně zaslepení přípojky a zabetonování šachet   
na trvalou skládku</t>
  </si>
  <si>
    <t>SO 103.1</t>
  </si>
  <si>
    <t>Novostavba oplocení p.p.č. st.80</t>
  </si>
  <si>
    <t>pol. 96614 1,84*2,2=4.048 [A]  
pol. 95515 10,8*2,3=24.840 [B]  
Celkem: A+B=28.888 [C]</t>
  </si>
  <si>
    <t>pol. 13273 7,5*1,9=14.250 [A]</t>
  </si>
  <si>
    <t>11*0,6*0,8+3,3*0,7*0,8+0,372=7.500 [A]</t>
  </si>
  <si>
    <t>12*0,25+3*0,3+0,1=4.000 [A]</t>
  </si>
  <si>
    <t>Základy</t>
  </si>
  <si>
    <t>27231</t>
  </si>
  <si>
    <t>ZÁKLADY Z PROSTÉHO BETONU</t>
  </si>
  <si>
    <t>základové pasy C12/15</t>
  </si>
  <si>
    <t>11*0,4*0,65+5*0,2*0,5*2+3,5*0,65*0,4=4.770 [A]</t>
  </si>
  <si>
    <t>272365</t>
  </si>
  <si>
    <t>VÝZTUŽ ZÁKLADŮ Z OCELI 10505, B500B</t>
  </si>
  <si>
    <t>0,050=0.050 [A]</t>
  </si>
  <si>
    <t>ZDI ODDĚLOVACÍ A OHRADNÍ Z DÍLCŮ ŽELEZOBETON - ZAKRYTOVÉ DESKY</t>
  </si>
  <si>
    <t>Plotová stříčka pro zeď tl.300mm z tvarovek hladkých přírodních</t>
  </si>
  <si>
    <t>2,2*4+3,4=12.200 [A]</t>
  </si>
  <si>
    <t>31823</t>
  </si>
  <si>
    <t>ZDI ODDĚLOVACÍ A OHRADNÍ Z CIHEL PÁLENÝCH</t>
  </si>
  <si>
    <t>plotová zídka z lícových pálených cihel formátu 290x140x65 P30 na MC včetně spárování</t>
  </si>
  <si>
    <t>2,2*1,6*4+3,4*1,6+11*1+3,4*1=33.920 [A]  
a*0,3=10.176 [B]</t>
  </si>
  <si>
    <t>33812A</t>
  </si>
  <si>
    <t>SLOUPKY OHRADNÍ A PLOTOVÉ Z DÍLCŮ ŽELEZOBETON - ZÁKRYTOVÉ DESKY</t>
  </si>
  <si>
    <t>Zákrytová deska sloupků 500x500 - přírodní</t>
  </si>
  <si>
    <t>33823</t>
  </si>
  <si>
    <t>SLOUPKY OHRADNÍ A PLOTOVÉ Z CIHEL PÁLENÝCH</t>
  </si>
  <si>
    <t>plotové sloupky 450 x 450 z lícových pálených cihel formátu 290x140x65 P30 na MC včetně spárování</t>
  </si>
  <si>
    <t>1,8*5=9.000 [A]  
a*0,45*0,45=1.823 [B]</t>
  </si>
  <si>
    <t>96614</t>
  </si>
  <si>
    <t>BOURÁNÍ KONSTRUKCÍ Z CIHEL A TVÁRNIC</t>
  </si>
  <si>
    <t>ručně   
včetně odvozu na trvalou skládku</t>
  </si>
  <si>
    <t>0,5*0,5*1,6+0,3*1,6*3=1.840 [A]</t>
  </si>
  <si>
    <t>96615</t>
  </si>
  <si>
    <t>BOURÁNÍ KONSTRUKCÍ Z PROSTÉHO BETONU</t>
  </si>
  <si>
    <t>stávající oplocení    
včetně odvozu na trvalou skládku</t>
  </si>
  <si>
    <t>základy 12*0,5*0,8+3*0,5*0,8=6.000 [A]  
zdi a pilíře 12*0,4*1,0=4.800 [B]  
Celkem: A+B=10.800 [C]</t>
  </si>
  <si>
    <t>966841</t>
  </si>
  <si>
    <t>ODSTRANĚNÍ OPLOCENÍ DŘEVĚNÉHO</t>
  </si>
  <si>
    <t>odtsranění dřevěného oplocení z prken včetně ocelových sloupků   
včetně odvozu na skládku a polatku za skládku</t>
  </si>
  <si>
    <t>12=12.000 [A]</t>
  </si>
  <si>
    <t>SO 103.2</t>
  </si>
  <si>
    <t>Novostavba oplocení p.p.č. 78</t>
  </si>
  <si>
    <t>33817C</t>
  </si>
  <si>
    <t>SLOUPKY PLOTOVÉ Z DÍLCŮ KOVOVÝCH DO BETONOVÝCH PATEK</t>
  </si>
  <si>
    <t>ocelové sloupky pro pletivový plot 120x150x2500 včetně PKO    
včetně betonové patky</t>
  </si>
  <si>
    <t>8é=8.000 [A]</t>
  </si>
  <si>
    <t>Přidružená stavební výroba</t>
  </si>
  <si>
    <t>76792</t>
  </si>
  <si>
    <t>OPLOCENÍ Z DRÁTĚNÉHO PLETIVA POTAŽENÉHO PLASTEM</t>
  </si>
  <si>
    <t>pletivo s oky 55x55 tloušťka 2,5mm výška 1500 mm   
dodávka a montáž včetně spojovacího materiálu a napnutí</t>
  </si>
  <si>
    <t>1,1+6+5,2+1,3=13.600 [A]  
a*1,50=20.400 [B]</t>
  </si>
  <si>
    <t>966842</t>
  </si>
  <si>
    <t>ODSTRANĚNÍ OPLOCENÍ Z DRÁT PLETIVA</t>
  </si>
  <si>
    <t>odstranění oplocení včetně sloupků, vzpěr a základů   
včetně odvozu na skládku a skládkovného</t>
  </si>
  <si>
    <t>13=13.000 [A]</t>
  </si>
  <si>
    <t>SO 103.3</t>
  </si>
  <si>
    <t>Novostavba oplocení p.p.č. st.65</t>
  </si>
  <si>
    <t>pol. 95515 4,8*2,3=11.040 [A]</t>
  </si>
  <si>
    <t>pol. 13273 8,0*1,9=15.200 [A]</t>
  </si>
  <si>
    <t>(1,9+9,9+1,2+2,1)*1,0*0,5+0,45=8.000 [A]</t>
  </si>
  <si>
    <t>(1,9+9,9+1,2+2,1)*1,0*0,2=3.020 [A]</t>
  </si>
  <si>
    <t>27212A</t>
  </si>
  <si>
    <t>ZÁKLADY Z DÍLCŮ ŽELEZOBETONOVÝCH DO C20/25 - ZTB</t>
  </si>
  <si>
    <t>(11,8+1,2+1,2)*1,0=14.200 [A]</t>
  </si>
  <si>
    <t>(11,8+1,2+2,1)*0,4*1,0=6.040 [A]</t>
  </si>
  <si>
    <t>31812A</t>
  </si>
  <si>
    <t>plotová zeď tl. do 200mm z betonových tvarovek oboustranně štípaných barevných na MC včetně spárování</t>
  </si>
  <si>
    <t>1,6*1,8+0,4*10+1,0*1,8=8.680 [A]  
a*0,20=1.736 [B]</t>
  </si>
  <si>
    <t>Plotová stříška pro zeď tl.200mm z tvarovek broušených přírodních</t>
  </si>
  <si>
    <t>11,6+1,0+2,0=14.600 [A]</t>
  </si>
  <si>
    <t>SLOUPKY OHRADNÍ A PLOTOVÉ Z DÍLCŮ ŽELEZOBETON</t>
  </si>
  <si>
    <t>plotové sloupky 400x200 z tvarovek štípaných čtyřstranně barevných včetně spárování a výplně betonem   
včetně držáků plotových polí vkládaných do ložných spar   
včetně pantu vratového vloženého do ložných spar   
včetně dorazu zámku vloženého do ložných spar   
včetně zákrytové desky</t>
  </si>
  <si>
    <t>0,4*0,2*1,4*6=0.672 [A]</t>
  </si>
  <si>
    <t>základy (11,8+1,2+2,1)*0,4*0,8=4.832 [A]</t>
  </si>
  <si>
    <t>odstarnění pletiva se čtvrcovými oky výšky do 1,60m   
včetně zabetonovaných sloupků   
včetně odvozu na skládku a skládkovného</t>
  </si>
  <si>
    <t>966843</t>
  </si>
  <si>
    <t>ODSTRANĚNÍ OPLOCENÍ Z RÁMEČ PLETIVA</t>
  </si>
  <si>
    <t>odstrarnění rámečkového pletiva výšky do 2,00m   
včetně zabetonovaných sloupků   
včetně odvozu na skládku a skládkovného</t>
  </si>
  <si>
    <t>3=3.000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</si>
</sst>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48</v>
      </c>
      <c s="19" t="s">
        <v>45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51</v>
      </c>
      <c s="19" t="s">
        <v>46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54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55</v>
      </c>
      <c s="19" t="s">
        <v>45</v>
      </c>
      <c s="24" t="s">
        <v>56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57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45</v>
      </c>
    </row>
    <row r="33" spans="1:16" ht="12.75">
      <c r="A33" s="19" t="s">
        <v>35</v>
      </c>
      <c s="23" t="s">
        <v>58</v>
      </c>
      <c s="23" t="s">
        <v>59</v>
      </c>
      <c s="19" t="s">
        <v>45</v>
      </c>
      <c s="24" t="s">
        <v>60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45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0+O8+O25+O82+O95+O104+O129+O142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</v>
      </c>
      <c s="32">
        <f>0+I8+I25+I82+I95+I104+I129+I142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61</v>
      </c>
      <c s="5"/>
      <c s="14" t="s">
        <v>62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27.398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51">
      <c r="A11" s="30" t="s">
        <v>42</v>
      </c>
      <c r="E11" s="31" t="s">
        <v>67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59.47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38.25">
      <c r="A15" s="30" t="s">
        <v>42</v>
      </c>
      <c r="E15" s="31" t="s">
        <v>71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72</v>
      </c>
      <c s="19" t="s">
        <v>45</v>
      </c>
      <c s="24" t="s">
        <v>73</v>
      </c>
      <c s="25" t="s">
        <v>65</v>
      </c>
      <c s="26">
        <v>8.36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74</v>
      </c>
    </row>
    <row r="19" spans="1:5" ht="12.75">
      <c r="A19" s="30" t="s">
        <v>42</v>
      </c>
      <c r="E19" s="31" t="s">
        <v>75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76</v>
      </c>
      <c s="19" t="s">
        <v>45</v>
      </c>
      <c s="24" t="s">
        <v>77</v>
      </c>
      <c s="25" t="s">
        <v>78</v>
      </c>
      <c s="26">
        <v>2.5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79</v>
      </c>
    </row>
    <row r="23" spans="1:5" ht="12.75">
      <c r="A23" s="30" t="s">
        <v>42</v>
      </c>
      <c r="E23" s="31" t="s">
        <v>80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81</v>
      </c>
      <c s="5"/>
      <c s="5"/>
      <c s="5"/>
      <c s="36">
        <f>0+Q25</f>
      </c>
      <c r="O25">
        <f>0+R25</f>
      </c>
      <c r="Q25">
        <f>0+I26+I30+I34+I38+I42+I46+I50+I54+I58+I62+I66+I70+I74+I78</f>
      </c>
      <c>
        <f>0+O26+O30+O34+O38+O42+O46+O50+O54+O58+O62+O66+O70+O74+O78</f>
      </c>
    </row>
    <row r="26" spans="1:16" ht="12.75">
      <c r="A26" s="19" t="s">
        <v>35</v>
      </c>
      <c s="23" t="s">
        <v>25</v>
      </c>
      <c s="23" t="s">
        <v>82</v>
      </c>
      <c s="19" t="s">
        <v>45</v>
      </c>
      <c s="24" t="s">
        <v>83</v>
      </c>
      <c s="25" t="s">
        <v>78</v>
      </c>
      <c s="26">
        <v>1.2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84</v>
      </c>
    </row>
    <row r="28" spans="1:5" ht="12.75">
      <c r="A28" s="30" t="s">
        <v>42</v>
      </c>
      <c r="E28" s="31" t="s">
        <v>85</v>
      </c>
    </row>
    <row r="29" spans="1:5" ht="12.75">
      <c r="A29" t="s">
        <v>44</v>
      </c>
      <c r="E29" s="29" t="s">
        <v>45</v>
      </c>
    </row>
    <row r="30" spans="1:16" ht="25.5">
      <c r="A30" s="19" t="s">
        <v>35</v>
      </c>
      <c s="23" t="s">
        <v>27</v>
      </c>
      <c s="23" t="s">
        <v>86</v>
      </c>
      <c s="19" t="s">
        <v>45</v>
      </c>
      <c s="24" t="s">
        <v>87</v>
      </c>
      <c s="25" t="s">
        <v>78</v>
      </c>
      <c s="26">
        <v>12.9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88</v>
      </c>
    </row>
    <row r="32" spans="1:5" ht="25.5">
      <c r="A32" s="30" t="s">
        <v>42</v>
      </c>
      <c r="E32" s="31" t="s">
        <v>89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90</v>
      </c>
      <c s="19" t="s">
        <v>45</v>
      </c>
      <c s="24" t="s">
        <v>91</v>
      </c>
      <c s="25" t="s">
        <v>78</v>
      </c>
      <c s="26">
        <v>3.8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45</v>
      </c>
    </row>
    <row r="36" spans="1:5" ht="25.5">
      <c r="A36" s="30" t="s">
        <v>42</v>
      </c>
      <c r="E36" s="31" t="s">
        <v>92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93</v>
      </c>
      <c s="23" t="s">
        <v>94</v>
      </c>
      <c s="19" t="s">
        <v>45</v>
      </c>
      <c s="24" t="s">
        <v>95</v>
      </c>
      <c s="25" t="s">
        <v>96</v>
      </c>
      <c s="26">
        <v>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97</v>
      </c>
    </row>
    <row r="40" spans="1:5" ht="12.75">
      <c r="A40" s="30" t="s">
        <v>42</v>
      </c>
      <c r="E40" s="31" t="s">
        <v>98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99</v>
      </c>
      <c s="19" t="s">
        <v>45</v>
      </c>
      <c s="24" t="s">
        <v>100</v>
      </c>
      <c s="25" t="s">
        <v>96</v>
      </c>
      <c s="26">
        <v>21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101</v>
      </c>
    </row>
    <row r="44" spans="1:5" ht="12.75">
      <c r="A44" s="30" t="s">
        <v>42</v>
      </c>
      <c r="E44" s="31" t="s">
        <v>102</v>
      </c>
    </row>
    <row r="45" spans="1:5" ht="12.75">
      <c r="A45" t="s">
        <v>44</v>
      </c>
      <c r="E45" s="29" t="s">
        <v>45</v>
      </c>
    </row>
    <row r="46" spans="1:16" ht="12.75">
      <c r="A46" s="19" t="s">
        <v>35</v>
      </c>
      <c s="23" t="s">
        <v>32</v>
      </c>
      <c s="23" t="s">
        <v>103</v>
      </c>
      <c s="19" t="s">
        <v>45</v>
      </c>
      <c s="24" t="s">
        <v>104</v>
      </c>
      <c s="25" t="s">
        <v>78</v>
      </c>
      <c s="26">
        <v>24.05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97</v>
      </c>
    </row>
    <row r="48" spans="1:5" ht="12.75">
      <c r="A48" s="30" t="s">
        <v>42</v>
      </c>
      <c r="E48" s="31" t="s">
        <v>105</v>
      </c>
    </row>
    <row r="49" spans="1:5" ht="12.75">
      <c r="A49" t="s">
        <v>44</v>
      </c>
      <c r="E49" s="29" t="s">
        <v>45</v>
      </c>
    </row>
    <row r="50" spans="1:16" ht="12.75">
      <c r="A50" s="19" t="s">
        <v>35</v>
      </c>
      <c s="23" t="s">
        <v>106</v>
      </c>
      <c s="23" t="s">
        <v>107</v>
      </c>
      <c s="19" t="s">
        <v>45</v>
      </c>
      <c s="24" t="s">
        <v>108</v>
      </c>
      <c s="25" t="s">
        <v>78</v>
      </c>
      <c s="26">
        <v>7.2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109</v>
      </c>
    </row>
    <row r="52" spans="1:5" ht="12.75">
      <c r="A52" s="30" t="s">
        <v>42</v>
      </c>
      <c r="E52" s="31" t="s">
        <v>110</v>
      </c>
    </row>
    <row r="53" spans="1:5" ht="12.75">
      <c r="A53" t="s">
        <v>44</v>
      </c>
      <c r="E53" s="29" t="s">
        <v>45</v>
      </c>
    </row>
    <row r="54" spans="1:16" ht="12.75">
      <c r="A54" s="19" t="s">
        <v>35</v>
      </c>
      <c s="23" t="s">
        <v>111</v>
      </c>
      <c s="23" t="s">
        <v>112</v>
      </c>
      <c s="19" t="s">
        <v>45</v>
      </c>
      <c s="24" t="s">
        <v>113</v>
      </c>
      <c s="25" t="s">
        <v>78</v>
      </c>
      <c s="26">
        <v>14.9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114</v>
      </c>
    </row>
    <row r="56" spans="1:5" ht="12.75">
      <c r="A56" s="30" t="s">
        <v>42</v>
      </c>
      <c r="E56" s="31" t="s">
        <v>115</v>
      </c>
    </row>
    <row r="57" spans="1:5" ht="12.75">
      <c r="A57" t="s">
        <v>44</v>
      </c>
      <c r="E57" s="29" t="s">
        <v>45</v>
      </c>
    </row>
    <row r="58" spans="1:16" ht="12.75">
      <c r="A58" s="19" t="s">
        <v>35</v>
      </c>
      <c s="23" t="s">
        <v>116</v>
      </c>
      <c s="23" t="s">
        <v>117</v>
      </c>
      <c s="19" t="s">
        <v>45</v>
      </c>
      <c s="24" t="s">
        <v>118</v>
      </c>
      <c s="25" t="s">
        <v>78</v>
      </c>
      <c s="26">
        <v>1.44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119</v>
      </c>
    </row>
    <row r="60" spans="1:5" ht="12.75">
      <c r="A60" s="30" t="s">
        <v>42</v>
      </c>
      <c r="E60" s="31" t="s">
        <v>120</v>
      </c>
    </row>
    <row r="61" spans="1:5" ht="12.75">
      <c r="A61" t="s">
        <v>44</v>
      </c>
      <c r="E61" s="29" t="s">
        <v>45</v>
      </c>
    </row>
    <row r="62" spans="1:16" ht="12.75">
      <c r="A62" s="19" t="s">
        <v>35</v>
      </c>
      <c s="23" t="s">
        <v>121</v>
      </c>
      <c s="23" t="s">
        <v>122</v>
      </c>
      <c s="19" t="s">
        <v>45</v>
      </c>
      <c s="24" t="s">
        <v>123</v>
      </c>
      <c s="25" t="s">
        <v>124</v>
      </c>
      <c s="26">
        <v>249.8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45</v>
      </c>
    </row>
    <row r="64" spans="1:5" ht="12.75">
      <c r="A64" s="30" t="s">
        <v>42</v>
      </c>
      <c r="E64" s="31" t="s">
        <v>125</v>
      </c>
    </row>
    <row r="65" spans="1:5" ht="12.75">
      <c r="A65" t="s">
        <v>44</v>
      </c>
      <c r="E65" s="29" t="s">
        <v>45</v>
      </c>
    </row>
    <row r="66" spans="1:16" ht="12.75">
      <c r="A66" s="19" t="s">
        <v>35</v>
      </c>
      <c s="23" t="s">
        <v>126</v>
      </c>
      <c s="23" t="s">
        <v>127</v>
      </c>
      <c s="19" t="s">
        <v>45</v>
      </c>
      <c s="24" t="s">
        <v>128</v>
      </c>
      <c s="25" t="s">
        <v>124</v>
      </c>
      <c s="26">
        <v>50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129</v>
      </c>
    </row>
    <row r="68" spans="1:5" ht="12.75">
      <c r="A68" s="30" t="s">
        <v>42</v>
      </c>
      <c r="E68" s="31" t="s">
        <v>130</v>
      </c>
    </row>
    <row r="69" spans="1:5" ht="12.75">
      <c r="A69" t="s">
        <v>44</v>
      </c>
      <c r="E69" s="29" t="s">
        <v>45</v>
      </c>
    </row>
    <row r="70" spans="1:16" ht="12.75">
      <c r="A70" s="19" t="s">
        <v>35</v>
      </c>
      <c s="23" t="s">
        <v>131</v>
      </c>
      <c s="23" t="s">
        <v>132</v>
      </c>
      <c s="19" t="s">
        <v>45</v>
      </c>
      <c s="24" t="s">
        <v>133</v>
      </c>
      <c s="25" t="s">
        <v>124</v>
      </c>
      <c s="26">
        <v>50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134</v>
      </c>
    </row>
    <row r="72" spans="1:5" ht="12.75">
      <c r="A72" s="30" t="s">
        <v>42</v>
      </c>
      <c r="E72" s="31" t="s">
        <v>135</v>
      </c>
    </row>
    <row r="73" spans="1:5" ht="12.75">
      <c r="A73" t="s">
        <v>44</v>
      </c>
      <c r="E73" s="29" t="s">
        <v>45</v>
      </c>
    </row>
    <row r="74" spans="1:16" ht="12.75">
      <c r="A74" s="19" t="s">
        <v>35</v>
      </c>
      <c s="23" t="s">
        <v>136</v>
      </c>
      <c s="23" t="s">
        <v>137</v>
      </c>
      <c s="19" t="s">
        <v>45</v>
      </c>
      <c s="24" t="s">
        <v>138</v>
      </c>
      <c s="25" t="s">
        <v>124</v>
      </c>
      <c s="26">
        <v>50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45</v>
      </c>
    </row>
    <row r="76" spans="1:5" ht="12.75">
      <c r="A76" s="30" t="s">
        <v>42</v>
      </c>
      <c r="E76" s="31" t="s">
        <v>135</v>
      </c>
    </row>
    <row r="77" spans="1:5" ht="12.75">
      <c r="A77" t="s">
        <v>44</v>
      </c>
      <c r="E77" s="29" t="s">
        <v>45</v>
      </c>
    </row>
    <row r="78" spans="1:16" ht="12.75">
      <c r="A78" s="19" t="s">
        <v>35</v>
      </c>
      <c s="23" t="s">
        <v>139</v>
      </c>
      <c s="23" t="s">
        <v>140</v>
      </c>
      <c s="19" t="s">
        <v>45</v>
      </c>
      <c s="24" t="s">
        <v>141</v>
      </c>
      <c s="25" t="s">
        <v>124</v>
      </c>
      <c s="26">
        <v>100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142</v>
      </c>
    </row>
    <row r="80" spans="1:5" ht="12.75">
      <c r="A80" s="30" t="s">
        <v>42</v>
      </c>
      <c r="E80" s="31" t="s">
        <v>143</v>
      </c>
    </row>
    <row r="81" spans="1:5" ht="12.75">
      <c r="A81" t="s">
        <v>44</v>
      </c>
      <c r="E81" s="29" t="s">
        <v>45</v>
      </c>
    </row>
    <row r="82" spans="1:18" ht="12.75" customHeight="1">
      <c r="A82" s="5" t="s">
        <v>33</v>
      </c>
      <c s="5"/>
      <c s="35" t="s">
        <v>12</v>
      </c>
      <c s="5"/>
      <c s="21" t="s">
        <v>144</v>
      </c>
      <c s="5"/>
      <c s="5"/>
      <c s="5"/>
      <c s="36">
        <f>0+Q82</f>
      </c>
      <c r="O82">
        <f>0+R82</f>
      </c>
      <c r="Q82">
        <f>0+I83+I87+I91</f>
      </c>
      <c>
        <f>0+O83+O87+O91</f>
      </c>
    </row>
    <row r="83" spans="1:16" ht="12.75">
      <c r="A83" s="19" t="s">
        <v>35</v>
      </c>
      <c s="23" t="s">
        <v>145</v>
      </c>
      <c s="23" t="s">
        <v>146</v>
      </c>
      <c s="19" t="s">
        <v>45</v>
      </c>
      <c s="24" t="s">
        <v>147</v>
      </c>
      <c s="25" t="s">
        <v>148</v>
      </c>
      <c s="26">
        <v>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149</v>
      </c>
    </row>
    <row r="85" spans="1:5" ht="12.75">
      <c r="A85" s="30" t="s">
        <v>42</v>
      </c>
      <c r="E85" s="31" t="s">
        <v>150</v>
      </c>
    </row>
    <row r="86" spans="1:5" ht="12.75">
      <c r="A86" t="s">
        <v>44</v>
      </c>
      <c r="E86" s="29" t="s">
        <v>45</v>
      </c>
    </row>
    <row r="87" spans="1:16" ht="12.75">
      <c r="A87" s="19" t="s">
        <v>35</v>
      </c>
      <c s="23" t="s">
        <v>151</v>
      </c>
      <c s="23" t="s">
        <v>152</v>
      </c>
      <c s="19" t="s">
        <v>45</v>
      </c>
      <c s="24" t="s">
        <v>147</v>
      </c>
      <c s="25" t="s">
        <v>148</v>
      </c>
      <c s="26">
        <v>4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153</v>
      </c>
    </row>
    <row r="89" spans="1:5" ht="12.75">
      <c r="A89" s="30" t="s">
        <v>42</v>
      </c>
      <c r="E89" s="31" t="s">
        <v>154</v>
      </c>
    </row>
    <row r="90" spans="1:5" ht="12.75">
      <c r="A90" t="s">
        <v>44</v>
      </c>
      <c r="E90" s="29" t="s">
        <v>45</v>
      </c>
    </row>
    <row r="91" spans="1:16" ht="12.75">
      <c r="A91" s="19" t="s">
        <v>35</v>
      </c>
      <c s="23" t="s">
        <v>155</v>
      </c>
      <c s="23" t="s">
        <v>156</v>
      </c>
      <c s="19" t="s">
        <v>45</v>
      </c>
      <c s="24" t="s">
        <v>147</v>
      </c>
      <c s="25" t="s">
        <v>148</v>
      </c>
      <c s="26">
        <v>1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25.5">
      <c r="A92" s="28" t="s">
        <v>40</v>
      </c>
      <c r="E92" s="29" t="s">
        <v>157</v>
      </c>
    </row>
    <row r="93" spans="1:5" ht="12.75">
      <c r="A93" s="30" t="s">
        <v>42</v>
      </c>
      <c r="E93" s="31" t="s">
        <v>43</v>
      </c>
    </row>
    <row r="94" spans="1:5" ht="12.75">
      <c r="A94" t="s">
        <v>44</v>
      </c>
      <c r="E94" s="29" t="s">
        <v>45</v>
      </c>
    </row>
    <row r="95" spans="1:18" ht="12.75" customHeight="1">
      <c r="A95" s="5" t="s">
        <v>33</v>
      </c>
      <c s="5"/>
      <c s="35" t="s">
        <v>23</v>
      </c>
      <c s="5"/>
      <c s="21" t="s">
        <v>158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159</v>
      </c>
      <c s="23" t="s">
        <v>160</v>
      </c>
      <c s="19" t="s">
        <v>45</v>
      </c>
      <c s="24" t="s">
        <v>161</v>
      </c>
      <c s="25" t="s">
        <v>78</v>
      </c>
      <c s="26">
        <v>1.32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162</v>
      </c>
    </row>
    <row r="98" spans="1:5" ht="25.5">
      <c r="A98" s="30" t="s">
        <v>42</v>
      </c>
      <c r="E98" s="31" t="s">
        <v>163</v>
      </c>
    </row>
    <row r="99" spans="1:5" ht="12.75">
      <c r="A99" t="s">
        <v>44</v>
      </c>
      <c r="E99" s="29" t="s">
        <v>45</v>
      </c>
    </row>
    <row r="100" spans="1:16" ht="12.75">
      <c r="A100" s="19" t="s">
        <v>35</v>
      </c>
      <c s="23" t="s">
        <v>164</v>
      </c>
      <c s="23" t="s">
        <v>165</v>
      </c>
      <c s="19" t="s">
        <v>45</v>
      </c>
      <c s="24" t="s">
        <v>166</v>
      </c>
      <c s="25" t="s">
        <v>78</v>
      </c>
      <c s="26">
        <v>1.2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167</v>
      </c>
    </row>
    <row r="102" spans="1:5" ht="12.75">
      <c r="A102" s="30" t="s">
        <v>42</v>
      </c>
      <c r="E102" s="31" t="s">
        <v>168</v>
      </c>
    </row>
    <row r="103" spans="1:5" ht="12.75">
      <c r="A103" t="s">
        <v>44</v>
      </c>
      <c r="E103" s="29" t="s">
        <v>45</v>
      </c>
    </row>
    <row r="104" spans="1:18" ht="12.75" customHeight="1">
      <c r="A104" s="5" t="s">
        <v>33</v>
      </c>
      <c s="5"/>
      <c s="35" t="s">
        <v>25</v>
      </c>
      <c s="5"/>
      <c s="21" t="s">
        <v>169</v>
      </c>
      <c s="5"/>
      <c s="5"/>
      <c s="5"/>
      <c s="36">
        <f>0+Q104</f>
      </c>
      <c r="O104">
        <f>0+R104</f>
      </c>
      <c r="Q104">
        <f>0+I105+I109+I113+I117+I121+I125</f>
      </c>
      <c>
        <f>0+O105+O109+O113+O117+O121+O125</f>
      </c>
    </row>
    <row r="105" spans="1:16" ht="12.75">
      <c r="A105" s="19" t="s">
        <v>35</v>
      </c>
      <c s="23" t="s">
        <v>170</v>
      </c>
      <c s="23" t="s">
        <v>171</v>
      </c>
      <c s="19" t="s">
        <v>45</v>
      </c>
      <c s="24" t="s">
        <v>172</v>
      </c>
      <c s="25" t="s">
        <v>78</v>
      </c>
      <c s="26">
        <v>14.32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173</v>
      </c>
    </row>
    <row r="107" spans="1:5" ht="12.75">
      <c r="A107" s="30" t="s">
        <v>42</v>
      </c>
      <c r="E107" s="31" t="s">
        <v>174</v>
      </c>
    </row>
    <row r="108" spans="1:5" ht="12.75">
      <c r="A108" t="s">
        <v>44</v>
      </c>
      <c r="E108" s="29" t="s">
        <v>45</v>
      </c>
    </row>
    <row r="109" spans="1:16" ht="12.75">
      <c r="A109" s="19" t="s">
        <v>35</v>
      </c>
      <c s="23" t="s">
        <v>175</v>
      </c>
      <c s="23" t="s">
        <v>176</v>
      </c>
      <c s="19" t="s">
        <v>45</v>
      </c>
      <c s="24" t="s">
        <v>177</v>
      </c>
      <c s="25" t="s">
        <v>124</v>
      </c>
      <c s="26">
        <v>243.2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178</v>
      </c>
    </row>
    <row r="111" spans="1:5" ht="38.25">
      <c r="A111" s="30" t="s">
        <v>42</v>
      </c>
      <c r="E111" s="31" t="s">
        <v>179</v>
      </c>
    </row>
    <row r="112" spans="1:5" ht="12.75">
      <c r="A112" t="s">
        <v>44</v>
      </c>
      <c r="E112" s="29" t="s">
        <v>45</v>
      </c>
    </row>
    <row r="113" spans="1:16" ht="12.75">
      <c r="A113" s="19" t="s">
        <v>35</v>
      </c>
      <c s="23" t="s">
        <v>180</v>
      </c>
      <c s="23" t="s">
        <v>181</v>
      </c>
      <c s="19" t="s">
        <v>45</v>
      </c>
      <c s="24" t="s">
        <v>182</v>
      </c>
      <c s="25" t="s">
        <v>124</v>
      </c>
      <c s="26">
        <v>145.5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183</v>
      </c>
    </row>
    <row r="115" spans="1:5" ht="12.75">
      <c r="A115" s="30" t="s">
        <v>42</v>
      </c>
      <c r="E115" s="31" t="s">
        <v>184</v>
      </c>
    </row>
    <row r="116" spans="1:5" ht="12.75">
      <c r="A116" t="s">
        <v>44</v>
      </c>
      <c r="E116" s="29" t="s">
        <v>45</v>
      </c>
    </row>
    <row r="117" spans="1:16" ht="12.75">
      <c r="A117" s="19" t="s">
        <v>35</v>
      </c>
      <c s="23" t="s">
        <v>185</v>
      </c>
      <c s="23" t="s">
        <v>186</v>
      </c>
      <c s="19" t="s">
        <v>45</v>
      </c>
      <c s="24" t="s">
        <v>187</v>
      </c>
      <c s="25" t="s">
        <v>124</v>
      </c>
      <c s="26">
        <v>70.2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188</v>
      </c>
    </row>
    <row r="119" spans="1:5" ht="12.75">
      <c r="A119" s="30" t="s">
        <v>42</v>
      </c>
      <c r="E119" s="31" t="s">
        <v>189</v>
      </c>
    </row>
    <row r="120" spans="1:5" ht="12.75">
      <c r="A120" t="s">
        <v>44</v>
      </c>
      <c r="E120" s="29" t="s">
        <v>45</v>
      </c>
    </row>
    <row r="121" spans="1:16" ht="25.5">
      <c r="A121" s="19" t="s">
        <v>35</v>
      </c>
      <c s="23" t="s">
        <v>190</v>
      </c>
      <c s="23" t="s">
        <v>191</v>
      </c>
      <c s="19" t="s">
        <v>45</v>
      </c>
      <c s="24" t="s">
        <v>192</v>
      </c>
      <c s="25" t="s">
        <v>124</v>
      </c>
      <c s="26">
        <v>8.2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193</v>
      </c>
    </row>
    <row r="123" spans="1:5" ht="12.75">
      <c r="A123" s="30" t="s">
        <v>42</v>
      </c>
      <c r="E123" s="31" t="s">
        <v>194</v>
      </c>
    </row>
    <row r="124" spans="1:5" ht="12.75">
      <c r="A124" t="s">
        <v>44</v>
      </c>
      <c r="E124" s="29" t="s">
        <v>45</v>
      </c>
    </row>
    <row r="125" spans="1:16" ht="25.5">
      <c r="A125" s="19" t="s">
        <v>35</v>
      </c>
      <c s="23" t="s">
        <v>195</v>
      </c>
      <c s="23" t="s">
        <v>196</v>
      </c>
      <c s="19" t="s">
        <v>45</v>
      </c>
      <c s="24" t="s">
        <v>197</v>
      </c>
      <c s="25" t="s">
        <v>124</v>
      </c>
      <c s="26">
        <v>19.3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198</v>
      </c>
    </row>
    <row r="127" spans="1:5" ht="12.75">
      <c r="A127" s="30" t="s">
        <v>42</v>
      </c>
      <c r="E127" s="31" t="s">
        <v>199</v>
      </c>
    </row>
    <row r="128" spans="1:5" ht="12.75">
      <c r="A128" t="s">
        <v>44</v>
      </c>
      <c r="E128" s="29" t="s">
        <v>45</v>
      </c>
    </row>
    <row r="129" spans="1:18" ht="12.75" customHeight="1">
      <c r="A129" s="5" t="s">
        <v>33</v>
      </c>
      <c s="5"/>
      <c s="35" t="s">
        <v>93</v>
      </c>
      <c s="5"/>
      <c s="21" t="s">
        <v>200</v>
      </c>
      <c s="5"/>
      <c s="5"/>
      <c s="5"/>
      <c s="36">
        <f>0+Q129</f>
      </c>
      <c r="O129">
        <f>0+R129</f>
      </c>
      <c r="Q129">
        <f>0+I130+I134+I138</f>
      </c>
      <c>
        <f>0+O130+O134+O138</f>
      </c>
    </row>
    <row r="130" spans="1:16" ht="12.75">
      <c r="A130" s="19" t="s">
        <v>35</v>
      </c>
      <c s="23" t="s">
        <v>201</v>
      </c>
      <c s="23" t="s">
        <v>202</v>
      </c>
      <c s="19" t="s">
        <v>45</v>
      </c>
      <c s="24" t="s">
        <v>203</v>
      </c>
      <c s="25" t="s">
        <v>96</v>
      </c>
      <c s="26">
        <v>84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204</v>
      </c>
    </row>
    <row r="132" spans="1:5" ht="12.75">
      <c r="A132" s="30" t="s">
        <v>42</v>
      </c>
      <c r="E132" s="31" t="s">
        <v>205</v>
      </c>
    </row>
    <row r="133" spans="1:5" ht="12.75">
      <c r="A133" t="s">
        <v>44</v>
      </c>
      <c r="E133" s="29" t="s">
        <v>45</v>
      </c>
    </row>
    <row r="134" spans="1:16" ht="12.75">
      <c r="A134" s="19" t="s">
        <v>35</v>
      </c>
      <c s="23" t="s">
        <v>206</v>
      </c>
      <c s="23" t="s">
        <v>207</v>
      </c>
      <c s="19" t="s">
        <v>45</v>
      </c>
      <c s="24" t="s">
        <v>208</v>
      </c>
      <c s="25" t="s">
        <v>96</v>
      </c>
      <c s="26">
        <v>12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209</v>
      </c>
    </row>
    <row r="136" spans="1:5" ht="12.75">
      <c r="A136" s="30" t="s">
        <v>42</v>
      </c>
      <c r="E136" s="31" t="s">
        <v>210</v>
      </c>
    </row>
    <row r="137" spans="1:5" ht="12.75">
      <c r="A137" t="s">
        <v>44</v>
      </c>
      <c r="E137" s="29" t="s">
        <v>45</v>
      </c>
    </row>
    <row r="138" spans="1:16" ht="12.75">
      <c r="A138" s="19" t="s">
        <v>35</v>
      </c>
      <c s="23" t="s">
        <v>211</v>
      </c>
      <c s="23" t="s">
        <v>212</v>
      </c>
      <c s="19" t="s">
        <v>45</v>
      </c>
      <c s="24" t="s">
        <v>213</v>
      </c>
      <c s="25" t="s">
        <v>214</v>
      </c>
      <c s="26">
        <v>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215</v>
      </c>
    </row>
    <row r="140" spans="1:5" ht="12.75">
      <c r="A140" s="30" t="s">
        <v>42</v>
      </c>
      <c r="E140" s="31" t="s">
        <v>216</v>
      </c>
    </row>
    <row r="141" spans="1:5" ht="12.75">
      <c r="A141" t="s">
        <v>44</v>
      </c>
      <c r="E141" s="29" t="s">
        <v>45</v>
      </c>
    </row>
    <row r="142" spans="1:18" ht="12.75" customHeight="1">
      <c r="A142" s="5" t="s">
        <v>33</v>
      </c>
      <c s="5"/>
      <c s="35" t="s">
        <v>30</v>
      </c>
      <c s="5"/>
      <c s="21" t="s">
        <v>217</v>
      </c>
      <c s="5"/>
      <c s="5"/>
      <c s="5"/>
      <c s="36">
        <f>0+Q142</f>
      </c>
      <c r="O142">
        <f>0+R142</f>
      </c>
      <c r="Q142">
        <f>0+I143+I147+I151+I155+I159+I163+I167</f>
      </c>
      <c>
        <f>0+O143+O147+O151+O155+O159+O163+O167</f>
      </c>
    </row>
    <row r="143" spans="1:16" ht="12.75">
      <c r="A143" s="19" t="s">
        <v>35</v>
      </c>
      <c s="23" t="s">
        <v>218</v>
      </c>
      <c s="23" t="s">
        <v>219</v>
      </c>
      <c s="19" t="s">
        <v>45</v>
      </c>
      <c s="24" t="s">
        <v>220</v>
      </c>
      <c s="25" t="s">
        <v>96</v>
      </c>
      <c s="26">
        <v>48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25.5">
      <c r="A144" s="28" t="s">
        <v>40</v>
      </c>
      <c r="E144" s="29" t="s">
        <v>221</v>
      </c>
    </row>
    <row r="145" spans="1:5" ht="12.75">
      <c r="A145" s="30" t="s">
        <v>42</v>
      </c>
      <c r="E145" s="31" t="s">
        <v>222</v>
      </c>
    </row>
    <row r="146" spans="1:5" ht="12.75">
      <c r="A146" t="s">
        <v>44</v>
      </c>
      <c r="E146" s="29" t="s">
        <v>45</v>
      </c>
    </row>
    <row r="147" spans="1:16" ht="12.75">
      <c r="A147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96</v>
      </c>
      <c s="26">
        <v>123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226</v>
      </c>
    </row>
    <row r="149" spans="1:5" ht="12.75">
      <c r="A149" s="30" t="s">
        <v>42</v>
      </c>
      <c r="E149" s="31" t="s">
        <v>227</v>
      </c>
    </row>
    <row r="150" spans="1:5" ht="12.75">
      <c r="A150" t="s">
        <v>44</v>
      </c>
      <c r="E150" s="29" t="s">
        <v>45</v>
      </c>
    </row>
    <row r="151" spans="1:16" ht="12.75">
      <c r="A151" s="19" t="s">
        <v>35</v>
      </c>
      <c s="23" t="s">
        <v>228</v>
      </c>
      <c s="23" t="s">
        <v>224</v>
      </c>
      <c s="19" t="s">
        <v>46</v>
      </c>
      <c s="24" t="s">
        <v>225</v>
      </c>
      <c s="25" t="s">
        <v>96</v>
      </c>
      <c s="26">
        <v>69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25.5">
      <c r="A152" s="28" t="s">
        <v>40</v>
      </c>
      <c r="E152" s="29" t="s">
        <v>229</v>
      </c>
    </row>
    <row r="153" spans="1:5" ht="38.25">
      <c r="A153" s="30" t="s">
        <v>42</v>
      </c>
      <c r="E153" s="31" t="s">
        <v>230</v>
      </c>
    </row>
    <row r="154" spans="1:5" ht="12.75">
      <c r="A154" t="s">
        <v>44</v>
      </c>
      <c r="E154" s="29" t="s">
        <v>45</v>
      </c>
    </row>
    <row r="155" spans="1:16" ht="12.75">
      <c r="A155" s="19" t="s">
        <v>35</v>
      </c>
      <c s="23" t="s">
        <v>231</v>
      </c>
      <c s="23" t="s">
        <v>232</v>
      </c>
      <c s="19" t="s">
        <v>45</v>
      </c>
      <c s="24" t="s">
        <v>233</v>
      </c>
      <c s="25" t="s">
        <v>96</v>
      </c>
      <c s="26">
        <v>21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45</v>
      </c>
    </row>
    <row r="157" spans="1:5" ht="12.75">
      <c r="A157" s="30" t="s">
        <v>42</v>
      </c>
      <c r="E157" s="31" t="s">
        <v>102</v>
      </c>
    </row>
    <row r="158" spans="1:5" ht="12.75">
      <c r="A158" t="s">
        <v>44</v>
      </c>
      <c r="E158" s="29" t="s">
        <v>45</v>
      </c>
    </row>
    <row r="159" spans="1:16" ht="12.75">
      <c r="A159" s="19" t="s">
        <v>35</v>
      </c>
      <c s="23" t="s">
        <v>234</v>
      </c>
      <c s="23" t="s">
        <v>235</v>
      </c>
      <c s="19" t="s">
        <v>45</v>
      </c>
      <c s="24" t="s">
        <v>236</v>
      </c>
      <c s="25" t="s">
        <v>96</v>
      </c>
      <c s="26">
        <v>21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237</v>
      </c>
    </row>
    <row r="161" spans="1:5" ht="12.75">
      <c r="A161" s="30" t="s">
        <v>42</v>
      </c>
      <c r="E161" s="31" t="s">
        <v>102</v>
      </c>
    </row>
    <row r="162" spans="1:5" ht="12.75">
      <c r="A162" t="s">
        <v>44</v>
      </c>
      <c r="E162" s="29" t="s">
        <v>45</v>
      </c>
    </row>
    <row r="163" spans="1:16" ht="12.75">
      <c r="A163" s="19" t="s">
        <v>35</v>
      </c>
      <c s="23" t="s">
        <v>238</v>
      </c>
      <c s="23" t="s">
        <v>239</v>
      </c>
      <c s="19" t="s">
        <v>45</v>
      </c>
      <c s="24" t="s">
        <v>240</v>
      </c>
      <c s="25" t="s">
        <v>96</v>
      </c>
      <c s="26">
        <v>7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45</v>
      </c>
    </row>
    <row r="165" spans="1:5" ht="12.75">
      <c r="A165" s="30" t="s">
        <v>42</v>
      </c>
      <c r="E165" s="31" t="s">
        <v>241</v>
      </c>
    </row>
    <row r="166" spans="1:5" ht="12.75">
      <c r="A166" t="s">
        <v>44</v>
      </c>
      <c r="E166" s="29" t="s">
        <v>45</v>
      </c>
    </row>
    <row r="167" spans="1:16" ht="12.75">
      <c r="A167" s="19" t="s">
        <v>35</v>
      </c>
      <c s="23" t="s">
        <v>242</v>
      </c>
      <c s="23" t="s">
        <v>243</v>
      </c>
      <c s="19" t="s">
        <v>45</v>
      </c>
      <c s="24" t="s">
        <v>244</v>
      </c>
      <c s="25" t="s">
        <v>214</v>
      </c>
      <c s="26">
        <v>5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25.5">
      <c r="A168" s="28" t="s">
        <v>40</v>
      </c>
      <c r="E168" s="29" t="s">
        <v>245</v>
      </c>
    </row>
    <row r="169" spans="1:5" ht="12.75">
      <c r="A169" s="30" t="s">
        <v>42</v>
      </c>
      <c r="E169" s="31" t="s">
        <v>98</v>
      </c>
    </row>
    <row r="170" spans="1:5" ht="12.75">
      <c r="A170" t="s">
        <v>44</v>
      </c>
      <c r="E170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0+O8+O17+O26+O35+O52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246</v>
      </c>
      <c s="32">
        <f>0+I8+I17+I26+I35+I52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246</v>
      </c>
      <c s="5"/>
      <c s="14" t="s">
        <v>247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28.888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38.25">
      <c r="A11" s="30" t="s">
        <v>42</v>
      </c>
      <c r="E11" s="31" t="s">
        <v>248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14.25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12.75">
      <c r="A15" s="30" t="s">
        <v>42</v>
      </c>
      <c r="E15" s="31" t="s">
        <v>249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81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9" t="s">
        <v>35</v>
      </c>
      <c s="23" t="s">
        <v>12</v>
      </c>
      <c s="23" t="s">
        <v>107</v>
      </c>
      <c s="19" t="s">
        <v>45</v>
      </c>
      <c s="24" t="s">
        <v>108</v>
      </c>
      <c s="25" t="s">
        <v>78</v>
      </c>
      <c s="26">
        <v>7.5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109</v>
      </c>
    </row>
    <row r="20" spans="1:5" ht="12.75">
      <c r="A20" s="30" t="s">
        <v>42</v>
      </c>
      <c r="E20" s="31" t="s">
        <v>250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112</v>
      </c>
      <c s="19" t="s">
        <v>45</v>
      </c>
      <c s="24" t="s">
        <v>113</v>
      </c>
      <c s="25" t="s">
        <v>78</v>
      </c>
      <c s="26">
        <v>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114</v>
      </c>
    </row>
    <row r="24" spans="1:5" ht="12.75">
      <c r="A24" s="30" t="s">
        <v>42</v>
      </c>
      <c r="E24" s="31" t="s">
        <v>251</v>
      </c>
    </row>
    <row r="25" spans="1:5" ht="12.75">
      <c r="A25" t="s">
        <v>44</v>
      </c>
      <c r="E25" s="29" t="s">
        <v>45</v>
      </c>
    </row>
    <row r="26" spans="1:18" ht="12.75" customHeight="1">
      <c r="A26" s="5" t="s">
        <v>33</v>
      </c>
      <c s="5"/>
      <c s="35" t="s">
        <v>13</v>
      </c>
      <c s="5"/>
      <c s="21" t="s">
        <v>252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12.75">
      <c r="A27" s="19" t="s">
        <v>35</v>
      </c>
      <c s="23" t="s">
        <v>25</v>
      </c>
      <c s="23" t="s">
        <v>253</v>
      </c>
      <c s="19" t="s">
        <v>45</v>
      </c>
      <c s="24" t="s">
        <v>254</v>
      </c>
      <c s="25" t="s">
        <v>78</v>
      </c>
      <c s="26">
        <v>4.77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255</v>
      </c>
    </row>
    <row r="29" spans="1:5" ht="12.75">
      <c r="A29" s="30" t="s">
        <v>42</v>
      </c>
      <c r="E29" s="31" t="s">
        <v>256</v>
      </c>
    </row>
    <row r="30" spans="1:5" ht="12.75">
      <c r="A30" t="s">
        <v>44</v>
      </c>
      <c r="E30" s="29" t="s">
        <v>45</v>
      </c>
    </row>
    <row r="31" spans="1:16" ht="12.75">
      <c r="A31" s="19" t="s">
        <v>35</v>
      </c>
      <c s="23" t="s">
        <v>27</v>
      </c>
      <c s="23" t="s">
        <v>257</v>
      </c>
      <c s="19" t="s">
        <v>45</v>
      </c>
      <c s="24" t="s">
        <v>258</v>
      </c>
      <c s="25" t="s">
        <v>65</v>
      </c>
      <c s="26">
        <v>0.05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45</v>
      </c>
    </row>
    <row r="33" spans="1:5" ht="12.75">
      <c r="A33" s="30" t="s">
        <v>42</v>
      </c>
      <c r="E33" s="31" t="s">
        <v>259</v>
      </c>
    </row>
    <row r="34" spans="1:5" ht="12.75">
      <c r="A34" t="s">
        <v>44</v>
      </c>
      <c r="E34" s="29" t="s">
        <v>45</v>
      </c>
    </row>
    <row r="35" spans="1:18" ht="12.75" customHeight="1">
      <c r="A35" s="5" t="s">
        <v>33</v>
      </c>
      <c s="5"/>
      <c s="35" t="s">
        <v>12</v>
      </c>
      <c s="5"/>
      <c s="21" t="s">
        <v>144</v>
      </c>
      <c s="5"/>
      <c s="5"/>
      <c s="5"/>
      <c s="36">
        <f>0+Q35</f>
      </c>
      <c r="O35">
        <f>0+R35</f>
      </c>
      <c r="Q35">
        <f>0+I36+I40+I44+I48</f>
      </c>
      <c>
        <f>0+O36+O40+O44+O48</f>
      </c>
    </row>
    <row r="36" spans="1:16" ht="12.75">
      <c r="A36" s="19" t="s">
        <v>35</v>
      </c>
      <c s="23" t="s">
        <v>58</v>
      </c>
      <c s="23" t="s">
        <v>152</v>
      </c>
      <c s="19" t="s">
        <v>45</v>
      </c>
      <c s="24" t="s">
        <v>260</v>
      </c>
      <c s="25" t="s">
        <v>96</v>
      </c>
      <c s="26">
        <v>12.2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261</v>
      </c>
    </row>
    <row r="38" spans="1:5" ht="12.75">
      <c r="A38" s="30" t="s">
        <v>42</v>
      </c>
      <c r="E38" s="31" t="s">
        <v>262</v>
      </c>
    </row>
    <row r="39" spans="1:5" ht="12.75">
      <c r="A39" t="s">
        <v>44</v>
      </c>
      <c r="E39" s="29" t="s">
        <v>45</v>
      </c>
    </row>
    <row r="40" spans="1:16" ht="12.75">
      <c r="A40" s="19" t="s">
        <v>35</v>
      </c>
      <c s="23" t="s">
        <v>93</v>
      </c>
      <c s="23" t="s">
        <v>263</v>
      </c>
      <c s="19" t="s">
        <v>45</v>
      </c>
      <c s="24" t="s">
        <v>264</v>
      </c>
      <c s="25" t="s">
        <v>78</v>
      </c>
      <c s="26">
        <v>10.176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265</v>
      </c>
    </row>
    <row r="42" spans="1:5" ht="25.5">
      <c r="A42" s="30" t="s">
        <v>42</v>
      </c>
      <c r="E42" s="31" t="s">
        <v>266</v>
      </c>
    </row>
    <row r="43" spans="1:5" ht="12.75">
      <c r="A43" t="s">
        <v>44</v>
      </c>
      <c r="E43" s="29" t="s">
        <v>45</v>
      </c>
    </row>
    <row r="44" spans="1:16" ht="12.75">
      <c r="A44" s="19" t="s">
        <v>35</v>
      </c>
      <c s="23" t="s">
        <v>30</v>
      </c>
      <c s="23" t="s">
        <v>267</v>
      </c>
      <c s="19" t="s">
        <v>45</v>
      </c>
      <c s="24" t="s">
        <v>268</v>
      </c>
      <c s="25" t="s">
        <v>148</v>
      </c>
      <c s="26">
        <v>5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269</v>
      </c>
    </row>
    <row r="46" spans="1:5" ht="12.75">
      <c r="A46" s="30" t="s">
        <v>42</v>
      </c>
      <c r="E46" s="31" t="s">
        <v>98</v>
      </c>
    </row>
    <row r="47" spans="1:5" ht="12.75">
      <c r="A47" t="s">
        <v>44</v>
      </c>
      <c r="E47" s="29" t="s">
        <v>45</v>
      </c>
    </row>
    <row r="48" spans="1:16" ht="12.75">
      <c r="A48" s="19" t="s">
        <v>35</v>
      </c>
      <c s="23" t="s">
        <v>32</v>
      </c>
      <c s="23" t="s">
        <v>270</v>
      </c>
      <c s="19" t="s">
        <v>45</v>
      </c>
      <c s="24" t="s">
        <v>271</v>
      </c>
      <c s="25" t="s">
        <v>78</v>
      </c>
      <c s="26">
        <v>1.823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272</v>
      </c>
    </row>
    <row r="50" spans="1:5" ht="25.5">
      <c r="A50" s="30" t="s">
        <v>42</v>
      </c>
      <c r="E50" s="31" t="s">
        <v>273</v>
      </c>
    </row>
    <row r="51" spans="1:5" ht="12.75">
      <c r="A51" t="s">
        <v>44</v>
      </c>
      <c r="E51" s="29" t="s">
        <v>45</v>
      </c>
    </row>
    <row r="52" spans="1:18" ht="12.75" customHeight="1">
      <c r="A52" s="5" t="s">
        <v>33</v>
      </c>
      <c s="5"/>
      <c s="35" t="s">
        <v>30</v>
      </c>
      <c s="5"/>
      <c s="21" t="s">
        <v>217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106</v>
      </c>
      <c s="23" t="s">
        <v>274</v>
      </c>
      <c s="19" t="s">
        <v>45</v>
      </c>
      <c s="24" t="s">
        <v>275</v>
      </c>
      <c s="25" t="s">
        <v>78</v>
      </c>
      <c s="26">
        <v>1.84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276</v>
      </c>
    </row>
    <row r="55" spans="1:5" ht="12.75">
      <c r="A55" s="30" t="s">
        <v>42</v>
      </c>
      <c r="E55" s="31" t="s">
        <v>277</v>
      </c>
    </row>
    <row r="56" spans="1:5" ht="12.75">
      <c r="A56" t="s">
        <v>44</v>
      </c>
      <c r="E56" s="29" t="s">
        <v>45</v>
      </c>
    </row>
    <row r="57" spans="1:16" ht="12.75">
      <c r="A57" s="19" t="s">
        <v>35</v>
      </c>
      <c s="23" t="s">
        <v>111</v>
      </c>
      <c s="23" t="s">
        <v>278</v>
      </c>
      <c s="19" t="s">
        <v>45</v>
      </c>
      <c s="24" t="s">
        <v>279</v>
      </c>
      <c s="25" t="s">
        <v>78</v>
      </c>
      <c s="26">
        <v>10.8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25.5">
      <c r="A58" s="28" t="s">
        <v>40</v>
      </c>
      <c r="E58" s="29" t="s">
        <v>280</v>
      </c>
    </row>
    <row r="59" spans="1:5" ht="38.25">
      <c r="A59" s="30" t="s">
        <v>42</v>
      </c>
      <c r="E59" s="31" t="s">
        <v>281</v>
      </c>
    </row>
    <row r="60" spans="1:5" ht="12.75">
      <c r="A60" t="s">
        <v>44</v>
      </c>
      <c r="E60" s="29" t="s">
        <v>45</v>
      </c>
    </row>
    <row r="61" spans="1:16" ht="12.75">
      <c r="A61" s="19" t="s">
        <v>35</v>
      </c>
      <c s="23" t="s">
        <v>116</v>
      </c>
      <c s="23" t="s">
        <v>282</v>
      </c>
      <c s="19" t="s">
        <v>45</v>
      </c>
      <c s="24" t="s">
        <v>283</v>
      </c>
      <c s="25" t="s">
        <v>96</v>
      </c>
      <c s="26">
        <v>12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25.5">
      <c r="A62" s="28" t="s">
        <v>40</v>
      </c>
      <c r="E62" s="29" t="s">
        <v>284</v>
      </c>
    </row>
    <row r="63" spans="1:5" ht="12.75">
      <c r="A63" s="30" t="s">
        <v>42</v>
      </c>
      <c r="E63" s="31" t="s">
        <v>285</v>
      </c>
    </row>
    <row r="64" spans="1:5" ht="12.75">
      <c r="A64" t="s">
        <v>44</v>
      </c>
      <c r="E64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286</v>
      </c>
      <c s="32">
        <f>0+I8+I13+I18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286</v>
      </c>
      <c s="5"/>
      <c s="14" t="s">
        <v>287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12</v>
      </c>
      <c s="15"/>
      <c s="21" t="s">
        <v>144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288</v>
      </c>
      <c s="19" t="s">
        <v>45</v>
      </c>
      <c s="24" t="s">
        <v>289</v>
      </c>
      <c s="25" t="s">
        <v>148</v>
      </c>
      <c s="26">
        <v>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290</v>
      </c>
    </row>
    <row r="11" spans="1:5" ht="12.75">
      <c r="A11" s="30" t="s">
        <v>42</v>
      </c>
      <c r="E11" s="31" t="s">
        <v>291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58</v>
      </c>
      <c s="5"/>
      <c s="21" t="s">
        <v>292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13</v>
      </c>
      <c s="23" t="s">
        <v>293</v>
      </c>
      <c s="19" t="s">
        <v>45</v>
      </c>
      <c s="24" t="s">
        <v>294</v>
      </c>
      <c s="25" t="s">
        <v>124</v>
      </c>
      <c s="26">
        <v>20.4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295</v>
      </c>
    </row>
    <row r="16" spans="1:5" ht="25.5">
      <c r="A16" s="30" t="s">
        <v>42</v>
      </c>
      <c r="E16" s="31" t="s">
        <v>296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30</v>
      </c>
      <c s="5"/>
      <c s="21" t="s">
        <v>217</v>
      </c>
      <c s="5"/>
      <c s="5"/>
      <c s="5"/>
      <c s="36">
        <f>0+Q18</f>
      </c>
      <c r="O18">
        <f>0+R18</f>
      </c>
      <c r="Q18">
        <f>0+I19</f>
      </c>
      <c>
        <f>0+O19</f>
      </c>
    </row>
    <row r="19" spans="1:16" ht="12.75">
      <c r="A19" s="19" t="s">
        <v>35</v>
      </c>
      <c s="23" t="s">
        <v>12</v>
      </c>
      <c s="23" t="s">
        <v>297</v>
      </c>
      <c s="19" t="s">
        <v>45</v>
      </c>
      <c s="24" t="s">
        <v>298</v>
      </c>
      <c s="25" t="s">
        <v>96</v>
      </c>
      <c s="26">
        <v>13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299</v>
      </c>
    </row>
    <row r="21" spans="1:5" ht="12.75">
      <c r="A21" s="30" t="s">
        <v>42</v>
      </c>
      <c r="E21" s="31" t="s">
        <v>300</v>
      </c>
    </row>
    <row r="22" spans="1:5" ht="12.75">
      <c r="A22" t="s">
        <v>44</v>
      </c>
      <c r="E22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0+O8+O17+O26+O39+O52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301</v>
      </c>
      <c s="32">
        <f>0+I8+I17+I26+I39+I52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301</v>
      </c>
      <c s="5"/>
      <c s="14" t="s">
        <v>302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11.04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12.75">
      <c r="A11" s="30" t="s">
        <v>42</v>
      </c>
      <c r="E11" s="31" t="s">
        <v>303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15.2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12.75">
      <c r="A15" s="30" t="s">
        <v>42</v>
      </c>
      <c r="E15" s="31" t="s">
        <v>304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81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9" t="s">
        <v>35</v>
      </c>
      <c s="23" t="s">
        <v>12</v>
      </c>
      <c s="23" t="s">
        <v>107</v>
      </c>
      <c s="19" t="s">
        <v>45</v>
      </c>
      <c s="24" t="s">
        <v>108</v>
      </c>
      <c s="25" t="s">
        <v>78</v>
      </c>
      <c s="26">
        <v>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109</v>
      </c>
    </row>
    <row r="20" spans="1:5" ht="12.75">
      <c r="A20" s="30" t="s">
        <v>42</v>
      </c>
      <c r="E20" s="31" t="s">
        <v>305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112</v>
      </c>
      <c s="19" t="s">
        <v>45</v>
      </c>
      <c s="24" t="s">
        <v>113</v>
      </c>
      <c s="25" t="s">
        <v>78</v>
      </c>
      <c s="26">
        <v>3.02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114</v>
      </c>
    </row>
    <row r="24" spans="1:5" ht="12.75">
      <c r="A24" s="30" t="s">
        <v>42</v>
      </c>
      <c r="E24" s="31" t="s">
        <v>306</v>
      </c>
    </row>
    <row r="25" spans="1:5" ht="12.75">
      <c r="A25" t="s">
        <v>44</v>
      </c>
      <c r="E25" s="29" t="s">
        <v>45</v>
      </c>
    </row>
    <row r="26" spans="1:18" ht="12.75" customHeight="1">
      <c r="A26" s="5" t="s">
        <v>33</v>
      </c>
      <c s="5"/>
      <c s="35" t="s">
        <v>13</v>
      </c>
      <c s="5"/>
      <c s="21" t="s">
        <v>252</v>
      </c>
      <c s="5"/>
      <c s="5"/>
      <c s="5"/>
      <c s="36">
        <f>0+Q26</f>
      </c>
      <c r="O26">
        <f>0+R26</f>
      </c>
      <c r="Q26">
        <f>0+I27+I31+I35</f>
      </c>
      <c>
        <f>0+O27+O31+O35</f>
      </c>
    </row>
    <row r="27" spans="1:16" ht="12.75">
      <c r="A27" s="19" t="s">
        <v>35</v>
      </c>
      <c s="23" t="s">
        <v>25</v>
      </c>
      <c s="23" t="s">
        <v>307</v>
      </c>
      <c s="19" t="s">
        <v>45</v>
      </c>
      <c s="24" t="s">
        <v>308</v>
      </c>
      <c s="25" t="s">
        <v>124</v>
      </c>
      <c s="26">
        <v>14.2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45</v>
      </c>
    </row>
    <row r="29" spans="1:5" ht="12.75">
      <c r="A29" s="30" t="s">
        <v>42</v>
      </c>
      <c r="E29" s="31" t="s">
        <v>309</v>
      </c>
    </row>
    <row r="30" spans="1:5" ht="12.75">
      <c r="A30" t="s">
        <v>44</v>
      </c>
      <c r="E30" s="29" t="s">
        <v>45</v>
      </c>
    </row>
    <row r="31" spans="1:16" ht="12.75">
      <c r="A31" s="19" t="s">
        <v>35</v>
      </c>
      <c s="23" t="s">
        <v>27</v>
      </c>
      <c s="23" t="s">
        <v>253</v>
      </c>
      <c s="19" t="s">
        <v>45</v>
      </c>
      <c s="24" t="s">
        <v>254</v>
      </c>
      <c s="25" t="s">
        <v>78</v>
      </c>
      <c s="26">
        <v>6.04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255</v>
      </c>
    </row>
    <row r="33" spans="1:5" ht="12.75">
      <c r="A33" s="30" t="s">
        <v>42</v>
      </c>
      <c r="E33" s="31" t="s">
        <v>310</v>
      </c>
    </row>
    <row r="34" spans="1:5" ht="12.75">
      <c r="A34" t="s">
        <v>44</v>
      </c>
      <c r="E34" s="29" t="s">
        <v>45</v>
      </c>
    </row>
    <row r="35" spans="1:16" ht="12.75">
      <c r="A35" s="19" t="s">
        <v>35</v>
      </c>
      <c s="23" t="s">
        <v>58</v>
      </c>
      <c s="23" t="s">
        <v>257</v>
      </c>
      <c s="19" t="s">
        <v>45</v>
      </c>
      <c s="24" t="s">
        <v>258</v>
      </c>
      <c s="25" t="s">
        <v>65</v>
      </c>
      <c s="26">
        <v>0.05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45</v>
      </c>
    </row>
    <row r="37" spans="1:5" ht="12.75">
      <c r="A37" s="30" t="s">
        <v>42</v>
      </c>
      <c r="E37" s="31" t="s">
        <v>259</v>
      </c>
    </row>
    <row r="38" spans="1:5" ht="12.75">
      <c r="A38" t="s">
        <v>44</v>
      </c>
      <c r="E38" s="29" t="s">
        <v>45</v>
      </c>
    </row>
    <row r="39" spans="1:18" ht="12.75" customHeight="1">
      <c r="A39" s="5" t="s">
        <v>33</v>
      </c>
      <c s="5"/>
      <c s="35" t="s">
        <v>12</v>
      </c>
      <c s="5"/>
      <c s="21" t="s">
        <v>144</v>
      </c>
      <c s="5"/>
      <c s="5"/>
      <c s="5"/>
      <c s="36">
        <f>0+Q39</f>
      </c>
      <c r="O39">
        <f>0+R39</f>
      </c>
      <c r="Q39">
        <f>0+I40+I44+I48</f>
      </c>
      <c>
        <f>0+O40+O44+O48</f>
      </c>
    </row>
    <row r="40" spans="1:16" ht="12.75">
      <c r="A40" s="19" t="s">
        <v>35</v>
      </c>
      <c s="23" t="s">
        <v>93</v>
      </c>
      <c s="23" t="s">
        <v>311</v>
      </c>
      <c s="19" t="s">
        <v>45</v>
      </c>
      <c s="24" t="s">
        <v>147</v>
      </c>
      <c s="25" t="s">
        <v>78</v>
      </c>
      <c s="26">
        <v>1.736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312</v>
      </c>
    </row>
    <row r="42" spans="1:5" ht="25.5">
      <c r="A42" s="30" t="s">
        <v>42</v>
      </c>
      <c r="E42" s="31" t="s">
        <v>313</v>
      </c>
    </row>
    <row r="43" spans="1:5" ht="12.75">
      <c r="A43" t="s">
        <v>44</v>
      </c>
      <c r="E43" s="29" t="s">
        <v>45</v>
      </c>
    </row>
    <row r="44" spans="1:16" ht="12.75">
      <c r="A44" s="19" t="s">
        <v>35</v>
      </c>
      <c s="23" t="s">
        <v>30</v>
      </c>
      <c s="23" t="s">
        <v>152</v>
      </c>
      <c s="19" t="s">
        <v>45</v>
      </c>
      <c s="24" t="s">
        <v>260</v>
      </c>
      <c s="25" t="s">
        <v>96</v>
      </c>
      <c s="26">
        <v>14.6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314</v>
      </c>
    </row>
    <row r="46" spans="1:5" ht="12.75">
      <c r="A46" s="30" t="s">
        <v>42</v>
      </c>
      <c r="E46" s="31" t="s">
        <v>315</v>
      </c>
    </row>
    <row r="47" spans="1:5" ht="12.75">
      <c r="A47" t="s">
        <v>44</v>
      </c>
      <c r="E47" s="29" t="s">
        <v>45</v>
      </c>
    </row>
    <row r="48" spans="1:16" ht="12.75">
      <c r="A48" s="19" t="s">
        <v>35</v>
      </c>
      <c s="23" t="s">
        <v>32</v>
      </c>
      <c s="23" t="s">
        <v>267</v>
      </c>
      <c s="19" t="s">
        <v>45</v>
      </c>
      <c s="24" t="s">
        <v>316</v>
      </c>
      <c s="25" t="s">
        <v>78</v>
      </c>
      <c s="26">
        <v>0.672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76.5">
      <c r="A49" s="28" t="s">
        <v>40</v>
      </c>
      <c r="E49" s="29" t="s">
        <v>317</v>
      </c>
    </row>
    <row r="50" spans="1:5" ht="12.75">
      <c r="A50" s="30" t="s">
        <v>42</v>
      </c>
      <c r="E50" s="31" t="s">
        <v>318</v>
      </c>
    </row>
    <row r="51" spans="1:5" ht="12.75">
      <c r="A51" t="s">
        <v>44</v>
      </c>
      <c r="E51" s="29" t="s">
        <v>45</v>
      </c>
    </row>
    <row r="52" spans="1:18" ht="12.75" customHeight="1">
      <c r="A52" s="5" t="s">
        <v>33</v>
      </c>
      <c s="5"/>
      <c s="35" t="s">
        <v>30</v>
      </c>
      <c s="5"/>
      <c s="21" t="s">
        <v>217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106</v>
      </c>
      <c s="23" t="s">
        <v>278</v>
      </c>
      <c s="19" t="s">
        <v>45</v>
      </c>
      <c s="24" t="s">
        <v>279</v>
      </c>
      <c s="25" t="s">
        <v>78</v>
      </c>
      <c s="26">
        <v>4.832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280</v>
      </c>
    </row>
    <row r="55" spans="1:5" ht="12.75">
      <c r="A55" s="30" t="s">
        <v>42</v>
      </c>
      <c r="E55" s="31" t="s">
        <v>319</v>
      </c>
    </row>
    <row r="56" spans="1:5" ht="12.75">
      <c r="A56" t="s">
        <v>44</v>
      </c>
      <c r="E56" s="29" t="s">
        <v>45</v>
      </c>
    </row>
    <row r="57" spans="1:16" ht="12.75">
      <c r="A57" s="19" t="s">
        <v>35</v>
      </c>
      <c s="23" t="s">
        <v>111</v>
      </c>
      <c s="23" t="s">
        <v>297</v>
      </c>
      <c s="19" t="s">
        <v>45</v>
      </c>
      <c s="24" t="s">
        <v>298</v>
      </c>
      <c s="25" t="s">
        <v>96</v>
      </c>
      <c s="26">
        <v>12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320</v>
      </c>
    </row>
    <row r="59" spans="1:5" ht="12.75">
      <c r="A59" s="30" t="s">
        <v>42</v>
      </c>
      <c r="E59" s="31" t="s">
        <v>285</v>
      </c>
    </row>
    <row r="60" spans="1:5" ht="12.75">
      <c r="A60" t="s">
        <v>44</v>
      </c>
      <c r="E60" s="29" t="s">
        <v>45</v>
      </c>
    </row>
    <row r="61" spans="1:16" ht="12.75">
      <c r="A61" s="19" t="s">
        <v>35</v>
      </c>
      <c s="23" t="s">
        <v>116</v>
      </c>
      <c s="23" t="s">
        <v>321</v>
      </c>
      <c s="19" t="s">
        <v>45</v>
      </c>
      <c s="24" t="s">
        <v>322</v>
      </c>
      <c s="25" t="s">
        <v>96</v>
      </c>
      <c s="26">
        <v>3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38.25">
      <c r="A62" s="28" t="s">
        <v>40</v>
      </c>
      <c r="E62" s="29" t="s">
        <v>323</v>
      </c>
    </row>
    <row r="63" spans="1:5" ht="12.75">
      <c r="A63" s="30" t="s">
        <v>42</v>
      </c>
      <c r="E63" s="31" t="s">
        <v>324</v>
      </c>
    </row>
    <row r="64" spans="1:5" ht="12.75">
      <c r="A64" t="s">
        <v>44</v>
      </c>
      <c r="E64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