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4240" windowHeight="131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<sst xmlns="http://schemas.openxmlformats.org/spreadsheetml/2006/main" count="315" uniqueCount="224">
  <si>
    <t>Číslo
položky</t>
  </si>
  <si>
    <t>Název požadované položky</t>
  </si>
  <si>
    <t>Technické parametry a užitné vlastnosti - bližší specifikace</t>
  </si>
  <si>
    <t>MJ</t>
  </si>
  <si>
    <t>Předpokládané      
množství MJ za 2 roky</t>
  </si>
  <si>
    <t>1.</t>
  </si>
  <si>
    <t xml:space="preserve"> Gáza sterilní čtverce</t>
  </si>
  <si>
    <t xml:space="preserve">gáza sterilní, čtverce 7,5 x 7,5; 100% bavlna vazba 17 nití/cm2 se střiženými, založenými okraji, 8 vrstev-  bal. á 2ks </t>
  </si>
  <si>
    <t>balení</t>
  </si>
  <si>
    <t>2.</t>
  </si>
  <si>
    <t xml:space="preserve">gáza sterilní čtverce 10 x 10; 100% bavlna vazba 17 nití cm2 se střiženými, založenými okraji 12 vrstev -  bal. á 2ks </t>
  </si>
  <si>
    <t>3.</t>
  </si>
  <si>
    <t>Gázové kompresy 23x23 1 ks bal. 100</t>
  </si>
  <si>
    <t>gáza sterilní skládaná 100% bavlněné 17 nití/cm2 16 vrstev   23x23 vm  bal.  a 5ks</t>
  </si>
  <si>
    <t>4.</t>
  </si>
  <si>
    <t>Komprese nesterilní 10x10 cm</t>
  </si>
  <si>
    <t>komprese s vysokou absorpční schopností vlis na povrchu, nepropustná folie</t>
  </si>
  <si>
    <t>5.</t>
  </si>
  <si>
    <t>Komprese nesterilní 10x20 cm</t>
  </si>
  <si>
    <t>6.</t>
  </si>
  <si>
    <t>Komprese nesterilní 20x20 cm</t>
  </si>
  <si>
    <t>7.</t>
  </si>
  <si>
    <t>Tampon stáčený sterilní</t>
  </si>
  <si>
    <t>tampon stáčený sterilní 15/15 á 3ks</t>
  </si>
  <si>
    <t>8.</t>
  </si>
  <si>
    <t xml:space="preserve">Buničitá vata </t>
  </si>
  <si>
    <t>9.</t>
  </si>
  <si>
    <t>Jehla černá</t>
  </si>
  <si>
    <t>jehla černá 0,7x 40mm</t>
  </si>
  <si>
    <t>10.</t>
  </si>
  <si>
    <t>Jehla modrá</t>
  </si>
  <si>
    <t>jehla modrá 0,60x 30 mm</t>
  </si>
  <si>
    <t>11.</t>
  </si>
  <si>
    <t>Jehla oranžová 0,5x 25mm</t>
  </si>
  <si>
    <t>jehla oranžová 0,5x 25mm</t>
  </si>
  <si>
    <t>12.</t>
  </si>
  <si>
    <t>Jehla zelená</t>
  </si>
  <si>
    <t>jehla zelená 0,8x40 mm</t>
  </si>
  <si>
    <t>13.</t>
  </si>
  <si>
    <t>Injekt 10 ml</t>
  </si>
  <si>
    <t>injekční stříkačka  10ml</t>
  </si>
  <si>
    <t>14.</t>
  </si>
  <si>
    <t>Injekt 20 ml</t>
  </si>
  <si>
    <t>injekční stříkačka  20 ml</t>
  </si>
  <si>
    <t>15.</t>
  </si>
  <si>
    <t>Injekt 2ml</t>
  </si>
  <si>
    <t>injekční stříkačka 2 ml</t>
  </si>
  <si>
    <t>16.</t>
  </si>
  <si>
    <t>Injekt 5ml</t>
  </si>
  <si>
    <t>injekční stříkačka 5 ml</t>
  </si>
  <si>
    <t>17.</t>
  </si>
  <si>
    <t>18.</t>
  </si>
  <si>
    <t>ks</t>
  </si>
  <si>
    <t>19.</t>
  </si>
  <si>
    <t>stříkačka sterilní pro odběr moči, 10ml</t>
  </si>
  <si>
    <t>20.</t>
  </si>
  <si>
    <t>flexila modrá kanyla</t>
  </si>
  <si>
    <t xml:space="preserve">balení </t>
  </si>
  <si>
    <t>21.</t>
  </si>
  <si>
    <t xml:space="preserve">Flexila 20G 1,1 x25 mm </t>
  </si>
  <si>
    <t>22.</t>
  </si>
  <si>
    <t>Obinadlo</t>
  </si>
  <si>
    <t>obinadlo elastické, 70% viskoza 30% polyamid,  šířka 12 cm délka 4m</t>
  </si>
  <si>
    <t>23.</t>
  </si>
  <si>
    <t>24.</t>
  </si>
  <si>
    <t>25.</t>
  </si>
  <si>
    <t>26.</t>
  </si>
  <si>
    <t>27.</t>
  </si>
  <si>
    <t>obinadlo krátký tah, šířka 8cm, délka 5m</t>
  </si>
  <si>
    <t>28.</t>
  </si>
  <si>
    <t>obinadlo krátký tah, šířka 10cm, délka 5m</t>
  </si>
  <si>
    <t>29.</t>
  </si>
  <si>
    <t>obinadlo krátký tah, šířka 12cm, délka 5m</t>
  </si>
  <si>
    <t>30.</t>
  </si>
  <si>
    <t>Fixovací náplast 10 cm x 10 m</t>
  </si>
  <si>
    <t>fixovací náplast 10 cm x10m elastická</t>
  </si>
  <si>
    <t>31.</t>
  </si>
  <si>
    <t>Fixovací náplast 15 cm x 10 m</t>
  </si>
  <si>
    <t>fixovací náplast 15 cm x10m elastická</t>
  </si>
  <si>
    <t>32.</t>
  </si>
  <si>
    <t>Náplast poinjekční</t>
  </si>
  <si>
    <t>poinjekční náplast role 250 ks 2x 4 cm</t>
  </si>
  <si>
    <t>33.</t>
  </si>
  <si>
    <t>Náplast PE průhledná</t>
  </si>
  <si>
    <t>náplast z porezní transparentní folie 2,5 cmx9,15 m</t>
  </si>
  <si>
    <t>34.</t>
  </si>
  <si>
    <t>35.</t>
  </si>
  <si>
    <t>36.</t>
  </si>
  <si>
    <t>37.</t>
  </si>
  <si>
    <t>Sterilní krytí s mastí</t>
  </si>
  <si>
    <t>38.</t>
  </si>
  <si>
    <t>39.</t>
  </si>
  <si>
    <t>Vatová tyčinka s glycerinem</t>
  </si>
  <si>
    <t>40.</t>
  </si>
  <si>
    <t>Ústní lžičky</t>
  </si>
  <si>
    <t>41.</t>
  </si>
  <si>
    <t>Miska emitní</t>
  </si>
  <si>
    <t>miska emitní papírová, 26cm</t>
  </si>
  <si>
    <t>42.</t>
  </si>
  <si>
    <t>Dezinfekční čtverečky</t>
  </si>
  <si>
    <t>43.</t>
  </si>
  <si>
    <t>44.</t>
  </si>
  <si>
    <t>45.</t>
  </si>
  <si>
    <t xml:space="preserve">Permanentní katetr </t>
  </si>
  <si>
    <t>permanentní katetr Foley a 10 ks  CH 18</t>
  </si>
  <si>
    <t>46.</t>
  </si>
  <si>
    <t>permanentní katetr Foley a 10 ks  CH 20</t>
  </si>
  <si>
    <t>47.</t>
  </si>
  <si>
    <t>permanentní katetr Foley a 10 ks  CH 22</t>
  </si>
  <si>
    <t>48.</t>
  </si>
  <si>
    <t>permanentní katetr Foley a 10 ks  CH 24</t>
  </si>
  <si>
    <t>49.</t>
  </si>
  <si>
    <t>50.</t>
  </si>
  <si>
    <t>set pro katerizaci močového měchýře</t>
  </si>
  <si>
    <t>51.</t>
  </si>
  <si>
    <t xml:space="preserve">Držák na urinální sáček </t>
  </si>
  <si>
    <t>držák na urinální sáček - ramínko, plast</t>
  </si>
  <si>
    <t>52.</t>
  </si>
  <si>
    <t>53.</t>
  </si>
  <si>
    <t>Urologický sáček s křížovou výpustí 2000 ml</t>
  </si>
  <si>
    <t>54.</t>
  </si>
  <si>
    <t>Kyslíková cévka</t>
  </si>
  <si>
    <t>kyslíková cévka 2,1m</t>
  </si>
  <si>
    <t>55.</t>
  </si>
  <si>
    <t>56.</t>
  </si>
  <si>
    <t>Spojovací hadička 1,8x 450 LL</t>
  </si>
  <si>
    <t>57.</t>
  </si>
  <si>
    <t>Infúzní souprava</t>
  </si>
  <si>
    <t>58.</t>
  </si>
  <si>
    <t>59.</t>
  </si>
  <si>
    <t>61.</t>
  </si>
  <si>
    <t>Galli - Valerio roztok 1 kg</t>
  </si>
  <si>
    <t>dezinfekční roztok na nástroje</t>
  </si>
  <si>
    <t>62.</t>
  </si>
  <si>
    <t>63.</t>
  </si>
  <si>
    <t>Stříkačka EnFit 60 ml</t>
  </si>
  <si>
    <t>Stříkačka na podání entrerální výživy do PEG</t>
  </si>
  <si>
    <t>64.</t>
  </si>
  <si>
    <t>65.</t>
  </si>
  <si>
    <t>66.</t>
  </si>
  <si>
    <t>Pinzeta jednorázová</t>
  </si>
  <si>
    <t>Pinzeta, 12,5cm, sterilní</t>
  </si>
  <si>
    <t>67.</t>
  </si>
  <si>
    <t xml:space="preserve">Kontejner na odpad 1 l </t>
  </si>
  <si>
    <t>kontejner na použitý  biologický materiál</t>
  </si>
  <si>
    <t>68.</t>
  </si>
  <si>
    <t>kontejner na použitý biologický materiál</t>
  </si>
  <si>
    <t xml:space="preserve">Zásobník na tablety denní </t>
  </si>
  <si>
    <t xml:space="preserve">zásobník na tablety denní </t>
  </si>
  <si>
    <t>Nabídková cena
(v Kč bez DPH)</t>
  </si>
  <si>
    <t>Nabídková cena
(v Kč vč. DPH)</t>
  </si>
  <si>
    <t>Velikost balení (počet ks v MJ)</t>
  </si>
  <si>
    <t>Příloha č. 3 Zadávací dokumentace:</t>
  </si>
  <si>
    <t>Nabídková cena za MJ (v Kč)</t>
  </si>
  <si>
    <t>Souhrnná nabídková cena za předpokládané množství MJ za 2 roky (v Kč)</t>
  </si>
  <si>
    <t>Sazba DPH (procentuelní)</t>
  </si>
  <si>
    <r>
      <t xml:space="preserve">DPH </t>
    </r>
    <r>
      <rPr>
        <i/>
        <sz val="10"/>
        <rFont val="Calibri"/>
        <family val="2"/>
        <scheme val="minor"/>
      </rPr>
      <t>(pozn. za cekové předpokládané množství MJ za 2 roky)</t>
    </r>
  </si>
  <si>
    <t>Proužky do glukometru zn. Wellion Calla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</si>
  <si>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Pro specifikaci MJ u objemově drobných, či malých, předmětů se označení  "balení" rovná 1 ucelenému balení o určitém počtu, nikoliv balení v kartonové krabici, či pytli.</t>
    </r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</si>
  <si>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</si>
  <si>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Vata buničitá dělená - tampony z mnohovrstvé buničiny 4x5 cm  2role</t>
  </si>
  <si>
    <t>Lavážní stříkačka 50-60ml</t>
  </si>
  <si>
    <t>Lavážní inj.stříkačka 50-60ml</t>
  </si>
  <si>
    <t>Stříkačka sterilní pro odběr moči</t>
  </si>
  <si>
    <t xml:space="preserve">Vysoce elastický síťový, tobulární obvaz </t>
  </si>
  <si>
    <t>obinadlo pružné hadicové síťové  C 25m</t>
  </si>
  <si>
    <t>obinadlo pružné hadicové síťovéD 25m</t>
  </si>
  <si>
    <t>obinadlo pružné hadicové síťové  B 25m</t>
  </si>
  <si>
    <t>Močové, sběrné sáčky</t>
  </si>
  <si>
    <t>Sací filtr pro odsávačky (s připojením přes hadičku)</t>
  </si>
  <si>
    <t>SPOTŘEBNÍ KOŠ (Položkový seznam)</t>
  </si>
  <si>
    <t xml:space="preserve">Obinadlo </t>
  </si>
  <si>
    <t>Flexila 22G  0,9X 25 mm</t>
  </si>
  <si>
    <t>flexila žlutá kanyla</t>
  </si>
  <si>
    <t>mastný tyl 10x10 cm</t>
  </si>
  <si>
    <t xml:space="preserve"> mastný tyl 10x20 cm</t>
  </si>
  <si>
    <t xml:space="preserve"> vatová tyčinka 15 cm s glycerinem </t>
  </si>
  <si>
    <t xml:space="preserve">lopatka ústní dřevěná </t>
  </si>
  <si>
    <t xml:space="preserve">alkoholové dezinfekční čtverečky </t>
  </si>
  <si>
    <t>permanentní katetr Foley a 10 ks  CH 16</t>
  </si>
  <si>
    <t xml:space="preserve">urologický sáček s křížovou výpustí 2000 ml </t>
  </si>
  <si>
    <t xml:space="preserve">Antibakteriální a antivirální sací filtr s hydrofobní membránou (preferován Filtr sací AS1-u, Polymed) </t>
  </si>
  <si>
    <t xml:space="preserve">spojovací hadička 1,8x 450 LL </t>
  </si>
  <si>
    <t xml:space="preserve">infúzní set </t>
  </si>
  <si>
    <t>Infúze F1/1 500 ml plastová lahev</t>
  </si>
  <si>
    <t>Infúze F1/1 500ml plastová lahev</t>
  </si>
  <si>
    <t>Infúze F1/1 100 ml plastová lahev</t>
  </si>
  <si>
    <t>Infúze F1/1 100ml plastová lahev</t>
  </si>
  <si>
    <t xml:space="preserve">testovací proužky </t>
  </si>
  <si>
    <t xml:space="preserve">Kontejner na odpad 2 l </t>
  </si>
  <si>
    <t>Intravenozní hadička s křídlem</t>
  </si>
  <si>
    <t>23G x 3/4 x 12</t>
  </si>
  <si>
    <t>obinadlo elastické, 70% viskoza 30% polyamid,  šířka 8 cm délka 4m</t>
  </si>
  <si>
    <t>obinadlo elastické, 70% viskoza 30% polyamid,  šířka 10 cm délka 4m</t>
  </si>
  <si>
    <t>Vstřebatelná želatinová hubka, Hemostatikum, USP</t>
  </si>
  <si>
    <t>80 x 50 x 10mm/2pcs</t>
  </si>
  <si>
    <t>testovací přoužky</t>
  </si>
  <si>
    <t>Hexa Phan testovací proužky 50ks/balení</t>
  </si>
  <si>
    <t>Transparentní obvaz s folií, nesterilní</t>
  </si>
  <si>
    <t>10cm x 1m</t>
  </si>
  <si>
    <t>Nesterilní gázový kompres 10x10cm</t>
  </si>
  <si>
    <t>Nesterilní gázový kompres 10 x 10cm, 17n, 8 vrstev, 100ks v balení</t>
  </si>
  <si>
    <t>Nesterilní gázový kompres 7,5x7,5cm</t>
  </si>
  <si>
    <t>Nesterilní gázový kompres 7,5 x 7,5cm, 17n, 8 vrstev, 100ks v balení</t>
  </si>
  <si>
    <t>Nesterilní gázový kompres 5x5cm</t>
  </si>
  <si>
    <t>Nesterilní gázový kompres 5 x 5 cm, 17n, 8 vrstev, 100ks v balení</t>
  </si>
  <si>
    <t>Nesterilní gázový kompres 10x20cm</t>
  </si>
  <si>
    <t>Nesterilní gázový kompres 10 x 20cm, 17n, 8 vrstev, 100ks v balení</t>
  </si>
  <si>
    <t>Náplasťové stehy sterilní</t>
  </si>
  <si>
    <t>Náplasťové stehy sterilní 6x75mm</t>
  </si>
  <si>
    <t>Pooperační náplast na ránu s mikrosíťkou, sterilní</t>
  </si>
  <si>
    <t>Sterilní 10 x 6cm</t>
  </si>
  <si>
    <t>Sterilní 7,2 x 5cm</t>
  </si>
  <si>
    <t>Sterilní 15 x 10cm</t>
  </si>
  <si>
    <t>Sterilní 20 x 10cm</t>
  </si>
  <si>
    <r>
      <rPr>
        <sz val="12"/>
        <rFont val="Calibri"/>
        <family val="2"/>
        <scheme val="minor"/>
      </rPr>
      <t xml:space="preserve">Celková nabídková cena (v Kč vč. DPH) </t>
    </r>
    <r>
      <rPr>
        <i/>
        <sz val="10"/>
        <rFont val="Calibri"/>
        <family val="2"/>
        <scheme val="minor"/>
      </rPr>
      <t>(pozn. za celkové předpokládané množství MJ za 2 roky)</t>
    </r>
  </si>
  <si>
    <t>IDENTIFIKAČNÍ ÚDAJE DODAVATELE: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</si>
  <si>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</si>
  <si>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[doplní dodavatel]</t>
  </si>
  <si>
    <t>sídlo:</t>
  </si>
  <si>
    <t>IČ / DIČ:</t>
  </si>
  <si>
    <t>[doplní dodavatel] / [doplní dodavatel]</t>
  </si>
  <si>
    <t>zástupce:</t>
  </si>
  <si>
    <r>
      <t xml:space="preserve">Celková nabídková cena (v Kč bez DPH) </t>
    </r>
    <r>
      <rPr>
        <b/>
        <i/>
        <sz val="10"/>
        <rFont val="Calibri"/>
        <family val="2"/>
        <scheme val="minor"/>
      </rPr>
      <t>(pozn. za celkové předpokládané množství MJ za 2 roky)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</si>
</sst>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161616"/>
      <name val="Calibri"/>
      <family val="2"/>
      <scheme val="minor"/>
    </font>
    <font>
      <sz val="8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3" fontId="6" fillId="3" borderId="2" xfId="0" applyNumberFormat="1" applyFont="1" applyFill="1" applyBorder="1" applyAlignment="1" applyProtection="1">
      <alignment horizontal="center" vertical="center" wrapText="1"/>
      <protection/>
    </xf>
    <xf numFmtId="3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3" fontId="6" fillId="3" borderId="3" xfId="0" applyNumberFormat="1" applyFont="1" applyFill="1" applyBorder="1" applyAlignment="1" applyProtection="1">
      <alignment horizontal="center" vertical="center" wrapText="1"/>
      <protection/>
    </xf>
    <xf numFmtId="3" fontId="7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3" fontId="6" fillId="0" borderId="3" xfId="0" applyNumberFormat="1" applyFont="1" applyBorder="1" applyAlignment="1" applyProtection="1">
      <alignment horizontal="center" vertical="center" wrapText="1"/>
      <protection/>
    </xf>
    <xf numFmtId="3" fontId="7" fillId="4" borderId="3" xfId="0" applyNumberFormat="1" applyFont="1" applyFill="1" applyBorder="1" applyAlignment="1" applyProtection="1">
      <alignment horizontal="center" vertical="center" wrapText="1"/>
      <protection/>
    </xf>
    <xf numFmtId="3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>
      <alignment wrapText="1"/>
    </xf>
    <xf numFmtId="0" fontId="6" fillId="3" borderId="2" xfId="0" applyFont="1" applyFill="1" applyBorder="1" applyAlignment="1" applyProtection="1">
      <alignment horizontal="left" vertical="center" wrapText="1"/>
      <protection/>
    </xf>
    <xf numFmtId="0" fontId="6" fillId="3" borderId="3" xfId="0" applyFont="1" applyFill="1" applyBorder="1" applyAlignment="1" applyProtection="1">
      <alignment horizontal="left" vertical="center" wrapText="1"/>
      <protection/>
    </xf>
    <xf numFmtId="0" fontId="6" fillId="0" borderId="3" xfId="0" applyFont="1" applyFill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12" fillId="3" borderId="3" xfId="0" applyFont="1" applyFill="1" applyBorder="1" applyAlignment="1" applyProtection="1">
      <alignment horizontal="left" vertical="center" wrapText="1"/>
      <protection/>
    </xf>
    <xf numFmtId="164" fontId="8" fillId="5" borderId="2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 applyProtection="1">
      <alignment horizontal="center" vertical="center" wrapText="1"/>
      <protection locked="0"/>
    </xf>
    <xf numFmtId="9" fontId="8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6" fillId="7" borderId="4" xfId="0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horizontal="center" vertical="center" wrapText="1"/>
      <protection/>
    </xf>
    <xf numFmtId="9" fontId="8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2" fillId="7" borderId="5" xfId="0" applyFont="1" applyFill="1" applyBorder="1" applyAlignment="1" applyProtection="1">
      <alignment horizontal="center" vertical="center" wrapText="1"/>
      <protection/>
    </xf>
    <xf numFmtId="0" fontId="12" fillId="7" borderId="6" xfId="0" applyFont="1" applyFill="1" applyBorder="1" applyAlignment="1" applyProtection="1">
      <alignment horizontal="center" vertical="center" wrapText="1"/>
      <protection/>
    </xf>
    <xf numFmtId="0" fontId="12" fillId="7" borderId="7" xfId="0" applyFont="1" applyFill="1" applyBorder="1" applyAlignment="1" applyProtection="1">
      <alignment horizontal="center" vertical="center" wrapText="1"/>
      <protection/>
    </xf>
    <xf numFmtId="0" fontId="6" fillId="7" borderId="8" xfId="0" applyFont="1" applyFill="1" applyBorder="1" applyAlignment="1" applyProtection="1">
      <alignment horizontal="center" vertical="center" wrapText="1"/>
      <protection/>
    </xf>
    <xf numFmtId="0" fontId="6" fillId="7" borderId="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left" wrapText="1"/>
    </xf>
    <xf numFmtId="164" fontId="11" fillId="8" borderId="9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6" fillId="7" borderId="20" xfId="0" applyFont="1" applyFill="1" applyBorder="1" applyAlignment="1" applyProtection="1">
      <alignment horizontal="center" vertical="center" wrapText="1"/>
      <protection/>
    </xf>
    <xf numFmtId="0" fontId="6" fillId="7" borderId="21" xfId="0" applyFont="1" applyFill="1" applyBorder="1" applyAlignment="1" applyProtection="1">
      <alignment horizontal="center" vertical="center" wrapText="1"/>
      <protection/>
    </xf>
    <xf numFmtId="3" fontId="6" fillId="7" borderId="8" xfId="0" applyNumberFormat="1" applyFont="1" applyFill="1" applyBorder="1" applyAlignment="1" applyProtection="1">
      <alignment horizontal="center" vertical="center" wrapText="1"/>
      <protection/>
    </xf>
    <xf numFmtId="3" fontId="6" fillId="7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 applyProtection="1">
      <alignment horizontal="left" vertical="center" wrapText="1"/>
      <protection/>
    </xf>
    <xf numFmtId="0" fontId="8" fillId="6" borderId="10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  <protection/>
    </xf>
    <xf numFmtId="0" fontId="8" fillId="6" borderId="26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11" fillId="7" borderId="29" xfId="0" applyFont="1" applyFill="1" applyBorder="1" applyAlignment="1">
      <alignment horizontal="left" vertical="center" wrapText="1"/>
    </xf>
    <xf numFmtId="0" fontId="11" fillId="7" borderId="30" xfId="0" applyFont="1" applyFill="1" applyBorder="1" applyAlignment="1">
      <alignment horizontal="left" vertical="center" wrapText="1"/>
    </xf>
    <xf numFmtId="0" fontId="11" fillId="7" borderId="31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 applyProtection="1">
      <alignment horizontal="left" vertical="center" wrapText="1"/>
      <protection/>
    </xf>
    <xf numFmtId="0" fontId="12" fillId="6" borderId="26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workbookViewId="0" topLeftCell="A1">
      <selection activeCell="M18" sqref="M18"/>
    </sheetView>
  </sheetViews>
  <sheetFormatPr defaultColWidth="9.140625" defaultRowHeight="15"/>
  <cols>
    <col min="1" max="1" width="6.00390625" style="1" bestFit="1" customWidth="1"/>
    <col min="2" max="2" width="23.7109375" style="1" customWidth="1"/>
    <col min="3" max="3" width="31.421875" style="1" customWidth="1"/>
    <col min="4" max="5" width="6.7109375" style="1" customWidth="1"/>
    <col min="6" max="11" width="10.7109375" style="1" customWidth="1"/>
    <col min="12" max="16384" width="9.140625" style="1" customWidth="1"/>
  </cols>
  <sheetData>
    <row r="1" spans="1:11" ht="16.5" customHeight="1">
      <c r="A1" s="68" t="s">
        <v>152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6.5" customHeight="1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6.5" customHeight="1">
      <c r="A3" s="70" t="s">
        <v>216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ht="15.75" customHeight="1">
      <c r="A4" s="73" t="s">
        <v>217</v>
      </c>
      <c r="B4" s="74"/>
      <c r="C4" s="75" t="s">
        <v>218</v>
      </c>
      <c r="D4" s="75"/>
      <c r="E4" s="75"/>
      <c r="F4" s="75"/>
      <c r="G4" s="75"/>
      <c r="H4" s="75"/>
      <c r="I4" s="75"/>
      <c r="J4" s="75"/>
      <c r="K4" s="76"/>
    </row>
    <row r="5" spans="1:11" ht="12.75" customHeight="1">
      <c r="A5" s="64" t="s">
        <v>219</v>
      </c>
      <c r="B5" s="65"/>
      <c r="C5" s="66" t="s">
        <v>218</v>
      </c>
      <c r="D5" s="66"/>
      <c r="E5" s="66"/>
      <c r="F5" s="66"/>
      <c r="G5" s="66"/>
      <c r="H5" s="66"/>
      <c r="I5" s="66"/>
      <c r="J5" s="66"/>
      <c r="K5" s="67"/>
    </row>
    <row r="6" spans="1:12" ht="15" customHeight="1">
      <c r="A6" s="64" t="s">
        <v>220</v>
      </c>
      <c r="B6" s="65"/>
      <c r="C6" s="66" t="s">
        <v>221</v>
      </c>
      <c r="D6" s="66"/>
      <c r="E6" s="66"/>
      <c r="F6" s="66"/>
      <c r="G6" s="66"/>
      <c r="H6" s="66"/>
      <c r="I6" s="66"/>
      <c r="J6" s="66"/>
      <c r="K6" s="67"/>
      <c r="L6" s="16"/>
    </row>
    <row r="7" spans="1:11" ht="13.5" customHeight="1" thickBot="1">
      <c r="A7" s="54" t="s">
        <v>222</v>
      </c>
      <c r="B7" s="55"/>
      <c r="C7" s="56" t="s">
        <v>218</v>
      </c>
      <c r="D7" s="56"/>
      <c r="E7" s="56"/>
      <c r="F7" s="56"/>
      <c r="G7" s="56"/>
      <c r="H7" s="56"/>
      <c r="I7" s="56"/>
      <c r="J7" s="56"/>
      <c r="K7" s="57"/>
    </row>
    <row r="8" spans="1:11" ht="36.75" customHeight="1" thickBot="1">
      <c r="A8" s="50" t="s">
        <v>0</v>
      </c>
      <c r="B8" s="36" t="s">
        <v>1</v>
      </c>
      <c r="C8" s="36" t="s">
        <v>2</v>
      </c>
      <c r="D8" s="52" t="s">
        <v>3</v>
      </c>
      <c r="E8" s="36" t="s">
        <v>151</v>
      </c>
      <c r="F8" s="33" t="s">
        <v>153</v>
      </c>
      <c r="G8" s="34"/>
      <c r="H8" s="35"/>
      <c r="I8" s="36" t="s">
        <v>4</v>
      </c>
      <c r="J8" s="33" t="s">
        <v>154</v>
      </c>
      <c r="K8" s="35"/>
    </row>
    <row r="9" spans="1:11" ht="50.25" customHeight="1" thickBot="1">
      <c r="A9" s="51"/>
      <c r="B9" s="37"/>
      <c r="C9" s="37"/>
      <c r="D9" s="53"/>
      <c r="E9" s="37"/>
      <c r="F9" s="28" t="s">
        <v>149</v>
      </c>
      <c r="G9" s="28" t="s">
        <v>155</v>
      </c>
      <c r="H9" s="28" t="s">
        <v>150</v>
      </c>
      <c r="I9" s="37"/>
      <c r="J9" s="28" t="s">
        <v>149</v>
      </c>
      <c r="K9" s="28" t="s">
        <v>150</v>
      </c>
    </row>
    <row r="10" spans="1:11" ht="37.5" customHeight="1">
      <c r="A10" s="2" t="s">
        <v>5</v>
      </c>
      <c r="B10" s="17" t="s">
        <v>6</v>
      </c>
      <c r="C10" s="3" t="s">
        <v>7</v>
      </c>
      <c r="D10" s="4" t="s">
        <v>8</v>
      </c>
      <c r="E10" s="5">
        <v>100</v>
      </c>
      <c r="F10" s="23">
        <v>0</v>
      </c>
      <c r="G10" s="24">
        <v>0</v>
      </c>
      <c r="H10" s="22">
        <f>F10+(F10*G10)</f>
        <v>0</v>
      </c>
      <c r="I10" s="5">
        <v>50</v>
      </c>
      <c r="J10" s="22">
        <f>F10*I10</f>
        <v>0</v>
      </c>
      <c r="K10" s="22">
        <f>J10+(J10*G10)</f>
        <v>0</v>
      </c>
    </row>
    <row r="11" spans="1:11" ht="41.25" customHeight="1">
      <c r="A11" s="2" t="s">
        <v>9</v>
      </c>
      <c r="B11" s="18" t="s">
        <v>6</v>
      </c>
      <c r="C11" s="6" t="s">
        <v>10</v>
      </c>
      <c r="D11" s="7" t="s">
        <v>8</v>
      </c>
      <c r="E11" s="8">
        <v>100</v>
      </c>
      <c r="F11" s="25">
        <v>0</v>
      </c>
      <c r="G11" s="24">
        <v>0</v>
      </c>
      <c r="H11" s="22">
        <f aca="true" t="shared" si="0" ref="H11:H74">F11+(F11*G11)</f>
        <v>0</v>
      </c>
      <c r="I11" s="8">
        <v>80</v>
      </c>
      <c r="J11" s="22">
        <f aca="true" t="shared" si="1" ref="J11:J74">F11*I11</f>
        <v>0</v>
      </c>
      <c r="K11" s="22">
        <f aca="true" t="shared" si="2" ref="K11:K74">J11+(J11*G11)</f>
        <v>0</v>
      </c>
    </row>
    <row r="12" spans="1:11" ht="24.95" customHeight="1">
      <c r="A12" s="2" t="s">
        <v>11</v>
      </c>
      <c r="B12" s="19" t="s">
        <v>12</v>
      </c>
      <c r="C12" s="6" t="s">
        <v>13</v>
      </c>
      <c r="D12" s="7" t="s">
        <v>8</v>
      </c>
      <c r="E12" s="8">
        <v>50</v>
      </c>
      <c r="F12" s="25">
        <v>0</v>
      </c>
      <c r="G12" s="24">
        <v>0</v>
      </c>
      <c r="H12" s="22">
        <f t="shared" si="0"/>
        <v>0</v>
      </c>
      <c r="I12" s="8">
        <v>20</v>
      </c>
      <c r="J12" s="22">
        <f t="shared" si="1"/>
        <v>0</v>
      </c>
      <c r="K12" s="22">
        <f t="shared" si="2"/>
        <v>0</v>
      </c>
    </row>
    <row r="13" spans="1:11" ht="24.95" customHeight="1">
      <c r="A13" s="2" t="s">
        <v>14</v>
      </c>
      <c r="B13" s="19" t="s">
        <v>15</v>
      </c>
      <c r="C13" s="6" t="s">
        <v>16</v>
      </c>
      <c r="D13" s="7" t="s">
        <v>8</v>
      </c>
      <c r="E13" s="8">
        <v>25</v>
      </c>
      <c r="F13" s="25">
        <v>0</v>
      </c>
      <c r="G13" s="30">
        <v>0</v>
      </c>
      <c r="H13" s="22">
        <f t="shared" si="0"/>
        <v>0</v>
      </c>
      <c r="I13" s="8">
        <v>80</v>
      </c>
      <c r="J13" s="22">
        <f t="shared" si="1"/>
        <v>0</v>
      </c>
      <c r="K13" s="22">
        <f t="shared" si="2"/>
        <v>0</v>
      </c>
    </row>
    <row r="14" spans="1:11" ht="24.95" customHeight="1">
      <c r="A14" s="2" t="s">
        <v>17</v>
      </c>
      <c r="B14" s="19" t="s">
        <v>18</v>
      </c>
      <c r="C14" s="6" t="s">
        <v>16</v>
      </c>
      <c r="D14" s="7" t="s">
        <v>8</v>
      </c>
      <c r="E14" s="8">
        <v>25</v>
      </c>
      <c r="F14" s="25">
        <v>0</v>
      </c>
      <c r="G14" s="30">
        <v>0</v>
      </c>
      <c r="H14" s="22">
        <f t="shared" si="0"/>
        <v>0</v>
      </c>
      <c r="I14" s="8">
        <v>70</v>
      </c>
      <c r="J14" s="22">
        <f t="shared" si="1"/>
        <v>0</v>
      </c>
      <c r="K14" s="22">
        <f t="shared" si="2"/>
        <v>0</v>
      </c>
    </row>
    <row r="15" spans="1:11" ht="24.95" customHeight="1">
      <c r="A15" s="2" t="s">
        <v>19</v>
      </c>
      <c r="B15" s="19" t="s">
        <v>20</v>
      </c>
      <c r="C15" s="6" t="s">
        <v>16</v>
      </c>
      <c r="D15" s="7" t="s">
        <v>8</v>
      </c>
      <c r="E15" s="8">
        <v>25</v>
      </c>
      <c r="F15" s="25">
        <v>0</v>
      </c>
      <c r="G15" s="30">
        <v>0</v>
      </c>
      <c r="H15" s="22">
        <f t="shared" si="0"/>
        <v>0</v>
      </c>
      <c r="I15" s="8">
        <v>20</v>
      </c>
      <c r="J15" s="22">
        <f t="shared" si="1"/>
        <v>0</v>
      </c>
      <c r="K15" s="22">
        <f t="shared" si="2"/>
        <v>0</v>
      </c>
    </row>
    <row r="16" spans="1:11" ht="24.95" customHeight="1">
      <c r="A16" s="2" t="s">
        <v>21</v>
      </c>
      <c r="B16" s="20" t="s">
        <v>22</v>
      </c>
      <c r="C16" s="9" t="s">
        <v>23</v>
      </c>
      <c r="D16" s="10" t="s">
        <v>8</v>
      </c>
      <c r="E16" s="11">
        <v>120</v>
      </c>
      <c r="F16" s="25">
        <v>0</v>
      </c>
      <c r="G16" s="30">
        <v>0</v>
      </c>
      <c r="H16" s="22">
        <f t="shared" si="0"/>
        <v>0</v>
      </c>
      <c r="I16" s="8">
        <v>50</v>
      </c>
      <c r="J16" s="22">
        <f t="shared" si="1"/>
        <v>0</v>
      </c>
      <c r="K16" s="22">
        <f t="shared" si="2"/>
        <v>0</v>
      </c>
    </row>
    <row r="17" spans="1:11" ht="24.95" customHeight="1">
      <c r="A17" s="2" t="s">
        <v>24</v>
      </c>
      <c r="B17" s="20" t="s">
        <v>25</v>
      </c>
      <c r="C17" s="6" t="s">
        <v>160</v>
      </c>
      <c r="D17" s="12" t="s">
        <v>8</v>
      </c>
      <c r="E17" s="8">
        <v>1000</v>
      </c>
      <c r="F17" s="25">
        <v>0</v>
      </c>
      <c r="G17" s="30">
        <v>0</v>
      </c>
      <c r="H17" s="22">
        <f t="shared" si="0"/>
        <v>0</v>
      </c>
      <c r="I17" s="8">
        <v>60</v>
      </c>
      <c r="J17" s="22">
        <f t="shared" si="1"/>
        <v>0</v>
      </c>
      <c r="K17" s="22">
        <f t="shared" si="2"/>
        <v>0</v>
      </c>
    </row>
    <row r="18" spans="1:11" ht="24.95" customHeight="1">
      <c r="A18" s="2" t="s">
        <v>26</v>
      </c>
      <c r="B18" s="20" t="s">
        <v>27</v>
      </c>
      <c r="C18" s="9" t="s">
        <v>28</v>
      </c>
      <c r="D18" s="10" t="s">
        <v>8</v>
      </c>
      <c r="E18" s="11">
        <v>100</v>
      </c>
      <c r="F18" s="25">
        <v>0</v>
      </c>
      <c r="G18" s="30">
        <v>0</v>
      </c>
      <c r="H18" s="22">
        <f t="shared" si="0"/>
        <v>0</v>
      </c>
      <c r="I18" s="8">
        <v>30</v>
      </c>
      <c r="J18" s="22">
        <f t="shared" si="1"/>
        <v>0</v>
      </c>
      <c r="K18" s="22">
        <f t="shared" si="2"/>
        <v>0</v>
      </c>
    </row>
    <row r="19" spans="1:11" ht="24.95" customHeight="1">
      <c r="A19" s="2" t="s">
        <v>29</v>
      </c>
      <c r="B19" s="20" t="s">
        <v>30</v>
      </c>
      <c r="C19" s="9" t="s">
        <v>31</v>
      </c>
      <c r="D19" s="10" t="s">
        <v>8</v>
      </c>
      <c r="E19" s="11">
        <v>100</v>
      </c>
      <c r="F19" s="25">
        <v>0</v>
      </c>
      <c r="G19" s="30">
        <v>0</v>
      </c>
      <c r="H19" s="22">
        <f t="shared" si="0"/>
        <v>0</v>
      </c>
      <c r="I19" s="8">
        <v>50</v>
      </c>
      <c r="J19" s="22">
        <f t="shared" si="1"/>
        <v>0</v>
      </c>
      <c r="K19" s="22">
        <f t="shared" si="2"/>
        <v>0</v>
      </c>
    </row>
    <row r="20" spans="1:11" ht="24.95" customHeight="1">
      <c r="A20" s="2" t="s">
        <v>32</v>
      </c>
      <c r="B20" s="20" t="s">
        <v>33</v>
      </c>
      <c r="C20" s="9" t="s">
        <v>34</v>
      </c>
      <c r="D20" s="10" t="s">
        <v>8</v>
      </c>
      <c r="E20" s="11">
        <v>100</v>
      </c>
      <c r="F20" s="25">
        <v>0</v>
      </c>
      <c r="G20" s="30">
        <v>0</v>
      </c>
      <c r="H20" s="22">
        <f t="shared" si="0"/>
        <v>0</v>
      </c>
      <c r="I20" s="8">
        <v>100</v>
      </c>
      <c r="J20" s="22">
        <f t="shared" si="1"/>
        <v>0</v>
      </c>
      <c r="K20" s="22">
        <f t="shared" si="2"/>
        <v>0</v>
      </c>
    </row>
    <row r="21" spans="1:11" ht="24.95" customHeight="1">
      <c r="A21" s="2" t="s">
        <v>35</v>
      </c>
      <c r="B21" s="20" t="s">
        <v>36</v>
      </c>
      <c r="C21" s="9" t="s">
        <v>37</v>
      </c>
      <c r="D21" s="10" t="s">
        <v>8</v>
      </c>
      <c r="E21" s="11">
        <v>100</v>
      </c>
      <c r="F21" s="25">
        <v>0</v>
      </c>
      <c r="G21" s="30">
        <v>0</v>
      </c>
      <c r="H21" s="22">
        <f t="shared" si="0"/>
        <v>0</v>
      </c>
      <c r="I21" s="8">
        <v>50</v>
      </c>
      <c r="J21" s="22">
        <f t="shared" si="1"/>
        <v>0</v>
      </c>
      <c r="K21" s="22">
        <f t="shared" si="2"/>
        <v>0</v>
      </c>
    </row>
    <row r="22" spans="1:11" ht="24.95" customHeight="1">
      <c r="A22" s="2" t="s">
        <v>38</v>
      </c>
      <c r="B22" s="20" t="s">
        <v>39</v>
      </c>
      <c r="C22" s="9" t="s">
        <v>40</v>
      </c>
      <c r="D22" s="10" t="s">
        <v>8</v>
      </c>
      <c r="E22" s="11">
        <v>100</v>
      </c>
      <c r="F22" s="25">
        <v>0</v>
      </c>
      <c r="G22" s="30">
        <v>0</v>
      </c>
      <c r="H22" s="22">
        <f t="shared" si="0"/>
        <v>0</v>
      </c>
      <c r="I22" s="8">
        <v>20</v>
      </c>
      <c r="J22" s="22">
        <f t="shared" si="1"/>
        <v>0</v>
      </c>
      <c r="K22" s="22">
        <f t="shared" si="2"/>
        <v>0</v>
      </c>
    </row>
    <row r="23" spans="1:11" ht="24.95" customHeight="1">
      <c r="A23" s="2" t="s">
        <v>41</v>
      </c>
      <c r="B23" s="18" t="s">
        <v>42</v>
      </c>
      <c r="C23" s="6" t="s">
        <v>43</v>
      </c>
      <c r="D23" s="7" t="s">
        <v>8</v>
      </c>
      <c r="E23" s="8">
        <v>100</v>
      </c>
      <c r="F23" s="25">
        <v>0</v>
      </c>
      <c r="G23" s="30">
        <v>0</v>
      </c>
      <c r="H23" s="22">
        <f t="shared" si="0"/>
        <v>0</v>
      </c>
      <c r="I23" s="8">
        <v>20</v>
      </c>
      <c r="J23" s="22">
        <f t="shared" si="1"/>
        <v>0</v>
      </c>
      <c r="K23" s="22">
        <f t="shared" si="2"/>
        <v>0</v>
      </c>
    </row>
    <row r="24" spans="1:11" ht="24.95" customHeight="1">
      <c r="A24" s="2" t="s">
        <v>44</v>
      </c>
      <c r="B24" s="18" t="s">
        <v>45</v>
      </c>
      <c r="C24" s="6" t="s">
        <v>46</v>
      </c>
      <c r="D24" s="7" t="s">
        <v>8</v>
      </c>
      <c r="E24" s="8">
        <v>100</v>
      </c>
      <c r="F24" s="25">
        <v>0</v>
      </c>
      <c r="G24" s="30">
        <v>0</v>
      </c>
      <c r="H24" s="22">
        <f t="shared" si="0"/>
        <v>0</v>
      </c>
      <c r="I24" s="8">
        <v>10</v>
      </c>
      <c r="J24" s="22">
        <f t="shared" si="1"/>
        <v>0</v>
      </c>
      <c r="K24" s="22">
        <f t="shared" si="2"/>
        <v>0</v>
      </c>
    </row>
    <row r="25" spans="1:11" ht="24.95" customHeight="1">
      <c r="A25" s="2" t="s">
        <v>47</v>
      </c>
      <c r="B25" s="18" t="s">
        <v>48</v>
      </c>
      <c r="C25" s="6" t="s">
        <v>49</v>
      </c>
      <c r="D25" s="7" t="s">
        <v>8</v>
      </c>
      <c r="E25" s="8">
        <v>100</v>
      </c>
      <c r="F25" s="25">
        <v>0</v>
      </c>
      <c r="G25" s="30">
        <v>0</v>
      </c>
      <c r="H25" s="22">
        <f t="shared" si="0"/>
        <v>0</v>
      </c>
      <c r="I25" s="8">
        <v>10</v>
      </c>
      <c r="J25" s="22">
        <f t="shared" si="1"/>
        <v>0</v>
      </c>
      <c r="K25" s="22">
        <f t="shared" si="2"/>
        <v>0</v>
      </c>
    </row>
    <row r="26" spans="1:11" ht="24.95" customHeight="1">
      <c r="A26" s="2" t="s">
        <v>50</v>
      </c>
      <c r="B26" s="18" t="s">
        <v>161</v>
      </c>
      <c r="C26" s="13" t="s">
        <v>162</v>
      </c>
      <c r="D26" s="7" t="s">
        <v>8</v>
      </c>
      <c r="E26" s="8">
        <v>20</v>
      </c>
      <c r="F26" s="25">
        <v>0</v>
      </c>
      <c r="G26" s="30">
        <v>0</v>
      </c>
      <c r="H26" s="22">
        <f t="shared" si="0"/>
        <v>0</v>
      </c>
      <c r="I26" s="8">
        <v>50</v>
      </c>
      <c r="J26" s="22">
        <f t="shared" si="1"/>
        <v>0</v>
      </c>
      <c r="K26" s="22">
        <f t="shared" si="2"/>
        <v>0</v>
      </c>
    </row>
    <row r="27" spans="1:11" ht="24.95" customHeight="1">
      <c r="A27" s="2" t="s">
        <v>51</v>
      </c>
      <c r="B27" s="18" t="s">
        <v>163</v>
      </c>
      <c r="C27" s="6" t="s">
        <v>54</v>
      </c>
      <c r="D27" s="7" t="s">
        <v>52</v>
      </c>
      <c r="E27" s="8">
        <v>1</v>
      </c>
      <c r="F27" s="25">
        <v>0</v>
      </c>
      <c r="G27" s="30">
        <v>0</v>
      </c>
      <c r="H27" s="22">
        <f t="shared" si="0"/>
        <v>0</v>
      </c>
      <c r="I27" s="8">
        <v>700</v>
      </c>
      <c r="J27" s="22">
        <f t="shared" si="1"/>
        <v>0</v>
      </c>
      <c r="K27" s="22">
        <f t="shared" si="2"/>
        <v>0</v>
      </c>
    </row>
    <row r="28" spans="1:11" ht="24.95" customHeight="1">
      <c r="A28" s="2" t="s">
        <v>53</v>
      </c>
      <c r="B28" s="18" t="s">
        <v>172</v>
      </c>
      <c r="C28" s="6" t="s">
        <v>56</v>
      </c>
      <c r="D28" s="7" t="s">
        <v>57</v>
      </c>
      <c r="E28" s="8">
        <v>50</v>
      </c>
      <c r="F28" s="25">
        <v>0</v>
      </c>
      <c r="G28" s="30">
        <v>0</v>
      </c>
      <c r="H28" s="22">
        <f t="shared" si="0"/>
        <v>0</v>
      </c>
      <c r="I28" s="8">
        <v>26</v>
      </c>
      <c r="J28" s="22">
        <f t="shared" si="1"/>
        <v>0</v>
      </c>
      <c r="K28" s="22">
        <f t="shared" si="2"/>
        <v>0</v>
      </c>
    </row>
    <row r="29" spans="1:11" ht="24.95" customHeight="1">
      <c r="A29" s="2" t="s">
        <v>55</v>
      </c>
      <c r="B29" s="18" t="s">
        <v>59</v>
      </c>
      <c r="C29" s="6" t="s">
        <v>173</v>
      </c>
      <c r="D29" s="7" t="s">
        <v>57</v>
      </c>
      <c r="E29" s="8">
        <v>50</v>
      </c>
      <c r="F29" s="25">
        <v>0</v>
      </c>
      <c r="G29" s="30">
        <v>0</v>
      </c>
      <c r="H29" s="22">
        <f t="shared" si="0"/>
        <v>0</v>
      </c>
      <c r="I29" s="8">
        <v>26</v>
      </c>
      <c r="J29" s="22">
        <f t="shared" si="1"/>
        <v>0</v>
      </c>
      <c r="K29" s="22">
        <f t="shared" si="2"/>
        <v>0</v>
      </c>
    </row>
    <row r="30" spans="1:11" ht="24.95" customHeight="1">
      <c r="A30" s="2" t="s">
        <v>58</v>
      </c>
      <c r="B30" s="18" t="s">
        <v>61</v>
      </c>
      <c r="C30" s="6" t="s">
        <v>192</v>
      </c>
      <c r="D30" s="7" t="s">
        <v>57</v>
      </c>
      <c r="E30" s="8">
        <v>20</v>
      </c>
      <c r="F30" s="25">
        <v>0</v>
      </c>
      <c r="G30" s="30">
        <v>0</v>
      </c>
      <c r="H30" s="22">
        <f t="shared" si="0"/>
        <v>0</v>
      </c>
      <c r="I30" s="8">
        <v>50</v>
      </c>
      <c r="J30" s="22">
        <f t="shared" si="1"/>
        <v>0</v>
      </c>
      <c r="K30" s="22">
        <f t="shared" si="2"/>
        <v>0</v>
      </c>
    </row>
    <row r="31" spans="1:11" ht="24.95" customHeight="1">
      <c r="A31" s="2" t="s">
        <v>60</v>
      </c>
      <c r="B31" s="18" t="s">
        <v>61</v>
      </c>
      <c r="C31" s="6" t="s">
        <v>193</v>
      </c>
      <c r="D31" s="7" t="s">
        <v>57</v>
      </c>
      <c r="E31" s="8">
        <v>20</v>
      </c>
      <c r="F31" s="25">
        <v>0</v>
      </c>
      <c r="G31" s="30">
        <v>0</v>
      </c>
      <c r="H31" s="22">
        <f t="shared" si="0"/>
        <v>0</v>
      </c>
      <c r="I31" s="8">
        <v>300</v>
      </c>
      <c r="J31" s="22">
        <f t="shared" si="1"/>
        <v>0</v>
      </c>
      <c r="K31" s="22">
        <f t="shared" si="2"/>
        <v>0</v>
      </c>
    </row>
    <row r="32" spans="1:11" ht="24.95" customHeight="1">
      <c r="A32" s="2" t="s">
        <v>63</v>
      </c>
      <c r="B32" s="18" t="s">
        <v>61</v>
      </c>
      <c r="C32" s="6" t="s">
        <v>62</v>
      </c>
      <c r="D32" s="7" t="s">
        <v>57</v>
      </c>
      <c r="E32" s="8">
        <v>20</v>
      </c>
      <c r="F32" s="25">
        <v>0</v>
      </c>
      <c r="G32" s="30">
        <v>0</v>
      </c>
      <c r="H32" s="22">
        <f t="shared" si="0"/>
        <v>0</v>
      </c>
      <c r="I32" s="8">
        <v>300</v>
      </c>
      <c r="J32" s="22">
        <f t="shared" si="1"/>
        <v>0</v>
      </c>
      <c r="K32" s="22">
        <f t="shared" si="2"/>
        <v>0</v>
      </c>
    </row>
    <row r="33" spans="1:11" ht="24.95" customHeight="1">
      <c r="A33" s="2" t="s">
        <v>64</v>
      </c>
      <c r="B33" s="18" t="s">
        <v>61</v>
      </c>
      <c r="C33" s="6" t="s">
        <v>68</v>
      </c>
      <c r="D33" s="7" t="s">
        <v>8</v>
      </c>
      <c r="E33" s="8">
        <v>10</v>
      </c>
      <c r="F33" s="25">
        <v>0</v>
      </c>
      <c r="G33" s="30">
        <v>0</v>
      </c>
      <c r="H33" s="22">
        <f t="shared" si="0"/>
        <v>0</v>
      </c>
      <c r="I33" s="8">
        <v>20</v>
      </c>
      <c r="J33" s="22">
        <f t="shared" si="1"/>
        <v>0</v>
      </c>
      <c r="K33" s="22">
        <f t="shared" si="2"/>
        <v>0</v>
      </c>
    </row>
    <row r="34" spans="1:11" ht="24.95" customHeight="1">
      <c r="A34" s="2" t="s">
        <v>65</v>
      </c>
      <c r="B34" s="18" t="s">
        <v>171</v>
      </c>
      <c r="C34" s="6" t="s">
        <v>70</v>
      </c>
      <c r="D34" s="7" t="s">
        <v>8</v>
      </c>
      <c r="E34" s="8">
        <v>10</v>
      </c>
      <c r="F34" s="25">
        <v>0</v>
      </c>
      <c r="G34" s="30">
        <v>0</v>
      </c>
      <c r="H34" s="22">
        <f t="shared" si="0"/>
        <v>0</v>
      </c>
      <c r="I34" s="8">
        <v>20</v>
      </c>
      <c r="J34" s="22">
        <f t="shared" si="1"/>
        <v>0</v>
      </c>
      <c r="K34" s="22">
        <f t="shared" si="2"/>
        <v>0</v>
      </c>
    </row>
    <row r="35" spans="1:11" ht="24.95" customHeight="1">
      <c r="A35" s="2" t="s">
        <v>66</v>
      </c>
      <c r="B35" s="18" t="s">
        <v>171</v>
      </c>
      <c r="C35" s="6" t="s">
        <v>72</v>
      </c>
      <c r="D35" s="7" t="s">
        <v>8</v>
      </c>
      <c r="E35" s="8">
        <v>10</v>
      </c>
      <c r="F35" s="25">
        <v>0</v>
      </c>
      <c r="G35" s="30">
        <v>0</v>
      </c>
      <c r="H35" s="22">
        <f t="shared" si="0"/>
        <v>0</v>
      </c>
      <c r="I35" s="8">
        <v>40</v>
      </c>
      <c r="J35" s="22">
        <f t="shared" si="1"/>
        <v>0</v>
      </c>
      <c r="K35" s="22">
        <f t="shared" si="2"/>
        <v>0</v>
      </c>
    </row>
    <row r="36" spans="1:11" ht="24.95" customHeight="1">
      <c r="A36" s="2" t="s">
        <v>67</v>
      </c>
      <c r="B36" s="18" t="s">
        <v>74</v>
      </c>
      <c r="C36" s="6" t="s">
        <v>75</v>
      </c>
      <c r="D36" s="7" t="s">
        <v>57</v>
      </c>
      <c r="E36" s="8">
        <v>1</v>
      </c>
      <c r="F36" s="25">
        <v>0</v>
      </c>
      <c r="G36" s="30">
        <v>0</v>
      </c>
      <c r="H36" s="22">
        <f t="shared" si="0"/>
        <v>0</v>
      </c>
      <c r="I36" s="8">
        <v>80</v>
      </c>
      <c r="J36" s="22">
        <f t="shared" si="1"/>
        <v>0</v>
      </c>
      <c r="K36" s="22">
        <f t="shared" si="2"/>
        <v>0</v>
      </c>
    </row>
    <row r="37" spans="1:11" ht="24.95" customHeight="1">
      <c r="A37" s="2" t="s">
        <v>69</v>
      </c>
      <c r="B37" s="18" t="s">
        <v>77</v>
      </c>
      <c r="C37" s="6" t="s">
        <v>78</v>
      </c>
      <c r="D37" s="7" t="s">
        <v>57</v>
      </c>
      <c r="E37" s="8">
        <v>1</v>
      </c>
      <c r="F37" s="25">
        <v>0</v>
      </c>
      <c r="G37" s="30">
        <v>0</v>
      </c>
      <c r="H37" s="22">
        <f t="shared" si="0"/>
        <v>0</v>
      </c>
      <c r="I37" s="8">
        <v>50</v>
      </c>
      <c r="J37" s="22">
        <f t="shared" si="1"/>
        <v>0</v>
      </c>
      <c r="K37" s="22">
        <f t="shared" si="2"/>
        <v>0</v>
      </c>
    </row>
    <row r="38" spans="1:11" ht="24.95" customHeight="1">
      <c r="A38" s="2" t="s">
        <v>71</v>
      </c>
      <c r="B38" s="18" t="s">
        <v>80</v>
      </c>
      <c r="C38" s="6" t="s">
        <v>81</v>
      </c>
      <c r="D38" s="7" t="s">
        <v>57</v>
      </c>
      <c r="E38" s="8">
        <v>1</v>
      </c>
      <c r="F38" s="25">
        <v>0</v>
      </c>
      <c r="G38" s="30">
        <v>0</v>
      </c>
      <c r="H38" s="22">
        <f t="shared" si="0"/>
        <v>0</v>
      </c>
      <c r="I38" s="8">
        <v>30</v>
      </c>
      <c r="J38" s="22">
        <f t="shared" si="1"/>
        <v>0</v>
      </c>
      <c r="K38" s="22">
        <f t="shared" si="2"/>
        <v>0</v>
      </c>
    </row>
    <row r="39" spans="1:11" ht="24.95" customHeight="1">
      <c r="A39" s="2" t="s">
        <v>73</v>
      </c>
      <c r="B39" s="18" t="s">
        <v>83</v>
      </c>
      <c r="C39" s="6" t="s">
        <v>84</v>
      </c>
      <c r="D39" s="7" t="s">
        <v>57</v>
      </c>
      <c r="E39" s="8">
        <v>12</v>
      </c>
      <c r="F39" s="25">
        <v>0</v>
      </c>
      <c r="G39" s="30">
        <v>0</v>
      </c>
      <c r="H39" s="22">
        <f t="shared" si="0"/>
        <v>0</v>
      </c>
      <c r="I39" s="8">
        <v>60</v>
      </c>
      <c r="J39" s="22">
        <f t="shared" si="1"/>
        <v>0</v>
      </c>
      <c r="K39" s="22">
        <f t="shared" si="2"/>
        <v>0</v>
      </c>
    </row>
    <row r="40" spans="1:11" ht="24.95" customHeight="1">
      <c r="A40" s="2" t="s">
        <v>76</v>
      </c>
      <c r="B40" s="18" t="s">
        <v>164</v>
      </c>
      <c r="C40" s="14" t="s">
        <v>167</v>
      </c>
      <c r="D40" s="7" t="s">
        <v>52</v>
      </c>
      <c r="E40" s="8">
        <v>1</v>
      </c>
      <c r="F40" s="25">
        <v>0</v>
      </c>
      <c r="G40" s="30">
        <v>0</v>
      </c>
      <c r="H40" s="22">
        <f t="shared" si="0"/>
        <v>0</v>
      </c>
      <c r="I40" s="8">
        <v>70</v>
      </c>
      <c r="J40" s="22">
        <f t="shared" si="1"/>
        <v>0</v>
      </c>
      <c r="K40" s="22">
        <f t="shared" si="2"/>
        <v>0</v>
      </c>
    </row>
    <row r="41" spans="1:11" ht="24.95" customHeight="1">
      <c r="A41" s="2" t="s">
        <v>79</v>
      </c>
      <c r="B41" s="18" t="s">
        <v>164</v>
      </c>
      <c r="C41" s="14" t="s">
        <v>165</v>
      </c>
      <c r="D41" s="7" t="s">
        <v>52</v>
      </c>
      <c r="E41" s="8">
        <v>1</v>
      </c>
      <c r="F41" s="25">
        <v>0</v>
      </c>
      <c r="G41" s="30">
        <v>0</v>
      </c>
      <c r="H41" s="22">
        <f t="shared" si="0"/>
        <v>0</v>
      </c>
      <c r="I41" s="8">
        <v>50</v>
      </c>
      <c r="J41" s="22">
        <f t="shared" si="1"/>
        <v>0</v>
      </c>
      <c r="K41" s="22">
        <f t="shared" si="2"/>
        <v>0</v>
      </c>
    </row>
    <row r="42" spans="1:11" ht="24.95" customHeight="1">
      <c r="A42" s="2" t="s">
        <v>82</v>
      </c>
      <c r="B42" s="18" t="s">
        <v>164</v>
      </c>
      <c r="C42" s="14" t="s">
        <v>166</v>
      </c>
      <c r="D42" s="7" t="s">
        <v>52</v>
      </c>
      <c r="E42" s="8">
        <v>1</v>
      </c>
      <c r="F42" s="25">
        <v>0</v>
      </c>
      <c r="G42" s="30">
        <v>0</v>
      </c>
      <c r="H42" s="22">
        <f t="shared" si="0"/>
        <v>0</v>
      </c>
      <c r="I42" s="8">
        <v>40</v>
      </c>
      <c r="J42" s="22">
        <f t="shared" si="1"/>
        <v>0</v>
      </c>
      <c r="K42" s="22">
        <f t="shared" si="2"/>
        <v>0</v>
      </c>
    </row>
    <row r="43" spans="1:11" ht="24.95" customHeight="1">
      <c r="A43" s="2" t="s">
        <v>85</v>
      </c>
      <c r="B43" s="18" t="s">
        <v>89</v>
      </c>
      <c r="C43" s="6" t="s">
        <v>174</v>
      </c>
      <c r="D43" s="7" t="s">
        <v>57</v>
      </c>
      <c r="E43" s="8">
        <v>10</v>
      </c>
      <c r="F43" s="25">
        <v>0</v>
      </c>
      <c r="G43" s="30">
        <v>0</v>
      </c>
      <c r="H43" s="22">
        <f t="shared" si="0"/>
        <v>0</v>
      </c>
      <c r="I43" s="8">
        <v>100</v>
      </c>
      <c r="J43" s="22">
        <f t="shared" si="1"/>
        <v>0</v>
      </c>
      <c r="K43" s="22">
        <f t="shared" si="2"/>
        <v>0</v>
      </c>
    </row>
    <row r="44" spans="1:11" ht="24.95" customHeight="1">
      <c r="A44" s="2" t="s">
        <v>86</v>
      </c>
      <c r="B44" s="18" t="s">
        <v>89</v>
      </c>
      <c r="C44" s="6" t="s">
        <v>175</v>
      </c>
      <c r="D44" s="7" t="s">
        <v>57</v>
      </c>
      <c r="E44" s="8">
        <v>10</v>
      </c>
      <c r="F44" s="25">
        <v>0</v>
      </c>
      <c r="G44" s="30">
        <v>0</v>
      </c>
      <c r="H44" s="22">
        <f t="shared" si="0"/>
        <v>0</v>
      </c>
      <c r="I44" s="8">
        <v>100</v>
      </c>
      <c r="J44" s="22">
        <f t="shared" si="1"/>
        <v>0</v>
      </c>
      <c r="K44" s="22">
        <f t="shared" si="2"/>
        <v>0</v>
      </c>
    </row>
    <row r="45" spans="1:11" ht="24.95" customHeight="1">
      <c r="A45" s="2" t="s">
        <v>87</v>
      </c>
      <c r="B45" s="18" t="s">
        <v>92</v>
      </c>
      <c r="C45" s="6" t="s">
        <v>176</v>
      </c>
      <c r="D45" s="7" t="s">
        <v>57</v>
      </c>
      <c r="E45" s="8">
        <v>75</v>
      </c>
      <c r="F45" s="25">
        <v>0</v>
      </c>
      <c r="G45" s="30">
        <v>0</v>
      </c>
      <c r="H45" s="22">
        <f t="shared" si="0"/>
        <v>0</v>
      </c>
      <c r="I45" s="8">
        <v>300</v>
      </c>
      <c r="J45" s="22">
        <f t="shared" si="1"/>
        <v>0</v>
      </c>
      <c r="K45" s="22">
        <f t="shared" si="2"/>
        <v>0</v>
      </c>
    </row>
    <row r="46" spans="1:11" ht="24.95" customHeight="1">
      <c r="A46" s="2" t="s">
        <v>88</v>
      </c>
      <c r="B46" s="18" t="s">
        <v>94</v>
      </c>
      <c r="C46" s="6" t="s">
        <v>177</v>
      </c>
      <c r="D46" s="7" t="s">
        <v>57</v>
      </c>
      <c r="E46" s="8">
        <v>100</v>
      </c>
      <c r="F46" s="25">
        <v>0</v>
      </c>
      <c r="G46" s="30">
        <v>0</v>
      </c>
      <c r="H46" s="22">
        <f t="shared" si="0"/>
        <v>0</v>
      </c>
      <c r="I46" s="8">
        <v>50</v>
      </c>
      <c r="J46" s="22">
        <f t="shared" si="1"/>
        <v>0</v>
      </c>
      <c r="K46" s="22">
        <f t="shared" si="2"/>
        <v>0</v>
      </c>
    </row>
    <row r="47" spans="1:11" ht="24.95" customHeight="1">
      <c r="A47" s="2" t="s">
        <v>90</v>
      </c>
      <c r="B47" s="18" t="s">
        <v>96</v>
      </c>
      <c r="C47" s="6" t="s">
        <v>97</v>
      </c>
      <c r="D47" s="7" t="s">
        <v>8</v>
      </c>
      <c r="E47" s="8">
        <v>300</v>
      </c>
      <c r="F47" s="25">
        <v>0</v>
      </c>
      <c r="G47" s="30">
        <v>0</v>
      </c>
      <c r="H47" s="22">
        <f t="shared" si="0"/>
        <v>0</v>
      </c>
      <c r="I47" s="8">
        <v>10</v>
      </c>
      <c r="J47" s="22">
        <f t="shared" si="1"/>
        <v>0</v>
      </c>
      <c r="K47" s="22">
        <f t="shared" si="2"/>
        <v>0</v>
      </c>
    </row>
    <row r="48" spans="1:11" ht="24.95" customHeight="1">
      <c r="A48" s="2" t="s">
        <v>91</v>
      </c>
      <c r="B48" s="18" t="s">
        <v>99</v>
      </c>
      <c r="C48" s="6" t="s">
        <v>178</v>
      </c>
      <c r="D48" s="7" t="s">
        <v>57</v>
      </c>
      <c r="E48" s="8">
        <v>100</v>
      </c>
      <c r="F48" s="25">
        <v>0</v>
      </c>
      <c r="G48" s="30">
        <v>0</v>
      </c>
      <c r="H48" s="22">
        <f t="shared" si="0"/>
        <v>0</v>
      </c>
      <c r="I48" s="8">
        <v>100</v>
      </c>
      <c r="J48" s="22">
        <f t="shared" si="1"/>
        <v>0</v>
      </c>
      <c r="K48" s="22">
        <f t="shared" si="2"/>
        <v>0</v>
      </c>
    </row>
    <row r="49" spans="1:11" ht="24.95" customHeight="1">
      <c r="A49" s="2" t="s">
        <v>93</v>
      </c>
      <c r="B49" s="18" t="s">
        <v>103</v>
      </c>
      <c r="C49" s="6" t="s">
        <v>179</v>
      </c>
      <c r="D49" s="7" t="s">
        <v>57</v>
      </c>
      <c r="E49" s="8">
        <v>10</v>
      </c>
      <c r="F49" s="25">
        <v>0</v>
      </c>
      <c r="G49" s="30">
        <v>0</v>
      </c>
      <c r="H49" s="22">
        <f t="shared" si="0"/>
        <v>0</v>
      </c>
      <c r="I49" s="8">
        <v>20</v>
      </c>
      <c r="J49" s="22">
        <f t="shared" si="1"/>
        <v>0</v>
      </c>
      <c r="K49" s="22">
        <f t="shared" si="2"/>
        <v>0</v>
      </c>
    </row>
    <row r="50" spans="1:11" ht="24.95" customHeight="1">
      <c r="A50" s="2" t="s">
        <v>95</v>
      </c>
      <c r="B50" s="18" t="s">
        <v>103</v>
      </c>
      <c r="C50" s="6" t="s">
        <v>104</v>
      </c>
      <c r="D50" s="7" t="s">
        <v>57</v>
      </c>
      <c r="E50" s="8">
        <v>10</v>
      </c>
      <c r="F50" s="25">
        <v>0</v>
      </c>
      <c r="G50" s="30">
        <v>0</v>
      </c>
      <c r="H50" s="22">
        <f t="shared" si="0"/>
        <v>0</v>
      </c>
      <c r="I50" s="8">
        <v>300</v>
      </c>
      <c r="J50" s="22">
        <f t="shared" si="1"/>
        <v>0</v>
      </c>
      <c r="K50" s="22">
        <f t="shared" si="2"/>
        <v>0</v>
      </c>
    </row>
    <row r="51" spans="1:11" ht="24.95" customHeight="1">
      <c r="A51" s="2" t="s">
        <v>98</v>
      </c>
      <c r="B51" s="18" t="s">
        <v>103</v>
      </c>
      <c r="C51" s="6" t="s">
        <v>106</v>
      </c>
      <c r="D51" s="7" t="s">
        <v>57</v>
      </c>
      <c r="E51" s="8">
        <v>10</v>
      </c>
      <c r="F51" s="25">
        <v>0</v>
      </c>
      <c r="G51" s="30">
        <v>0</v>
      </c>
      <c r="H51" s="22">
        <f t="shared" si="0"/>
        <v>0</v>
      </c>
      <c r="I51" s="8">
        <v>50</v>
      </c>
      <c r="J51" s="22">
        <f t="shared" si="1"/>
        <v>0</v>
      </c>
      <c r="K51" s="22">
        <f t="shared" si="2"/>
        <v>0</v>
      </c>
    </row>
    <row r="52" spans="1:11" ht="24.95" customHeight="1">
      <c r="A52" s="2" t="s">
        <v>100</v>
      </c>
      <c r="B52" s="18" t="s">
        <v>103</v>
      </c>
      <c r="C52" s="6" t="s">
        <v>108</v>
      </c>
      <c r="D52" s="7" t="s">
        <v>57</v>
      </c>
      <c r="E52" s="8">
        <v>10</v>
      </c>
      <c r="F52" s="25">
        <v>0</v>
      </c>
      <c r="G52" s="30">
        <v>0</v>
      </c>
      <c r="H52" s="22">
        <f t="shared" si="0"/>
        <v>0</v>
      </c>
      <c r="I52" s="8">
        <v>50</v>
      </c>
      <c r="J52" s="22">
        <f t="shared" si="1"/>
        <v>0</v>
      </c>
      <c r="K52" s="22">
        <f t="shared" si="2"/>
        <v>0</v>
      </c>
    </row>
    <row r="53" spans="1:11" ht="24" customHeight="1">
      <c r="A53" s="2" t="s">
        <v>101</v>
      </c>
      <c r="B53" s="18" t="s">
        <v>103</v>
      </c>
      <c r="C53" s="6" t="s">
        <v>110</v>
      </c>
      <c r="D53" s="7" t="s">
        <v>57</v>
      </c>
      <c r="E53" s="8">
        <v>10</v>
      </c>
      <c r="F53" s="25">
        <v>0</v>
      </c>
      <c r="G53" s="30">
        <v>0</v>
      </c>
      <c r="H53" s="22">
        <f t="shared" si="0"/>
        <v>0</v>
      </c>
      <c r="I53" s="8">
        <v>30</v>
      </c>
      <c r="J53" s="22">
        <f t="shared" si="1"/>
        <v>0</v>
      </c>
      <c r="K53" s="22">
        <f t="shared" si="2"/>
        <v>0</v>
      </c>
    </row>
    <row r="54" spans="1:11" ht="24.95" customHeight="1">
      <c r="A54" s="2" t="s">
        <v>102</v>
      </c>
      <c r="B54" s="18" t="s">
        <v>168</v>
      </c>
      <c r="C54" s="6" t="s">
        <v>113</v>
      </c>
      <c r="D54" s="7" t="s">
        <v>8</v>
      </c>
      <c r="E54" s="8">
        <v>1</v>
      </c>
      <c r="F54" s="25">
        <v>0</v>
      </c>
      <c r="G54" s="30">
        <v>0</v>
      </c>
      <c r="H54" s="22">
        <f t="shared" si="0"/>
        <v>0</v>
      </c>
      <c r="I54" s="8">
        <v>200</v>
      </c>
      <c r="J54" s="22">
        <f t="shared" si="1"/>
        <v>0</v>
      </c>
      <c r="K54" s="22">
        <f t="shared" si="2"/>
        <v>0</v>
      </c>
    </row>
    <row r="55" spans="1:11" ht="24.95" customHeight="1">
      <c r="A55" s="2" t="s">
        <v>105</v>
      </c>
      <c r="B55" s="18" t="s">
        <v>115</v>
      </c>
      <c r="C55" s="6" t="s">
        <v>116</v>
      </c>
      <c r="D55" s="7" t="s">
        <v>52</v>
      </c>
      <c r="E55" s="8">
        <v>1</v>
      </c>
      <c r="F55" s="25">
        <v>0</v>
      </c>
      <c r="G55" s="30">
        <v>0</v>
      </c>
      <c r="H55" s="22">
        <f t="shared" si="0"/>
        <v>0</v>
      </c>
      <c r="I55" s="8">
        <v>150</v>
      </c>
      <c r="J55" s="22">
        <f t="shared" si="1"/>
        <v>0</v>
      </c>
      <c r="K55" s="22">
        <f t="shared" si="2"/>
        <v>0</v>
      </c>
    </row>
    <row r="56" spans="1:11" ht="24.95" customHeight="1">
      <c r="A56" s="2" t="s">
        <v>107</v>
      </c>
      <c r="B56" s="18" t="s">
        <v>119</v>
      </c>
      <c r="C56" s="6" t="s">
        <v>180</v>
      </c>
      <c r="D56" s="7" t="s">
        <v>57</v>
      </c>
      <c r="E56" s="8">
        <v>100</v>
      </c>
      <c r="F56" s="25">
        <v>0</v>
      </c>
      <c r="G56" s="30">
        <v>0</v>
      </c>
      <c r="H56" s="22">
        <f t="shared" si="0"/>
        <v>0</v>
      </c>
      <c r="I56" s="8">
        <v>70</v>
      </c>
      <c r="J56" s="22">
        <f t="shared" si="1"/>
        <v>0</v>
      </c>
      <c r="K56" s="22">
        <f t="shared" si="2"/>
        <v>0</v>
      </c>
    </row>
    <row r="57" spans="1:11" ht="24.95" customHeight="1">
      <c r="A57" s="2" t="s">
        <v>109</v>
      </c>
      <c r="B57" s="18" t="s">
        <v>121</v>
      </c>
      <c r="C57" s="6" t="s">
        <v>122</v>
      </c>
      <c r="D57" s="7" t="s">
        <v>8</v>
      </c>
      <c r="E57" s="8">
        <v>20</v>
      </c>
      <c r="F57" s="25">
        <v>0</v>
      </c>
      <c r="G57" s="30">
        <v>0</v>
      </c>
      <c r="H57" s="22">
        <f t="shared" si="0"/>
        <v>0</v>
      </c>
      <c r="I57" s="8">
        <v>4</v>
      </c>
      <c r="J57" s="22">
        <f t="shared" si="1"/>
        <v>0</v>
      </c>
      <c r="K57" s="22">
        <f t="shared" si="2"/>
        <v>0</v>
      </c>
    </row>
    <row r="58" spans="1:11" ht="38.25" customHeight="1">
      <c r="A58" s="2" t="s">
        <v>111</v>
      </c>
      <c r="B58" s="18" t="s">
        <v>169</v>
      </c>
      <c r="C58" s="6" t="s">
        <v>181</v>
      </c>
      <c r="D58" s="7" t="s">
        <v>8</v>
      </c>
      <c r="E58" s="8">
        <v>5</v>
      </c>
      <c r="F58" s="25">
        <v>0</v>
      </c>
      <c r="G58" s="30">
        <v>0</v>
      </c>
      <c r="H58" s="22">
        <f t="shared" si="0"/>
        <v>0</v>
      </c>
      <c r="I58" s="8">
        <v>50</v>
      </c>
      <c r="J58" s="22">
        <f t="shared" si="1"/>
        <v>0</v>
      </c>
      <c r="K58" s="22">
        <f t="shared" si="2"/>
        <v>0</v>
      </c>
    </row>
    <row r="59" spans="1:11" ht="24.95" customHeight="1">
      <c r="A59" s="2" t="s">
        <v>112</v>
      </c>
      <c r="B59" s="18" t="s">
        <v>125</v>
      </c>
      <c r="C59" s="6" t="s">
        <v>182</v>
      </c>
      <c r="D59" s="7" t="s">
        <v>8</v>
      </c>
      <c r="E59" s="8">
        <v>100</v>
      </c>
      <c r="F59" s="25">
        <v>0</v>
      </c>
      <c r="G59" s="30">
        <v>0</v>
      </c>
      <c r="H59" s="22">
        <f t="shared" si="0"/>
        <v>0</v>
      </c>
      <c r="I59" s="8">
        <v>50</v>
      </c>
      <c r="J59" s="22">
        <f t="shared" si="1"/>
        <v>0</v>
      </c>
      <c r="K59" s="22">
        <f t="shared" si="2"/>
        <v>0</v>
      </c>
    </row>
    <row r="60" spans="1:11" ht="24.95" customHeight="1">
      <c r="A60" s="2" t="s">
        <v>114</v>
      </c>
      <c r="B60" s="18" t="s">
        <v>127</v>
      </c>
      <c r="C60" s="15" t="s">
        <v>183</v>
      </c>
      <c r="D60" s="7" t="s">
        <v>8</v>
      </c>
      <c r="E60" s="8">
        <v>100</v>
      </c>
      <c r="F60" s="25">
        <v>0</v>
      </c>
      <c r="G60" s="30">
        <v>0</v>
      </c>
      <c r="H60" s="22">
        <f t="shared" si="0"/>
        <v>0</v>
      </c>
      <c r="I60" s="8">
        <v>70</v>
      </c>
      <c r="J60" s="22">
        <f t="shared" si="1"/>
        <v>0</v>
      </c>
      <c r="K60" s="22">
        <f t="shared" si="2"/>
        <v>0</v>
      </c>
    </row>
    <row r="61" spans="1:11" ht="24.95" customHeight="1">
      <c r="A61" s="2" t="s">
        <v>117</v>
      </c>
      <c r="B61" s="18" t="s">
        <v>186</v>
      </c>
      <c r="C61" s="6" t="s">
        <v>187</v>
      </c>
      <c r="D61" s="7" t="s">
        <v>52</v>
      </c>
      <c r="E61" s="8">
        <v>1</v>
      </c>
      <c r="F61" s="25">
        <v>0</v>
      </c>
      <c r="G61" s="30">
        <v>0</v>
      </c>
      <c r="H61" s="22">
        <f t="shared" si="0"/>
        <v>0</v>
      </c>
      <c r="I61" s="8">
        <v>2000</v>
      </c>
      <c r="J61" s="22">
        <f t="shared" si="1"/>
        <v>0</v>
      </c>
      <c r="K61" s="22">
        <f t="shared" si="2"/>
        <v>0</v>
      </c>
    </row>
    <row r="62" spans="1:11" ht="24.95" customHeight="1">
      <c r="A62" s="2" t="s">
        <v>118</v>
      </c>
      <c r="B62" s="18" t="s">
        <v>184</v>
      </c>
      <c r="C62" s="6" t="s">
        <v>185</v>
      </c>
      <c r="D62" s="7" t="s">
        <v>52</v>
      </c>
      <c r="E62" s="8">
        <v>1</v>
      </c>
      <c r="F62" s="25">
        <v>0</v>
      </c>
      <c r="G62" s="30">
        <v>0</v>
      </c>
      <c r="H62" s="22">
        <f t="shared" si="0"/>
        <v>0</v>
      </c>
      <c r="I62" s="8">
        <v>4000</v>
      </c>
      <c r="J62" s="22">
        <f t="shared" si="1"/>
        <v>0</v>
      </c>
      <c r="K62" s="22">
        <f t="shared" si="2"/>
        <v>0</v>
      </c>
    </row>
    <row r="63" spans="1:11" ht="24.95" customHeight="1">
      <c r="A63" s="2" t="s">
        <v>120</v>
      </c>
      <c r="B63" s="18" t="s">
        <v>131</v>
      </c>
      <c r="C63" s="6" t="s">
        <v>132</v>
      </c>
      <c r="D63" s="7" t="s">
        <v>52</v>
      </c>
      <c r="E63" s="8">
        <v>1</v>
      </c>
      <c r="F63" s="25">
        <v>0</v>
      </c>
      <c r="G63" s="30">
        <v>0</v>
      </c>
      <c r="H63" s="22">
        <f t="shared" si="0"/>
        <v>0</v>
      </c>
      <c r="I63" s="8">
        <v>30</v>
      </c>
      <c r="J63" s="22">
        <f t="shared" si="1"/>
        <v>0</v>
      </c>
      <c r="K63" s="22">
        <f t="shared" si="2"/>
        <v>0</v>
      </c>
    </row>
    <row r="64" spans="1:11" ht="24.95" customHeight="1">
      <c r="A64" s="2" t="s">
        <v>123</v>
      </c>
      <c r="B64" s="21" t="s">
        <v>157</v>
      </c>
      <c r="C64" s="6" t="s">
        <v>188</v>
      </c>
      <c r="D64" s="7" t="s">
        <v>8</v>
      </c>
      <c r="E64" s="8">
        <v>50</v>
      </c>
      <c r="F64" s="25">
        <v>0</v>
      </c>
      <c r="G64" s="30">
        <v>0</v>
      </c>
      <c r="H64" s="22">
        <f t="shared" si="0"/>
        <v>0</v>
      </c>
      <c r="I64" s="8">
        <v>50</v>
      </c>
      <c r="J64" s="22">
        <f t="shared" si="1"/>
        <v>0</v>
      </c>
      <c r="K64" s="22">
        <f t="shared" si="2"/>
        <v>0</v>
      </c>
    </row>
    <row r="65" spans="1:11" ht="24.95" customHeight="1">
      <c r="A65" s="2" t="s">
        <v>124</v>
      </c>
      <c r="B65" s="21" t="s">
        <v>135</v>
      </c>
      <c r="C65" s="6" t="s">
        <v>136</v>
      </c>
      <c r="D65" s="7" t="s">
        <v>52</v>
      </c>
      <c r="E65" s="8">
        <v>1</v>
      </c>
      <c r="F65" s="25">
        <v>0</v>
      </c>
      <c r="G65" s="30">
        <v>0</v>
      </c>
      <c r="H65" s="22">
        <f t="shared" si="0"/>
        <v>0</v>
      </c>
      <c r="I65" s="8">
        <v>50</v>
      </c>
      <c r="J65" s="22">
        <f t="shared" si="1"/>
        <v>0</v>
      </c>
      <c r="K65" s="22">
        <f t="shared" si="2"/>
        <v>0</v>
      </c>
    </row>
    <row r="66" spans="1:11" ht="24.95" customHeight="1">
      <c r="A66" s="2" t="s">
        <v>126</v>
      </c>
      <c r="B66" s="21" t="s">
        <v>140</v>
      </c>
      <c r="C66" s="6" t="s">
        <v>141</v>
      </c>
      <c r="D66" s="7" t="s">
        <v>52</v>
      </c>
      <c r="E66" s="8">
        <v>1</v>
      </c>
      <c r="F66" s="25">
        <v>0</v>
      </c>
      <c r="G66" s="30">
        <v>0</v>
      </c>
      <c r="H66" s="22">
        <f t="shared" si="0"/>
        <v>0</v>
      </c>
      <c r="I66" s="8">
        <v>500</v>
      </c>
      <c r="J66" s="22">
        <f t="shared" si="1"/>
        <v>0</v>
      </c>
      <c r="K66" s="22">
        <f t="shared" si="2"/>
        <v>0</v>
      </c>
    </row>
    <row r="67" spans="1:11" ht="24.95" customHeight="1">
      <c r="A67" s="2" t="s">
        <v>128</v>
      </c>
      <c r="B67" s="21" t="s">
        <v>143</v>
      </c>
      <c r="C67" s="6" t="s">
        <v>144</v>
      </c>
      <c r="D67" s="7" t="s">
        <v>52</v>
      </c>
      <c r="E67" s="8">
        <v>1</v>
      </c>
      <c r="F67" s="25">
        <v>0</v>
      </c>
      <c r="G67" s="30">
        <v>0</v>
      </c>
      <c r="H67" s="22">
        <f t="shared" si="0"/>
        <v>0</v>
      </c>
      <c r="I67" s="8">
        <v>300</v>
      </c>
      <c r="J67" s="22">
        <f t="shared" si="1"/>
        <v>0</v>
      </c>
      <c r="K67" s="22">
        <f t="shared" si="2"/>
        <v>0</v>
      </c>
    </row>
    <row r="68" spans="1:11" ht="24.95" customHeight="1">
      <c r="A68" s="2" t="s">
        <v>129</v>
      </c>
      <c r="B68" s="21" t="s">
        <v>189</v>
      </c>
      <c r="C68" s="6" t="s">
        <v>146</v>
      </c>
      <c r="D68" s="7" t="s">
        <v>52</v>
      </c>
      <c r="E68" s="8">
        <v>1</v>
      </c>
      <c r="F68" s="25">
        <v>0</v>
      </c>
      <c r="G68" s="30">
        <v>0</v>
      </c>
      <c r="H68" s="22">
        <f t="shared" si="0"/>
        <v>0</v>
      </c>
      <c r="I68" s="8">
        <v>400</v>
      </c>
      <c r="J68" s="22">
        <f t="shared" si="1"/>
        <v>0</v>
      </c>
      <c r="K68" s="22">
        <f t="shared" si="2"/>
        <v>0</v>
      </c>
    </row>
    <row r="69" spans="1:11" ht="24.95" customHeight="1">
      <c r="A69" s="2" t="s">
        <v>130</v>
      </c>
      <c r="B69" s="21" t="s">
        <v>147</v>
      </c>
      <c r="C69" s="13" t="s">
        <v>148</v>
      </c>
      <c r="D69" s="7" t="s">
        <v>52</v>
      </c>
      <c r="E69" s="8">
        <v>1</v>
      </c>
      <c r="F69" s="25">
        <v>0</v>
      </c>
      <c r="G69" s="30">
        <v>0</v>
      </c>
      <c r="H69" s="22">
        <f t="shared" si="0"/>
        <v>0</v>
      </c>
      <c r="I69" s="8">
        <v>300</v>
      </c>
      <c r="J69" s="22">
        <f t="shared" si="1"/>
        <v>0</v>
      </c>
      <c r="K69" s="22">
        <f t="shared" si="2"/>
        <v>0</v>
      </c>
    </row>
    <row r="70" spans="1:11" ht="24.95" customHeight="1">
      <c r="A70" s="2" t="s">
        <v>133</v>
      </c>
      <c r="B70" s="21" t="s">
        <v>190</v>
      </c>
      <c r="C70" s="13" t="s">
        <v>191</v>
      </c>
      <c r="D70" s="7" t="s">
        <v>52</v>
      </c>
      <c r="E70" s="8">
        <v>1</v>
      </c>
      <c r="F70" s="25">
        <v>0</v>
      </c>
      <c r="G70" s="30">
        <v>0</v>
      </c>
      <c r="H70" s="22">
        <f t="shared" si="0"/>
        <v>0</v>
      </c>
      <c r="I70" s="8">
        <v>500</v>
      </c>
      <c r="J70" s="22">
        <f t="shared" si="1"/>
        <v>0</v>
      </c>
      <c r="K70" s="22">
        <f t="shared" si="2"/>
        <v>0</v>
      </c>
    </row>
    <row r="71" spans="1:11" ht="24.95" customHeight="1">
      <c r="A71" s="2" t="s">
        <v>134</v>
      </c>
      <c r="B71" s="21" t="s">
        <v>194</v>
      </c>
      <c r="C71" s="13" t="s">
        <v>195</v>
      </c>
      <c r="D71" s="7" t="s">
        <v>8</v>
      </c>
      <c r="E71" s="8">
        <v>1</v>
      </c>
      <c r="F71" s="25">
        <v>0</v>
      </c>
      <c r="G71" s="30">
        <v>0</v>
      </c>
      <c r="H71" s="22">
        <f t="shared" si="0"/>
        <v>0</v>
      </c>
      <c r="I71" s="8">
        <v>50</v>
      </c>
      <c r="J71" s="22">
        <f t="shared" si="1"/>
        <v>0</v>
      </c>
      <c r="K71" s="22">
        <f t="shared" si="2"/>
        <v>0</v>
      </c>
    </row>
    <row r="72" spans="1:11" ht="24.95" customHeight="1">
      <c r="A72" s="2" t="s">
        <v>137</v>
      </c>
      <c r="B72" s="21" t="s">
        <v>197</v>
      </c>
      <c r="C72" s="13" t="s">
        <v>196</v>
      </c>
      <c r="D72" s="7" t="s">
        <v>8</v>
      </c>
      <c r="E72" s="8">
        <v>1</v>
      </c>
      <c r="F72" s="25">
        <v>0</v>
      </c>
      <c r="G72" s="30">
        <v>0</v>
      </c>
      <c r="H72" s="22">
        <f t="shared" si="0"/>
        <v>0</v>
      </c>
      <c r="I72" s="8">
        <v>15</v>
      </c>
      <c r="J72" s="22">
        <f t="shared" si="1"/>
        <v>0</v>
      </c>
      <c r="K72" s="22">
        <f t="shared" si="2"/>
        <v>0</v>
      </c>
    </row>
    <row r="73" spans="1:11" ht="24.95" customHeight="1">
      <c r="A73" s="2" t="s">
        <v>138</v>
      </c>
      <c r="B73" s="21" t="s">
        <v>198</v>
      </c>
      <c r="C73" s="13" t="s">
        <v>199</v>
      </c>
      <c r="D73" s="7" t="s">
        <v>8</v>
      </c>
      <c r="E73" s="8">
        <v>1</v>
      </c>
      <c r="F73" s="25">
        <v>0</v>
      </c>
      <c r="G73" s="30">
        <v>0</v>
      </c>
      <c r="H73" s="22">
        <f t="shared" si="0"/>
        <v>0</v>
      </c>
      <c r="I73" s="8">
        <v>50</v>
      </c>
      <c r="J73" s="22">
        <f t="shared" si="1"/>
        <v>0</v>
      </c>
      <c r="K73" s="22">
        <f t="shared" si="2"/>
        <v>0</v>
      </c>
    </row>
    <row r="74" spans="1:11" ht="24.95" customHeight="1">
      <c r="A74" s="2" t="s">
        <v>139</v>
      </c>
      <c r="B74" s="21" t="s">
        <v>200</v>
      </c>
      <c r="C74" s="13" t="s">
        <v>201</v>
      </c>
      <c r="D74" s="7" t="s">
        <v>8</v>
      </c>
      <c r="E74" s="8">
        <v>100</v>
      </c>
      <c r="F74" s="25">
        <v>0</v>
      </c>
      <c r="G74" s="30">
        <v>0</v>
      </c>
      <c r="H74" s="22">
        <f t="shared" si="0"/>
        <v>0</v>
      </c>
      <c r="I74" s="8">
        <v>1200</v>
      </c>
      <c r="J74" s="22">
        <f t="shared" si="1"/>
        <v>0</v>
      </c>
      <c r="K74" s="22">
        <f t="shared" si="2"/>
        <v>0</v>
      </c>
    </row>
    <row r="75" spans="1:11" ht="24.95" customHeight="1">
      <c r="A75" s="2" t="s">
        <v>142</v>
      </c>
      <c r="B75" s="21" t="s">
        <v>202</v>
      </c>
      <c r="C75" s="13" t="s">
        <v>203</v>
      </c>
      <c r="D75" s="7" t="s">
        <v>8</v>
      </c>
      <c r="E75" s="8">
        <v>100</v>
      </c>
      <c r="F75" s="25">
        <v>0</v>
      </c>
      <c r="G75" s="30">
        <v>0</v>
      </c>
      <c r="H75" s="22">
        <f aca="true" t="shared" si="3" ref="H75:H82">F75+(F75*G75)</f>
        <v>0</v>
      </c>
      <c r="I75" s="8">
        <v>600</v>
      </c>
      <c r="J75" s="22">
        <f aca="true" t="shared" si="4" ref="J75:J82">F75*I75</f>
        <v>0</v>
      </c>
      <c r="K75" s="22">
        <f aca="true" t="shared" si="5" ref="K75:K82">J75+(J75*G75)</f>
        <v>0</v>
      </c>
    </row>
    <row r="76" spans="1:11" ht="24.95" customHeight="1">
      <c r="A76" s="2" t="s">
        <v>145</v>
      </c>
      <c r="B76" s="21" t="s">
        <v>204</v>
      </c>
      <c r="C76" s="13" t="s">
        <v>205</v>
      </c>
      <c r="D76" s="7" t="s">
        <v>8</v>
      </c>
      <c r="E76" s="8">
        <v>100</v>
      </c>
      <c r="F76" s="25">
        <v>0</v>
      </c>
      <c r="G76" s="30">
        <v>0</v>
      </c>
      <c r="H76" s="22">
        <f t="shared" si="3"/>
        <v>0</v>
      </c>
      <c r="I76" s="8">
        <v>600</v>
      </c>
      <c r="J76" s="22">
        <f t="shared" si="4"/>
        <v>0</v>
      </c>
      <c r="K76" s="22">
        <f t="shared" si="5"/>
        <v>0</v>
      </c>
    </row>
    <row r="77" spans="1:11" ht="24.95" customHeight="1">
      <c r="A77" s="2">
        <v>69</v>
      </c>
      <c r="B77" s="21" t="s">
        <v>210</v>
      </c>
      <c r="C77" s="13" t="s">
        <v>211</v>
      </c>
      <c r="D77" s="7" t="s">
        <v>8</v>
      </c>
      <c r="E77" s="8">
        <v>25</v>
      </c>
      <c r="F77" s="25">
        <v>0</v>
      </c>
      <c r="G77" s="30">
        <v>0</v>
      </c>
      <c r="H77" s="22">
        <f t="shared" si="3"/>
        <v>0</v>
      </c>
      <c r="I77" s="8">
        <v>100</v>
      </c>
      <c r="J77" s="22">
        <f t="shared" si="4"/>
        <v>0</v>
      </c>
      <c r="K77" s="22">
        <f t="shared" si="5"/>
        <v>0</v>
      </c>
    </row>
    <row r="78" spans="1:11" ht="22.5">
      <c r="A78" s="2">
        <v>70</v>
      </c>
      <c r="B78" s="21" t="s">
        <v>210</v>
      </c>
      <c r="C78" s="13" t="s">
        <v>212</v>
      </c>
      <c r="D78" s="7" t="s">
        <v>8</v>
      </c>
      <c r="E78" s="8">
        <v>25</v>
      </c>
      <c r="F78" s="25">
        <v>0</v>
      </c>
      <c r="G78" s="30">
        <v>0</v>
      </c>
      <c r="H78" s="22">
        <f t="shared" si="3"/>
        <v>0</v>
      </c>
      <c r="I78" s="8">
        <v>120</v>
      </c>
      <c r="J78" s="22">
        <f t="shared" si="4"/>
        <v>0</v>
      </c>
      <c r="K78" s="22">
        <f t="shared" si="5"/>
        <v>0</v>
      </c>
    </row>
    <row r="79" spans="1:11" ht="22.5">
      <c r="A79" s="2">
        <v>71</v>
      </c>
      <c r="B79" s="21" t="s">
        <v>210</v>
      </c>
      <c r="C79" s="27" t="s">
        <v>213</v>
      </c>
      <c r="D79" s="7" t="s">
        <v>8</v>
      </c>
      <c r="E79" s="29">
        <v>50</v>
      </c>
      <c r="F79" s="25">
        <v>0</v>
      </c>
      <c r="G79" s="30">
        <v>0</v>
      </c>
      <c r="H79" s="22">
        <f t="shared" si="3"/>
        <v>0</v>
      </c>
      <c r="I79" s="8">
        <v>30</v>
      </c>
      <c r="J79" s="22">
        <f t="shared" si="4"/>
        <v>0</v>
      </c>
      <c r="K79" s="22">
        <f t="shared" si="5"/>
        <v>0</v>
      </c>
    </row>
    <row r="80" spans="1:11" ht="22.5">
      <c r="A80" s="2">
        <v>72</v>
      </c>
      <c r="B80" s="21" t="s">
        <v>210</v>
      </c>
      <c r="C80" s="13" t="s">
        <v>214</v>
      </c>
      <c r="D80" s="7" t="s">
        <v>8</v>
      </c>
      <c r="E80" s="8">
        <v>25</v>
      </c>
      <c r="F80" s="25">
        <v>0</v>
      </c>
      <c r="G80" s="30">
        <v>0</v>
      </c>
      <c r="H80" s="22">
        <f t="shared" si="3"/>
        <v>0</v>
      </c>
      <c r="I80" s="8">
        <v>100</v>
      </c>
      <c r="J80" s="22">
        <f t="shared" si="4"/>
        <v>0</v>
      </c>
      <c r="K80" s="22">
        <f t="shared" si="5"/>
        <v>0</v>
      </c>
    </row>
    <row r="81" spans="1:11" ht="18.75" customHeight="1">
      <c r="A81" s="2">
        <v>73</v>
      </c>
      <c r="B81" s="21" t="s">
        <v>208</v>
      </c>
      <c r="C81" s="26" t="s">
        <v>209</v>
      </c>
      <c r="D81" s="7" t="s">
        <v>8</v>
      </c>
      <c r="E81" s="8">
        <v>150</v>
      </c>
      <c r="F81" s="25">
        <v>0</v>
      </c>
      <c r="G81" s="30">
        <v>0</v>
      </c>
      <c r="H81" s="22">
        <f t="shared" si="3"/>
        <v>0</v>
      </c>
      <c r="I81" s="8">
        <v>1</v>
      </c>
      <c r="J81" s="22">
        <f t="shared" si="4"/>
        <v>0</v>
      </c>
      <c r="K81" s="22">
        <f t="shared" si="5"/>
        <v>0</v>
      </c>
    </row>
    <row r="82" spans="1:11" ht="28.5" customHeight="1">
      <c r="A82" s="2">
        <v>74</v>
      </c>
      <c r="B82" s="21" t="s">
        <v>206</v>
      </c>
      <c r="C82" s="13" t="s">
        <v>207</v>
      </c>
      <c r="D82" s="7" t="s">
        <v>8</v>
      </c>
      <c r="E82" s="8">
        <v>100</v>
      </c>
      <c r="F82" s="25">
        <v>0</v>
      </c>
      <c r="G82" s="24">
        <v>0</v>
      </c>
      <c r="H82" s="22">
        <f t="shared" si="3"/>
        <v>0</v>
      </c>
      <c r="I82" s="8">
        <v>500</v>
      </c>
      <c r="J82" s="22">
        <f t="shared" si="4"/>
        <v>0</v>
      </c>
      <c r="K82" s="22">
        <f t="shared" si="5"/>
        <v>0</v>
      </c>
    </row>
    <row r="83" spans="1:11" ht="17.25" customHeight="1">
      <c r="A83" s="44" t="s">
        <v>223</v>
      </c>
      <c r="B83" s="45"/>
      <c r="C83" s="45"/>
      <c r="D83" s="45"/>
      <c r="E83" s="45"/>
      <c r="F83" s="45"/>
      <c r="G83" s="45"/>
      <c r="H83" s="45"/>
      <c r="I83" s="46"/>
      <c r="J83" s="60">
        <f>SUM(J10:J82)</f>
        <v>0</v>
      </c>
      <c r="K83" s="61"/>
    </row>
    <row r="84" spans="1:11" ht="15.75">
      <c r="A84" s="41" t="s">
        <v>156</v>
      </c>
      <c r="B84" s="42"/>
      <c r="C84" s="42"/>
      <c r="D84" s="42"/>
      <c r="E84" s="42"/>
      <c r="F84" s="42"/>
      <c r="G84" s="42"/>
      <c r="H84" s="42"/>
      <c r="I84" s="43"/>
      <c r="J84" s="62">
        <f>J85-J83</f>
        <v>0</v>
      </c>
      <c r="K84" s="63"/>
    </row>
    <row r="85" spans="1:11" ht="16.5" thickBot="1">
      <c r="A85" s="47" t="s">
        <v>215</v>
      </c>
      <c r="B85" s="48"/>
      <c r="C85" s="48"/>
      <c r="D85" s="48"/>
      <c r="E85" s="48"/>
      <c r="F85" s="48"/>
      <c r="G85" s="48"/>
      <c r="H85" s="48"/>
      <c r="I85" s="49"/>
      <c r="J85" s="39">
        <f>SUM(K10:K82)</f>
        <v>0</v>
      </c>
      <c r="K85" s="40"/>
    </row>
    <row r="86" spans="1:11" ht="15.75" hidden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32.25" customHeight="1">
      <c r="A87" s="38" t="s">
        <v>158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99" customHeight="1">
      <c r="A88" s="31" t="s">
        <v>159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</row>
  </sheetData>
  <sheetProtection selectLockedCells="1"/>
  <protectedRanges>
    <protectedRange sqref="C4:K7" name="Oblast1_1"/>
  </protectedRanges>
  <mergeCells count="28">
    <mergeCell ref="A1:K1"/>
    <mergeCell ref="A3:K3"/>
    <mergeCell ref="A4:B4"/>
    <mergeCell ref="C4:K4"/>
    <mergeCell ref="C6:K6"/>
    <mergeCell ref="A7:B7"/>
    <mergeCell ref="C7:K7"/>
    <mergeCell ref="A2:K2"/>
    <mergeCell ref="J83:K83"/>
    <mergeCell ref="J84:K84"/>
    <mergeCell ref="A5:B5"/>
    <mergeCell ref="C5:K5"/>
    <mergeCell ref="A6:B6"/>
    <mergeCell ref="A88:K88"/>
    <mergeCell ref="A86:K86"/>
    <mergeCell ref="F8:H8"/>
    <mergeCell ref="I8:I9"/>
    <mergeCell ref="J8:K8"/>
    <mergeCell ref="A87:K87"/>
    <mergeCell ref="J85:K85"/>
    <mergeCell ref="A84:I84"/>
    <mergeCell ref="A83:I83"/>
    <mergeCell ref="A85:I85"/>
    <mergeCell ref="A8:A9"/>
    <mergeCell ref="B8:B9"/>
    <mergeCell ref="C8:C9"/>
    <mergeCell ref="D8:D9"/>
    <mergeCell ref="E8:E9"/>
  </mergeCells>
  <printOptions/>
  <pageMargins left="0.3937007874015748" right="0.3937007874015748" top="0.5905511811023623" bottom="0.5905511811023623" header="0.31496062992125984" footer="0.31496062992125984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2020-05-04T11:24:36Z</cp:lastPrinted>
  <dcterms:created xsi:type="dcterms:W3CDTF">2020-04-29T12:47:53Z</dcterms:created>
  <dcterms:modified xsi:type="dcterms:W3CDTF">2021-06-23T21:43:57Z</dcterms:modified>
  <cp:category/>
  <cp:version/>
  <cp:contentType/>
  <cp:contentStatus/>
</cp:coreProperties>
</file>