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65\Desktop\Mrázek\02 Náchod\27 Vybavení\17 lednice na léky\"/>
    </mc:Choice>
  </mc:AlternateContent>
  <xr:revisionPtr revIDLastSave="0" documentId="13_ncr:1_{1D0CE550-47F8-4346-B29F-DF23A461ED4B}" xr6:coauthVersionLast="36" xr6:coauthVersionMax="36" xr10:uidLastSave="{00000000-0000-0000-0000-000000000000}"/>
  <bookViews>
    <workbookView xWindow="0" yWindow="0" windowWidth="19200" windowHeight="6930" xr2:uid="{A0BDD1D5-0780-4D4D-AAFC-48B957F48437}"/>
  </bookViews>
  <sheets>
    <sheet name="odkazy" sheetId="1" r:id="rId1"/>
  </sheets>
  <definedNames>
    <definedName name="_xlnm._FilterDatabase" localSheetId="0" hidden="1">odkazy!$A$1:$A$51</definedName>
    <definedName name="_xlnm.Print_Titles" localSheetId="0">odkazy!$42:$42</definedName>
    <definedName name="_xlnm.Print_Area" localSheetId="0">odkazy!$A$5:$L$52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49" i="1" l="1"/>
  <c r="BH49" i="1"/>
  <c r="BG49" i="1"/>
  <c r="BF49" i="1"/>
  <c r="BE49" i="1"/>
  <c r="S49" i="1"/>
  <c r="Q49" i="1"/>
  <c r="O49" i="1"/>
  <c r="J49" i="1"/>
  <c r="BD49" i="1" s="1"/>
  <c r="BJ47" i="1"/>
  <c r="BH47" i="1"/>
  <c r="BG47" i="1"/>
  <c r="BF47" i="1"/>
  <c r="BE47" i="1"/>
  <c r="S47" i="1"/>
  <c r="Q47" i="1"/>
  <c r="O47" i="1"/>
  <c r="J47" i="1"/>
  <c r="BD47" i="1" s="1"/>
  <c r="BJ45" i="1" l="1"/>
  <c r="J45" i="1" s="1"/>
  <c r="J23" i="1" s="1"/>
  <c r="S45" i="1"/>
  <c r="S44" i="1" s="1"/>
  <c r="S43" i="1" s="1"/>
  <c r="Q45" i="1"/>
  <c r="Q44" i="1" s="1"/>
  <c r="Q43" i="1" s="1"/>
  <c r="O45" i="1"/>
  <c r="O44" i="1" s="1"/>
  <c r="O43" i="1" s="1"/>
  <c r="BJ44" i="1" l="1"/>
  <c r="J44" i="1" s="1"/>
  <c r="J22" i="1" s="1"/>
  <c r="BJ43" i="1" l="1"/>
  <c r="J43" i="1" s="1"/>
  <c r="J21" i="1" s="1"/>
</calcChain>
</file>

<file path=xl/sharedStrings.xml><?xml version="1.0" encoding="utf-8"?>
<sst xmlns="http://schemas.openxmlformats.org/spreadsheetml/2006/main" count="125" uniqueCount="66">
  <si>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</si>
  <si>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</si>
  <si>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</si>
  <si>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</si>
  <si>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</si>
  <si>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</si>
  <si>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</si>
  <si>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{62c1a783-7f67-49b8-ae66-5eb4c3d13ebd}</t>
  </si>
  <si>
    <t>REKAPITULACE ČLENĚNÍ SOUPISU DODÁVEK</t>
  </si>
  <si>
    <t>Stavba:</t>
  </si>
  <si>
    <t>Modernizace a dostavba Oblastní nemocnice Náchod - 1.etapa</t>
  </si>
  <si>
    <t>Objekt:</t>
  </si>
  <si>
    <t>NA25.1 - 20001.17-Interierové vybavení - ELEKTROZAŘÍZENÍ</t>
  </si>
  <si>
    <t>Místo:</t>
  </si>
  <si>
    <t>Náchod</t>
  </si>
  <si>
    <t>Datum:</t>
  </si>
  <si>
    <t>Zadavatel:</t>
  </si>
  <si>
    <t>Královéhradecký kraj</t>
  </si>
  <si>
    <t>Projektant:</t>
  </si>
  <si>
    <t>Uchazeč:</t>
  </si>
  <si>
    <t>bude určen ve výběrovém řízení</t>
  </si>
  <si>
    <t>Kód dílu - Popis</t>
  </si>
  <si>
    <t>Cena celkem [CZK]</t>
  </si>
  <si>
    <t>Náklady soupisu celkem</t>
  </si>
  <si>
    <t>-1</t>
  </si>
  <si>
    <t>PSV - Práce a dodávky PSV</t>
  </si>
  <si>
    <t xml:space="preserve">    766 - Interier volný</t>
  </si>
  <si>
    <t>SOUPIS DODÁVEK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</si>
  <si>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</si>
  <si>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</si>
  <si>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</si>
  <si>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</si>
  <si>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</si>
  <si>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</si>
  <si>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</si>
  <si>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</si>
  <si>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DPH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</si>
  <si>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</si>
  <si>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</si>
  <si>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</si>
  <si>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</si>
  <si>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</si>
  <si>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</si>
  <si>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D</t>
  </si>
  <si>
    <t>PSV</t>
  </si>
  <si>
    <t>Dodávky PSV</t>
  </si>
  <si>
    <t>2</t>
  </si>
  <si>
    <t>0</t>
  </si>
  <si>
    <t>ROZPOCET</t>
  </si>
  <si>
    <t>766</t>
  </si>
  <si>
    <t>Interier volný</t>
  </si>
  <si>
    <t>1</t>
  </si>
  <si>
    <t/>
  </si>
  <si>
    <t>VV</t>
  </si>
  <si>
    <t>True</t>
  </si>
  <si>
    <t>K</t>
  </si>
  <si>
    <t>766080</t>
  </si>
  <si>
    <t>ks</t>
  </si>
  <si>
    <t>16</t>
  </si>
  <si>
    <t>1493273312</t>
  </si>
  <si>
    <t>766081</t>
  </si>
  <si>
    <t>základní</t>
  </si>
  <si>
    <t xml:space="preserve">Součástí ceny jednotlivých  položek je i doprava zboží do místa plnění, jeho montáž, instalace na místo určení dle pokynů kupujícího a dále provedení funkčních zkoušek (validace, kalibrace) a kalibrace po dobu záruky </t>
  </si>
  <si>
    <t>Dodávka chladniček na léky  dle tabulky  D.2001.17 Kusovník volného interiérového vybavení - elektrozařízení III</t>
  </si>
  <si>
    <t>"schema EL 07A"  17</t>
  </si>
  <si>
    <t>"schema EL 07B"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</si>
</sst>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21" x14ac:knownFonts="1">
    <font>
      <sz val="8"/>
      <name val="Trebuchet MS"/>
      <family val="2"/>
    </font>
    <font>
      <u/>
      <sz val="11"/>
      <color theme="10"/>
      <name val="Calibri"/>
      <family val="2"/>
      <charset val="238"/>
      <scheme val="minor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12"/>
      <name val="Trebuchet MS"/>
      <family val="2"/>
      <charset val="238"/>
    </font>
    <font>
      <sz val="9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969696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0">
    <xf numFmtId="0" fontId="0" fillId="0" borderId="0" xfId="0"/>
    <xf numFmtId="0" fontId="0" fillId="2" borderId="0" xfId="0" applyFill="1" applyProtection="1"/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1" fillId="2" borderId="0" xfId="1" applyFill="1" applyProtection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65" fontId="15" fillId="0" borderId="13" xfId="0" applyNumberFormat="1" applyFont="1" applyBorder="1" applyAlignment="1"/>
    <xf numFmtId="165" fontId="15" fillId="0" borderId="14" xfId="0" applyNumberFormat="1" applyFont="1" applyBorder="1" applyAlignment="1"/>
    <xf numFmtId="4" fontId="16" fillId="0" borderId="0" xfId="0" applyNumberFormat="1" applyFont="1" applyAlignment="1">
      <alignment vertical="center"/>
    </xf>
    <xf numFmtId="0" fontId="17" fillId="0" borderId="0" xfId="0" applyFont="1" applyAlignment="1"/>
    <xf numFmtId="0" fontId="17" fillId="0" borderId="4" xfId="0" applyFont="1" applyBorder="1" applyAlignment="1"/>
    <xf numFmtId="0" fontId="17" fillId="0" borderId="0" xfId="0" applyFont="1" applyAlignment="1">
      <alignment horizontal="left"/>
    </xf>
    <xf numFmtId="0" fontId="17" fillId="0" borderId="0" xfId="0" applyFont="1" applyBorder="1" applyAlignment="1"/>
    <xf numFmtId="165" fontId="17" fillId="0" borderId="0" xfId="0" applyNumberFormat="1" applyFont="1" applyBorder="1" applyAlignment="1"/>
    <xf numFmtId="165" fontId="17" fillId="0" borderId="15" xfId="0" applyNumberFormat="1" applyFont="1" applyBorder="1" applyAlignment="1"/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165" fontId="20" fillId="0" borderId="0" xfId="0" applyNumberFormat="1" applyFont="1" applyBorder="1" applyAlignment="1">
      <alignment vertical="center"/>
    </xf>
    <xf numFmtId="165" fontId="20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4" fontId="0" fillId="5" borderId="16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164" fontId="9" fillId="0" borderId="0" xfId="0" applyNumberFormat="1" applyFont="1" applyBorder="1" applyAlignment="1" applyProtection="1">
      <alignment horizontal="left" vertical="center"/>
    </xf>
    <xf numFmtId="0" fontId="9" fillId="4" borderId="0" xfId="0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right" vertical="center"/>
    </xf>
    <xf numFmtId="0" fontId="0" fillId="4" borderId="5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4" fontId="11" fillId="0" borderId="0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vertical="center"/>
    </xf>
    <xf numFmtId="4" fontId="12" fillId="0" borderId="6" xfId="0" applyNumberFormat="1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vertical="center"/>
    </xf>
    <xf numFmtId="4" fontId="13" fillId="0" borderId="6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164" fontId="9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4" fontId="11" fillId="0" borderId="0" xfId="0" applyNumberFormat="1" applyFont="1" applyAlignment="1" applyProtection="1"/>
    <xf numFmtId="0" fontId="17" fillId="0" borderId="0" xfId="0" applyFont="1" applyAlignment="1" applyProtection="1"/>
    <xf numFmtId="0" fontId="17" fillId="0" borderId="4" xfId="0" applyFont="1" applyBorder="1" applyAlignment="1" applyProtection="1"/>
    <xf numFmtId="0" fontId="17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4" fontId="12" fillId="0" borderId="0" xfId="0" applyNumberFormat="1" applyFont="1" applyAlignment="1" applyProtection="1"/>
    <xf numFmtId="0" fontId="17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4" fontId="13" fillId="0" borderId="0" xfId="0" applyNumberFormat="1" applyFont="1" applyBorder="1" applyAlignment="1" applyProtection="1"/>
    <xf numFmtId="0" fontId="18" fillId="0" borderId="0" xfId="0" applyFont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 wrapText="1"/>
    </xf>
    <xf numFmtId="166" fontId="18" fillId="0" borderId="0" xfId="0" applyNumberFormat="1" applyFont="1" applyBorder="1" applyAlignment="1" applyProtection="1">
      <alignment vertical="center"/>
    </xf>
    <xf numFmtId="0" fontId="0" fillId="0" borderId="16" xfId="0" applyFont="1" applyBorder="1" applyAlignment="1" applyProtection="1">
      <alignment horizontal="center" vertical="center"/>
    </xf>
    <xf numFmtId="49" fontId="0" fillId="0" borderId="16" xfId="0" applyNumberFormat="1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left" vertical="center" wrapText="1"/>
    </xf>
    <xf numFmtId="0" fontId="0" fillId="0" borderId="16" xfId="0" applyFont="1" applyBorder="1" applyAlignment="1" applyProtection="1">
      <alignment horizontal="center" vertical="center" wrapText="1"/>
    </xf>
    <xf numFmtId="166" fontId="0" fillId="0" borderId="16" xfId="0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/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0" fillId="0" borderId="8" xfId="0" applyFont="1" applyBorder="1" applyAlignment="1" applyProtection="1">
      <alignment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9A5E84A9-EB52-4B1A-BF2F-5EBE46FFA718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A018-3BA1-42E7-AF88-2E1639BF05C9}">
  <sheetPr>
    <pageSetUpPr fitToPage="1"/>
  </sheetPr>
  <dimension ref="A1:BQ51"/>
  <sheetViews>
    <sheetView showGridLines="0" tabSelected="1" zoomScale="130" zoomScaleNormal="130" workbookViewId="0">
      <pane ySplit="1" topLeftCell="A35" activePane="bottomLeft" state="frozen"/>
      <selection pane="bottomLeft" activeCell="N38" sqref="N38"/>
    </sheetView>
  </sheetViews>
  <sheetFormatPr defaultRowHeight="12" x14ac:dyDescent="0.35"/>
  <cols>
    <col min="1" max="1" width="8.375" customWidth="1"/>
    <col min="2" max="2" width="1.625" customWidth="1"/>
    <col min="3" max="3" width="5.25" customWidth="1"/>
    <col min="4" max="4" width="4.375" customWidth="1"/>
    <col min="5" max="5" width="17.125" customWidth="1"/>
    <col min="6" max="6" width="75" customWidth="1"/>
    <col min="7" max="7" width="8.625" customWidth="1"/>
    <col min="8" max="8" width="11.125" customWidth="1"/>
    <col min="9" max="9" width="12.625" customWidth="1"/>
    <col min="10" max="10" width="23.5" customWidth="1"/>
    <col min="11" max="11" width="15.5" customWidth="1"/>
    <col min="18" max="18" width="8.125" hidden="1" customWidth="1"/>
    <col min="19" max="19" width="29.625" hidden="1" customWidth="1"/>
    <col min="20" max="20" width="16.375" hidden="1" customWidth="1"/>
    <col min="21" max="21" width="12.375" customWidth="1"/>
    <col min="22" max="22" width="16.375" customWidth="1"/>
    <col min="23" max="23" width="12.375" customWidth="1"/>
    <col min="24" max="24" width="15" customWidth="1"/>
    <col min="25" max="25" width="11" customWidth="1"/>
    <col min="26" max="26" width="15" customWidth="1"/>
    <col min="27" max="27" width="16.375" customWidth="1"/>
    <col min="28" max="28" width="11" customWidth="1"/>
    <col min="29" max="29" width="15" customWidth="1"/>
    <col min="30" max="30" width="16.375" customWidth="1"/>
  </cols>
  <sheetData>
    <row r="1" spans="1:69" ht="21.75" customHeight="1" x14ac:dyDescent="0.35">
      <c r="A1" s="1"/>
      <c r="B1" s="2"/>
      <c r="C1" s="2"/>
      <c r="D1" s="3" t="s">
        <v>0</v>
      </c>
      <c r="E1" s="2"/>
      <c r="F1" s="4" t="s">
        <v>1</v>
      </c>
      <c r="G1" s="110" t="s">
        <v>2</v>
      </c>
      <c r="H1" s="110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69" ht="37" customHeight="1" x14ac:dyDescent="0.3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111" t="s">
        <v>6</v>
      </c>
      <c r="M2" s="112"/>
      <c r="N2" s="112"/>
      <c r="O2" s="112"/>
      <c r="P2" s="112"/>
      <c r="Q2" s="112"/>
      <c r="R2" s="112"/>
      <c r="S2" s="112"/>
      <c r="T2" s="112"/>
      <c r="U2" s="112"/>
      <c r="AS2" s="7" t="s">
        <v>7</v>
      </c>
    </row>
    <row r="3" spans="1:69" x14ac:dyDescent="0.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69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69" x14ac:dyDescent="0.3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69" s="8" customFormat="1" ht="15.5" customHeight="1" x14ac:dyDescent="0.35">
      <c r="A6" s="40"/>
      <c r="B6" s="41"/>
      <c r="C6" s="42"/>
      <c r="D6" s="42"/>
      <c r="E6" s="42"/>
      <c r="F6" s="42"/>
      <c r="G6" s="42"/>
      <c r="H6" s="42"/>
      <c r="I6" s="42"/>
      <c r="J6" s="42"/>
      <c r="K6" s="43"/>
    </row>
    <row r="7" spans="1:69" s="8" customFormat="1" ht="37" customHeight="1" x14ac:dyDescent="0.35">
      <c r="A7" s="40"/>
      <c r="B7" s="44"/>
      <c r="C7" s="45" t="s">
        <v>8</v>
      </c>
      <c r="D7" s="46"/>
      <c r="E7" s="46"/>
      <c r="F7" s="46"/>
      <c r="G7" s="46"/>
      <c r="H7" s="46"/>
      <c r="I7" s="46"/>
      <c r="J7" s="46"/>
      <c r="K7" s="47"/>
    </row>
    <row r="8" spans="1:69" s="8" customFormat="1" ht="7" customHeight="1" x14ac:dyDescent="0.35">
      <c r="A8" s="40"/>
      <c r="B8" s="44"/>
      <c r="C8" s="46"/>
      <c r="D8" s="46"/>
      <c r="E8" s="46"/>
      <c r="F8" s="46"/>
      <c r="G8" s="46"/>
      <c r="H8" s="46"/>
      <c r="I8" s="46"/>
      <c r="J8" s="46"/>
      <c r="K8" s="47"/>
    </row>
    <row r="9" spans="1:69" s="8" customFormat="1" ht="14.5" customHeight="1" x14ac:dyDescent="0.35">
      <c r="A9" s="40"/>
      <c r="B9" s="44"/>
      <c r="C9" s="48" t="s">
        <v>9</v>
      </c>
      <c r="D9" s="46"/>
      <c r="E9" s="46"/>
      <c r="F9" s="46"/>
      <c r="G9" s="46"/>
      <c r="H9" s="46"/>
      <c r="I9" s="46"/>
      <c r="J9" s="46"/>
      <c r="K9" s="47"/>
    </row>
    <row r="10" spans="1:69" s="8" customFormat="1" ht="22.5" customHeight="1" x14ac:dyDescent="0.35">
      <c r="A10" s="40"/>
      <c r="B10" s="44"/>
      <c r="C10" s="46"/>
      <c r="D10" s="46"/>
      <c r="E10" s="113" t="s">
        <v>10</v>
      </c>
      <c r="F10" s="114"/>
      <c r="G10" s="114"/>
      <c r="H10" s="114"/>
      <c r="I10" s="46"/>
      <c r="J10" s="46"/>
      <c r="K10" s="47"/>
    </row>
    <row r="11" spans="1:69" s="8" customFormat="1" ht="14.5" customHeight="1" x14ac:dyDescent="0.35">
      <c r="A11" s="40"/>
      <c r="B11" s="44"/>
      <c r="C11" s="48" t="s">
        <v>11</v>
      </c>
      <c r="D11" s="46"/>
      <c r="E11" s="46"/>
      <c r="F11" s="46"/>
      <c r="G11" s="46"/>
      <c r="H11" s="46"/>
      <c r="I11" s="46"/>
      <c r="J11" s="46"/>
      <c r="K11" s="47"/>
    </row>
    <row r="12" spans="1:69" s="8" customFormat="1" ht="23.25" customHeight="1" x14ac:dyDescent="0.35">
      <c r="A12" s="40"/>
      <c r="B12" s="44"/>
      <c r="C12" s="46"/>
      <c r="D12" s="46"/>
      <c r="E12" s="115" t="s">
        <v>12</v>
      </c>
      <c r="F12" s="116"/>
      <c r="G12" s="116"/>
      <c r="H12" s="116"/>
      <c r="I12" s="46"/>
      <c r="J12" s="46"/>
      <c r="K12" s="47"/>
    </row>
    <row r="13" spans="1:69" s="8" customFormat="1" ht="7" customHeight="1" x14ac:dyDescent="0.35">
      <c r="A13" s="40"/>
      <c r="B13" s="44"/>
      <c r="C13" s="46"/>
      <c r="D13" s="46"/>
      <c r="E13" s="46"/>
      <c r="F13" s="46"/>
      <c r="G13" s="46"/>
      <c r="H13" s="46"/>
      <c r="I13" s="46"/>
      <c r="J13" s="46"/>
      <c r="K13" s="47"/>
    </row>
    <row r="14" spans="1:69" s="8" customFormat="1" ht="18" customHeight="1" x14ac:dyDescent="0.35">
      <c r="A14" s="40"/>
      <c r="B14" s="44"/>
      <c r="C14" s="48" t="s">
        <v>13</v>
      </c>
      <c r="D14" s="46"/>
      <c r="E14" s="46"/>
      <c r="F14" s="49" t="s">
        <v>14</v>
      </c>
      <c r="G14" s="46"/>
      <c r="H14" s="46"/>
      <c r="I14" s="48" t="s">
        <v>15</v>
      </c>
      <c r="J14" s="50"/>
      <c r="K14" s="47"/>
    </row>
    <row r="15" spans="1:69" s="8" customFormat="1" ht="7" customHeight="1" x14ac:dyDescent="0.35">
      <c r="A15" s="40"/>
      <c r="B15" s="44"/>
      <c r="C15" s="46"/>
      <c r="D15" s="46"/>
      <c r="E15" s="46"/>
      <c r="F15" s="46"/>
      <c r="G15" s="46"/>
      <c r="H15" s="46"/>
      <c r="I15" s="46"/>
      <c r="J15" s="46"/>
      <c r="K15" s="47"/>
    </row>
    <row r="16" spans="1:69" s="8" customFormat="1" x14ac:dyDescent="0.35">
      <c r="A16" s="40"/>
      <c r="B16" s="44"/>
      <c r="C16" s="48" t="s">
        <v>16</v>
      </c>
      <c r="D16" s="46"/>
      <c r="E16" s="46"/>
      <c r="F16" s="49" t="s">
        <v>17</v>
      </c>
      <c r="G16" s="46"/>
      <c r="H16" s="46"/>
      <c r="I16" s="48" t="s">
        <v>18</v>
      </c>
      <c r="J16" s="49"/>
      <c r="K16" s="47"/>
    </row>
    <row r="17" spans="1:46" s="8" customFormat="1" ht="14.5" customHeight="1" x14ac:dyDescent="0.35">
      <c r="A17" s="40"/>
      <c r="B17" s="44"/>
      <c r="C17" s="48" t="s">
        <v>19</v>
      </c>
      <c r="D17" s="46"/>
      <c r="E17" s="46"/>
      <c r="F17" s="106" t="s">
        <v>20</v>
      </c>
      <c r="G17" s="46"/>
      <c r="H17" s="46"/>
      <c r="I17" s="46"/>
      <c r="J17" s="46"/>
      <c r="K17" s="47"/>
    </row>
    <row r="18" spans="1:46" s="8" customFormat="1" ht="10.4" customHeight="1" x14ac:dyDescent="0.35">
      <c r="A18" s="40"/>
      <c r="B18" s="44"/>
      <c r="C18" s="46"/>
      <c r="D18" s="46"/>
      <c r="E18" s="46"/>
      <c r="F18" s="46"/>
      <c r="G18" s="46"/>
      <c r="H18" s="46"/>
      <c r="I18" s="46"/>
      <c r="J18" s="46"/>
      <c r="K18" s="47"/>
    </row>
    <row r="19" spans="1:46" s="8" customFormat="1" ht="29.25" customHeight="1" x14ac:dyDescent="0.35">
      <c r="A19" s="40"/>
      <c r="B19" s="44"/>
      <c r="C19" s="51" t="s">
        <v>21</v>
      </c>
      <c r="D19" s="52"/>
      <c r="E19" s="52"/>
      <c r="F19" s="52"/>
      <c r="G19" s="52"/>
      <c r="H19" s="52"/>
      <c r="I19" s="52"/>
      <c r="J19" s="53" t="s">
        <v>22</v>
      </c>
      <c r="K19" s="54"/>
    </row>
    <row r="20" spans="1:46" s="8" customFormat="1" ht="10.4" customHeight="1" x14ac:dyDescent="0.35">
      <c r="A20" s="40"/>
      <c r="B20" s="44"/>
      <c r="C20" s="46"/>
      <c r="D20" s="46"/>
      <c r="E20" s="46"/>
      <c r="F20" s="46"/>
      <c r="G20" s="46"/>
      <c r="H20" s="46"/>
      <c r="I20" s="46"/>
      <c r="J20" s="46"/>
      <c r="K20" s="47"/>
    </row>
    <row r="21" spans="1:46" s="8" customFormat="1" ht="29.25" customHeight="1" x14ac:dyDescent="0.35">
      <c r="A21" s="40"/>
      <c r="B21" s="44"/>
      <c r="C21" s="55" t="s">
        <v>23</v>
      </c>
      <c r="D21" s="46"/>
      <c r="E21" s="46"/>
      <c r="F21" s="46"/>
      <c r="G21" s="46"/>
      <c r="H21" s="46"/>
      <c r="I21" s="46"/>
      <c r="J21" s="56">
        <f>J43</f>
        <v>0</v>
      </c>
      <c r="K21" s="47"/>
      <c r="AT21" s="7" t="s">
        <v>24</v>
      </c>
    </row>
    <row r="22" spans="1:46" s="10" customFormat="1" ht="25" customHeight="1" x14ac:dyDescent="0.35">
      <c r="A22" s="57"/>
      <c r="B22" s="58"/>
      <c r="C22" s="59"/>
      <c r="D22" s="60" t="s">
        <v>25</v>
      </c>
      <c r="E22" s="61"/>
      <c r="F22" s="61"/>
      <c r="G22" s="61"/>
      <c r="H22" s="61"/>
      <c r="I22" s="61"/>
      <c r="J22" s="62">
        <f>J44</f>
        <v>0</v>
      </c>
      <c r="K22" s="63"/>
    </row>
    <row r="23" spans="1:46" s="11" customFormat="1" ht="19.899999999999999" customHeight="1" x14ac:dyDescent="0.35">
      <c r="A23" s="64"/>
      <c r="B23" s="65"/>
      <c r="C23" s="66"/>
      <c r="D23" s="67" t="s">
        <v>26</v>
      </c>
      <c r="E23" s="68"/>
      <c r="F23" s="68"/>
      <c r="G23" s="68"/>
      <c r="H23" s="68"/>
      <c r="I23" s="68"/>
      <c r="J23" s="69">
        <f>J45</f>
        <v>0</v>
      </c>
      <c r="K23" s="70"/>
    </row>
    <row r="24" spans="1:46" s="8" customFormat="1" ht="21.75" customHeight="1" x14ac:dyDescent="0.35">
      <c r="A24" s="40"/>
      <c r="B24" s="44"/>
      <c r="C24" s="46"/>
      <c r="D24" s="46"/>
      <c r="E24" s="46"/>
      <c r="F24" s="46"/>
      <c r="G24" s="46"/>
      <c r="H24" s="46"/>
      <c r="I24" s="46"/>
      <c r="J24" s="46"/>
      <c r="K24" s="47"/>
    </row>
    <row r="25" spans="1:46" s="8" customFormat="1" ht="7" customHeight="1" x14ac:dyDescent="0.35">
      <c r="A25" s="40"/>
      <c r="B25" s="71"/>
      <c r="C25" s="72"/>
      <c r="D25" s="72"/>
      <c r="E25" s="72"/>
      <c r="F25" s="72"/>
      <c r="G25" s="72"/>
      <c r="H25" s="72"/>
      <c r="I25" s="72"/>
      <c r="J25" s="72"/>
      <c r="K25" s="73"/>
    </row>
    <row r="26" spans="1:46" x14ac:dyDescent="0.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46" x14ac:dyDescent="0.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46" x14ac:dyDescent="0.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46" s="8" customFormat="1" ht="7" customHeight="1" x14ac:dyDescent="0.35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9"/>
    </row>
    <row r="30" spans="1:46" s="8" customFormat="1" ht="37" customHeight="1" x14ac:dyDescent="0.35">
      <c r="A30" s="40"/>
      <c r="B30" s="44"/>
      <c r="C30" s="74" t="s">
        <v>27</v>
      </c>
      <c r="D30" s="40"/>
      <c r="E30" s="40"/>
      <c r="F30" s="40"/>
      <c r="G30" s="40"/>
      <c r="H30" s="40"/>
      <c r="I30" s="40"/>
      <c r="J30" s="40"/>
      <c r="K30" s="40"/>
      <c r="L30" s="9"/>
    </row>
    <row r="31" spans="1:46" s="8" customFormat="1" ht="7" customHeight="1" x14ac:dyDescent="0.35">
      <c r="A31" s="40"/>
      <c r="B31" s="44"/>
      <c r="C31" s="40"/>
      <c r="D31" s="40"/>
      <c r="E31" s="40"/>
      <c r="F31" s="40"/>
      <c r="G31" s="40"/>
      <c r="H31" s="40"/>
      <c r="I31" s="40"/>
      <c r="J31" s="40"/>
      <c r="K31" s="40"/>
      <c r="L31" s="9"/>
    </row>
    <row r="32" spans="1:46" s="8" customFormat="1" ht="14.5" customHeight="1" x14ac:dyDescent="0.35">
      <c r="A32" s="40"/>
      <c r="B32" s="44"/>
      <c r="C32" s="75" t="s">
        <v>9</v>
      </c>
      <c r="D32" s="40"/>
      <c r="E32" s="40"/>
      <c r="F32" s="40"/>
      <c r="G32" s="40"/>
      <c r="H32" s="40"/>
      <c r="I32" s="40"/>
      <c r="J32" s="40"/>
      <c r="K32" s="40"/>
      <c r="L32" s="9"/>
    </row>
    <row r="33" spans="1:64" s="8" customFormat="1" ht="22.5" customHeight="1" x14ac:dyDescent="0.35">
      <c r="A33" s="40"/>
      <c r="B33" s="44"/>
      <c r="C33" s="40"/>
      <c r="D33" s="40"/>
      <c r="E33" s="117" t="s">
        <v>10</v>
      </c>
      <c r="F33" s="118"/>
      <c r="G33" s="118"/>
      <c r="H33" s="118"/>
      <c r="I33" s="40"/>
      <c r="J33" s="40"/>
      <c r="K33" s="40"/>
      <c r="L33" s="9"/>
    </row>
    <row r="34" spans="1:64" s="8" customFormat="1" ht="14.5" customHeight="1" x14ac:dyDescent="0.35">
      <c r="A34" s="40"/>
      <c r="B34" s="44"/>
      <c r="C34" s="75" t="s">
        <v>11</v>
      </c>
      <c r="D34" s="40"/>
      <c r="E34" s="40"/>
      <c r="F34" s="40"/>
      <c r="G34" s="40"/>
      <c r="H34" s="40"/>
      <c r="I34" s="40"/>
      <c r="J34" s="40"/>
      <c r="K34" s="40"/>
      <c r="L34" s="9"/>
    </row>
    <row r="35" spans="1:64" s="8" customFormat="1" ht="23.25" customHeight="1" x14ac:dyDescent="0.35">
      <c r="A35" s="40"/>
      <c r="B35" s="44"/>
      <c r="C35" s="40"/>
      <c r="D35" s="40"/>
      <c r="E35" s="108" t="s">
        <v>12</v>
      </c>
      <c r="F35" s="109"/>
      <c r="G35" s="109"/>
      <c r="H35" s="109"/>
      <c r="I35" s="40"/>
      <c r="J35" s="40"/>
      <c r="K35" s="40"/>
      <c r="L35" s="9"/>
    </row>
    <row r="36" spans="1:64" s="8" customFormat="1" ht="7" customHeight="1" x14ac:dyDescent="0.35">
      <c r="A36" s="40"/>
      <c r="B36" s="44"/>
      <c r="C36" s="40"/>
      <c r="D36" s="40"/>
      <c r="E36" s="40"/>
      <c r="F36" s="40"/>
      <c r="G36" s="40"/>
      <c r="H36" s="40"/>
      <c r="I36" s="40"/>
      <c r="J36" s="40"/>
      <c r="K36" s="40"/>
      <c r="L36" s="9"/>
    </row>
    <row r="37" spans="1:64" s="8" customFormat="1" ht="18" customHeight="1" x14ac:dyDescent="0.35">
      <c r="A37" s="40"/>
      <c r="B37" s="44"/>
      <c r="C37" s="75" t="s">
        <v>13</v>
      </c>
      <c r="D37" s="40"/>
      <c r="E37" s="40"/>
      <c r="F37" s="76" t="s">
        <v>14</v>
      </c>
      <c r="G37" s="40"/>
      <c r="H37" s="40"/>
      <c r="I37" s="75" t="s">
        <v>15</v>
      </c>
      <c r="J37" s="77"/>
      <c r="K37" s="40"/>
      <c r="L37" s="9"/>
    </row>
    <row r="38" spans="1:64" s="8" customFormat="1" ht="7" customHeight="1" x14ac:dyDescent="0.35">
      <c r="A38" s="40"/>
      <c r="B38" s="44"/>
      <c r="C38" s="40"/>
      <c r="D38" s="40"/>
      <c r="E38" s="40"/>
      <c r="F38" s="40"/>
      <c r="G38" s="40"/>
      <c r="H38" s="40"/>
      <c r="I38" s="40"/>
      <c r="J38" s="40"/>
      <c r="K38" s="40"/>
      <c r="L38" s="9"/>
    </row>
    <row r="39" spans="1:64" s="8" customFormat="1" x14ac:dyDescent="0.35">
      <c r="A39" s="40"/>
      <c r="B39" s="44"/>
      <c r="C39" s="75" t="s">
        <v>16</v>
      </c>
      <c r="D39" s="40"/>
      <c r="E39" s="40"/>
      <c r="F39" s="76" t="s">
        <v>17</v>
      </c>
      <c r="G39" s="40"/>
      <c r="H39" s="40"/>
      <c r="I39" s="75" t="s">
        <v>18</v>
      </c>
      <c r="J39" s="76"/>
      <c r="K39" s="40"/>
      <c r="L39" s="9"/>
    </row>
    <row r="40" spans="1:64" s="8" customFormat="1" ht="14.5" customHeight="1" x14ac:dyDescent="0.35">
      <c r="A40" s="40"/>
      <c r="B40" s="44"/>
      <c r="C40" s="75" t="s">
        <v>19</v>
      </c>
      <c r="D40" s="40"/>
      <c r="E40" s="40"/>
      <c r="F40" s="107" t="s">
        <v>20</v>
      </c>
      <c r="G40" s="40"/>
      <c r="H40" s="40"/>
      <c r="I40" s="40"/>
      <c r="J40" s="40"/>
      <c r="K40" s="40"/>
      <c r="L40" s="9"/>
    </row>
    <row r="41" spans="1:64" s="8" customFormat="1" ht="10.4" customHeight="1" x14ac:dyDescent="0.35">
      <c r="A41" s="40"/>
      <c r="B41" s="44"/>
      <c r="C41" s="40"/>
      <c r="D41" s="40"/>
      <c r="E41" s="40"/>
      <c r="F41" s="40"/>
      <c r="G41" s="40"/>
      <c r="H41" s="40"/>
      <c r="I41" s="40"/>
      <c r="J41" s="40"/>
      <c r="K41" s="40"/>
      <c r="L41" s="9"/>
    </row>
    <row r="42" spans="1:64" s="12" customFormat="1" ht="29.25" customHeight="1" x14ac:dyDescent="0.35">
      <c r="A42" s="78"/>
      <c r="B42" s="79"/>
      <c r="C42" s="80" t="s">
        <v>28</v>
      </c>
      <c r="D42" s="81" t="s">
        <v>29</v>
      </c>
      <c r="E42" s="81" t="s">
        <v>30</v>
      </c>
      <c r="F42" s="81" t="s">
        <v>31</v>
      </c>
      <c r="G42" s="81" t="s">
        <v>32</v>
      </c>
      <c r="H42" s="81" t="s">
        <v>33</v>
      </c>
      <c r="I42" s="82" t="s">
        <v>34</v>
      </c>
      <c r="J42" s="81" t="s">
        <v>22</v>
      </c>
      <c r="K42" s="83" t="s">
        <v>35</v>
      </c>
      <c r="L42" s="13"/>
      <c r="M42" s="14" t="s">
        <v>36</v>
      </c>
      <c r="N42" s="14" t="s">
        <v>37</v>
      </c>
      <c r="O42" s="14" t="s">
        <v>38</v>
      </c>
      <c r="P42" s="14" t="s">
        <v>39</v>
      </c>
      <c r="Q42" s="14" t="s">
        <v>40</v>
      </c>
      <c r="R42" s="14" t="s">
        <v>41</v>
      </c>
      <c r="S42" s="15" t="s">
        <v>42</v>
      </c>
    </row>
    <row r="43" spans="1:64" s="8" customFormat="1" ht="29.25" customHeight="1" x14ac:dyDescent="0.35">
      <c r="A43" s="40"/>
      <c r="B43" s="44"/>
      <c r="C43" s="84" t="s">
        <v>23</v>
      </c>
      <c r="D43" s="40"/>
      <c r="E43" s="40"/>
      <c r="F43" s="40"/>
      <c r="G43" s="40"/>
      <c r="H43" s="40"/>
      <c r="I43" s="40"/>
      <c r="J43" s="85">
        <f>BJ43</f>
        <v>0</v>
      </c>
      <c r="K43" s="40"/>
      <c r="L43" s="9"/>
      <c r="M43" s="16"/>
      <c r="N43" s="16"/>
      <c r="O43" s="17">
        <f>O44</f>
        <v>0</v>
      </c>
      <c r="P43" s="16"/>
      <c r="Q43" s="17">
        <f>Q44</f>
        <v>0</v>
      </c>
      <c r="R43" s="16"/>
      <c r="S43" s="18">
        <f>S44</f>
        <v>0</v>
      </c>
      <c r="AS43" s="7" t="s">
        <v>43</v>
      </c>
      <c r="AT43" s="7" t="s">
        <v>24</v>
      </c>
      <c r="BJ43" s="19">
        <f>BJ44</f>
        <v>0</v>
      </c>
    </row>
    <row r="44" spans="1:64" s="20" customFormat="1" ht="37.4" customHeight="1" x14ac:dyDescent="0.35">
      <c r="A44" s="86"/>
      <c r="B44" s="87"/>
      <c r="C44" s="86"/>
      <c r="D44" s="88" t="s">
        <v>43</v>
      </c>
      <c r="E44" s="89" t="s">
        <v>44</v>
      </c>
      <c r="F44" s="89" t="s">
        <v>45</v>
      </c>
      <c r="G44" s="86"/>
      <c r="H44" s="86"/>
      <c r="I44" s="86"/>
      <c r="J44" s="90">
        <f>BJ44</f>
        <v>0</v>
      </c>
      <c r="K44" s="86"/>
      <c r="L44" s="21"/>
      <c r="M44" s="23"/>
      <c r="N44" s="23"/>
      <c r="O44" s="24">
        <f>O45</f>
        <v>0</v>
      </c>
      <c r="P44" s="23"/>
      <c r="Q44" s="24">
        <f>Q45</f>
        <v>0</v>
      </c>
      <c r="R44" s="23"/>
      <c r="S44" s="25">
        <f>S45</f>
        <v>0</v>
      </c>
      <c r="AQ44" s="22" t="s">
        <v>46</v>
      </c>
      <c r="AS44" s="26" t="s">
        <v>43</v>
      </c>
      <c r="AT44" s="26" t="s">
        <v>47</v>
      </c>
      <c r="AX44" s="22" t="s">
        <v>48</v>
      </c>
      <c r="BJ44" s="27">
        <f>BJ45</f>
        <v>0</v>
      </c>
    </row>
    <row r="45" spans="1:64" s="20" customFormat="1" ht="19.899999999999999" customHeight="1" x14ac:dyDescent="0.35">
      <c r="A45" s="86"/>
      <c r="B45" s="87"/>
      <c r="C45" s="86"/>
      <c r="D45" s="91" t="s">
        <v>43</v>
      </c>
      <c r="E45" s="92" t="s">
        <v>49</v>
      </c>
      <c r="F45" s="92" t="s">
        <v>50</v>
      </c>
      <c r="G45" s="86"/>
      <c r="H45" s="86"/>
      <c r="I45" s="86"/>
      <c r="J45" s="93">
        <f>BJ45</f>
        <v>0</v>
      </c>
      <c r="K45" s="86"/>
      <c r="L45" s="21"/>
      <c r="M45" s="23"/>
      <c r="N45" s="23"/>
      <c r="O45" s="24">
        <f>SUM(O46:O50)</f>
        <v>0</v>
      </c>
      <c r="P45" s="23"/>
      <c r="Q45" s="24">
        <f>SUM(Q46:Q50)</f>
        <v>0</v>
      </c>
      <c r="R45" s="23"/>
      <c r="S45" s="25">
        <f>SUM(S46:S50)</f>
        <v>0</v>
      </c>
      <c r="AQ45" s="22" t="s">
        <v>46</v>
      </c>
      <c r="AS45" s="26" t="s">
        <v>43</v>
      </c>
      <c r="AT45" s="26" t="s">
        <v>51</v>
      </c>
      <c r="AX45" s="22" t="s">
        <v>48</v>
      </c>
      <c r="BJ45" s="27">
        <f>SUM(BJ46:BJ50)</f>
        <v>0</v>
      </c>
    </row>
    <row r="46" spans="1:64" s="28" customFormat="1" x14ac:dyDescent="0.35">
      <c r="A46" s="94"/>
      <c r="B46" s="95"/>
      <c r="C46" s="94"/>
      <c r="D46" s="96"/>
      <c r="E46" s="97" t="s">
        <v>52</v>
      </c>
      <c r="F46" s="98"/>
      <c r="G46" s="94"/>
      <c r="H46" s="99"/>
      <c r="I46" s="94"/>
      <c r="J46" s="94"/>
      <c r="K46" s="94"/>
      <c r="L46" s="29"/>
      <c r="M46" s="30"/>
      <c r="N46" s="30"/>
      <c r="O46" s="30"/>
      <c r="P46" s="30"/>
      <c r="Q46" s="30"/>
      <c r="R46" s="30"/>
      <c r="S46" s="31"/>
      <c r="AS46" s="32" t="s">
        <v>53</v>
      </c>
      <c r="AT46" s="32" t="s">
        <v>46</v>
      </c>
      <c r="AU46" s="28" t="s">
        <v>46</v>
      </c>
      <c r="AV46" s="28" t="s">
        <v>54</v>
      </c>
      <c r="AW46" s="28" t="s">
        <v>51</v>
      </c>
      <c r="AX46" s="32" t="s">
        <v>48</v>
      </c>
    </row>
    <row r="47" spans="1:64" s="8" customFormat="1" ht="22.5" customHeight="1" x14ac:dyDescent="0.35">
      <c r="A47" s="40"/>
      <c r="B47" s="44"/>
      <c r="C47" s="100">
        <v>1</v>
      </c>
      <c r="D47" s="100" t="s">
        <v>55</v>
      </c>
      <c r="E47" s="101" t="s">
        <v>56</v>
      </c>
      <c r="F47" s="102" t="s">
        <v>63</v>
      </c>
      <c r="G47" s="103" t="s">
        <v>57</v>
      </c>
      <c r="H47" s="104">
        <v>17</v>
      </c>
      <c r="I47" s="38">
        <v>0</v>
      </c>
      <c r="J47" s="105">
        <f>ROUND(I47*H47,2)</f>
        <v>0</v>
      </c>
      <c r="K47" s="102" t="s">
        <v>52</v>
      </c>
      <c r="L47" s="33"/>
      <c r="M47" s="37" t="s">
        <v>61</v>
      </c>
      <c r="N47" s="34">
        <v>0</v>
      </c>
      <c r="O47" s="34">
        <f>N47*H47</f>
        <v>0</v>
      </c>
      <c r="P47" s="34">
        <v>0</v>
      </c>
      <c r="Q47" s="34">
        <f>P47*H47</f>
        <v>0</v>
      </c>
      <c r="R47" s="34">
        <v>0</v>
      </c>
      <c r="S47" s="35">
        <f>R47*H47</f>
        <v>0</v>
      </c>
      <c r="AQ47" s="7" t="s">
        <v>58</v>
      </c>
      <c r="AS47" s="7" t="s">
        <v>55</v>
      </c>
      <c r="AT47" s="7" t="s">
        <v>46</v>
      </c>
      <c r="AX47" s="7" t="s">
        <v>48</v>
      </c>
      <c r="BD47" s="36">
        <f>IF(M47="základní",J47,0)</f>
        <v>0</v>
      </c>
      <c r="BE47" s="36">
        <f>IF(M47="snížená",J47,0)</f>
        <v>0</v>
      </c>
      <c r="BF47" s="36">
        <f>IF(M47="zákl. přenesená",J47,0)</f>
        <v>0</v>
      </c>
      <c r="BG47" s="36">
        <f>IF(M47="sníž. přenesená",J47,0)</f>
        <v>0</v>
      </c>
      <c r="BH47" s="36">
        <f>IF(M47="nulová",J47,0)</f>
        <v>0</v>
      </c>
      <c r="BI47" s="7" t="s">
        <v>51</v>
      </c>
      <c r="BJ47" s="36">
        <f>ROUND(I47*H47,2)</f>
        <v>0</v>
      </c>
      <c r="BK47" s="7" t="s">
        <v>58</v>
      </c>
      <c r="BL47" s="7" t="s">
        <v>59</v>
      </c>
    </row>
    <row r="48" spans="1:64" s="28" customFormat="1" x14ac:dyDescent="0.35">
      <c r="A48" s="94"/>
      <c r="B48" s="95"/>
      <c r="C48" s="94"/>
      <c r="D48" s="96" t="s">
        <v>53</v>
      </c>
      <c r="E48" s="97" t="s">
        <v>52</v>
      </c>
      <c r="F48" s="98" t="s">
        <v>64</v>
      </c>
      <c r="G48" s="94"/>
      <c r="H48" s="99">
        <v>17</v>
      </c>
      <c r="I48" s="94"/>
      <c r="J48" s="94"/>
      <c r="K48" s="94"/>
      <c r="L48" s="29"/>
      <c r="M48" s="30"/>
      <c r="N48" s="30"/>
      <c r="O48" s="30"/>
      <c r="P48" s="30"/>
      <c r="Q48" s="30"/>
      <c r="R48" s="30"/>
      <c r="S48" s="31"/>
      <c r="AS48" s="32" t="s">
        <v>53</v>
      </c>
      <c r="AT48" s="32" t="s">
        <v>46</v>
      </c>
      <c r="AU48" s="28" t="s">
        <v>46</v>
      </c>
      <c r="AV48" s="28" t="s">
        <v>54</v>
      </c>
      <c r="AW48" s="28" t="s">
        <v>51</v>
      </c>
      <c r="AX48" s="32" t="s">
        <v>48</v>
      </c>
    </row>
    <row r="49" spans="1:64" s="8" customFormat="1" ht="22.5" customHeight="1" x14ac:dyDescent="0.35">
      <c r="A49" s="40"/>
      <c r="B49" s="44"/>
      <c r="C49" s="100">
        <v>2</v>
      </c>
      <c r="D49" s="100" t="s">
        <v>55</v>
      </c>
      <c r="E49" s="101" t="s">
        <v>60</v>
      </c>
      <c r="F49" s="102" t="s">
        <v>63</v>
      </c>
      <c r="G49" s="103" t="s">
        <v>57</v>
      </c>
      <c r="H49" s="104">
        <v>3</v>
      </c>
      <c r="I49" s="38">
        <v>0</v>
      </c>
      <c r="J49" s="105">
        <f>ROUND(I49*H49,2)</f>
        <v>0</v>
      </c>
      <c r="K49" s="102" t="s">
        <v>52</v>
      </c>
      <c r="L49" s="33"/>
      <c r="M49" s="37" t="s">
        <v>61</v>
      </c>
      <c r="N49" s="34">
        <v>0</v>
      </c>
      <c r="O49" s="34">
        <f>N49*H49</f>
        <v>0</v>
      </c>
      <c r="P49" s="34">
        <v>0</v>
      </c>
      <c r="Q49" s="34">
        <f>P49*H49</f>
        <v>0</v>
      </c>
      <c r="R49" s="34">
        <v>0</v>
      </c>
      <c r="S49" s="35">
        <f>R49*H49</f>
        <v>0</v>
      </c>
      <c r="AQ49" s="7" t="s">
        <v>58</v>
      </c>
      <c r="AS49" s="7" t="s">
        <v>55</v>
      </c>
      <c r="AT49" s="7" t="s">
        <v>46</v>
      </c>
      <c r="AX49" s="7" t="s">
        <v>48</v>
      </c>
      <c r="BD49" s="36">
        <f>IF(M49="základní",J49,0)</f>
        <v>0</v>
      </c>
      <c r="BE49" s="36">
        <f>IF(M49="snížená",J49,0)</f>
        <v>0</v>
      </c>
      <c r="BF49" s="36">
        <f>IF(M49="zákl. přenesená",J49,0)</f>
        <v>0</v>
      </c>
      <c r="BG49" s="36">
        <f>IF(M49="sníž. přenesená",J49,0)</f>
        <v>0</v>
      </c>
      <c r="BH49" s="36">
        <f>IF(M49="nulová",J49,0)</f>
        <v>0</v>
      </c>
      <c r="BI49" s="7" t="s">
        <v>51</v>
      </c>
      <c r="BJ49" s="36">
        <f>ROUND(I49*H49,2)</f>
        <v>0</v>
      </c>
      <c r="BK49" s="7" t="s">
        <v>58</v>
      </c>
      <c r="BL49" s="7" t="s">
        <v>59</v>
      </c>
    </row>
    <row r="50" spans="1:64" s="28" customFormat="1" x14ac:dyDescent="0.35">
      <c r="A50" s="94"/>
      <c r="B50" s="95"/>
      <c r="C50" s="94"/>
      <c r="D50" s="96" t="s">
        <v>53</v>
      </c>
      <c r="E50" s="97" t="s">
        <v>52</v>
      </c>
      <c r="F50" s="98" t="s">
        <v>65</v>
      </c>
      <c r="G50" s="94"/>
      <c r="H50" s="99">
        <v>3</v>
      </c>
      <c r="I50" s="94"/>
      <c r="J50" s="94"/>
      <c r="K50" s="94"/>
      <c r="L50" s="29"/>
      <c r="M50" s="30"/>
      <c r="N50" s="30"/>
      <c r="O50" s="30"/>
      <c r="P50" s="30"/>
      <c r="Q50" s="30"/>
      <c r="R50" s="30"/>
      <c r="S50" s="31"/>
      <c r="AS50" s="32" t="s">
        <v>53</v>
      </c>
      <c r="AT50" s="32" t="s">
        <v>46</v>
      </c>
      <c r="AU50" s="28" t="s">
        <v>46</v>
      </c>
      <c r="AV50" s="28" t="s">
        <v>54</v>
      </c>
      <c r="AW50" s="28" t="s">
        <v>51</v>
      </c>
      <c r="AX50" s="32" t="s">
        <v>48</v>
      </c>
    </row>
    <row r="51" spans="1:64" s="8" customFormat="1" ht="40" customHeight="1" x14ac:dyDescent="0.35">
      <c r="A51" s="40"/>
      <c r="B51" s="71"/>
      <c r="C51" s="72"/>
      <c r="D51" s="72"/>
      <c r="E51" s="72"/>
      <c r="F51" s="119" t="s">
        <v>62</v>
      </c>
      <c r="G51" s="72"/>
      <c r="H51" s="72"/>
      <c r="I51" s="72"/>
      <c r="J51" s="72"/>
      <c r="K51" s="72"/>
      <c r="L51" s="9"/>
    </row>
  </sheetData>
  <sheetProtection algorithmName="SHA-512" hashValue="BfJ4bg0Y9HZZvNvGsN8X8mIALFraiJot3Hedo+vOrI7IpXTp0McU6KXLr506c9ekjxejfON2LeXT/jdALk8/xg==" saltValue="1Q+jMhOjacmOZ23/r03Qhg==" spinCount="100000" sheet="1" objects="1" scenarios="1"/>
  <autoFilter ref="A1:A51" xr:uid="{00000000-0009-0000-0000-000004000000}"/>
  <mergeCells count="6">
    <mergeCell ref="E35:H35"/>
    <mergeCell ref="G1:H1"/>
    <mergeCell ref="L2:U2"/>
    <mergeCell ref="E10:H10"/>
    <mergeCell ref="E12:H12"/>
    <mergeCell ref="E33:H33"/>
  </mergeCells>
  <hyperlinks>
    <hyperlink ref="F1:G1" location="C2" display="1) Krycí list soupisu" xr:uid="{A12992F8-9672-4BA7-9A0A-9A7356B702A9}"/>
    <hyperlink ref="G1:H1" location="C54" display="2) Rekapitulace" xr:uid="{B7DED610-3434-487B-B85B-DAE848A82E48}"/>
    <hyperlink ref="J1" location="C77" display="3) Soupis prací" xr:uid="{85F6EAE9-92D2-4D7D-BE45-A7E70DBE57AC}"/>
    <hyperlink ref="L1:U1" location="'Rekapitulace stavby'!C2" display="Rekapitulace stavby" xr:uid="{B5A72DA6-5300-4CC9-B0A9-5DC5C15256D4}"/>
  </hyperlinks>
  <pageMargins left="0.25" right="0.25" top="0.75" bottom="0.75" header="0.3" footer="0.3"/>
  <pageSetup paperSize="9" scale="69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odkazy</vt:lpstr>
      <vt:lpstr>odkazy!Názvy_tisku</vt:lpstr>
      <vt:lpstr>odkazy!Oblast_tisku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Mrázek František DiS.</dc:creator>
  <cp:lastModifiedBy>Mrázek František DiS.</cp:lastModifiedBy>
  <cp:lastPrinted>2020-08-27T09:37:03Z</cp:lastPrinted>
  <dcterms:created xsi:type="dcterms:W3CDTF">2020-08-27T09:05:48Z</dcterms:created>
  <dcterms:modified xsi:type="dcterms:W3CDTF">2020-09-14T05:45:25Z</dcterms:modified>
</cp:coreProperties>
</file>