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65426" yWindow="65426" windowWidth="23260" windowHeight="12580" activeTab="0"/>
  </bookViews>
  <sheets>
    <sheet name="Telocvicna-1.NP" sheetId="2" r:id="rId1"/>
    <sheet name="Ostatni prostory-1.PP" sheetId="3" r:id="rId2"/>
  </sheets>
  <definedNames>
    <definedName name="_xlnm.Print_Area" localSheetId="0">'Telocvicna-1.NP'!$A:$F</definedName>
    <definedName name="_xlnm.Print_Titles" localSheetId="0">'Telocvicna-1.NP'!$1:$4</definedName>
  </definedNames>
  <calcPr calcId="181029"/>
  <extLst/>
</workbook>
</file>

<file path=xl/sharedStrings.xml><?xml version="1.0" encoding="utf-8"?>
<sst xmlns="http://schemas.openxmlformats.org/spreadsheetml/2006/main" count="247" uniqueCount="89">
  <si>
    <t>CELKEM SOUPIS VÝKONŮ</t>
  </si>
  <si>
    <t>REKAPITULACE</t>
  </si>
  <si>
    <t xml:space="preserve">CELKEM </t>
  </si>
  <si>
    <t>CELKEM</t>
  </si>
  <si>
    <t>ks</t>
  </si>
  <si>
    <t>krabice KR 97/5 pětivodičová</t>
  </si>
  <si>
    <t>m</t>
  </si>
  <si>
    <t>hmoždinka vč. vrutu - 8x60</t>
  </si>
  <si>
    <t xml:space="preserve">svorka zemnící ZSA 16                                 </t>
  </si>
  <si>
    <t>páska zemnící úzká ZS 16</t>
  </si>
  <si>
    <t>sádra stavební</t>
  </si>
  <si>
    <t>q</t>
  </si>
  <si>
    <t>CY 4 zž</t>
  </si>
  <si>
    <t>CYKY O2x1,5</t>
  </si>
  <si>
    <t>CYKY O3x1,5</t>
  </si>
  <si>
    <t>CYKY J3x1,5</t>
  </si>
  <si>
    <t>CYKY J3x2,5</t>
  </si>
  <si>
    <t>podružný materiál       3% z nosného materiálu</t>
  </si>
  <si>
    <t>krabice pod přístroje bez zapojení</t>
  </si>
  <si>
    <t>krabicová rozvodka odboč.s víčkem vč. zapojení</t>
  </si>
  <si>
    <t>uzemnění na povrchu do 50mm2</t>
  </si>
  <si>
    <t>kabel  CYKYLo pod omítkou-do CYKY 5x2.5 PU</t>
  </si>
  <si>
    <t>drát do 25 mm2 pevně ulož.</t>
  </si>
  <si>
    <t>připojení spínacího prvku</t>
  </si>
  <si>
    <t>demontáže stávajících svítidel, vč. likvidace</t>
  </si>
  <si>
    <t>vyhledání přípojných bodů, zajištění pracoviště</t>
  </si>
  <si>
    <t>Rýha v betonu - hl.3cm š.3cm</t>
  </si>
  <si>
    <t>zednické přípomoce     3% z ceny montáže</t>
  </si>
  <si>
    <t xml:space="preserve">podružný materiál  </t>
  </si>
  <si>
    <t>katalogové ceny bez DPH</t>
  </si>
  <si>
    <t>Spínací zařízení</t>
  </si>
  <si>
    <t>Rozvody elektrické energie</t>
  </si>
  <si>
    <t>Montáž rozvodů elektrické energie</t>
  </si>
  <si>
    <t>Osvětlení</t>
  </si>
  <si>
    <t>Montáž osvětlení</t>
  </si>
  <si>
    <t>krabice KU 68-1903</t>
  </si>
  <si>
    <t>montáž piktogramu</t>
  </si>
  <si>
    <t>krabice pro společnou montáž KP 68 ( hloubka 43 mm )</t>
  </si>
  <si>
    <t>Číslo pozice</t>
  </si>
  <si>
    <t>POPIS VÝKONU</t>
  </si>
  <si>
    <t>Měrná jednotka</t>
  </si>
  <si>
    <t>Množství</t>
  </si>
  <si>
    <t>Jednotková cena</t>
  </si>
  <si>
    <t xml:space="preserve">Cena </t>
  </si>
  <si>
    <t xml:space="preserve">                       Soupis výkonů</t>
  </si>
  <si>
    <t>KPL</t>
  </si>
  <si>
    <t>SPŠ STAVEBNÍ A OA ARCH. JANA LETZELA, NÁCHOD</t>
  </si>
  <si>
    <t>připojení zásuvek 1f. - demontáž a zpětná montáž</t>
  </si>
  <si>
    <t>demontáž spínacího prvku</t>
  </si>
  <si>
    <t>repase rozváděče tělocvičny</t>
  </si>
  <si>
    <t>nerezová dvířka</t>
  </si>
  <si>
    <t>montáž spínače ovládání žaluzií</t>
  </si>
  <si>
    <t>Výchozí revizní zpráva  6 paré</t>
  </si>
  <si>
    <t>demontáž a zpětná montáž školních hodin</t>
  </si>
  <si>
    <t>upevnění LED svítidel vč.připoj. na podhled</t>
  </si>
  <si>
    <t>zásuvka  5x16A  nástěnná IP 44</t>
  </si>
  <si>
    <t xml:space="preserve">lišta propojovací </t>
  </si>
  <si>
    <t>svorka kabelová 3x1-2.5</t>
  </si>
  <si>
    <t>svorka kabelová 4x1-2.5</t>
  </si>
  <si>
    <t>vypínač řazení č.1 s nezadíratelným povrchem</t>
  </si>
  <si>
    <t>vypínač řazení č.6 s nezadíratelným povrchem</t>
  </si>
  <si>
    <t>vypínač řazení č.7 s nezadíratelným povrchem</t>
  </si>
  <si>
    <t>jednonásobná zásuvka s ochranným kolíkem, nezadíratelný povrch</t>
  </si>
  <si>
    <t>Školní hodiny, průměr 40cm - dle skutečného napájení</t>
  </si>
  <si>
    <t>fotoluminiscenční plast tl.1,3 mm, zelený inverzní piktogram únikové cesty proveden barvou odolnou proti UV-záření i povětrnostním vlivům s označením směru úniku 200x100</t>
  </si>
  <si>
    <t>svítidlo nátěnné, s LED zdrojem 38W,  5900 lm, teplota chromatičnosti  4000K, odolnost proti úderu IK10</t>
  </si>
  <si>
    <t>svítidlo LED přisazené nebo závěsné, interiérové, lakovaný ocelový plech, difuzor mikroprizmatický, IP20, 5600 lm, 54W, K 4000</t>
  </si>
  <si>
    <t>jistič C40/1</t>
  </si>
  <si>
    <t>montáž vč. repase</t>
  </si>
  <si>
    <t>090-elektroinstalace</t>
  </si>
  <si>
    <t>REKONSTRUKCE PODLAHY TĚLOCVIČNY A VSTUPNÍCH PROSTOR Tělocvična - 1.NP (m.č. 133, 136, 137, 138)</t>
  </si>
  <si>
    <t>REKONSTRUKCE PODLAHY TĚLOCVIČNY A VSTUPNÍCH PROSTOR Ostatní prostory - 1.PP (m.č. 042, 043, 044, 046, 054, 055, 056, 057, 058, 060, 061, 062, 063, 064, 065, 134)</t>
  </si>
  <si>
    <t>krabice   A 8/5       IP 54</t>
  </si>
  <si>
    <t xml:space="preserve">kabelové příchytky na kabelový rošt </t>
  </si>
  <si>
    <t>lišta LV 18x13 vkládací</t>
  </si>
  <si>
    <t>CYKY J5x1,5</t>
  </si>
  <si>
    <t>vypínač řazení č.5 s nezadíratelným povrchem</t>
  </si>
  <si>
    <t>krabicová rozvodka lištová vč. zapojení</t>
  </si>
  <si>
    <t>upevnění plastových lišt</t>
  </si>
  <si>
    <t>kabel  do CYKY 5x2.5 VU</t>
  </si>
  <si>
    <t>přetočení kabelu z bubnu</t>
  </si>
  <si>
    <t>demontáže stávajících kabelů do pr. 2,5 mm, vč. likvidace</t>
  </si>
  <si>
    <t>svítidlo LED přisazené nebo závěsné, interiérové, lakovaný ocelový plech, difuzor mikroprizmatický, IP20, 5600 lm, 54W, K 4000,  vč. závěsu</t>
  </si>
  <si>
    <t>svítidlo LED přisazené nebo závěsné, interiérové, lakovaný ocelový plech, difuzor mikroprizmatický, IP20, 5600 lm, 54W, K 4000,   vč. nouzového zdroje a závěsů</t>
  </si>
  <si>
    <t xml:space="preserve">svítidlo LED přisazené nebo závěsné, interiérové, lakovaný ocelový plech, difuzor mikroprizmatický, IP20, 5600 lm, 54W, K 4000 vč. nouzového zdroje  </t>
  </si>
  <si>
    <t xml:space="preserve">svítidlo nátěnné i na strop, s LED zdrojem 24W, IP65,  3000 lm, teplota chromatičnosti  4000K, </t>
  </si>
  <si>
    <t xml:space="preserve">svítidlo nátěnné i na strop, s LED zdrojem 24W, IP20,  3000 lm, teplota chromatičnosti  4000K, </t>
  </si>
  <si>
    <t>upevnění LED svítidel vč.připoj. na závěs</t>
  </si>
  <si>
    <t>upevnění LED svítidel vč.připoj. nouzového zdroje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</si>
</sst>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\ _K_č_-;\-* #,##0\ _K_č_-;_-* &quot;-&quot;\ _K_č_-;_-@_-"/>
    <numFmt numFmtId="164" formatCode="#,##0\ _K_č"/>
    <numFmt numFmtId="165" formatCode="0.0"/>
    <numFmt numFmtId="166" formatCode="#,##0.0\ _K_č"/>
  </numFmts>
  <fonts count="23">
    <font>
      <sz val="12"/>
      <name val="formata"/>
      <family val="2"/>
    </font>
    <font>
      <sz val="10"/>
      <name val="Arial"/>
      <family val="2"/>
    </font>
    <font>
      <u val="single"/>
      <sz val="12"/>
      <color indexed="8"/>
      <name val="formata"/>
      <family val="2"/>
    </font>
    <font>
      <b/>
      <sz val="18"/>
      <name val="Arial"/>
      <family val="2"/>
    </font>
    <font>
      <b/>
      <i/>
      <sz val="12"/>
      <name val="Arial"/>
      <family val="2"/>
    </font>
    <font>
      <sz val="2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formata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6"/>
      <color indexed="50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2"/>
      <color indexed="50"/>
      <name val="Arial"/>
      <family val="2"/>
    </font>
    <font>
      <b/>
      <sz val="12"/>
      <color indexed="17"/>
      <name val="Arial"/>
      <family val="2"/>
    </font>
    <font>
      <i/>
      <sz val="14"/>
      <name val="Arial"/>
      <family val="2"/>
    </font>
    <font>
      <sz val="16"/>
      <name val="Arial"/>
      <family val="2"/>
    </font>
    <font>
      <sz val="5"/>
      <name val="Arial"/>
      <family val="2"/>
    </font>
    <font>
      <sz val="12"/>
      <name val="Arial Black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" fillId="0" borderId="0" applyNumberFormat="0" applyBorder="0">
      <alignment/>
      <protection locked="0"/>
    </xf>
    <xf numFmtId="0" fontId="0" fillId="0" borderId="0">
      <alignment/>
      <protection/>
    </xf>
  </cellStyleXfs>
  <cellXfs count="13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166" fontId="5" fillId="0" borderId="2" xfId="0" applyNumberFormat="1" applyFont="1" applyBorder="1" applyAlignment="1">
      <alignment horizontal="center"/>
    </xf>
    <xf numFmtId="4" fontId="5" fillId="0" borderId="2" xfId="0" applyNumberFormat="1" applyFont="1" applyBorder="1" applyAlignment="1" applyProtection="1">
      <alignment horizontal="left"/>
      <protection locked="0"/>
    </xf>
    <xf numFmtId="4" fontId="5" fillId="0" borderId="3" xfId="0" applyNumberFormat="1" applyFont="1" applyBorder="1" applyAlignment="1">
      <alignment horizontal="left"/>
    </xf>
    <xf numFmtId="0" fontId="0" fillId="0" borderId="0" xfId="0" applyFont="1" applyBorder="1"/>
    <xf numFmtId="0" fontId="6" fillId="0" borderId="4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4" fontId="8" fillId="0" borderId="6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66" fontId="9" fillId="0" borderId="8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 applyProtection="1">
      <alignment horizontal="center" vertical="center" wrapText="1"/>
      <protection locked="0"/>
    </xf>
    <xf numFmtId="4" fontId="9" fillId="0" borderId="9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166" fontId="9" fillId="0" borderId="10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41" fontId="9" fillId="0" borderId="10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2" fillId="0" borderId="12" xfId="21" applyFont="1" applyBorder="1" applyAlignment="1" applyProtection="1">
      <alignment wrapText="1"/>
      <protection/>
    </xf>
    <xf numFmtId="166" fontId="9" fillId="0" borderId="12" xfId="0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 applyProtection="1">
      <alignment horizontal="center" vertical="center" wrapText="1"/>
      <protection locked="0"/>
    </xf>
    <xf numFmtId="37" fontId="11" fillId="0" borderId="12" xfId="0" applyNumberFormat="1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wrapText="1"/>
    </xf>
    <xf numFmtId="166" fontId="1" fillId="2" borderId="13" xfId="0" applyNumberFormat="1" applyFont="1" applyFill="1" applyBorder="1" applyAlignment="1">
      <alignment horizontal="center" vertical="center"/>
    </xf>
    <xf numFmtId="164" fontId="6" fillId="2" borderId="13" xfId="0" applyNumberFormat="1" applyFont="1" applyFill="1" applyBorder="1" applyAlignment="1" applyProtection="1">
      <alignment horizontal="center" vertical="center"/>
      <protection locked="0"/>
    </xf>
    <xf numFmtId="164" fontId="13" fillId="2" borderId="13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vertical="center"/>
    </xf>
    <xf numFmtId="166" fontId="1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164" fontId="14" fillId="0" borderId="15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wrapText="1"/>
    </xf>
    <xf numFmtId="0" fontId="1" fillId="0" borderId="13" xfId="22" applyFont="1" applyBorder="1" applyAlignment="1">
      <alignment horizontal="center"/>
      <protection/>
    </xf>
    <xf numFmtId="165" fontId="6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0" fontId="7" fillId="0" borderId="13" xfId="0" applyFont="1" applyBorder="1" applyAlignment="1">
      <alignment horizontal="center" wrapText="1"/>
    </xf>
    <xf numFmtId="0" fontId="15" fillId="0" borderId="13" xfId="0" applyFont="1" applyBorder="1"/>
    <xf numFmtId="0" fontId="6" fillId="0" borderId="13" xfId="0" applyFont="1" applyBorder="1" applyAlignment="1">
      <alignment horizontal="center"/>
    </xf>
    <xf numFmtId="0" fontId="6" fillId="0" borderId="13" xfId="22" applyFont="1" applyBorder="1" applyAlignment="1">
      <alignment horizontal="left" wrapText="1"/>
      <protection/>
    </xf>
    <xf numFmtId="0" fontId="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 applyProtection="1">
      <alignment horizontal="center" vertical="center"/>
      <protection locked="0"/>
    </xf>
    <xf numFmtId="164" fontId="17" fillId="0" borderId="3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 applyProtection="1">
      <alignment horizontal="center" vertical="center"/>
      <protection locked="0"/>
    </xf>
    <xf numFmtId="164" fontId="17" fillId="3" borderId="3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6" fillId="0" borderId="13" xfId="22" applyFont="1" applyBorder="1" applyAlignment="1">
      <alignment horizontal="right"/>
      <protection/>
    </xf>
    <xf numFmtId="165" fontId="6" fillId="0" borderId="13" xfId="20" applyNumberFormat="1" applyFont="1" applyBorder="1" applyAlignment="1">
      <alignment/>
    </xf>
    <xf numFmtId="165" fontId="6" fillId="0" borderId="13" xfId="22" applyNumberFormat="1" applyFont="1" applyBorder="1" applyAlignment="1">
      <alignment horizontal="right"/>
      <protection/>
    </xf>
    <xf numFmtId="165" fontId="6" fillId="0" borderId="13" xfId="20" applyNumberFormat="1" applyFont="1" applyFill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vertical="top" wrapText="1"/>
      <protection/>
    </xf>
    <xf numFmtId="165" fontId="18" fillId="0" borderId="13" xfId="22" applyNumberFormat="1" applyFont="1" applyBorder="1" applyAlignment="1">
      <alignment horizontal="right"/>
      <protection/>
    </xf>
    <xf numFmtId="0" fontId="1" fillId="0" borderId="16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 vertical="center"/>
    </xf>
    <xf numFmtId="166" fontId="1" fillId="0" borderId="14" xfId="0" applyNumberFormat="1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 applyProtection="1">
      <alignment horizontal="center" vertical="center"/>
      <protection locked="0"/>
    </xf>
    <xf numFmtId="164" fontId="17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1" fillId="3" borderId="17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wrapText="1"/>
    </xf>
    <xf numFmtId="0" fontId="1" fillId="3" borderId="18" xfId="0" applyFont="1" applyFill="1" applyBorder="1" applyAlignment="1">
      <alignment horizontal="center" vertical="center"/>
    </xf>
    <xf numFmtId="166" fontId="1" fillId="3" borderId="18" xfId="0" applyNumberFormat="1" applyFont="1" applyFill="1" applyBorder="1" applyAlignment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  <protection locked="0"/>
    </xf>
    <xf numFmtId="164" fontId="7" fillId="3" borderId="6" xfId="0" applyNumberFormat="1" applyFont="1" applyFill="1" applyBorder="1" applyAlignment="1">
      <alignment horizontal="center" vertical="center"/>
    </xf>
    <xf numFmtId="165" fontId="6" fillId="0" borderId="13" xfId="20" applyNumberFormat="1" applyFont="1" applyBorder="1" applyAlignment="1">
      <alignment horizontal="right"/>
    </xf>
    <xf numFmtId="1" fontId="6" fillId="0" borderId="13" xfId="0" applyNumberFormat="1" applyFont="1" applyFill="1" applyBorder="1" applyAlignment="1">
      <alignment wrapText="1"/>
    </xf>
    <xf numFmtId="1" fontId="0" fillId="0" borderId="13" xfId="0" applyNumberFormat="1" applyFont="1" applyBorder="1" applyAlignment="1">
      <alignment wrapText="1"/>
    </xf>
    <xf numFmtId="0" fontId="6" fillId="0" borderId="13" xfId="22" applyFont="1" applyBorder="1" applyAlignment="1">
      <alignment horizontal="left" wrapText="1"/>
      <protection/>
    </xf>
    <xf numFmtId="0" fontId="16" fillId="0" borderId="14" xfId="0" applyFont="1" applyFill="1" applyBorder="1" applyAlignment="1">
      <alignment wrapText="1"/>
    </xf>
    <xf numFmtId="1" fontId="0" fillId="0" borderId="13" xfId="0" applyNumberFormat="1" applyFont="1" applyBorder="1" applyAlignment="1">
      <alignment horizontal="left" wrapText="1"/>
    </xf>
    <xf numFmtId="0" fontId="6" fillId="0" borderId="16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" fontId="18" fillId="0" borderId="13" xfId="22" applyNumberFormat="1" applyFont="1" applyBorder="1" applyAlignment="1">
      <alignment horizontal="center"/>
      <protection/>
    </xf>
    <xf numFmtId="0" fontId="6" fillId="3" borderId="16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wrapText="1"/>
    </xf>
    <xf numFmtId="0" fontId="6" fillId="3" borderId="14" xfId="0" applyFont="1" applyFill="1" applyBorder="1" applyAlignment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  <protection locked="0"/>
    </xf>
    <xf numFmtId="164" fontId="7" fillId="3" borderId="15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/>
    </xf>
    <xf numFmtId="166" fontId="1" fillId="0" borderId="19" xfId="0" applyNumberFormat="1" applyFont="1" applyFill="1" applyBorder="1" applyAlignment="1">
      <alignment horizontal="center" vertical="center"/>
    </xf>
    <xf numFmtId="41" fontId="21" fillId="0" borderId="17" xfId="0" applyNumberFormat="1" applyFont="1" applyFill="1" applyBorder="1" applyAlignment="1" applyProtection="1">
      <alignment horizontal="center" vertical="center"/>
      <protection locked="0"/>
    </xf>
    <xf numFmtId="164" fontId="13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166" fontId="0" fillId="0" borderId="0" xfId="0" applyNumberFormat="1" applyFont="1"/>
    <xf numFmtId="0" fontId="0" fillId="0" borderId="0" xfId="0" applyFont="1" applyProtection="1">
      <protection locked="0"/>
    </xf>
    <xf numFmtId="0" fontId="7" fillId="0" borderId="2" xfId="0" applyFont="1" applyBorder="1" applyAlignment="1">
      <alignment horizontal="left"/>
    </xf>
    <xf numFmtId="0" fontId="2" fillId="0" borderId="12" xfId="21" applyBorder="1" applyAlignment="1" applyProtection="1">
      <alignment wrapText="1"/>
      <protection/>
    </xf>
    <xf numFmtId="0" fontId="6" fillId="4" borderId="13" xfId="0" applyFont="1" applyFill="1" applyBorder="1"/>
    <xf numFmtId="0" fontId="6" fillId="4" borderId="13" xfId="0" applyFont="1" applyFill="1" applyBorder="1" applyAlignment="1">
      <alignment horizontal="center"/>
    </xf>
    <xf numFmtId="0" fontId="6" fillId="4" borderId="13" xfId="22" applyFont="1" applyFill="1" applyBorder="1" applyAlignment="1">
      <alignment horizontal="right"/>
      <protection/>
    </xf>
    <xf numFmtId="0" fontId="6" fillId="4" borderId="13" xfId="0" applyFont="1" applyFill="1" applyBorder="1" applyAlignment="1">
      <alignment horizontal="right"/>
    </xf>
    <xf numFmtId="166" fontId="1" fillId="4" borderId="14" xfId="0" applyNumberFormat="1" applyFont="1" applyFill="1" applyBorder="1" applyAlignment="1">
      <alignment horizontal="center" vertical="center"/>
    </xf>
    <xf numFmtId="0" fontId="6" fillId="4" borderId="13" xfId="22" applyFont="1" applyFill="1" applyBorder="1" applyAlignment="1">
      <alignment/>
      <protection/>
    </xf>
    <xf numFmtId="166" fontId="6" fillId="4" borderId="14" xfId="0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2" fillId="0" borderId="12" xfId="21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0" xfId="0" applyFont="1" applyFill="1" applyBorder="1"/>
    <xf numFmtId="0" fontId="6" fillId="0" borderId="13" xfId="22" applyFont="1" applyFill="1" applyBorder="1" applyAlignment="1">
      <alignment horizontal="left" vertical="top" wrapText="1"/>
      <protection/>
    </xf>
    <xf numFmtId="0" fontId="1" fillId="0" borderId="13" xfId="22" applyFont="1" applyFill="1" applyBorder="1" applyAlignment="1">
      <alignment horizontal="center" vertical="top" wrapText="1"/>
      <protection/>
    </xf>
    <xf numFmtId="0" fontId="6" fillId="4" borderId="13" xfId="22" applyFont="1" applyFill="1" applyBorder="1" applyAlignment="1">
      <alignment horizontal="right" vertical="top" wrapText="1"/>
      <protection/>
    </xf>
    <xf numFmtId="165" fontId="6" fillId="0" borderId="13" xfId="20" applyNumberFormat="1" applyFont="1" applyFill="1" applyBorder="1" applyAlignment="1">
      <alignment horizontal="right" vertical="top" wrapText="1"/>
    </xf>
    <xf numFmtId="165" fontId="6" fillId="0" borderId="13" xfId="22" applyNumberFormat="1" applyFont="1" applyFill="1" applyBorder="1" applyAlignment="1">
      <alignment horizontal="right" vertical="top" wrapText="1"/>
      <protection/>
    </xf>
    <xf numFmtId="1" fontId="0" fillId="0" borderId="13" xfId="0" applyNumberFormat="1" applyFont="1" applyBorder="1" applyAlignment="1">
      <alignment wrapText="1"/>
    </xf>
    <xf numFmtId="1" fontId="0" fillId="0" borderId="13" xfId="0" applyNumberFormat="1" applyFont="1" applyBorder="1" applyAlignment="1">
      <alignment horizontal="left" wrapText="1"/>
    </xf>
    <xf numFmtId="166" fontId="6" fillId="3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166" fontId="0" fillId="0" borderId="0" xfId="0" applyNumberFormat="1" applyFont="1"/>
    <xf numFmtId="0" fontId="0" fillId="0" borderId="0" xfId="0" applyFont="1" applyProtection="1">
      <protection locked="0"/>
    </xf>
    <xf numFmtId="166" fontId="7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left" wrapText="1"/>
    </xf>
    <xf numFmtId="0" fontId="0" fillId="0" borderId="18" xfId="0" applyFont="1" applyBorder="1" applyAlignment="1">
      <alignment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y_List1" xfId="20"/>
    <cellStyle name="Hypertextový odkaz" xfId="21"/>
    <cellStyle name="normální_List1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45</xdr:row>
      <xdr:rowOff>0</xdr:rowOff>
    </xdr:from>
    <xdr:to>
      <xdr:col>1</xdr:col>
      <xdr:colOff>495300</xdr:colOff>
      <xdr:row>45</xdr:row>
      <xdr:rowOff>0</xdr:rowOff>
    </xdr:to>
    <xdr:sp macro="" textlink="">
      <xdr:nvSpPr>
        <xdr:cNvPr id="2393" name="Line 1"/>
        <xdr:cNvSpPr>
          <a:spLocks noChangeShapeType="1"/>
        </xdr:cNvSpPr>
      </xdr:nvSpPr>
      <xdr:spPr bwMode="auto">
        <a:xfrm>
          <a:off x="1238250" y="1101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495300</xdr:colOff>
      <xdr:row>71</xdr:row>
      <xdr:rowOff>0</xdr:rowOff>
    </xdr:from>
    <xdr:to>
      <xdr:col>1</xdr:col>
      <xdr:colOff>495300</xdr:colOff>
      <xdr:row>71</xdr:row>
      <xdr:rowOff>0</xdr:rowOff>
    </xdr:to>
    <xdr:sp macro="" textlink="">
      <xdr:nvSpPr>
        <xdr:cNvPr id="2394" name="Line 2"/>
        <xdr:cNvSpPr>
          <a:spLocks noChangeShapeType="1"/>
        </xdr:cNvSpPr>
      </xdr:nvSpPr>
      <xdr:spPr bwMode="auto">
        <a:xfrm>
          <a:off x="1238250" y="1681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495300</xdr:colOff>
      <xdr:row>71</xdr:row>
      <xdr:rowOff>0</xdr:rowOff>
    </xdr:from>
    <xdr:to>
      <xdr:col>1</xdr:col>
      <xdr:colOff>495300</xdr:colOff>
      <xdr:row>71</xdr:row>
      <xdr:rowOff>0</xdr:rowOff>
    </xdr:to>
    <xdr:sp macro="" textlink="">
      <xdr:nvSpPr>
        <xdr:cNvPr id="2395" name="Line 18"/>
        <xdr:cNvSpPr>
          <a:spLocks noChangeShapeType="1"/>
        </xdr:cNvSpPr>
      </xdr:nvSpPr>
      <xdr:spPr bwMode="auto">
        <a:xfrm>
          <a:off x="1238250" y="1681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495300</xdr:colOff>
      <xdr:row>48</xdr:row>
      <xdr:rowOff>0</xdr:rowOff>
    </xdr:from>
    <xdr:to>
      <xdr:col>1</xdr:col>
      <xdr:colOff>495300</xdr:colOff>
      <xdr:row>48</xdr:row>
      <xdr:rowOff>0</xdr:rowOff>
    </xdr:to>
    <xdr:sp macro="" textlink="">
      <xdr:nvSpPr>
        <xdr:cNvPr id="2396" name="Line 2"/>
        <xdr:cNvSpPr>
          <a:spLocks noChangeShapeType="1"/>
        </xdr:cNvSpPr>
      </xdr:nvSpPr>
      <xdr:spPr bwMode="auto">
        <a:xfrm>
          <a:off x="1238250" y="11639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495300</xdr:colOff>
      <xdr:row>48</xdr:row>
      <xdr:rowOff>0</xdr:rowOff>
    </xdr:from>
    <xdr:to>
      <xdr:col>1</xdr:col>
      <xdr:colOff>495300</xdr:colOff>
      <xdr:row>48</xdr:row>
      <xdr:rowOff>0</xdr:rowOff>
    </xdr:to>
    <xdr:sp macro="" textlink="">
      <xdr:nvSpPr>
        <xdr:cNvPr id="2397" name="Line 20"/>
        <xdr:cNvSpPr>
          <a:spLocks noChangeShapeType="1"/>
        </xdr:cNvSpPr>
      </xdr:nvSpPr>
      <xdr:spPr bwMode="auto">
        <a:xfrm>
          <a:off x="1238250" y="11639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38</xdr:row>
      <xdr:rowOff>0</xdr:rowOff>
    </xdr:from>
    <xdr:to>
      <xdr:col>1</xdr:col>
      <xdr:colOff>495300</xdr:colOff>
      <xdr:row>38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38250" y="983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495300</xdr:colOff>
      <xdr:row>72</xdr:row>
      <xdr:rowOff>0</xdr:rowOff>
    </xdr:from>
    <xdr:to>
      <xdr:col>1</xdr:col>
      <xdr:colOff>495300</xdr:colOff>
      <xdr:row>72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238250" y="1861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495300</xdr:colOff>
      <xdr:row>72</xdr:row>
      <xdr:rowOff>0</xdr:rowOff>
    </xdr:from>
    <xdr:to>
      <xdr:col>1</xdr:col>
      <xdr:colOff>495300</xdr:colOff>
      <xdr:row>72</xdr:row>
      <xdr:rowOff>0</xdr:rowOff>
    </xdr:to>
    <xdr:sp macro="" textlink="">
      <xdr:nvSpPr>
        <xdr:cNvPr id="4" name="Line 18"/>
        <xdr:cNvSpPr>
          <a:spLocks noChangeShapeType="1"/>
        </xdr:cNvSpPr>
      </xdr:nvSpPr>
      <xdr:spPr bwMode="auto">
        <a:xfrm>
          <a:off x="1238250" y="1861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1238250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0</xdr:rowOff>
    </xdr:to>
    <xdr:sp macro="" textlink="">
      <xdr:nvSpPr>
        <xdr:cNvPr id="6" name="Line 20"/>
        <xdr:cNvSpPr>
          <a:spLocks noChangeShapeType="1"/>
        </xdr:cNvSpPr>
      </xdr:nvSpPr>
      <xdr:spPr bwMode="auto">
        <a:xfrm>
          <a:off x="1238250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showGridLines="0" tabSelected="1" zoomScale="75" zoomScaleNormal="75" zoomScaleSheetLayoutView="100" workbookViewId="0" topLeftCell="A1">
      <selection activeCell="E14" sqref="E14:E20"/>
    </sheetView>
  </sheetViews>
  <sheetFormatPr defaultColWidth="8.8984375" defaultRowHeight="15"/>
  <cols>
    <col min="1" max="1" width="7.796875" style="99" customWidth="1"/>
    <col min="2" max="2" width="47.5" style="100" customWidth="1"/>
    <col min="3" max="3" width="7" style="100" customWidth="1"/>
    <col min="4" max="4" width="8.5" style="101" customWidth="1"/>
    <col min="5" max="5" width="10.09765625" style="102" customWidth="1"/>
    <col min="6" max="6" width="18.3984375" style="100" customWidth="1"/>
    <col min="7" max="16384" width="8.8984375" style="6" customWidth="1"/>
  </cols>
  <sheetData>
    <row r="1" spans="1:6" ht="41.25" customHeight="1">
      <c r="A1" s="1"/>
      <c r="B1" s="103" t="s">
        <v>46</v>
      </c>
      <c r="C1" s="2" t="s">
        <v>44</v>
      </c>
      <c r="D1" s="3"/>
      <c r="E1" s="4"/>
      <c r="F1" s="5"/>
    </row>
    <row r="2" spans="1:6" ht="38.15" customHeight="1">
      <c r="A2" s="7"/>
      <c r="B2" s="130" t="s">
        <v>70</v>
      </c>
      <c r="C2" s="130"/>
      <c r="D2" s="130"/>
      <c r="E2" s="130"/>
      <c r="F2" s="8"/>
    </row>
    <row r="3" spans="1:6" ht="30.75" customHeight="1" thickBot="1">
      <c r="A3" s="7"/>
      <c r="B3" s="9" t="s">
        <v>69</v>
      </c>
      <c r="C3" s="128" t="s">
        <v>29</v>
      </c>
      <c r="D3" s="129"/>
      <c r="E3" s="129"/>
      <c r="F3" s="10">
        <v>43570</v>
      </c>
    </row>
    <row r="4" spans="1:6" ht="23.5" thickBot="1">
      <c r="A4" s="11" t="s">
        <v>38</v>
      </c>
      <c r="B4" s="12" t="s">
        <v>39</v>
      </c>
      <c r="C4" s="13" t="s">
        <v>40</v>
      </c>
      <c r="D4" s="14" t="s">
        <v>41</v>
      </c>
      <c r="E4" s="15" t="s">
        <v>42</v>
      </c>
      <c r="F4" s="16" t="s">
        <v>43</v>
      </c>
    </row>
    <row r="5" spans="1:6" ht="23">
      <c r="A5" s="17"/>
      <c r="B5" s="18" t="s">
        <v>1</v>
      </c>
      <c r="C5" s="17"/>
      <c r="D5" s="19"/>
      <c r="E5" s="20"/>
      <c r="F5" s="21"/>
    </row>
    <row r="6" spans="1:6" ht="15">
      <c r="A6" s="22">
        <v>443</v>
      </c>
      <c r="B6" s="104" t="str">
        <f>HYPERLINK(B12)</f>
        <v>Spínací zařízení</v>
      </c>
      <c r="C6" s="22"/>
      <c r="D6" s="24"/>
      <c r="E6" s="25"/>
      <c r="F6" s="26">
        <f>SUM(F21)</f>
        <v>0</v>
      </c>
    </row>
    <row r="7" spans="1:6" ht="18" customHeight="1">
      <c r="A7" s="22">
        <v>444</v>
      </c>
      <c r="B7" s="23" t="str">
        <f>B23</f>
        <v>Rozvody elektrické energie</v>
      </c>
      <c r="C7" s="22"/>
      <c r="D7" s="24"/>
      <c r="E7" s="25"/>
      <c r="F7" s="26">
        <f>F46</f>
        <v>0</v>
      </c>
    </row>
    <row r="8" spans="1:6" ht="18" customHeight="1">
      <c r="A8" s="22">
        <v>444</v>
      </c>
      <c r="B8" s="23" t="str">
        <f>B48</f>
        <v>Montáž rozvodů elektrické energie</v>
      </c>
      <c r="C8" s="22"/>
      <c r="D8" s="24"/>
      <c r="E8" s="25"/>
      <c r="F8" s="26">
        <f>F64</f>
        <v>0</v>
      </c>
    </row>
    <row r="9" spans="1:6" ht="18" customHeight="1">
      <c r="A9" s="22">
        <v>445</v>
      </c>
      <c r="B9" s="23" t="str">
        <f>B66</f>
        <v>Osvětlení</v>
      </c>
      <c r="C9" s="22"/>
      <c r="D9" s="24"/>
      <c r="E9" s="25"/>
      <c r="F9" s="26">
        <f>F69</f>
        <v>0</v>
      </c>
    </row>
    <row r="10" spans="1:6" ht="18" customHeight="1" thickBot="1">
      <c r="A10" s="22">
        <v>445</v>
      </c>
      <c r="B10" s="23" t="str">
        <f>B71</f>
        <v>Montáž osvětlení</v>
      </c>
      <c r="C10" s="22"/>
      <c r="D10" s="24"/>
      <c r="E10" s="25"/>
      <c r="F10" s="26">
        <f>F74</f>
        <v>0</v>
      </c>
    </row>
    <row r="11" spans="1:6" ht="23.25" customHeight="1" thickBot="1">
      <c r="A11" s="27"/>
      <c r="B11" s="28" t="s">
        <v>0</v>
      </c>
      <c r="C11" s="27"/>
      <c r="D11" s="29"/>
      <c r="E11" s="30"/>
      <c r="F11" s="31">
        <f>SUM(F6:F10)</f>
        <v>0</v>
      </c>
    </row>
    <row r="12" spans="1:6" ht="15.75" customHeight="1" thickBot="1">
      <c r="A12" s="57">
        <v>443</v>
      </c>
      <c r="B12" s="32" t="s">
        <v>30</v>
      </c>
      <c r="C12" s="33"/>
      <c r="D12" s="34"/>
      <c r="E12" s="35"/>
      <c r="F12" s="36"/>
    </row>
    <row r="13" spans="1:6" ht="15.75" customHeight="1" thickBot="1">
      <c r="A13" s="37"/>
      <c r="B13" s="43" t="s">
        <v>49</v>
      </c>
      <c r="C13" s="44"/>
      <c r="D13" s="106"/>
      <c r="E13" s="45"/>
      <c r="F13" s="45"/>
    </row>
    <row r="14" spans="1:6" ht="15.75" customHeight="1" thickBot="1">
      <c r="A14" s="57">
        <v>443.0001</v>
      </c>
      <c r="B14" s="46" t="s">
        <v>50</v>
      </c>
      <c r="C14" s="39" t="s">
        <v>4</v>
      </c>
      <c r="D14" s="107">
        <v>1</v>
      </c>
      <c r="E14" s="60"/>
      <c r="F14" s="61"/>
    </row>
    <row r="15" spans="1:6" ht="15.75" customHeight="1" thickBot="1">
      <c r="A15" s="57">
        <v>443.0002</v>
      </c>
      <c r="B15" s="46" t="s">
        <v>55</v>
      </c>
      <c r="C15" s="39" t="s">
        <v>4</v>
      </c>
      <c r="D15" s="107">
        <v>1</v>
      </c>
      <c r="E15" s="60"/>
      <c r="F15" s="61"/>
    </row>
    <row r="16" spans="1:6" ht="15.75" customHeight="1" thickBot="1">
      <c r="A16" s="57">
        <v>443.0003</v>
      </c>
      <c r="B16" s="38" t="s">
        <v>67</v>
      </c>
      <c r="C16" s="41" t="s">
        <v>4</v>
      </c>
      <c r="D16" s="108">
        <v>12</v>
      </c>
      <c r="E16" s="40"/>
      <c r="F16" s="40"/>
    </row>
    <row r="17" spans="1:6" ht="15.75" customHeight="1" thickBot="1">
      <c r="A17" s="57">
        <v>443.0004</v>
      </c>
      <c r="B17" s="46" t="s">
        <v>51</v>
      </c>
      <c r="C17" s="41" t="s">
        <v>4</v>
      </c>
      <c r="D17" s="108">
        <v>2</v>
      </c>
      <c r="E17" s="40"/>
      <c r="F17" s="40"/>
    </row>
    <row r="18" spans="1:6" ht="15.75" customHeight="1" thickBot="1">
      <c r="A18" s="57">
        <v>443.0005</v>
      </c>
      <c r="B18" s="42" t="s">
        <v>56</v>
      </c>
      <c r="C18" s="41" t="s">
        <v>4</v>
      </c>
      <c r="D18" s="108">
        <v>1</v>
      </c>
      <c r="E18" s="40"/>
      <c r="F18" s="40"/>
    </row>
    <row r="19" spans="1:6" ht="15.75" customHeight="1" thickBot="1">
      <c r="A19" s="57">
        <v>443.0006</v>
      </c>
      <c r="B19" s="38" t="s">
        <v>28</v>
      </c>
      <c r="C19" s="41" t="s">
        <v>4</v>
      </c>
      <c r="D19" s="108">
        <v>1</v>
      </c>
      <c r="E19" s="40"/>
      <c r="F19" s="40"/>
    </row>
    <row r="20" spans="1:6" ht="15.75" customHeight="1" thickBot="1">
      <c r="A20" s="57">
        <v>443.0007</v>
      </c>
      <c r="B20" s="38" t="s">
        <v>68</v>
      </c>
      <c r="C20" s="41" t="s">
        <v>4</v>
      </c>
      <c r="D20" s="108">
        <v>1</v>
      </c>
      <c r="E20" s="40"/>
      <c r="F20" s="40"/>
    </row>
    <row r="21" spans="1:6" ht="18" thickBot="1">
      <c r="A21" s="47"/>
      <c r="B21" s="48" t="s">
        <v>3</v>
      </c>
      <c r="C21" s="49"/>
      <c r="D21" s="111"/>
      <c r="E21" s="50"/>
      <c r="F21" s="51">
        <f>SUM(F14:F20)</f>
        <v>0</v>
      </c>
    </row>
    <row r="22" spans="1:6" ht="18" thickBot="1">
      <c r="A22" s="52"/>
      <c r="B22" s="53"/>
      <c r="C22" s="54"/>
      <c r="D22" s="75"/>
      <c r="E22" s="55"/>
      <c r="F22" s="56"/>
    </row>
    <row r="23" spans="1:6" ht="16" thickBot="1">
      <c r="A23" s="57">
        <v>444</v>
      </c>
      <c r="B23" s="32" t="s">
        <v>31</v>
      </c>
      <c r="C23" s="33"/>
      <c r="D23" s="109"/>
      <c r="E23" s="35"/>
      <c r="F23" s="58"/>
    </row>
    <row r="24" spans="1:6" ht="15.75" customHeight="1" thickBot="1">
      <c r="A24" s="57">
        <v>444.0001</v>
      </c>
      <c r="B24" s="46" t="s">
        <v>37</v>
      </c>
      <c r="C24" s="39" t="s">
        <v>4</v>
      </c>
      <c r="D24" s="107">
        <v>13</v>
      </c>
      <c r="E24" s="60"/>
      <c r="F24" s="61"/>
    </row>
    <row r="25" spans="1:6" ht="16" thickBot="1">
      <c r="A25" s="57">
        <v>444.0002</v>
      </c>
      <c r="B25" s="46" t="s">
        <v>35</v>
      </c>
      <c r="C25" s="39" t="s">
        <v>4</v>
      </c>
      <c r="D25" s="107">
        <v>3</v>
      </c>
      <c r="E25" s="60"/>
      <c r="F25" s="61"/>
    </row>
    <row r="26" spans="1:6" ht="16" thickBot="1">
      <c r="A26" s="57">
        <v>444.0003</v>
      </c>
      <c r="B26" s="46" t="s">
        <v>5</v>
      </c>
      <c r="C26" s="39" t="s">
        <v>4</v>
      </c>
      <c r="D26" s="107">
        <v>1</v>
      </c>
      <c r="E26" s="60"/>
      <c r="F26" s="61"/>
    </row>
    <row r="27" spans="1:6" ht="16" thickBot="1">
      <c r="A27" s="57">
        <v>444.0004</v>
      </c>
      <c r="B27" s="46" t="s">
        <v>7</v>
      </c>
      <c r="C27" s="39" t="s">
        <v>4</v>
      </c>
      <c r="D27" s="107">
        <v>20</v>
      </c>
      <c r="E27" s="60"/>
      <c r="F27" s="61"/>
    </row>
    <row r="28" spans="1:6" ht="16" thickBot="1">
      <c r="A28" s="57">
        <v>444.0005</v>
      </c>
      <c r="B28" s="46" t="s">
        <v>8</v>
      </c>
      <c r="C28" s="39" t="s">
        <v>4</v>
      </c>
      <c r="D28" s="107">
        <v>4</v>
      </c>
      <c r="E28" s="60"/>
      <c r="F28" s="61"/>
    </row>
    <row r="29" spans="1:6" ht="16" thickBot="1">
      <c r="A29" s="57">
        <v>444.0006</v>
      </c>
      <c r="B29" s="46" t="s">
        <v>9</v>
      </c>
      <c r="C29" s="39" t="s">
        <v>4</v>
      </c>
      <c r="D29" s="107">
        <v>4</v>
      </c>
      <c r="E29" s="60"/>
      <c r="F29" s="61"/>
    </row>
    <row r="30" spans="1:6" ht="16" thickBot="1">
      <c r="A30" s="57">
        <v>444.0007</v>
      </c>
      <c r="B30" s="46" t="s">
        <v>57</v>
      </c>
      <c r="C30" s="39" t="s">
        <v>4</v>
      </c>
      <c r="D30" s="107">
        <v>40</v>
      </c>
      <c r="E30" s="60"/>
      <c r="F30" s="61"/>
    </row>
    <row r="31" spans="1:6" ht="16" thickBot="1">
      <c r="A31" s="57">
        <v>444.0008</v>
      </c>
      <c r="B31" s="46" t="s">
        <v>58</v>
      </c>
      <c r="C31" s="39" t="s">
        <v>4</v>
      </c>
      <c r="D31" s="107">
        <v>40</v>
      </c>
      <c r="E31" s="60"/>
      <c r="F31" s="61"/>
    </row>
    <row r="32" spans="1:6" ht="16" thickBot="1">
      <c r="A32" s="57">
        <v>444.0009</v>
      </c>
      <c r="B32" s="46" t="s">
        <v>10</v>
      </c>
      <c r="C32" s="39" t="s">
        <v>11</v>
      </c>
      <c r="D32" s="107">
        <v>0.1</v>
      </c>
      <c r="E32" s="60"/>
      <c r="F32" s="61"/>
    </row>
    <row r="33" spans="1:6" ht="16" thickBot="1">
      <c r="A33" s="57">
        <v>444.001</v>
      </c>
      <c r="B33" s="46" t="s">
        <v>12</v>
      </c>
      <c r="C33" s="39" t="s">
        <v>6</v>
      </c>
      <c r="D33" s="107">
        <v>20</v>
      </c>
      <c r="E33" s="60"/>
      <c r="F33" s="61"/>
    </row>
    <row r="34" spans="1:6" ht="16" thickBot="1">
      <c r="A34" s="57">
        <v>444.0011</v>
      </c>
      <c r="B34" s="46" t="s">
        <v>13</v>
      </c>
      <c r="C34" s="39" t="s">
        <v>6</v>
      </c>
      <c r="D34" s="107">
        <v>4</v>
      </c>
      <c r="E34" s="60"/>
      <c r="F34" s="61"/>
    </row>
    <row r="35" spans="1:6" ht="16" thickBot="1">
      <c r="A35" s="57">
        <v>444.0012</v>
      </c>
      <c r="B35" s="46" t="s">
        <v>14</v>
      </c>
      <c r="C35" s="39" t="s">
        <v>6</v>
      </c>
      <c r="D35" s="107">
        <v>10</v>
      </c>
      <c r="E35" s="60"/>
      <c r="F35" s="61"/>
    </row>
    <row r="36" spans="1:6" ht="16" thickBot="1">
      <c r="A36" s="57">
        <v>444.0013</v>
      </c>
      <c r="B36" s="46" t="s">
        <v>15</v>
      </c>
      <c r="C36" s="39" t="s">
        <v>6</v>
      </c>
      <c r="D36" s="107">
        <v>15</v>
      </c>
      <c r="E36" s="60"/>
      <c r="F36" s="61"/>
    </row>
    <row r="37" spans="1:6" ht="16" thickBot="1">
      <c r="A37" s="57">
        <v>444.0014</v>
      </c>
      <c r="B37" s="46" t="s">
        <v>16</v>
      </c>
      <c r="C37" s="39" t="s">
        <v>6</v>
      </c>
      <c r="D37" s="107">
        <v>10</v>
      </c>
      <c r="E37" s="60"/>
      <c r="F37" s="61"/>
    </row>
    <row r="38" spans="1:6" ht="16" thickBot="1">
      <c r="A38" s="57">
        <v>444.0015</v>
      </c>
      <c r="B38" s="46" t="s">
        <v>59</v>
      </c>
      <c r="C38" s="39" t="s">
        <v>4</v>
      </c>
      <c r="D38" s="107">
        <v>4</v>
      </c>
      <c r="E38" s="60"/>
      <c r="F38" s="61"/>
    </row>
    <row r="39" spans="1:6" ht="16" thickBot="1">
      <c r="A39" s="57">
        <v>444.0016</v>
      </c>
      <c r="B39" s="46" t="s">
        <v>60</v>
      </c>
      <c r="C39" s="39" t="s">
        <v>4</v>
      </c>
      <c r="D39" s="107">
        <v>2</v>
      </c>
      <c r="E39" s="60"/>
      <c r="F39" s="61"/>
    </row>
    <row r="40" spans="1:6" ht="16" thickBot="1">
      <c r="A40" s="57">
        <v>444.0017</v>
      </c>
      <c r="B40" s="46" t="s">
        <v>61</v>
      </c>
      <c r="C40" s="39" t="s">
        <v>4</v>
      </c>
      <c r="D40" s="107">
        <v>2</v>
      </c>
      <c r="E40" s="60"/>
      <c r="F40" s="61"/>
    </row>
    <row r="41" spans="1:6" ht="31.5" thickBot="1">
      <c r="A41" s="57">
        <v>444.001800000001</v>
      </c>
      <c r="B41" s="46" t="s">
        <v>62</v>
      </c>
      <c r="C41" s="39" t="s">
        <v>4</v>
      </c>
      <c r="D41" s="107">
        <v>5</v>
      </c>
      <c r="E41" s="62"/>
      <c r="F41" s="61"/>
    </row>
    <row r="42" spans="1:6" ht="16" thickBot="1">
      <c r="A42" s="57">
        <v>444.001900000001</v>
      </c>
      <c r="B42" s="46" t="s">
        <v>63</v>
      </c>
      <c r="C42" s="39" t="s">
        <v>4</v>
      </c>
      <c r="D42" s="107">
        <v>1</v>
      </c>
      <c r="E42" s="62"/>
      <c r="F42" s="61"/>
    </row>
    <row r="43" spans="1:6" s="64" customFormat="1" ht="62.15" customHeight="1" thickBot="1">
      <c r="A43" s="57">
        <v>444.002000000001</v>
      </c>
      <c r="B43" s="46" t="s">
        <v>64</v>
      </c>
      <c r="C43" s="39" t="s">
        <v>4</v>
      </c>
      <c r="D43" s="105">
        <v>4</v>
      </c>
      <c r="E43" s="61"/>
      <c r="F43" s="61"/>
    </row>
    <row r="44" spans="1:6" s="64" customFormat="1" ht="16" thickBot="1">
      <c r="A44" s="63"/>
      <c r="B44" s="46" t="s">
        <v>2</v>
      </c>
      <c r="C44" s="39"/>
      <c r="D44" s="107"/>
      <c r="E44" s="60"/>
      <c r="F44" s="65">
        <f>SUM(F23:F43)</f>
        <v>0</v>
      </c>
    </row>
    <row r="45" spans="1:6" s="64" customFormat="1" ht="16" thickBot="1">
      <c r="A45" s="63">
        <v>444.0021</v>
      </c>
      <c r="B45" s="46" t="s">
        <v>17</v>
      </c>
      <c r="C45" s="39"/>
      <c r="D45" s="107"/>
      <c r="E45" s="60"/>
      <c r="F45" s="61">
        <f>F44*0.03</f>
        <v>0</v>
      </c>
    </row>
    <row r="46" spans="1:6" s="72" customFormat="1" ht="18" thickBot="1">
      <c r="A46" s="66"/>
      <c r="B46" s="67" t="s">
        <v>2</v>
      </c>
      <c r="C46" s="68"/>
      <c r="D46" s="109"/>
      <c r="E46" s="70"/>
      <c r="F46" s="71">
        <f>SUM(F44:F45)</f>
        <v>0</v>
      </c>
    </row>
    <row r="47" spans="1:6" s="72" customFormat="1" ht="15.75" customHeight="1" thickBot="1">
      <c r="A47" s="73"/>
      <c r="B47" s="74"/>
      <c r="C47" s="75"/>
      <c r="D47" s="75"/>
      <c r="E47" s="77"/>
      <c r="F47" s="78"/>
    </row>
    <row r="48" spans="1:6" s="72" customFormat="1" ht="15.75" customHeight="1" thickBot="1">
      <c r="A48" s="57">
        <v>444</v>
      </c>
      <c r="B48" s="32" t="s">
        <v>32</v>
      </c>
      <c r="C48" s="33"/>
      <c r="D48" s="109"/>
      <c r="E48" s="35"/>
      <c r="F48" s="36"/>
    </row>
    <row r="49" spans="1:6" s="72" customFormat="1" ht="15.75" customHeight="1" thickBot="1">
      <c r="A49" s="63">
        <v>444.0022</v>
      </c>
      <c r="B49" s="46" t="s">
        <v>18</v>
      </c>
      <c r="C49" s="39" t="s">
        <v>4</v>
      </c>
      <c r="D49" s="107">
        <v>13</v>
      </c>
      <c r="E49" s="79"/>
      <c r="F49" s="61"/>
    </row>
    <row r="50" spans="1:6" s="72" customFormat="1" ht="15.75" customHeight="1" thickBot="1">
      <c r="A50" s="63">
        <v>444.0023</v>
      </c>
      <c r="B50" s="46" t="s">
        <v>19</v>
      </c>
      <c r="C50" s="39" t="s">
        <v>4</v>
      </c>
      <c r="D50" s="107">
        <v>4</v>
      </c>
      <c r="E50" s="79"/>
      <c r="F50" s="61"/>
    </row>
    <row r="51" spans="1:6" s="72" customFormat="1" ht="15.75" customHeight="1" thickBot="1">
      <c r="A51" s="63">
        <v>444.0024</v>
      </c>
      <c r="B51" s="46" t="s">
        <v>20</v>
      </c>
      <c r="C51" s="39" t="s">
        <v>4</v>
      </c>
      <c r="D51" s="107">
        <v>4</v>
      </c>
      <c r="E51" s="79"/>
      <c r="F51" s="61"/>
    </row>
    <row r="52" spans="1:6" s="72" customFormat="1" ht="15.75" customHeight="1" thickBot="1">
      <c r="A52" s="63">
        <v>444.0025</v>
      </c>
      <c r="B52" s="46" t="s">
        <v>21</v>
      </c>
      <c r="C52" s="39" t="s">
        <v>6</v>
      </c>
      <c r="D52" s="107">
        <v>39</v>
      </c>
      <c r="E52" s="79"/>
      <c r="F52" s="61"/>
    </row>
    <row r="53" spans="1:6" s="72" customFormat="1" ht="15.75" customHeight="1" thickBot="1">
      <c r="A53" s="63">
        <v>444.0026</v>
      </c>
      <c r="B53" s="46" t="s">
        <v>22</v>
      </c>
      <c r="C53" s="39" t="s">
        <v>6</v>
      </c>
      <c r="D53" s="107">
        <v>20</v>
      </c>
      <c r="E53" s="79"/>
      <c r="F53" s="61"/>
    </row>
    <row r="54" spans="1:6" s="72" customFormat="1" ht="15.75" customHeight="1" thickBot="1">
      <c r="A54" s="63">
        <v>444.0027</v>
      </c>
      <c r="B54" s="46" t="s">
        <v>48</v>
      </c>
      <c r="C54" s="39" t="s">
        <v>4</v>
      </c>
      <c r="D54" s="110">
        <v>8</v>
      </c>
      <c r="E54" s="79"/>
      <c r="F54" s="61"/>
    </row>
    <row r="55" spans="1:6" s="72" customFormat="1" ht="15.75" customHeight="1" thickBot="1">
      <c r="A55" s="63">
        <v>444.0028</v>
      </c>
      <c r="B55" s="46" t="s">
        <v>23</v>
      </c>
      <c r="C55" s="39" t="s">
        <v>4</v>
      </c>
      <c r="D55" s="110">
        <v>8</v>
      </c>
      <c r="E55" s="79"/>
      <c r="F55" s="61"/>
    </row>
    <row r="56" spans="1:6" s="72" customFormat="1" ht="15.75" customHeight="1" thickBot="1">
      <c r="A56" s="63">
        <v>444.0029</v>
      </c>
      <c r="B56" s="46" t="s">
        <v>47</v>
      </c>
      <c r="C56" s="39" t="s">
        <v>4</v>
      </c>
      <c r="D56" s="107">
        <v>5</v>
      </c>
      <c r="E56" s="79"/>
      <c r="F56" s="61"/>
    </row>
    <row r="57" spans="1:6" s="72" customFormat="1" ht="15.75" customHeight="1" thickBot="1">
      <c r="A57" s="63">
        <v>444.003</v>
      </c>
      <c r="B57" s="46" t="s">
        <v>25</v>
      </c>
      <c r="C57" s="39" t="s">
        <v>45</v>
      </c>
      <c r="D57" s="107">
        <v>1</v>
      </c>
      <c r="E57" s="79"/>
      <c r="F57" s="61"/>
    </row>
    <row r="58" spans="1:6" s="72" customFormat="1" ht="15.75" customHeight="1" thickBot="1">
      <c r="A58" s="63">
        <v>444.0031</v>
      </c>
      <c r="B58" s="46" t="s">
        <v>53</v>
      </c>
      <c r="C58" s="39" t="s">
        <v>4</v>
      </c>
      <c r="D58" s="107">
        <v>1</v>
      </c>
      <c r="E58" s="79"/>
      <c r="F58" s="61"/>
    </row>
    <row r="59" spans="1:6" s="72" customFormat="1" ht="15.75" customHeight="1" thickBot="1">
      <c r="A59" s="63">
        <v>444.0032</v>
      </c>
      <c r="B59" s="80" t="s">
        <v>36</v>
      </c>
      <c r="C59" s="39" t="s">
        <v>4</v>
      </c>
      <c r="D59" s="107">
        <v>4</v>
      </c>
      <c r="E59" s="79"/>
      <c r="F59" s="61"/>
    </row>
    <row r="60" spans="1:6" s="72" customFormat="1" ht="16" thickBot="1">
      <c r="A60" s="63">
        <v>444.0033</v>
      </c>
      <c r="B60" s="81" t="s">
        <v>26</v>
      </c>
      <c r="C60" s="39" t="s">
        <v>6</v>
      </c>
      <c r="D60" s="107">
        <v>40</v>
      </c>
      <c r="E60" s="79"/>
      <c r="F60" s="61"/>
    </row>
    <row r="61" spans="1:6" s="72" customFormat="1" ht="16" thickBot="1">
      <c r="A61" s="63">
        <v>444.0034</v>
      </c>
      <c r="B61" s="82" t="s">
        <v>52</v>
      </c>
      <c r="C61" s="39" t="s">
        <v>45</v>
      </c>
      <c r="D61" s="107">
        <v>1</v>
      </c>
      <c r="E61" s="79"/>
      <c r="F61" s="61"/>
    </row>
    <row r="62" spans="1:6" s="72" customFormat="1" ht="15.75" customHeight="1" thickBot="1">
      <c r="A62" s="63"/>
      <c r="B62" s="83" t="s">
        <v>2</v>
      </c>
      <c r="C62" s="39"/>
      <c r="D62" s="107"/>
      <c r="E62" s="60"/>
      <c r="F62" s="65">
        <f>SUM(F49:F61)</f>
        <v>0</v>
      </c>
    </row>
    <row r="63" spans="1:6" s="72" customFormat="1" ht="15.75" customHeight="1" thickBot="1">
      <c r="A63" s="63">
        <v>444.0035</v>
      </c>
      <c r="B63" s="84" t="s">
        <v>27</v>
      </c>
      <c r="C63" s="39" t="s">
        <v>4</v>
      </c>
      <c r="D63" s="59"/>
      <c r="E63" s="79"/>
      <c r="F63" s="61">
        <f>F62*0.03</f>
        <v>0</v>
      </c>
    </row>
    <row r="64" spans="1:6" s="72" customFormat="1" ht="15.75" customHeight="1" thickBot="1">
      <c r="A64" s="66"/>
      <c r="B64" s="67" t="s">
        <v>2</v>
      </c>
      <c r="C64" s="68"/>
      <c r="D64" s="69"/>
      <c r="E64" s="70"/>
      <c r="F64" s="71">
        <f>SUM(F62:F63)</f>
        <v>0</v>
      </c>
    </row>
    <row r="65" spans="1:6" s="72" customFormat="1" ht="15.75" customHeight="1" thickBot="1">
      <c r="A65" s="73"/>
      <c r="B65" s="74"/>
      <c r="C65" s="75"/>
      <c r="D65" s="76"/>
      <c r="E65" s="77"/>
      <c r="F65" s="78"/>
    </row>
    <row r="66" spans="1:6" s="72" customFormat="1" ht="15.75" customHeight="1" thickBot="1">
      <c r="A66" s="85">
        <v>445</v>
      </c>
      <c r="B66" s="32" t="s">
        <v>33</v>
      </c>
      <c r="C66" s="33"/>
      <c r="D66" s="34"/>
      <c r="E66" s="35"/>
      <c r="F66" s="36"/>
    </row>
    <row r="67" spans="1:6" s="72" customFormat="1" ht="47" thickBot="1">
      <c r="A67" s="86">
        <v>445.0001</v>
      </c>
      <c r="B67" s="46" t="s">
        <v>66</v>
      </c>
      <c r="C67" s="39" t="s">
        <v>4</v>
      </c>
      <c r="D67" s="105">
        <v>4</v>
      </c>
      <c r="E67" s="61"/>
      <c r="F67" s="61"/>
    </row>
    <row r="68" spans="1:6" s="72" customFormat="1" ht="31.5" thickBot="1">
      <c r="A68" s="86">
        <v>445.0002</v>
      </c>
      <c r="B68" s="46" t="s">
        <v>65</v>
      </c>
      <c r="C68" s="39" t="s">
        <v>4</v>
      </c>
      <c r="D68" s="105">
        <v>3</v>
      </c>
      <c r="E68" s="61"/>
      <c r="F68" s="61"/>
    </row>
    <row r="69" spans="1:6" s="72" customFormat="1" ht="15.75" customHeight="1" thickBot="1">
      <c r="A69" s="86"/>
      <c r="B69" s="46" t="s">
        <v>2</v>
      </c>
      <c r="C69" s="39"/>
      <c r="D69" s="107"/>
      <c r="E69" s="60"/>
      <c r="F69" s="87">
        <f>SUM(F67:F68)</f>
        <v>0</v>
      </c>
    </row>
    <row r="70" spans="1:6" s="72" customFormat="1" ht="14.25" customHeight="1" thickBot="1">
      <c r="A70" s="73"/>
      <c r="B70" s="74"/>
      <c r="C70" s="75"/>
      <c r="D70" s="75"/>
      <c r="E70" s="77"/>
      <c r="F70" s="78"/>
    </row>
    <row r="71" spans="1:6" ht="16" thickBot="1">
      <c r="A71" s="85">
        <v>445</v>
      </c>
      <c r="B71" s="32" t="s">
        <v>34</v>
      </c>
      <c r="C71" s="33"/>
      <c r="D71" s="109"/>
      <c r="E71" s="35"/>
      <c r="F71" s="36"/>
    </row>
    <row r="72" spans="1:6" ht="16" thickBot="1">
      <c r="A72" s="63">
        <v>445.0003</v>
      </c>
      <c r="B72" s="46" t="s">
        <v>54</v>
      </c>
      <c r="C72" s="39" t="s">
        <v>4</v>
      </c>
      <c r="D72" s="107">
        <v>7</v>
      </c>
      <c r="E72" s="79"/>
      <c r="F72" s="61"/>
    </row>
    <row r="73" spans="1:6" ht="16" thickBot="1">
      <c r="A73" s="63">
        <v>445.0004</v>
      </c>
      <c r="B73" s="46" t="s">
        <v>24</v>
      </c>
      <c r="C73" s="39" t="s">
        <v>4</v>
      </c>
      <c r="D73" s="107">
        <v>6</v>
      </c>
      <c r="E73" s="79"/>
      <c r="F73" s="61"/>
    </row>
    <row r="74" spans="1:6" ht="18" thickBot="1">
      <c r="A74" s="66"/>
      <c r="B74" s="83" t="s">
        <v>2</v>
      </c>
      <c r="C74" s="68"/>
      <c r="D74" s="109"/>
      <c r="E74" s="70"/>
      <c r="F74" s="71">
        <f>SUM(F72:F73)</f>
        <v>0</v>
      </c>
    </row>
    <row r="75" spans="1:6" ht="14.25" customHeight="1" thickBot="1">
      <c r="A75" s="88"/>
      <c r="B75" s="89"/>
      <c r="C75" s="90"/>
      <c r="D75" s="75"/>
      <c r="E75" s="91"/>
      <c r="F75" s="92"/>
    </row>
    <row r="76" spans="1:6" ht="30.75" customHeight="1" thickBot="1">
      <c r="A76" s="93"/>
      <c r="B76" s="94" t="s">
        <v>0</v>
      </c>
      <c r="C76" s="95"/>
      <c r="D76" s="96"/>
      <c r="E76" s="97"/>
      <c r="F76" s="98">
        <f>F11</f>
        <v>0</v>
      </c>
    </row>
  </sheetData>
  <mergeCells count="2">
    <mergeCell ref="C3:E3"/>
    <mergeCell ref="B2:E2"/>
  </mergeCells>
  <printOptions horizontalCentered="1"/>
  <pageMargins left="0.5905511811023623" right="0.3937007874015748" top="0.5905511811023623" bottom="0.7086614173228347" header="0.5118110236220472" footer="0.5118110236220472"/>
  <pageSetup horizontalDpi="300" verticalDpi="300" orientation="portrait" paperSize="9" scale="7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showGridLines="0" zoomScale="75" zoomScaleNormal="75" workbookViewId="0" topLeftCell="A46">
      <selection activeCell="E73" sqref="E73:E76"/>
    </sheetView>
  </sheetViews>
  <sheetFormatPr defaultColWidth="8.8984375" defaultRowHeight="15"/>
  <cols>
    <col min="1" max="1" width="7.796875" style="124" customWidth="1"/>
    <col min="2" max="2" width="47.5" style="125" customWidth="1"/>
    <col min="3" max="3" width="7" style="125" customWidth="1"/>
    <col min="4" max="4" width="8.5" style="126" customWidth="1"/>
    <col min="5" max="5" width="10.09765625" style="127" customWidth="1"/>
    <col min="6" max="6" width="18.3984375" style="125" customWidth="1"/>
    <col min="7" max="16384" width="8.8984375" style="112" customWidth="1"/>
  </cols>
  <sheetData>
    <row r="1" spans="1:6" ht="41.25" customHeight="1">
      <c r="A1" s="1"/>
      <c r="B1" s="103" t="s">
        <v>46</v>
      </c>
      <c r="C1" s="2" t="s">
        <v>44</v>
      </c>
      <c r="D1" s="3"/>
      <c r="E1" s="4"/>
      <c r="F1" s="5"/>
    </row>
    <row r="2" spans="1:6" ht="57" customHeight="1">
      <c r="A2" s="7"/>
      <c r="B2" s="131" t="s">
        <v>71</v>
      </c>
      <c r="C2" s="131"/>
      <c r="D2" s="131"/>
      <c r="E2" s="131"/>
      <c r="F2" s="8"/>
    </row>
    <row r="3" spans="1:6" ht="30.75" customHeight="1" thickBot="1">
      <c r="A3" s="7"/>
      <c r="B3" s="9" t="s">
        <v>69</v>
      </c>
      <c r="C3" s="128" t="s">
        <v>29</v>
      </c>
      <c r="D3" s="132"/>
      <c r="E3" s="132"/>
      <c r="F3" s="10">
        <v>43570</v>
      </c>
    </row>
    <row r="4" spans="1:6" ht="23.5" thickBot="1">
      <c r="A4" s="11" t="s">
        <v>38</v>
      </c>
      <c r="B4" s="12" t="s">
        <v>39</v>
      </c>
      <c r="C4" s="13" t="s">
        <v>40</v>
      </c>
      <c r="D4" s="14" t="s">
        <v>41</v>
      </c>
      <c r="E4" s="15" t="s">
        <v>42</v>
      </c>
      <c r="F4" s="16" t="s">
        <v>43</v>
      </c>
    </row>
    <row r="5" spans="1:6" ht="23">
      <c r="A5" s="17"/>
      <c r="B5" s="18" t="s">
        <v>1</v>
      </c>
      <c r="C5" s="17"/>
      <c r="D5" s="19"/>
      <c r="E5" s="20"/>
      <c r="F5" s="21"/>
    </row>
    <row r="6" spans="1:6" ht="18" customHeight="1">
      <c r="A6" s="22">
        <v>444</v>
      </c>
      <c r="B6" s="113" t="str">
        <f>B12</f>
        <v>Rozvody elektrické energie</v>
      </c>
      <c r="C6" s="22"/>
      <c r="D6" s="24"/>
      <c r="E6" s="25"/>
      <c r="F6" s="26">
        <f>F39</f>
        <v>0</v>
      </c>
    </row>
    <row r="7" spans="1:6" ht="18" customHeight="1">
      <c r="A7" s="22">
        <v>444</v>
      </c>
      <c r="B7" s="113" t="str">
        <f>B41</f>
        <v>Montáž rozvodů elektrické energie</v>
      </c>
      <c r="C7" s="22"/>
      <c r="D7" s="24"/>
      <c r="E7" s="25"/>
      <c r="F7" s="26">
        <f>F61</f>
        <v>0</v>
      </c>
    </row>
    <row r="8" spans="1:6" ht="18" customHeight="1">
      <c r="A8" s="22">
        <v>445</v>
      </c>
      <c r="B8" s="113" t="str">
        <f>B63</f>
        <v>Osvětlení</v>
      </c>
      <c r="C8" s="22"/>
      <c r="D8" s="24"/>
      <c r="E8" s="25"/>
      <c r="F8" s="26">
        <f>F70</f>
        <v>0</v>
      </c>
    </row>
    <row r="9" spans="1:6" ht="18" customHeight="1" thickBot="1">
      <c r="A9" s="22">
        <v>445</v>
      </c>
      <c r="B9" s="113" t="str">
        <f>B72</f>
        <v>Montáž osvětlení</v>
      </c>
      <c r="C9" s="22"/>
      <c r="D9" s="24"/>
      <c r="E9" s="25"/>
      <c r="F9" s="26">
        <f>F77</f>
        <v>0</v>
      </c>
    </row>
    <row r="10" spans="1:6" ht="23.25" customHeight="1" thickBot="1">
      <c r="A10" s="27"/>
      <c r="B10" s="28" t="s">
        <v>0</v>
      </c>
      <c r="C10" s="27"/>
      <c r="D10" s="29"/>
      <c r="E10" s="30"/>
      <c r="F10" s="31">
        <f>SUM(F6:F9)</f>
        <v>0</v>
      </c>
    </row>
    <row r="11" spans="1:6" ht="18" thickBot="1">
      <c r="A11" s="73"/>
      <c r="B11" s="74"/>
      <c r="C11" s="75"/>
      <c r="D11" s="76"/>
      <c r="E11" s="77"/>
      <c r="F11" s="78"/>
    </row>
    <row r="12" spans="1:6" ht="16" thickBot="1">
      <c r="A12" s="57">
        <v>444</v>
      </c>
      <c r="B12" s="32" t="s">
        <v>31</v>
      </c>
      <c r="C12" s="33"/>
      <c r="D12" s="34"/>
      <c r="E12" s="35"/>
      <c r="F12" s="58"/>
    </row>
    <row r="13" spans="1:6" ht="15.75" customHeight="1" thickBot="1">
      <c r="A13" s="57">
        <v>444.0001</v>
      </c>
      <c r="B13" s="46" t="s">
        <v>37</v>
      </c>
      <c r="C13" s="39" t="s">
        <v>4</v>
      </c>
      <c r="D13" s="107">
        <v>29</v>
      </c>
      <c r="E13" s="60"/>
      <c r="F13" s="61"/>
    </row>
    <row r="14" spans="1:6" ht="16" thickBot="1">
      <c r="A14" s="57">
        <v>444.0002</v>
      </c>
      <c r="B14" s="46" t="s">
        <v>35</v>
      </c>
      <c r="C14" s="39" t="s">
        <v>4</v>
      </c>
      <c r="D14" s="107">
        <v>4</v>
      </c>
      <c r="E14" s="60"/>
      <c r="F14" s="61"/>
    </row>
    <row r="15" spans="1:6" ht="16" thickBot="1">
      <c r="A15" s="57">
        <v>444.0003</v>
      </c>
      <c r="B15" s="46" t="s">
        <v>5</v>
      </c>
      <c r="C15" s="39" t="s">
        <v>4</v>
      </c>
      <c r="D15" s="107">
        <v>3</v>
      </c>
      <c r="E15" s="60"/>
      <c r="F15" s="61"/>
    </row>
    <row r="16" spans="1:6" ht="16" thickBot="1">
      <c r="A16" s="57">
        <v>444.0004</v>
      </c>
      <c r="B16" s="46" t="s">
        <v>72</v>
      </c>
      <c r="C16" s="39" t="s">
        <v>4</v>
      </c>
      <c r="D16" s="107">
        <v>5</v>
      </c>
      <c r="E16" s="60"/>
      <c r="F16" s="61"/>
    </row>
    <row r="17" spans="1:6" ht="16" thickBot="1">
      <c r="A17" s="57">
        <v>444.0005</v>
      </c>
      <c r="B17" s="46" t="s">
        <v>73</v>
      </c>
      <c r="C17" s="39" t="s">
        <v>4</v>
      </c>
      <c r="D17" s="107">
        <v>250</v>
      </c>
      <c r="E17" s="60"/>
      <c r="F17" s="61"/>
    </row>
    <row r="18" spans="1:6" ht="16" thickBot="1">
      <c r="A18" s="57">
        <v>444.0006</v>
      </c>
      <c r="B18" s="46" t="s">
        <v>74</v>
      </c>
      <c r="C18" s="39" t="s">
        <v>6</v>
      </c>
      <c r="D18" s="107">
        <v>25</v>
      </c>
      <c r="E18" s="60"/>
      <c r="F18" s="61"/>
    </row>
    <row r="19" spans="1:6" ht="16" thickBot="1">
      <c r="A19" s="57">
        <v>444.0007</v>
      </c>
      <c r="B19" s="46" t="s">
        <v>7</v>
      </c>
      <c r="C19" s="39" t="s">
        <v>4</v>
      </c>
      <c r="D19" s="107">
        <v>80</v>
      </c>
      <c r="E19" s="60"/>
      <c r="F19" s="61"/>
    </row>
    <row r="20" spans="1:6" ht="16" thickBot="1">
      <c r="A20" s="57">
        <v>444.0008</v>
      </c>
      <c r="B20" s="46" t="s">
        <v>8</v>
      </c>
      <c r="C20" s="39" t="s">
        <v>4</v>
      </c>
      <c r="D20" s="107">
        <v>16</v>
      </c>
      <c r="E20" s="60"/>
      <c r="F20" s="61"/>
    </row>
    <row r="21" spans="1:6" ht="16" thickBot="1">
      <c r="A21" s="57">
        <v>444.0009</v>
      </c>
      <c r="B21" s="46" t="s">
        <v>9</v>
      </c>
      <c r="C21" s="39" t="s">
        <v>4</v>
      </c>
      <c r="D21" s="107">
        <v>16</v>
      </c>
      <c r="E21" s="60"/>
      <c r="F21" s="61"/>
    </row>
    <row r="22" spans="1:6" ht="16" thickBot="1">
      <c r="A22" s="57">
        <v>444.001</v>
      </c>
      <c r="B22" s="46" t="s">
        <v>57</v>
      </c>
      <c r="C22" s="39" t="s">
        <v>4</v>
      </c>
      <c r="D22" s="107">
        <v>80</v>
      </c>
      <c r="E22" s="60"/>
      <c r="F22" s="61"/>
    </row>
    <row r="23" spans="1:6" ht="16" thickBot="1">
      <c r="A23" s="57">
        <v>444.0011</v>
      </c>
      <c r="B23" s="46" t="s">
        <v>58</v>
      </c>
      <c r="C23" s="39" t="s">
        <v>4</v>
      </c>
      <c r="D23" s="107">
        <v>80</v>
      </c>
      <c r="E23" s="60"/>
      <c r="F23" s="61"/>
    </row>
    <row r="24" spans="1:6" ht="16" thickBot="1">
      <c r="A24" s="57">
        <v>444.0012</v>
      </c>
      <c r="B24" s="46" t="s">
        <v>10</v>
      </c>
      <c r="C24" s="39" t="s">
        <v>11</v>
      </c>
      <c r="D24" s="107">
        <v>0.4</v>
      </c>
      <c r="E24" s="60"/>
      <c r="F24" s="61"/>
    </row>
    <row r="25" spans="1:6" ht="16" thickBot="1">
      <c r="A25" s="57">
        <v>444.0013</v>
      </c>
      <c r="B25" s="46" t="s">
        <v>12</v>
      </c>
      <c r="C25" s="39" t="s">
        <v>6</v>
      </c>
      <c r="D25" s="107">
        <v>40</v>
      </c>
      <c r="E25" s="60"/>
      <c r="F25" s="61"/>
    </row>
    <row r="26" spans="1:6" ht="16" thickBot="1">
      <c r="A26" s="57">
        <v>444.0014</v>
      </c>
      <c r="B26" s="46" t="s">
        <v>13</v>
      </c>
      <c r="C26" s="39" t="s">
        <v>6</v>
      </c>
      <c r="D26" s="107">
        <v>36</v>
      </c>
      <c r="E26" s="60"/>
      <c r="F26" s="61"/>
    </row>
    <row r="27" spans="1:6" ht="16" thickBot="1">
      <c r="A27" s="57">
        <v>444.0015</v>
      </c>
      <c r="B27" s="46" t="s">
        <v>14</v>
      </c>
      <c r="C27" s="39" t="s">
        <v>6</v>
      </c>
      <c r="D27" s="107">
        <v>65</v>
      </c>
      <c r="E27" s="60"/>
      <c r="F27" s="61"/>
    </row>
    <row r="28" spans="1:6" ht="16" thickBot="1">
      <c r="A28" s="57">
        <v>444.0016</v>
      </c>
      <c r="B28" s="46" t="s">
        <v>15</v>
      </c>
      <c r="C28" s="39" t="s">
        <v>6</v>
      </c>
      <c r="D28" s="107">
        <v>105</v>
      </c>
      <c r="E28" s="60"/>
      <c r="F28" s="61"/>
    </row>
    <row r="29" spans="1:6" ht="16" thickBot="1">
      <c r="A29" s="57">
        <v>444.0017</v>
      </c>
      <c r="B29" s="46" t="s">
        <v>16</v>
      </c>
      <c r="C29" s="39" t="s">
        <v>6</v>
      </c>
      <c r="D29" s="107">
        <v>5</v>
      </c>
      <c r="E29" s="60"/>
      <c r="F29" s="61"/>
    </row>
    <row r="30" spans="1:6" ht="16" thickBot="1">
      <c r="A30" s="57">
        <v>444.001800000001</v>
      </c>
      <c r="B30" s="46" t="s">
        <v>75</v>
      </c>
      <c r="C30" s="39" t="s">
        <v>6</v>
      </c>
      <c r="D30" s="107">
        <v>70</v>
      </c>
      <c r="E30" s="60"/>
      <c r="F30" s="61"/>
    </row>
    <row r="31" spans="1:6" ht="16" thickBot="1">
      <c r="A31" s="57">
        <v>444.001900000001</v>
      </c>
      <c r="B31" s="46" t="s">
        <v>59</v>
      </c>
      <c r="C31" s="39" t="s">
        <v>4</v>
      </c>
      <c r="D31" s="107">
        <v>15</v>
      </c>
      <c r="E31" s="60"/>
      <c r="F31" s="61"/>
    </row>
    <row r="32" spans="1:6" ht="16" thickBot="1">
      <c r="A32" s="57">
        <v>444.002000000001</v>
      </c>
      <c r="B32" s="46" t="s">
        <v>76</v>
      </c>
      <c r="C32" s="39" t="s">
        <v>4</v>
      </c>
      <c r="D32" s="107">
        <v>1</v>
      </c>
      <c r="E32" s="60"/>
      <c r="F32" s="61"/>
    </row>
    <row r="33" spans="1:6" ht="16" thickBot="1">
      <c r="A33" s="57">
        <v>444.002100000001</v>
      </c>
      <c r="B33" s="46" t="s">
        <v>60</v>
      </c>
      <c r="C33" s="39" t="s">
        <v>4</v>
      </c>
      <c r="D33" s="107">
        <v>4</v>
      </c>
      <c r="E33" s="60"/>
      <c r="F33" s="61"/>
    </row>
    <row r="34" spans="1:6" ht="16" thickBot="1">
      <c r="A34" s="57">
        <v>444.002200000001</v>
      </c>
      <c r="B34" s="46" t="s">
        <v>61</v>
      </c>
      <c r="C34" s="39" t="s">
        <v>4</v>
      </c>
      <c r="D34" s="107">
        <v>2</v>
      </c>
      <c r="E34" s="60"/>
      <c r="F34" s="61"/>
    </row>
    <row r="35" spans="1:6" ht="31.5" thickBot="1">
      <c r="A35" s="57">
        <v>444.002300000001</v>
      </c>
      <c r="B35" s="46" t="s">
        <v>62</v>
      </c>
      <c r="C35" s="39" t="s">
        <v>4</v>
      </c>
      <c r="D35" s="107">
        <v>7</v>
      </c>
      <c r="E35" s="62"/>
      <c r="F35" s="61"/>
    </row>
    <row r="36" spans="1:6" s="114" customFormat="1" ht="62.15" customHeight="1" thickBot="1">
      <c r="A36" s="57">
        <v>444.002400000001</v>
      </c>
      <c r="B36" s="46" t="s">
        <v>64</v>
      </c>
      <c r="C36" s="39" t="s">
        <v>4</v>
      </c>
      <c r="D36" s="105">
        <v>4</v>
      </c>
      <c r="E36" s="61"/>
      <c r="F36" s="61"/>
    </row>
    <row r="37" spans="1:6" s="114" customFormat="1" ht="16" thickBot="1">
      <c r="A37" s="63"/>
      <c r="B37" s="46" t="s">
        <v>2</v>
      </c>
      <c r="C37" s="39"/>
      <c r="D37" s="59"/>
      <c r="E37" s="60"/>
      <c r="F37" s="65">
        <f>SUM(F12:F36)</f>
        <v>0</v>
      </c>
    </row>
    <row r="38" spans="1:6" s="114" customFormat="1" ht="16" thickBot="1">
      <c r="A38" s="63">
        <v>444.0025</v>
      </c>
      <c r="B38" s="46" t="s">
        <v>17</v>
      </c>
      <c r="C38" s="39"/>
      <c r="D38" s="59"/>
      <c r="E38" s="60"/>
      <c r="F38" s="61">
        <f>F37*0.03</f>
        <v>0</v>
      </c>
    </row>
    <row r="39" spans="1:6" s="115" customFormat="1" ht="18" thickBot="1">
      <c r="A39" s="66"/>
      <c r="B39" s="67" t="s">
        <v>2</v>
      </c>
      <c r="C39" s="68"/>
      <c r="D39" s="69"/>
      <c r="E39" s="70"/>
      <c r="F39" s="71">
        <f>SUM(F37:F38)</f>
        <v>0</v>
      </c>
    </row>
    <row r="40" spans="1:6" s="115" customFormat="1" ht="15.75" customHeight="1" thickBot="1">
      <c r="A40" s="73"/>
      <c r="B40" s="74"/>
      <c r="C40" s="75"/>
      <c r="D40" s="76"/>
      <c r="E40" s="77"/>
      <c r="F40" s="78"/>
    </row>
    <row r="41" spans="1:6" s="115" customFormat="1" ht="15.75" customHeight="1" thickBot="1">
      <c r="A41" s="57">
        <v>444</v>
      </c>
      <c r="B41" s="32" t="s">
        <v>32</v>
      </c>
      <c r="C41" s="33"/>
      <c r="D41" s="34"/>
      <c r="E41" s="35"/>
      <c r="F41" s="36"/>
    </row>
    <row r="42" spans="1:6" s="115" customFormat="1" ht="15.75" customHeight="1" thickBot="1">
      <c r="A42" s="63">
        <v>444.0026</v>
      </c>
      <c r="B42" s="46" t="s">
        <v>18</v>
      </c>
      <c r="C42" s="39" t="s">
        <v>4</v>
      </c>
      <c r="D42" s="107">
        <v>29</v>
      </c>
      <c r="E42" s="79"/>
      <c r="F42" s="61"/>
    </row>
    <row r="43" spans="1:6" s="115" customFormat="1" ht="15.75" customHeight="1" thickBot="1">
      <c r="A43" s="63">
        <v>444.0027</v>
      </c>
      <c r="B43" s="46" t="s">
        <v>19</v>
      </c>
      <c r="C43" s="39" t="s">
        <v>4</v>
      </c>
      <c r="D43" s="107">
        <v>7</v>
      </c>
      <c r="E43" s="79"/>
      <c r="F43" s="61"/>
    </row>
    <row r="44" spans="1:6" s="115" customFormat="1" ht="15.75" customHeight="1" thickBot="1">
      <c r="A44" s="63">
        <v>444.0028</v>
      </c>
      <c r="B44" s="46" t="s">
        <v>77</v>
      </c>
      <c r="C44" s="39" t="s">
        <v>4</v>
      </c>
      <c r="D44" s="107">
        <v>5</v>
      </c>
      <c r="E44" s="79"/>
      <c r="F44" s="61"/>
    </row>
    <row r="45" spans="1:6" s="115" customFormat="1" ht="15.75" customHeight="1" thickBot="1">
      <c r="A45" s="63">
        <v>444.0029</v>
      </c>
      <c r="B45" s="46" t="s">
        <v>78</v>
      </c>
      <c r="C45" s="39" t="s">
        <v>6</v>
      </c>
      <c r="D45" s="107">
        <v>25</v>
      </c>
      <c r="E45" s="79"/>
      <c r="F45" s="61"/>
    </row>
    <row r="46" spans="1:6" s="115" customFormat="1" ht="15.75" customHeight="1" thickBot="1">
      <c r="A46" s="63">
        <v>444.003</v>
      </c>
      <c r="B46" s="46" t="s">
        <v>20</v>
      </c>
      <c r="C46" s="39" t="s">
        <v>4</v>
      </c>
      <c r="D46" s="107">
        <v>16</v>
      </c>
      <c r="E46" s="79"/>
      <c r="F46" s="61"/>
    </row>
    <row r="47" spans="1:6" s="115" customFormat="1" ht="15.75" customHeight="1" thickBot="1">
      <c r="A47" s="63">
        <v>444.0031</v>
      </c>
      <c r="B47" s="46" t="s">
        <v>21</v>
      </c>
      <c r="C47" s="39" t="s">
        <v>6</v>
      </c>
      <c r="D47" s="107">
        <v>145</v>
      </c>
      <c r="E47" s="79"/>
      <c r="F47" s="61"/>
    </row>
    <row r="48" spans="1:6" s="115" customFormat="1" ht="15.75" customHeight="1" thickBot="1">
      <c r="A48" s="63">
        <v>444.0032</v>
      </c>
      <c r="B48" s="116" t="s">
        <v>79</v>
      </c>
      <c r="C48" s="117" t="s">
        <v>6</v>
      </c>
      <c r="D48" s="118">
        <v>136</v>
      </c>
      <c r="E48" s="119"/>
      <c r="F48" s="120"/>
    </row>
    <row r="49" spans="1:6" s="115" customFormat="1" ht="15.75" customHeight="1" thickBot="1">
      <c r="A49" s="63">
        <v>444.0033</v>
      </c>
      <c r="B49" s="46" t="s">
        <v>22</v>
      </c>
      <c r="C49" s="39" t="s">
        <v>6</v>
      </c>
      <c r="D49" s="107">
        <v>40</v>
      </c>
      <c r="E49" s="79"/>
      <c r="F49" s="61"/>
    </row>
    <row r="50" spans="1:6" s="115" customFormat="1" ht="15.75" customHeight="1" thickBot="1">
      <c r="A50" s="63">
        <v>444.0034</v>
      </c>
      <c r="B50" s="46" t="s">
        <v>48</v>
      </c>
      <c r="C50" s="39" t="s">
        <v>4</v>
      </c>
      <c r="D50" s="110">
        <v>22</v>
      </c>
      <c r="E50" s="79"/>
      <c r="F50" s="61"/>
    </row>
    <row r="51" spans="1:6" s="115" customFormat="1" ht="15.75" customHeight="1" thickBot="1">
      <c r="A51" s="63">
        <v>444.0035</v>
      </c>
      <c r="B51" s="46" t="s">
        <v>23</v>
      </c>
      <c r="C51" s="39" t="s">
        <v>4</v>
      </c>
      <c r="D51" s="110">
        <v>22</v>
      </c>
      <c r="E51" s="79"/>
      <c r="F51" s="61"/>
    </row>
    <row r="52" spans="1:6" s="115" customFormat="1" ht="15.75" customHeight="1" thickBot="1">
      <c r="A52" s="63">
        <v>444.0036</v>
      </c>
      <c r="B52" s="46" t="s">
        <v>47</v>
      </c>
      <c r="C52" s="39" t="s">
        <v>4</v>
      </c>
      <c r="D52" s="107">
        <v>7</v>
      </c>
      <c r="E52" s="79"/>
      <c r="F52" s="61"/>
    </row>
    <row r="53" spans="1:6" s="115" customFormat="1" ht="15.75" customHeight="1" thickBot="1">
      <c r="A53" s="63">
        <v>444.0037</v>
      </c>
      <c r="B53" s="46" t="s">
        <v>80</v>
      </c>
      <c r="C53" s="39" t="s">
        <v>6</v>
      </c>
      <c r="D53" s="107">
        <v>70</v>
      </c>
      <c r="E53" s="79"/>
      <c r="F53" s="61"/>
    </row>
    <row r="54" spans="1:6" s="115" customFormat="1" ht="15.75" customHeight="1" thickBot="1">
      <c r="A54" s="63">
        <v>444.0038</v>
      </c>
      <c r="B54" s="46" t="s">
        <v>81</v>
      </c>
      <c r="C54" s="39" t="s">
        <v>6</v>
      </c>
      <c r="D54" s="107">
        <v>200</v>
      </c>
      <c r="E54" s="79"/>
      <c r="F54" s="61"/>
    </row>
    <row r="55" spans="1:6" s="115" customFormat="1" ht="15.75" customHeight="1" thickBot="1">
      <c r="A55" s="63">
        <v>444.0039</v>
      </c>
      <c r="B55" s="46" t="s">
        <v>25</v>
      </c>
      <c r="C55" s="39" t="s">
        <v>45</v>
      </c>
      <c r="D55" s="107">
        <v>1</v>
      </c>
      <c r="E55" s="79"/>
      <c r="F55" s="61"/>
    </row>
    <row r="56" spans="1:6" s="115" customFormat="1" ht="15.75" customHeight="1" thickBot="1">
      <c r="A56" s="63">
        <v>444.004</v>
      </c>
      <c r="B56" s="80" t="s">
        <v>36</v>
      </c>
      <c r="C56" s="39" t="s">
        <v>4</v>
      </c>
      <c r="D56" s="107">
        <v>4</v>
      </c>
      <c r="E56" s="79"/>
      <c r="F56" s="61"/>
    </row>
    <row r="57" spans="1:6" s="115" customFormat="1" ht="16" thickBot="1">
      <c r="A57" s="63">
        <v>444.0041</v>
      </c>
      <c r="B57" s="121" t="s">
        <v>26</v>
      </c>
      <c r="C57" s="39" t="s">
        <v>6</v>
      </c>
      <c r="D57" s="107">
        <v>80</v>
      </c>
      <c r="E57" s="79"/>
      <c r="F57" s="61"/>
    </row>
    <row r="58" spans="1:6" s="115" customFormat="1" ht="16" thickBot="1">
      <c r="A58" s="63">
        <v>444.0042</v>
      </c>
      <c r="B58" s="82" t="s">
        <v>52</v>
      </c>
      <c r="C58" s="39" t="s">
        <v>45</v>
      </c>
      <c r="D58" s="59">
        <v>1</v>
      </c>
      <c r="E58" s="79"/>
      <c r="F58" s="61"/>
    </row>
    <row r="59" spans="1:6" s="115" customFormat="1" ht="15.75" customHeight="1" thickBot="1">
      <c r="A59" s="63"/>
      <c r="B59" s="83" t="s">
        <v>2</v>
      </c>
      <c r="C59" s="39"/>
      <c r="D59" s="59"/>
      <c r="E59" s="60"/>
      <c r="F59" s="65">
        <f>SUM(F42:F58)</f>
        <v>0</v>
      </c>
    </row>
    <row r="60" spans="1:6" s="115" customFormat="1" ht="15.75" customHeight="1" thickBot="1">
      <c r="A60" s="63">
        <v>444.0043</v>
      </c>
      <c r="B60" s="122" t="s">
        <v>27</v>
      </c>
      <c r="C60" s="39" t="s">
        <v>4</v>
      </c>
      <c r="D60" s="59"/>
      <c r="E60" s="79"/>
      <c r="F60" s="61">
        <f>F59*0.03</f>
        <v>0</v>
      </c>
    </row>
    <row r="61" spans="1:6" s="115" customFormat="1" ht="15.75" customHeight="1" thickBot="1">
      <c r="A61" s="66"/>
      <c r="B61" s="67" t="s">
        <v>2</v>
      </c>
      <c r="C61" s="68"/>
      <c r="D61" s="69"/>
      <c r="E61" s="70"/>
      <c r="F61" s="71">
        <f>SUM(F59:F60)</f>
        <v>0</v>
      </c>
    </row>
    <row r="62" spans="1:6" s="115" customFormat="1" ht="15.75" customHeight="1" thickBot="1">
      <c r="A62" s="73"/>
      <c r="B62" s="74"/>
      <c r="C62" s="75"/>
      <c r="D62" s="76"/>
      <c r="E62" s="77"/>
      <c r="F62" s="78"/>
    </row>
    <row r="63" spans="1:6" s="115" customFormat="1" ht="15.75" customHeight="1" thickBot="1">
      <c r="A63" s="85">
        <v>445</v>
      </c>
      <c r="B63" s="32" t="s">
        <v>33</v>
      </c>
      <c r="C63" s="33"/>
      <c r="D63" s="34"/>
      <c r="E63" s="35"/>
      <c r="F63" s="36"/>
    </row>
    <row r="64" spans="1:6" s="115" customFormat="1" ht="47" thickBot="1">
      <c r="A64" s="86">
        <v>445.0001</v>
      </c>
      <c r="B64" s="46" t="s">
        <v>82</v>
      </c>
      <c r="C64" s="39" t="s">
        <v>4</v>
      </c>
      <c r="D64" s="105">
        <v>2</v>
      </c>
      <c r="E64" s="61"/>
      <c r="F64" s="61"/>
    </row>
    <row r="65" spans="1:6" s="115" customFormat="1" ht="47" thickBot="1">
      <c r="A65" s="86">
        <v>445.0002</v>
      </c>
      <c r="B65" s="46" t="s">
        <v>83</v>
      </c>
      <c r="C65" s="39" t="s">
        <v>4</v>
      </c>
      <c r="D65" s="105">
        <v>2</v>
      </c>
      <c r="E65" s="61"/>
      <c r="F65" s="61"/>
    </row>
    <row r="66" spans="1:6" s="115" customFormat="1" ht="47" thickBot="1">
      <c r="A66" s="86">
        <v>445.0003</v>
      </c>
      <c r="B66" s="46" t="s">
        <v>66</v>
      </c>
      <c r="C66" s="39" t="s">
        <v>4</v>
      </c>
      <c r="D66" s="105">
        <v>4</v>
      </c>
      <c r="E66" s="61"/>
      <c r="F66" s="61"/>
    </row>
    <row r="67" spans="1:6" s="115" customFormat="1" ht="47" thickBot="1">
      <c r="A67" s="86">
        <v>445.0004</v>
      </c>
      <c r="B67" s="46" t="s">
        <v>84</v>
      </c>
      <c r="C67" s="39" t="s">
        <v>4</v>
      </c>
      <c r="D67" s="105">
        <v>1</v>
      </c>
      <c r="E67" s="61"/>
      <c r="F67" s="61"/>
    </row>
    <row r="68" spans="1:6" s="115" customFormat="1" ht="31.5" thickBot="1">
      <c r="A68" s="86">
        <v>445.0005</v>
      </c>
      <c r="B68" s="46" t="s">
        <v>85</v>
      </c>
      <c r="C68" s="39" t="s">
        <v>4</v>
      </c>
      <c r="D68" s="105">
        <v>4</v>
      </c>
      <c r="E68" s="61"/>
      <c r="F68" s="61"/>
    </row>
    <row r="69" spans="1:6" s="115" customFormat="1" ht="31.5" thickBot="1">
      <c r="A69" s="86">
        <v>445.0006</v>
      </c>
      <c r="B69" s="46" t="s">
        <v>86</v>
      </c>
      <c r="C69" s="39" t="s">
        <v>4</v>
      </c>
      <c r="D69" s="105">
        <v>18</v>
      </c>
      <c r="E69" s="61"/>
      <c r="F69" s="61"/>
    </row>
    <row r="70" spans="1:6" s="115" customFormat="1" ht="15.75" customHeight="1" thickBot="1">
      <c r="A70" s="86"/>
      <c r="B70" s="46" t="s">
        <v>2</v>
      </c>
      <c r="C70" s="39"/>
      <c r="D70" s="59"/>
      <c r="E70" s="60"/>
      <c r="F70" s="87">
        <f>SUM(F64:F69)</f>
        <v>0</v>
      </c>
    </row>
    <row r="71" spans="1:6" s="115" customFormat="1" ht="14.25" customHeight="1" thickBot="1">
      <c r="A71" s="73"/>
      <c r="B71" s="74"/>
      <c r="C71" s="75"/>
      <c r="D71" s="76"/>
      <c r="E71" s="77"/>
      <c r="F71" s="78"/>
    </row>
    <row r="72" spans="1:6" ht="16" thickBot="1">
      <c r="A72" s="85">
        <v>445</v>
      </c>
      <c r="B72" s="32" t="s">
        <v>34</v>
      </c>
      <c r="C72" s="33"/>
      <c r="D72" s="34"/>
      <c r="E72" s="35"/>
      <c r="F72" s="36"/>
    </row>
    <row r="73" spans="1:6" ht="16" thickBot="1">
      <c r="A73" s="63">
        <v>445.0007</v>
      </c>
      <c r="B73" s="46" t="s">
        <v>54</v>
      </c>
      <c r="C73" s="39" t="s">
        <v>4</v>
      </c>
      <c r="D73" s="107">
        <v>38</v>
      </c>
      <c r="E73" s="79"/>
      <c r="F73" s="61"/>
    </row>
    <row r="74" spans="1:6" ht="16" thickBot="1">
      <c r="A74" s="63">
        <v>445.0008</v>
      </c>
      <c r="B74" s="46" t="s">
        <v>87</v>
      </c>
      <c r="C74" s="39" t="s">
        <v>4</v>
      </c>
      <c r="D74" s="107">
        <v>4</v>
      </c>
      <c r="E74" s="79"/>
      <c r="F74" s="61"/>
    </row>
    <row r="75" spans="1:6" ht="16" thickBot="1">
      <c r="A75" s="63">
        <v>445.0009</v>
      </c>
      <c r="B75" s="46" t="s">
        <v>88</v>
      </c>
      <c r="C75" s="39" t="s">
        <v>4</v>
      </c>
      <c r="D75" s="107">
        <v>3</v>
      </c>
      <c r="E75" s="79"/>
      <c r="F75" s="61"/>
    </row>
    <row r="76" spans="1:6" ht="16" thickBot="1">
      <c r="A76" s="63">
        <v>445.001</v>
      </c>
      <c r="B76" s="46" t="s">
        <v>24</v>
      </c>
      <c r="C76" s="39" t="s">
        <v>4</v>
      </c>
      <c r="D76" s="107">
        <v>42</v>
      </c>
      <c r="E76" s="79"/>
      <c r="F76" s="61"/>
    </row>
    <row r="77" spans="1:6" ht="18" thickBot="1">
      <c r="A77" s="66"/>
      <c r="B77" s="83" t="s">
        <v>2</v>
      </c>
      <c r="C77" s="68"/>
      <c r="D77" s="69"/>
      <c r="E77" s="70"/>
      <c r="F77" s="71">
        <f>SUM(F73:F76)</f>
        <v>0</v>
      </c>
    </row>
    <row r="78" spans="1:6" ht="14.25" customHeight="1" thickBot="1">
      <c r="A78" s="88"/>
      <c r="B78" s="89"/>
      <c r="C78" s="90"/>
      <c r="D78" s="123"/>
      <c r="E78" s="91"/>
      <c r="F78" s="92"/>
    </row>
    <row r="79" spans="1:6" ht="30.75" customHeight="1" thickBot="1">
      <c r="A79" s="93"/>
      <c r="B79" s="94" t="s">
        <v>0</v>
      </c>
      <c r="C79" s="95"/>
      <c r="D79" s="96"/>
      <c r="E79" s="97"/>
      <c r="F79" s="98">
        <f>F10</f>
        <v>0</v>
      </c>
    </row>
  </sheetData>
  <mergeCells count="2">
    <mergeCell ref="B2:E2"/>
    <mergeCell ref="C3:E3"/>
  </mergeCells>
  <printOptions/>
  <pageMargins left="0.5905511811023623" right="0.3937007874015748" top="0.7874015748031497" bottom="0.7874015748031497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Soupisvykonu</dc:title>
  <dc:subject/>
  <dc:creator>Árny</dc:creator>
  <cp:keywords/>
  <dc:description/>
  <cp:lastModifiedBy>Věra Svatošová</cp:lastModifiedBy>
  <cp:lastPrinted>2019-05-07T08:46:19Z</cp:lastPrinted>
  <dcterms:created xsi:type="dcterms:W3CDTF">1998-02-05T12:12:54Z</dcterms:created>
  <dcterms:modified xsi:type="dcterms:W3CDTF">2020-05-04T17:27:40Z</dcterms:modified>
  <cp:category/>
  <cp:version/>
  <cp:contentType/>
  <cp:contentStatus/>
</cp:coreProperties>
</file>