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\Desktop\Práce\Moje\Posudky\ERplan\ZC190911_Trebechovice\06_ARCHIV\DPS\SO07\"/>
    </mc:Choice>
  </mc:AlternateContent>
  <xr:revisionPtr revIDLastSave="0" documentId="13_ncr:1_{1339D350-2543-4E4A-BAD2-A99AFC9D02BB}" xr6:coauthVersionLast="45" xr6:coauthVersionMax="45" xr10:uidLastSave="{00000000-0000-0000-0000-000000000000}"/>
  <bookViews>
    <workbookView xWindow="-120" yWindow="-120" windowWidth="29040" windowHeight="15840" tabRatio="843" firstSheet="4" activeTab="9" xr2:uid="{00000000-000D-0000-FFFF-FFFF00000000}"/>
  </bookViews>
  <sheets>
    <sheet name="Válc_ocel" sheetId="12667" state="veryHidden" r:id="rId1"/>
    <sheet name="Úhelníky" sheetId="12668" state="veryHidden" r:id="rId2"/>
    <sheet name="MSH" sheetId="12669" state="veryHidden" r:id="rId3"/>
    <sheet name="JACKL" sheetId="12670" state="veryHidden" r:id="rId4"/>
    <sheet name="schody_knihovna" sheetId="12682" r:id="rId5"/>
    <sheet name="1.PP_Preklady" sheetId="12650" r:id="rId6"/>
    <sheet name="Přístavba" sheetId="12674" r:id="rId7"/>
    <sheet name="strop_1.02" sheetId="12675" r:id="rId8"/>
    <sheet name="Strop_nad_1.11_1.17" sheetId="12676" r:id="rId9"/>
    <sheet name="knihovna" sheetId="12677" r:id="rId10"/>
    <sheet name="VZT" sheetId="12678" r:id="rId11"/>
    <sheet name="Strop_u VZT" sheetId="12679" r:id="rId12"/>
    <sheet name="balkon" sheetId="12680" r:id="rId13"/>
    <sheet name="rampa" sheetId="12673" r:id="rId14"/>
  </sheets>
  <definedNames>
    <definedName name="JACKL">JACKL!$A$1:$B$144</definedName>
    <definedName name="m">Válc_ocel!$B$4:$C$13</definedName>
    <definedName name="MSH" localSheetId="3">JACKL!$A$1:$B$31</definedName>
    <definedName name="MSH">MSH!$A$1:$B$98</definedName>
    <definedName name="_xlnm.Print_Area" localSheetId="5">'1.PP_Preklady'!$B$2:$J$14</definedName>
    <definedName name="_xlnm.Print_Area" localSheetId="12">balkon!$B$2:$J$21</definedName>
    <definedName name="_xlnm.Print_Area" localSheetId="9">knihovna!$B$2:$J$17</definedName>
    <definedName name="_xlnm.Print_Area" localSheetId="6">Přístavba!$B$2:$J$15</definedName>
    <definedName name="_xlnm.Print_Area" localSheetId="13">rampa!$B$2:$J$14</definedName>
    <definedName name="_xlnm.Print_Area" localSheetId="4">schody_knihovna!$B$2:$J$19</definedName>
    <definedName name="_xlnm.Print_Area" localSheetId="7">strop_1.02!$B$2:$J$20</definedName>
    <definedName name="_xlnm.Print_Area" localSheetId="8">'Strop_nad_1.11_1.17'!$B$2:$J$19</definedName>
    <definedName name="_xlnm.Print_Area" localSheetId="11">'Strop_u VZT'!$B$2:$J$23</definedName>
    <definedName name="_xlnm.Print_Area" localSheetId="10">VZT!$B$2:$J$22</definedName>
    <definedName name="SEZNAM">Válc_ocel!$B$19:$L$48</definedName>
    <definedName name="UHELNIK" localSheetId="3">JACKL!#REF!</definedName>
    <definedName name="UHELNIK" localSheetId="2">MSH!$A$1:$B$58</definedName>
    <definedName name="UHELNIK">Úhelníky!$A$1:$B$138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2677" l="1"/>
  <c r="J9" i="12677"/>
  <c r="J10" i="12677"/>
  <c r="I8" i="12677"/>
  <c r="I9" i="12677"/>
  <c r="I10" i="12677"/>
  <c r="H8" i="12677"/>
  <c r="H9" i="12677"/>
  <c r="H10" i="12677"/>
  <c r="J18" i="12682" l="1"/>
  <c r="J17" i="12682"/>
  <c r="I8" i="12682"/>
  <c r="H8" i="12682"/>
  <c r="I7" i="12682"/>
  <c r="H7" i="12682"/>
  <c r="I9" i="12674"/>
  <c r="H9" i="12674"/>
  <c r="I8" i="12674"/>
  <c r="H8" i="12674"/>
  <c r="J8" i="12674" s="1"/>
  <c r="J9" i="12674" l="1"/>
  <c r="J8" i="12682"/>
  <c r="J7" i="12682"/>
  <c r="I8" i="12673"/>
  <c r="I9" i="12673"/>
  <c r="H8" i="12673"/>
  <c r="H9" i="12673"/>
  <c r="J20" i="12680"/>
  <c r="J19" i="12680"/>
  <c r="I10" i="12680"/>
  <c r="H10" i="12680"/>
  <c r="I9" i="12680"/>
  <c r="H9" i="12680"/>
  <c r="I8" i="12680"/>
  <c r="H8" i="12680"/>
  <c r="I7" i="12680"/>
  <c r="H7" i="12680"/>
  <c r="I12" i="12679"/>
  <c r="H12" i="12679"/>
  <c r="J22" i="12679"/>
  <c r="J21" i="12679"/>
  <c r="I11" i="12679"/>
  <c r="H11" i="12679"/>
  <c r="I10" i="12679"/>
  <c r="H10" i="12679"/>
  <c r="I9" i="12679"/>
  <c r="H9" i="12679"/>
  <c r="I8" i="12679"/>
  <c r="H8" i="12679"/>
  <c r="I7" i="12679"/>
  <c r="H7" i="12679"/>
  <c r="M3" i="12678"/>
  <c r="J21" i="12678"/>
  <c r="J20" i="12678"/>
  <c r="I11" i="12678"/>
  <c r="H11" i="12678"/>
  <c r="I10" i="12678"/>
  <c r="H10" i="12678"/>
  <c r="I9" i="12678"/>
  <c r="H9" i="12678"/>
  <c r="I8" i="12678"/>
  <c r="H8" i="12678"/>
  <c r="I7" i="12678"/>
  <c r="H7" i="12678"/>
  <c r="I7" i="12677"/>
  <c r="H7" i="12677"/>
  <c r="J18" i="12676"/>
  <c r="J17" i="12676"/>
  <c r="I8" i="12676"/>
  <c r="H8" i="12676"/>
  <c r="I7" i="12676"/>
  <c r="H7" i="12676"/>
  <c r="J19" i="12675"/>
  <c r="J18" i="12675"/>
  <c r="I9" i="12675"/>
  <c r="H9" i="12675"/>
  <c r="I8" i="12675"/>
  <c r="H8" i="12675"/>
  <c r="I7" i="12675"/>
  <c r="H7" i="12675"/>
  <c r="I7" i="12674"/>
  <c r="H7" i="12674"/>
  <c r="I7" i="12673"/>
  <c r="H7" i="12673"/>
  <c r="H9" i="12650"/>
  <c r="I9" i="12650"/>
  <c r="I8" i="12650"/>
  <c r="I7" i="12650"/>
  <c r="H7" i="12650"/>
  <c r="H8" i="12650"/>
  <c r="J9" i="12682" l="1"/>
  <c r="J10" i="12682" s="1"/>
  <c r="J12" i="12682" s="1"/>
  <c r="J10" i="12680"/>
  <c r="J9" i="12673"/>
  <c r="J8" i="12673"/>
  <c r="J9" i="12680"/>
  <c r="J8" i="12680"/>
  <c r="J7" i="12680"/>
  <c r="J12" i="12679"/>
  <c r="J9" i="12679"/>
  <c r="J11" i="12679"/>
  <c r="J10" i="12679"/>
  <c r="J8" i="12679"/>
  <c r="J7" i="12679"/>
  <c r="J10" i="12678"/>
  <c r="J7" i="12678"/>
  <c r="J11" i="12678"/>
  <c r="J9" i="12678"/>
  <c r="J8" i="12678"/>
  <c r="J7" i="12677"/>
  <c r="J8" i="12676"/>
  <c r="J7" i="12676"/>
  <c r="J9" i="12675"/>
  <c r="J8" i="12675"/>
  <c r="J7" i="12675"/>
  <c r="J7" i="12674"/>
  <c r="J10" i="12674" s="1"/>
  <c r="J7" i="12673"/>
  <c r="J7" i="12650"/>
  <c r="J8" i="12650"/>
  <c r="J9" i="12650"/>
  <c r="J13" i="12677" l="1"/>
  <c r="J14" i="12677" s="1"/>
  <c r="J16" i="12677" s="1"/>
  <c r="J11" i="12680"/>
  <c r="J12" i="12680" s="1"/>
  <c r="J14" i="12680" s="1"/>
  <c r="J13" i="12679"/>
  <c r="J14" i="12679"/>
  <c r="J16" i="12679" s="1"/>
  <c r="J12" i="12678"/>
  <c r="J13" i="12678" s="1"/>
  <c r="J15" i="12678" s="1"/>
  <c r="J10" i="12673"/>
  <c r="J11" i="12673" s="1"/>
  <c r="J13" i="12673" s="1"/>
  <c r="J9" i="12676"/>
  <c r="J10" i="12676" s="1"/>
  <c r="J12" i="12676" s="1"/>
  <c r="J10" i="12675"/>
  <c r="J11" i="12675" s="1"/>
  <c r="J13" i="12675" s="1"/>
  <c r="J11" i="12674"/>
  <c r="J13" i="12674" s="1"/>
  <c r="J10" i="12650"/>
  <c r="J11" i="12650" s="1"/>
  <c r="J13" i="12650" s="1"/>
</calcChain>
</file>

<file path=xl/sharedStrings.xml><?xml version="1.0" encoding="utf-8"?>
<sst xmlns="http://schemas.openxmlformats.org/spreadsheetml/2006/main" count="986" uniqueCount="416">
  <si>
    <t>m</t>
  </si>
  <si>
    <t>I</t>
  </si>
  <si>
    <t>IPE</t>
  </si>
  <si>
    <t>U</t>
  </si>
  <si>
    <t>UPE</t>
  </si>
  <si>
    <t>HEB</t>
  </si>
  <si>
    <t>č</t>
  </si>
  <si>
    <t>Položka</t>
  </si>
  <si>
    <t>TR</t>
  </si>
  <si>
    <t>102/8</t>
  </si>
  <si>
    <t>L</t>
  </si>
  <si>
    <t>20/20/3</t>
  </si>
  <si>
    <t>25/25/3</t>
  </si>
  <si>
    <t>25/25/4</t>
  </si>
  <si>
    <t>28/28/3</t>
  </si>
  <si>
    <t>30/30/3</t>
  </si>
  <si>
    <t>30/30/4</t>
  </si>
  <si>
    <t>P10</t>
  </si>
  <si>
    <t>Délka</t>
  </si>
  <si>
    <t>Označení profilu</t>
  </si>
  <si>
    <t>Celková hmotnost</t>
  </si>
  <si>
    <t>mm</t>
  </si>
  <si>
    <t>kg</t>
  </si>
  <si>
    <t>kg/m´</t>
  </si>
  <si>
    <t>Kusy</t>
  </si>
  <si>
    <t>Název</t>
  </si>
  <si>
    <t>Hmotnost</t>
  </si>
  <si>
    <t>VÝKAZ HMOTNOSTI OCELI</t>
  </si>
  <si>
    <t>ČÁST KONSTRUKCE:</t>
  </si>
  <si>
    <t>Jednotk. hmotnost</t>
  </si>
  <si>
    <t>ks</t>
  </si>
  <si>
    <t>Počet svař.</t>
  </si>
  <si>
    <t>Celková hmotnost   [ kg ]</t>
  </si>
  <si>
    <t>M12</t>
  </si>
  <si>
    <t>Ocel S235</t>
  </si>
  <si>
    <t xml:space="preserve"> Celková hmotnost [kg]</t>
  </si>
  <si>
    <t xml:space="preserve"> Prořez 5% [kg]</t>
  </si>
  <si>
    <r>
      <t>m</t>
    </r>
    <r>
      <rPr>
        <vertAlign val="superscript"/>
        <sz val="11"/>
        <rFont val="Tahoma"/>
        <family val="2"/>
        <charset val="238"/>
      </rPr>
      <t>2</t>
    </r>
  </si>
  <si>
    <r>
      <t>kg/m</t>
    </r>
    <r>
      <rPr>
        <vertAlign val="superscript"/>
        <sz val="11"/>
        <rFont val="Tahoma"/>
        <family val="2"/>
        <charset val="238"/>
      </rPr>
      <t>2</t>
    </r>
  </si>
  <si>
    <t>Plocha</t>
  </si>
  <si>
    <t>Jedn. hm.</t>
  </si>
  <si>
    <t xml:space="preserve"> Plech</t>
  </si>
  <si>
    <t xml:space="preserve"> Spojovací materiál</t>
  </si>
  <si>
    <t>HILTI</t>
  </si>
  <si>
    <t>HAS</t>
  </si>
  <si>
    <t xml:space="preserve"> tmel HIT HY-150</t>
  </si>
  <si>
    <t>Tl. plechu</t>
  </si>
  <si>
    <t>Výška vlny</t>
  </si>
  <si>
    <t>Manuál</t>
  </si>
  <si>
    <t>100/100/10</t>
  </si>
  <si>
    <t>32/32/3</t>
  </si>
  <si>
    <t>32/32/4</t>
  </si>
  <si>
    <t>35/35/3</t>
  </si>
  <si>
    <t>35/35/4</t>
  </si>
  <si>
    <t>36/36/4</t>
  </si>
  <si>
    <t>40/40/3</t>
  </si>
  <si>
    <t>40/40/4</t>
  </si>
  <si>
    <t>40/40/5</t>
  </si>
  <si>
    <t>45/45/3</t>
  </si>
  <si>
    <t>45/45/4</t>
  </si>
  <si>
    <t>45/45/5</t>
  </si>
  <si>
    <t>50/50/4</t>
  </si>
  <si>
    <t>50/50/5</t>
  </si>
  <si>
    <t>50/50/6</t>
  </si>
  <si>
    <t>55/55/5</t>
  </si>
  <si>
    <t>55/55/6</t>
  </si>
  <si>
    <t>56/56/4</t>
  </si>
  <si>
    <t>56/56/5</t>
  </si>
  <si>
    <t>56/56/6</t>
  </si>
  <si>
    <t>60/60/6</t>
  </si>
  <si>
    <t>60/60/8</t>
  </si>
  <si>
    <t>63/63/4</t>
  </si>
  <si>
    <t>63/63/5</t>
  </si>
  <si>
    <t>63/63/6</t>
  </si>
  <si>
    <t>65/65/6</t>
  </si>
  <si>
    <t>65/65/8</t>
  </si>
  <si>
    <t>70/70/6</t>
  </si>
  <si>
    <t>70/70/7</t>
  </si>
  <si>
    <t>70/70/8</t>
  </si>
  <si>
    <t>80/80/6</t>
  </si>
  <si>
    <t>80/80/8</t>
  </si>
  <si>
    <t>80/80/10</t>
  </si>
  <si>
    <t>90/90/6</t>
  </si>
  <si>
    <t>90/90/8</t>
  </si>
  <si>
    <t>90/90/10</t>
  </si>
  <si>
    <t>100/100/6</t>
  </si>
  <si>
    <t>100/100/8</t>
  </si>
  <si>
    <t>100/100/12</t>
  </si>
  <si>
    <t>110/110/8</t>
  </si>
  <si>
    <t>110/110/10</t>
  </si>
  <si>
    <t>120/120/8</t>
  </si>
  <si>
    <t>120/120/10</t>
  </si>
  <si>
    <t>120/120/12</t>
  </si>
  <si>
    <t>125/125/8</t>
  </si>
  <si>
    <t>125/125/10</t>
  </si>
  <si>
    <t>125/125/12</t>
  </si>
  <si>
    <t>125/125/14</t>
  </si>
  <si>
    <t>130/130/12</t>
  </si>
  <si>
    <t>130/130/14</t>
  </si>
  <si>
    <t>140/140/10</t>
  </si>
  <si>
    <t>140/140/12</t>
  </si>
  <si>
    <t>140/140/14</t>
  </si>
  <si>
    <t>160/160/10</t>
  </si>
  <si>
    <t>160/160/12</t>
  </si>
  <si>
    <t>160/160/14</t>
  </si>
  <si>
    <t>160/160/16</t>
  </si>
  <si>
    <t>180/180/12</t>
  </si>
  <si>
    <t>180/180/14</t>
  </si>
  <si>
    <t>200/200/14</t>
  </si>
  <si>
    <t>200/200/16</t>
  </si>
  <si>
    <t>200/200/20</t>
  </si>
  <si>
    <t>25/16/3</t>
  </si>
  <si>
    <t>30/20/3</t>
  </si>
  <si>
    <t>30/20/4</t>
  </si>
  <si>
    <t>32/20/3</t>
  </si>
  <si>
    <t>40/25/3</t>
  </si>
  <si>
    <t>40/25/4</t>
  </si>
  <si>
    <t>40/25/5</t>
  </si>
  <si>
    <t>45/28/4</t>
  </si>
  <si>
    <t>45/30/4</t>
  </si>
  <si>
    <t>45/30/5</t>
  </si>
  <si>
    <t>50/30/4</t>
  </si>
  <si>
    <t>50/30/5</t>
  </si>
  <si>
    <t>50/32/3</t>
  </si>
  <si>
    <t>50/32/4</t>
  </si>
  <si>
    <t>56/36/4</t>
  </si>
  <si>
    <t>56/36/5</t>
  </si>
  <si>
    <t>60/40/5</t>
  </si>
  <si>
    <t>60/40/6</t>
  </si>
  <si>
    <t>63/40/4</t>
  </si>
  <si>
    <t>63/40/5</t>
  </si>
  <si>
    <t>63/40/6</t>
  </si>
  <si>
    <t>65/50/5</t>
  </si>
  <si>
    <t>65/50/6</t>
  </si>
  <si>
    <t>65/50/7</t>
  </si>
  <si>
    <t>65/50/8</t>
  </si>
  <si>
    <t>75/45/5</t>
  </si>
  <si>
    <t>75/45/6</t>
  </si>
  <si>
    <t>75/50/5</t>
  </si>
  <si>
    <t>75/50/6</t>
  </si>
  <si>
    <t>75/50/7</t>
  </si>
  <si>
    <t>75/50/8</t>
  </si>
  <si>
    <t>80/50/5</t>
  </si>
  <si>
    <t>80/50/6</t>
  </si>
  <si>
    <t>80/50/8</t>
  </si>
  <si>
    <t>60/40/7</t>
  </si>
  <si>
    <t>80/60/6</t>
  </si>
  <si>
    <t>80/60/7</t>
  </si>
  <si>
    <t>80/60/8</t>
  </si>
  <si>
    <t>90/56/6</t>
  </si>
  <si>
    <t>90/56/8</t>
  </si>
  <si>
    <t>90/60/6</t>
  </si>
  <si>
    <t>90/60/8</t>
  </si>
  <si>
    <t>100/63/8</t>
  </si>
  <si>
    <t>100/63/10</t>
  </si>
  <si>
    <t>100/65/7</t>
  </si>
  <si>
    <t>100/65/8</t>
  </si>
  <si>
    <t>100/65/10</t>
  </si>
  <si>
    <t>100/65/12</t>
  </si>
  <si>
    <t>110/70/8</t>
  </si>
  <si>
    <t>110/70/10</t>
  </si>
  <si>
    <t>110/70/12</t>
  </si>
  <si>
    <t>120/80/8</t>
  </si>
  <si>
    <t>120/80/10</t>
  </si>
  <si>
    <t>120/80/12</t>
  </si>
  <si>
    <t>125/80/8</t>
  </si>
  <si>
    <t>125/80/10</t>
  </si>
  <si>
    <t>125/80/12</t>
  </si>
  <si>
    <t>130/90/10</t>
  </si>
  <si>
    <t>130/90/12</t>
  </si>
  <si>
    <t>130/90/14</t>
  </si>
  <si>
    <t>140/90/8</t>
  </si>
  <si>
    <t>140/90/10</t>
  </si>
  <si>
    <t>140/90/12</t>
  </si>
  <si>
    <t>140/90/14</t>
  </si>
  <si>
    <t>160/100/10</t>
  </si>
  <si>
    <t>160/100/12</t>
  </si>
  <si>
    <t>160/100/14</t>
  </si>
  <si>
    <t>160/100/16</t>
  </si>
  <si>
    <t>HEA</t>
  </si>
  <si>
    <t>50/50/6,3</t>
  </si>
  <si>
    <t>60/60/6,3</t>
  </si>
  <si>
    <t>80/80/5</t>
  </si>
  <si>
    <t>80/80/6,3</t>
  </si>
  <si>
    <t>80/80/12,5</t>
  </si>
  <si>
    <t>100/100/5</t>
  </si>
  <si>
    <t>100/100/6,3</t>
  </si>
  <si>
    <t>100/100/12,5</t>
  </si>
  <si>
    <t>120/120/5</t>
  </si>
  <si>
    <t>120/120/6,3</t>
  </si>
  <si>
    <t>120/120/12,5</t>
  </si>
  <si>
    <t>140/140/8</t>
  </si>
  <si>
    <t>140/140/16</t>
  </si>
  <si>
    <t>150/150/6,3</t>
  </si>
  <si>
    <t>150/150/8</t>
  </si>
  <si>
    <t>150/150/10</t>
  </si>
  <si>
    <t>150/150/12,5</t>
  </si>
  <si>
    <t>150/150/16</t>
  </si>
  <si>
    <t>160/160/8</t>
  </si>
  <si>
    <t>160/160/12,5</t>
  </si>
  <si>
    <t>180/180/8</t>
  </si>
  <si>
    <t>200/200/6,3</t>
  </si>
  <si>
    <t>200/200/8</t>
  </si>
  <si>
    <t>200/200/10</t>
  </si>
  <si>
    <t>200/200/12,5</t>
  </si>
  <si>
    <t>200/200/14,2</t>
  </si>
  <si>
    <t>220/220/14,2</t>
  </si>
  <si>
    <t>220/220/16</t>
  </si>
  <si>
    <t>250/250/8</t>
  </si>
  <si>
    <t>250/250/10</t>
  </si>
  <si>
    <t>250/250/12,5</t>
  </si>
  <si>
    <t>250/250/16</t>
  </si>
  <si>
    <t>260/260/12,5</t>
  </si>
  <si>
    <t>260/260/16</t>
  </si>
  <si>
    <t>300/300/6,3</t>
  </si>
  <si>
    <t>300/300/8</t>
  </si>
  <si>
    <t>300/300/10</t>
  </si>
  <si>
    <t>300/300/12,5</t>
  </si>
  <si>
    <t>300/300/16</t>
  </si>
  <si>
    <t>350/350/10</t>
  </si>
  <si>
    <t>350/350/12,5</t>
  </si>
  <si>
    <t>350/350/16</t>
  </si>
  <si>
    <t>400/400/10</t>
  </si>
  <si>
    <t>400/400/12,5</t>
  </si>
  <si>
    <t>400/400/16</t>
  </si>
  <si>
    <t>100/50/5</t>
  </si>
  <si>
    <t>100/50/6,3</t>
  </si>
  <si>
    <t>100/50/8</t>
  </si>
  <si>
    <t>100/60/8,8</t>
  </si>
  <si>
    <t>120/80/6,3</t>
  </si>
  <si>
    <t>150/100/8</t>
  </si>
  <si>
    <t>150/100/10</t>
  </si>
  <si>
    <t>160/80/8,8</t>
  </si>
  <si>
    <t>160/80/12,5</t>
  </si>
  <si>
    <t>180/100/7,1</t>
  </si>
  <si>
    <t>200/100/6,3</t>
  </si>
  <si>
    <t>200/100/8</t>
  </si>
  <si>
    <t>200/100/10</t>
  </si>
  <si>
    <t>200/100/12,5</t>
  </si>
  <si>
    <t>250/150/10</t>
  </si>
  <si>
    <t>250/150/12,5</t>
  </si>
  <si>
    <t>260/140/14,2</t>
  </si>
  <si>
    <t>260/180/10</t>
  </si>
  <si>
    <t>260/180/16</t>
  </si>
  <si>
    <t>300/100/6,3</t>
  </si>
  <si>
    <t>300/100/8</t>
  </si>
  <si>
    <t>300/100/10</t>
  </si>
  <si>
    <t>300/100/12,5</t>
  </si>
  <si>
    <t>300/200/8</t>
  </si>
  <si>
    <t>300/200/10</t>
  </si>
  <si>
    <t>300/200/12,5</t>
  </si>
  <si>
    <t>300/200/16</t>
  </si>
  <si>
    <t>350/250/8</t>
  </si>
  <si>
    <t>400/200/8</t>
  </si>
  <si>
    <t>400/200/10</t>
  </si>
  <si>
    <t>400/200/12,5</t>
  </si>
  <si>
    <t>450/250/8</t>
  </si>
  <si>
    <t>450/250/10</t>
  </si>
  <si>
    <t>450/250/12,5</t>
  </si>
  <si>
    <t>450/250/16</t>
  </si>
  <si>
    <t>500/300/10</t>
  </si>
  <si>
    <t>500/300/16</t>
  </si>
  <si>
    <t>MSH</t>
  </si>
  <si>
    <t>10/10/1</t>
  </si>
  <si>
    <t>15/15/1,5</t>
  </si>
  <si>
    <t>18/18/1</t>
  </si>
  <si>
    <t>20/20/1,2</t>
  </si>
  <si>
    <t>20/20/1,5</t>
  </si>
  <si>
    <t>20/20/2</t>
  </si>
  <si>
    <t>25/25/1,2</t>
  </si>
  <si>
    <t>25/25/1,5</t>
  </si>
  <si>
    <t>25/25/2</t>
  </si>
  <si>
    <t>28/28/2</t>
  </si>
  <si>
    <t>30/30/1</t>
  </si>
  <si>
    <t>30/30/1,5</t>
  </si>
  <si>
    <t>30/30/2</t>
  </si>
  <si>
    <t>30/30/2,5</t>
  </si>
  <si>
    <t>35/35/1,5</t>
  </si>
  <si>
    <t>35/35/2</t>
  </si>
  <si>
    <t>35/35/2,5</t>
  </si>
  <si>
    <t>40/40/1,5</t>
  </si>
  <si>
    <t>40/40/2</t>
  </si>
  <si>
    <t>40/40/2,5</t>
  </si>
  <si>
    <t>45/45/2</t>
  </si>
  <si>
    <t>45/45/2,5</t>
  </si>
  <si>
    <t>50/50/2</t>
  </si>
  <si>
    <t>50/50/2,5</t>
  </si>
  <si>
    <t>50/50/3</t>
  </si>
  <si>
    <t>52/52/2</t>
  </si>
  <si>
    <t>52/52/3,5</t>
  </si>
  <si>
    <t>60/60/2</t>
  </si>
  <si>
    <t>60/60/2,5</t>
  </si>
  <si>
    <t>60/60/3</t>
  </si>
  <si>
    <t>70/70/3</t>
  </si>
  <si>
    <t>70/70/4</t>
  </si>
  <si>
    <t>80/80/3</t>
  </si>
  <si>
    <t>80/80/4</t>
  </si>
  <si>
    <t>100/100/3</t>
  </si>
  <si>
    <t>15/12/1,8</t>
  </si>
  <si>
    <t>18/12/0,9</t>
  </si>
  <si>
    <t>18/12/1,5</t>
  </si>
  <si>
    <t>20/10/1</t>
  </si>
  <si>
    <t>25/15/1,5</t>
  </si>
  <si>
    <t>27/14/2</t>
  </si>
  <si>
    <t>28/13/1,5</t>
  </si>
  <si>
    <t>30/15/1,5</t>
  </si>
  <si>
    <t>30/15/2</t>
  </si>
  <si>
    <t>30/18/2</t>
  </si>
  <si>
    <t>34/25/2</t>
  </si>
  <si>
    <t>34/25/2,5</t>
  </si>
  <si>
    <t>35/12/2</t>
  </si>
  <si>
    <t>35/20/1,2</t>
  </si>
  <si>
    <t>35/20/2</t>
  </si>
  <si>
    <t>37/20/2</t>
  </si>
  <si>
    <t>40/12/2</t>
  </si>
  <si>
    <t>40/20/1</t>
  </si>
  <si>
    <t>40/20/1,5</t>
  </si>
  <si>
    <t>40/20/2</t>
  </si>
  <si>
    <t>40/20/2,5</t>
  </si>
  <si>
    <t>40/25/2</t>
  </si>
  <si>
    <t>40/27/1,5</t>
  </si>
  <si>
    <t>40/27/2</t>
  </si>
  <si>
    <t>40/35/2</t>
  </si>
  <si>
    <t>40/35/2,5</t>
  </si>
  <si>
    <t>40/35/3</t>
  </si>
  <si>
    <t>45/35/1,5</t>
  </si>
  <si>
    <t>45/35/2</t>
  </si>
  <si>
    <t>50/20/1,5</t>
  </si>
  <si>
    <t>50/20/2</t>
  </si>
  <si>
    <t>50/25/2</t>
  </si>
  <si>
    <t>50/25/2,5</t>
  </si>
  <si>
    <t>50/30/1,5</t>
  </si>
  <si>
    <t>50/30/2</t>
  </si>
  <si>
    <t>50/30/2,5</t>
  </si>
  <si>
    <t>50/30/3</t>
  </si>
  <si>
    <t>50/31,5/5</t>
  </si>
  <si>
    <t>50/35/2</t>
  </si>
  <si>
    <t>50/35/2,5</t>
  </si>
  <si>
    <t>50/35/3</t>
  </si>
  <si>
    <t>50/40/2</t>
  </si>
  <si>
    <t>56/33/2</t>
  </si>
  <si>
    <t>56/33/2,5</t>
  </si>
  <si>
    <t>60/20/2</t>
  </si>
  <si>
    <t>60/20/2,5</t>
  </si>
  <si>
    <t>60/34/2</t>
  </si>
  <si>
    <t>60/34/2,5</t>
  </si>
  <si>
    <t>60/34/3</t>
  </si>
  <si>
    <t>60/40/1,5</t>
  </si>
  <si>
    <t>60/40/2</t>
  </si>
  <si>
    <t>60/40/2,5</t>
  </si>
  <si>
    <t>60/40/3</t>
  </si>
  <si>
    <t>60/40/3,5</t>
  </si>
  <si>
    <t>64/24/1,5</t>
  </si>
  <si>
    <t>65/30/2</t>
  </si>
  <si>
    <t>65/30/2,5</t>
  </si>
  <si>
    <t>65/30/3</t>
  </si>
  <si>
    <t>65/40/2</t>
  </si>
  <si>
    <t>65/40/3</t>
  </si>
  <si>
    <t>65/40/4</t>
  </si>
  <si>
    <t>70/30/2,5</t>
  </si>
  <si>
    <t>70/35/2</t>
  </si>
  <si>
    <t>70/35/2,5</t>
  </si>
  <si>
    <t>70/35/3</t>
  </si>
  <si>
    <t>70/40/4</t>
  </si>
  <si>
    <t>70/50/2</t>
  </si>
  <si>
    <t>70/50/2,5</t>
  </si>
  <si>
    <t>70/50/3</t>
  </si>
  <si>
    <t>70/50/5</t>
  </si>
  <si>
    <t>70/60/3</t>
  </si>
  <si>
    <t>75/40/2</t>
  </si>
  <si>
    <t>80/30/2</t>
  </si>
  <si>
    <t>80/30/2,5</t>
  </si>
  <si>
    <t>80/30/3</t>
  </si>
  <si>
    <t>80/35/2</t>
  </si>
  <si>
    <t>80/35/2,5</t>
  </si>
  <si>
    <t>80/35/3</t>
  </si>
  <si>
    <t>80/40/2</t>
  </si>
  <si>
    <t>80/40/4</t>
  </si>
  <si>
    <t>80/60/3</t>
  </si>
  <si>
    <t>80/60/4</t>
  </si>
  <si>
    <t>90/40/2</t>
  </si>
  <si>
    <t>90/40/2,5</t>
  </si>
  <si>
    <t>90/40/3</t>
  </si>
  <si>
    <t>100/30/2</t>
  </si>
  <si>
    <t>100/40/2</t>
  </si>
  <si>
    <t>100/40/2,5</t>
  </si>
  <si>
    <t>100/52,5/2,5</t>
  </si>
  <si>
    <t>100/52,5/3</t>
  </si>
  <si>
    <t>100/60/3</t>
  </si>
  <si>
    <t>100/60/5</t>
  </si>
  <si>
    <t>110/40/3</t>
  </si>
  <si>
    <t>120/60/3</t>
  </si>
  <si>
    <t>120/60/4</t>
  </si>
  <si>
    <t>120/85/2,5</t>
  </si>
  <si>
    <t>120/85/3</t>
  </si>
  <si>
    <t>125/30/2,5</t>
  </si>
  <si>
    <t>125/30/3</t>
  </si>
  <si>
    <t>140/85/3</t>
  </si>
  <si>
    <t>145/60/3</t>
  </si>
  <si>
    <t>JACKL</t>
  </si>
  <si>
    <t>Celková délka</t>
  </si>
  <si>
    <t>Jednotk. délka</t>
  </si>
  <si>
    <t>Rozměr</t>
  </si>
  <si>
    <t>Překlady v 1.PP</t>
  </si>
  <si>
    <t>Strop nad 1.02</t>
  </si>
  <si>
    <t>40/183</t>
  </si>
  <si>
    <t>Strop nad místností 1.11 a 1.17</t>
  </si>
  <si>
    <t>Strop pod VZT jednotkou + rám krovu</t>
  </si>
  <si>
    <t>Strop nad 2.NP</t>
  </si>
  <si>
    <t>Balkon</t>
  </si>
  <si>
    <t>Rampa</t>
  </si>
  <si>
    <t>P15</t>
  </si>
  <si>
    <t xml:space="preserve">Přístavba </t>
  </si>
  <si>
    <t>Knihovna schody</t>
  </si>
  <si>
    <t>Výkaz oceli</t>
  </si>
  <si>
    <t>P8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</si>
</sst>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_);[Red]\(#,##0\)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  <font>
      <sz val="8"/>
      <name val="Arial CE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16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sz val="20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"/>
      <family val="2"/>
      <charset val="238"/>
    </font>
    <font>
      <sz val="14"/>
      <name val="Tahoma"/>
      <family val="2"/>
      <charset val="238"/>
    </font>
    <font>
      <vertAlign val="superscript"/>
      <sz val="11"/>
      <name val="Tahom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6" fontId="4" fillId="0" borderId="0" applyFont="0" applyFill="0" applyBorder="0" applyAlignment="0" applyProtection="0"/>
    <xf numFmtId="0" fontId="13" fillId="0" borderId="0"/>
  </cellStyleXfs>
  <cellXfs count="159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2" fontId="12" fillId="0" borderId="2" xfId="0" applyNumberFormat="1" applyFont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14" fillId="0" borderId="0" xfId="2" applyFont="1"/>
    <xf numFmtId="0" fontId="9" fillId="0" borderId="0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2" fontId="0" fillId="0" borderId="0" xfId="0" applyNumberFormat="1"/>
    <xf numFmtId="2" fontId="0" fillId="0" borderId="0" xfId="0" applyNumberFormat="1" applyFill="1" applyBorder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/>
    <xf numFmtId="2" fontId="18" fillId="0" borderId="0" xfId="0" applyNumberFormat="1" applyFont="1" applyFill="1"/>
    <xf numFmtId="0" fontId="16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" fillId="0" borderId="0" xfId="0" applyFont="1" applyFill="1"/>
    <xf numFmtId="2" fontId="1" fillId="0" borderId="0" xfId="0" applyNumberFormat="1" applyFont="1" applyFill="1"/>
    <xf numFmtId="0" fontId="18" fillId="0" borderId="18" xfId="0" applyFont="1" applyFill="1" applyBorder="1"/>
    <xf numFmtId="2" fontId="18" fillId="0" borderId="19" xfId="0" applyNumberFormat="1" applyFont="1" applyFill="1" applyBorder="1"/>
    <xf numFmtId="0" fontId="9" fillId="2" borderId="9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  <protection locked="0"/>
    </xf>
    <xf numFmtId="1" fontId="9" fillId="2" borderId="27" xfId="0" applyNumberFormat="1" applyFont="1" applyFill="1" applyBorder="1" applyAlignment="1" applyProtection="1">
      <alignment horizontal="center" vertical="center"/>
      <protection locked="0"/>
    </xf>
    <xf numFmtId="2" fontId="14" fillId="0" borderId="27" xfId="0" applyNumberFormat="1" applyFont="1" applyFill="1" applyBorder="1" applyAlignment="1">
      <alignment vertical="center"/>
    </xf>
    <xf numFmtId="2" fontId="9" fillId="0" borderId="27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 applyProtection="1">
      <alignment horizontal="center" vertical="center"/>
      <protection locked="0"/>
    </xf>
    <xf numFmtId="0" fontId="9" fillId="0" borderId="22" xfId="0" applyFont="1" applyFill="1" applyBorder="1" applyAlignment="1" applyProtection="1">
      <alignment horizontal="center" vertical="center"/>
      <protection locked="0"/>
    </xf>
    <xf numFmtId="49" fontId="12" fillId="0" borderId="23" xfId="0" applyNumberFormat="1" applyFont="1" applyFill="1" applyBorder="1" applyAlignment="1" applyProtection="1">
      <alignment horizontal="center" vertical="center"/>
      <protection locked="0"/>
    </xf>
    <xf numFmtId="0" fontId="9" fillId="0" borderId="8" xfId="0" applyNumberFormat="1" applyFont="1" applyFill="1" applyBorder="1" applyAlignment="1" applyProtection="1">
      <alignment horizontal="center" vertical="center"/>
      <protection locked="0"/>
    </xf>
    <xf numFmtId="1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9" xfId="0" applyNumberFormat="1" applyFont="1" applyFill="1" applyBorder="1" applyAlignment="1" applyProtection="1">
      <alignment horizontal="center" vertical="center"/>
      <protection locked="0"/>
    </xf>
    <xf numFmtId="1" fontId="9" fillId="0" borderId="7" xfId="0" applyNumberFormat="1" applyFont="1" applyFill="1" applyBorder="1" applyAlignment="1" applyProtection="1">
      <alignment horizontal="center" vertical="center"/>
      <protection locked="0"/>
    </xf>
    <xf numFmtId="49" fontId="12" fillId="0" borderId="26" xfId="0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165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20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4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center"/>
      <protection locked="0"/>
    </xf>
    <xf numFmtId="1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>
      <alignment horizontal="center" vertical="center"/>
    </xf>
    <xf numFmtId="0" fontId="12" fillId="0" borderId="22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horizontal="center" vertical="center"/>
      <protection locked="0"/>
    </xf>
    <xf numFmtId="0" fontId="9" fillId="0" borderId="23" xfId="0" applyNumberFormat="1" applyFont="1" applyFill="1" applyBorder="1" applyAlignment="1" applyProtection="1">
      <alignment horizontal="center" vertical="center"/>
      <protection locked="0"/>
    </xf>
    <xf numFmtId="1" fontId="9" fillId="0" borderId="23" xfId="0" applyNumberFormat="1" applyFont="1" applyFill="1" applyBorder="1" applyAlignment="1" applyProtection="1">
      <alignment horizontal="center" vertical="center"/>
      <protection locked="0"/>
    </xf>
    <xf numFmtId="2" fontId="9" fillId="0" borderId="23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25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9" fillId="0" borderId="26" xfId="0" applyNumberFormat="1" applyFont="1" applyFill="1" applyBorder="1" applyAlignment="1" applyProtection="1">
      <alignment horizontal="center" vertical="center"/>
      <protection locked="0"/>
    </xf>
    <xf numFmtId="1" fontId="9" fillId="0" borderId="26" xfId="0" applyNumberFormat="1" applyFont="1" applyFill="1" applyBorder="1" applyAlignment="1" applyProtection="1">
      <alignment horizontal="center" vertical="center"/>
      <protection locked="0"/>
    </xf>
    <xf numFmtId="2" fontId="9" fillId="0" borderId="26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39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 wrapText="1"/>
    </xf>
    <xf numFmtId="0" fontId="9" fillId="0" borderId="25" xfId="0" applyFont="1" applyFill="1" applyBorder="1" applyAlignment="1" applyProtection="1">
      <alignment horizontal="center" vertical="center"/>
      <protection locked="0"/>
    </xf>
    <xf numFmtId="0" fontId="12" fillId="0" borderId="35" xfId="0" applyFont="1" applyFill="1" applyBorder="1" applyAlignment="1" applyProtection="1">
      <alignment horizontal="center" vertical="center"/>
      <protection locked="0"/>
    </xf>
    <xf numFmtId="1" fontId="9" fillId="0" borderId="34" xfId="0" applyNumberFormat="1" applyFont="1" applyFill="1" applyBorder="1" applyAlignment="1" applyProtection="1">
      <alignment horizontal="center" vertical="center"/>
      <protection locked="0"/>
    </xf>
    <xf numFmtId="1" fontId="9" fillId="0" borderId="12" xfId="0" applyNumberFormat="1" applyFont="1" applyFill="1" applyBorder="1" applyAlignment="1" applyProtection="1">
      <alignment horizontal="center" vertical="center"/>
      <protection locked="0"/>
    </xf>
    <xf numFmtId="1" fontId="9" fillId="0" borderId="29" xfId="0" applyNumberFormat="1" applyFont="1" applyFill="1" applyBorder="1" applyAlignment="1" applyProtection="1">
      <alignment horizontal="center" vertical="center"/>
      <protection locked="0"/>
    </xf>
    <xf numFmtId="0" fontId="9" fillId="0" borderId="10" xfId="0" applyNumberFormat="1" applyFont="1" applyFill="1" applyBorder="1" applyAlignment="1" applyProtection="1">
      <alignment horizontal="center" vertical="center"/>
      <protection locked="0"/>
    </xf>
    <xf numFmtId="0" fontId="12" fillId="0" borderId="45" xfId="0" applyFont="1" applyFill="1" applyBorder="1" applyAlignment="1" applyProtection="1">
      <alignment horizontal="center" vertical="center"/>
      <protection locked="0"/>
    </xf>
    <xf numFmtId="2" fontId="9" fillId="0" borderId="44" xfId="0" applyNumberFormat="1" applyFont="1" applyFill="1" applyBorder="1" applyAlignment="1">
      <alignment horizontal="center" vertical="center"/>
    </xf>
    <xf numFmtId="2" fontId="9" fillId="0" borderId="20" xfId="0" applyNumberFormat="1" applyFont="1" applyFill="1" applyBorder="1" applyAlignment="1">
      <alignment horizontal="center" vertical="center"/>
    </xf>
    <xf numFmtId="2" fontId="9" fillId="0" borderId="28" xfId="0" applyNumberFormat="1" applyFont="1" applyFill="1" applyBorder="1" applyAlignment="1">
      <alignment horizontal="center" vertical="center"/>
    </xf>
    <xf numFmtId="2" fontId="9" fillId="0" borderId="22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2" fontId="9" fillId="0" borderId="2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8" fillId="0" borderId="26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2" fontId="12" fillId="0" borderId="21" xfId="0" applyNumberFormat="1" applyFont="1" applyBorder="1" applyAlignment="1">
      <alignment horizontal="center" vertical="center" textRotation="90"/>
    </xf>
    <xf numFmtId="2" fontId="12" fillId="0" borderId="11" xfId="0" applyNumberFormat="1" applyFont="1" applyBorder="1" applyAlignment="1">
      <alignment horizontal="center" vertical="center" textRotation="90"/>
    </xf>
    <xf numFmtId="2" fontId="12" fillId="0" borderId="24" xfId="0" applyNumberFormat="1" applyFont="1" applyBorder="1" applyAlignment="1">
      <alignment horizontal="center" vertical="center" textRotation="90"/>
    </xf>
    <xf numFmtId="2" fontId="12" fillId="0" borderId="21" xfId="0" applyNumberFormat="1" applyFont="1" applyBorder="1" applyAlignment="1">
      <alignment horizontal="center" vertical="center" textRotation="90" wrapText="1"/>
    </xf>
    <xf numFmtId="2" fontId="12" fillId="0" borderId="11" xfId="0" applyNumberFormat="1" applyFont="1" applyBorder="1" applyAlignment="1">
      <alignment horizontal="center" vertical="center" textRotation="90" wrapText="1"/>
    </xf>
    <xf numFmtId="2" fontId="12" fillId="0" borderId="24" xfId="0" applyNumberFormat="1" applyFont="1" applyBorder="1" applyAlignment="1">
      <alignment horizontal="center" vertical="center" textRotation="90" wrapText="1"/>
    </xf>
    <xf numFmtId="2" fontId="12" fillId="0" borderId="5" xfId="0" applyNumberFormat="1" applyFont="1" applyBorder="1" applyAlignment="1">
      <alignment horizontal="center" vertical="center"/>
    </xf>
    <xf numFmtId="2" fontId="12" fillId="0" borderId="30" xfId="0" applyNumberFormat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0" fontId="12" fillId="0" borderId="20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49" fontId="9" fillId="2" borderId="20" xfId="0" applyNumberFormat="1" applyFont="1" applyFill="1" applyBorder="1" applyAlignment="1" applyProtection="1">
      <alignment horizontal="left" vertical="center"/>
      <protection locked="0"/>
    </xf>
    <xf numFmtId="49" fontId="9" fillId="2" borderId="31" xfId="0" applyNumberFormat="1" applyFont="1" applyFill="1" applyBorder="1" applyAlignment="1" applyProtection="1">
      <alignment horizontal="left" vertical="center"/>
      <protection locked="0"/>
    </xf>
    <xf numFmtId="0" fontId="9" fillId="0" borderId="32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center"/>
    </xf>
    <xf numFmtId="0" fontId="9" fillId="0" borderId="41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left" vertical="center"/>
    </xf>
    <xf numFmtId="2" fontId="12" fillId="0" borderId="38" xfId="0" applyNumberFormat="1" applyFont="1" applyBorder="1" applyAlignment="1">
      <alignment horizontal="center" vertical="center" textRotation="90"/>
    </xf>
    <xf numFmtId="2" fontId="12" fillId="0" borderId="38" xfId="0" applyNumberFormat="1" applyFont="1" applyBorder="1" applyAlignment="1">
      <alignment horizontal="center" vertical="center" textRotation="90" wrapText="1"/>
    </xf>
    <xf numFmtId="0" fontId="12" fillId="0" borderId="16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1" fontId="9" fillId="0" borderId="0" xfId="0" applyNumberFormat="1" applyFont="1" applyFill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 applyAlignment="1">
      <alignment horizontal="center" vertical="center"/>
    </xf>
    <xf numFmtId="2" fontId="9" fillId="0" borderId="46" xfId="0" applyNumberFormat="1" applyFont="1" applyFill="1" applyBorder="1" applyAlignment="1">
      <alignment horizontal="center" vertical="center"/>
    </xf>
    <xf numFmtId="2" fontId="9" fillId="0" borderId="47" xfId="0" applyNumberFormat="1" applyFont="1" applyFill="1" applyBorder="1" applyAlignment="1">
      <alignment horizontal="center" vertical="center"/>
    </xf>
  </cellXfs>
  <cellStyles count="3">
    <cellStyle name="čárky [0]_Celek.xls graf 6" xfId="1" xr:uid="{00000000-0005-0000-0000-000000000000}"/>
    <cellStyle name="Normální" xfId="0" builtinId="0"/>
    <cellStyle name="normální_Výkaz_oceli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3:L48"/>
  <sheetViews>
    <sheetView topLeftCell="A16" workbookViewId="0">
      <selection activeCell="K45" sqref="K45"/>
    </sheetView>
  </sheetViews>
  <sheetFormatPr defaultRowHeight="12.75" x14ac:dyDescent="0.2"/>
  <cols>
    <col min="2" max="12" width="10.7109375" customWidth="1"/>
  </cols>
  <sheetData>
    <row r="3" spans="2:12" x14ac:dyDescent="0.2">
      <c r="B3" s="116" t="s">
        <v>0</v>
      </c>
      <c r="C3" s="116"/>
    </row>
    <row r="4" spans="2:12" x14ac:dyDescent="0.2">
      <c r="B4" s="12" t="s">
        <v>1</v>
      </c>
      <c r="C4" s="12">
        <v>2</v>
      </c>
    </row>
    <row r="5" spans="2:12" x14ac:dyDescent="0.2">
      <c r="B5" s="12" t="s">
        <v>2</v>
      </c>
      <c r="C5" s="12">
        <v>3</v>
      </c>
    </row>
    <row r="6" spans="2:12" x14ac:dyDescent="0.2">
      <c r="B6" s="12" t="s">
        <v>3</v>
      </c>
      <c r="C6" s="12">
        <v>4</v>
      </c>
    </row>
    <row r="7" spans="2:12" x14ac:dyDescent="0.2">
      <c r="B7" s="12" t="s">
        <v>4</v>
      </c>
      <c r="C7" s="12">
        <v>5</v>
      </c>
    </row>
    <row r="8" spans="2:12" x14ac:dyDescent="0.2">
      <c r="B8" s="12" t="s">
        <v>5</v>
      </c>
      <c r="C8" s="12">
        <v>6</v>
      </c>
    </row>
    <row r="9" spans="2:12" x14ac:dyDescent="0.2">
      <c r="B9" s="12" t="s">
        <v>179</v>
      </c>
      <c r="C9" s="12">
        <v>7</v>
      </c>
    </row>
    <row r="10" spans="2:12" x14ac:dyDescent="0.2">
      <c r="B10" s="12"/>
      <c r="C10" s="12">
        <v>8</v>
      </c>
    </row>
    <row r="11" spans="2:12" x14ac:dyDescent="0.2">
      <c r="B11" s="12"/>
      <c r="C11" s="12">
        <v>9</v>
      </c>
    </row>
    <row r="12" spans="2:12" x14ac:dyDescent="0.2">
      <c r="B12" s="12"/>
      <c r="C12" s="12">
        <v>10</v>
      </c>
    </row>
    <row r="13" spans="2:12" x14ac:dyDescent="0.2">
      <c r="B13" s="12"/>
      <c r="C13" s="12">
        <v>11</v>
      </c>
    </row>
    <row r="14" spans="2:12" x14ac:dyDescent="0.2">
      <c r="B14" s="11"/>
      <c r="C14" s="11"/>
      <c r="D14" s="11"/>
      <c r="E14" s="11"/>
      <c r="F14" s="11"/>
      <c r="G14" s="11"/>
      <c r="H14" s="11"/>
      <c r="I14" s="11"/>
    </row>
    <row r="15" spans="2:12" x14ac:dyDescent="0.2">
      <c r="B15" s="11"/>
      <c r="C15" s="11"/>
      <c r="D15" s="11"/>
      <c r="E15" s="11"/>
      <c r="F15" s="11"/>
      <c r="G15" s="11"/>
      <c r="H15" s="11"/>
      <c r="I15" s="11"/>
    </row>
    <row r="16" spans="2:12" ht="15" customHeight="1" x14ac:dyDescent="0.2"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</row>
    <row r="17" spans="1:12" ht="15" customHeight="1" x14ac:dyDescent="0.2">
      <c r="B17" s="116" t="s">
        <v>6</v>
      </c>
      <c r="C17" s="116" t="s">
        <v>0</v>
      </c>
      <c r="D17" s="116"/>
      <c r="E17" s="116"/>
      <c r="F17" s="116"/>
      <c r="G17" s="116"/>
      <c r="H17" s="116"/>
      <c r="I17" s="116"/>
      <c r="J17" s="116"/>
      <c r="K17" s="116"/>
      <c r="L17" s="116"/>
    </row>
    <row r="18" spans="1:12" ht="15" customHeight="1" x14ac:dyDescent="0.2">
      <c r="B18" s="116"/>
      <c r="C18" s="2" t="s">
        <v>1</v>
      </c>
      <c r="D18" s="2" t="s">
        <v>2</v>
      </c>
      <c r="E18" s="2" t="s">
        <v>3</v>
      </c>
      <c r="F18" s="2" t="s">
        <v>4</v>
      </c>
      <c r="G18" s="2" t="s">
        <v>5</v>
      </c>
      <c r="H18" s="12" t="s">
        <v>179</v>
      </c>
      <c r="I18" s="12"/>
      <c r="J18" s="12"/>
      <c r="K18" s="12"/>
      <c r="L18" s="12"/>
    </row>
    <row r="19" spans="1:12" ht="15" customHeight="1" x14ac:dyDescent="0.2">
      <c r="B19" s="3">
        <v>50</v>
      </c>
      <c r="C19" s="4"/>
      <c r="D19" s="4"/>
      <c r="E19" s="5">
        <v>5.59</v>
      </c>
      <c r="F19" s="5"/>
      <c r="G19" s="4"/>
    </row>
    <row r="20" spans="1:12" ht="15" customHeight="1" x14ac:dyDescent="0.2">
      <c r="B20" s="3">
        <v>65</v>
      </c>
      <c r="C20" s="4"/>
      <c r="D20" s="4"/>
      <c r="E20" s="5">
        <v>7.09</v>
      </c>
      <c r="F20" s="5"/>
      <c r="G20" s="4"/>
    </row>
    <row r="21" spans="1:12" ht="15" customHeight="1" x14ac:dyDescent="0.2">
      <c r="B21" s="3">
        <v>80</v>
      </c>
      <c r="C21" s="8">
        <v>5.94</v>
      </c>
      <c r="D21" s="8">
        <v>6</v>
      </c>
      <c r="E21" s="9">
        <v>8.65</v>
      </c>
      <c r="F21" s="9"/>
      <c r="G21" s="8"/>
    </row>
    <row r="22" spans="1:12" ht="15" customHeight="1" x14ac:dyDescent="0.2">
      <c r="B22" s="3">
        <v>100</v>
      </c>
      <c r="C22" s="6">
        <v>8.34</v>
      </c>
      <c r="D22" s="6">
        <v>8.1</v>
      </c>
      <c r="E22" s="7">
        <v>10.6</v>
      </c>
      <c r="F22" s="7"/>
      <c r="G22" s="6">
        <v>20.399999999999999</v>
      </c>
      <c r="H22" s="42">
        <v>16.7</v>
      </c>
    </row>
    <row r="23" spans="1:12" ht="15" customHeight="1" x14ac:dyDescent="0.2">
      <c r="B23" s="3">
        <v>120</v>
      </c>
      <c r="C23" s="6">
        <v>11.1</v>
      </c>
      <c r="D23" s="6">
        <v>10.4</v>
      </c>
      <c r="E23" s="7">
        <v>13.3</v>
      </c>
      <c r="F23" s="7"/>
      <c r="G23" s="6">
        <v>26.7</v>
      </c>
      <c r="H23" s="42">
        <v>19.899999999999999</v>
      </c>
    </row>
    <row r="24" spans="1:12" ht="15" customHeight="1" x14ac:dyDescent="0.2">
      <c r="B24" s="3">
        <v>140</v>
      </c>
      <c r="C24" s="6">
        <v>14.3</v>
      </c>
      <c r="D24" s="6">
        <v>12.9</v>
      </c>
      <c r="E24" s="7">
        <v>16</v>
      </c>
      <c r="F24" s="7"/>
      <c r="G24" s="6">
        <v>33.700000000000003</v>
      </c>
      <c r="H24" s="42">
        <v>24.7</v>
      </c>
    </row>
    <row r="25" spans="1:12" ht="15" customHeight="1" x14ac:dyDescent="0.2">
      <c r="B25" s="3">
        <v>160</v>
      </c>
      <c r="C25" s="6">
        <v>17.899999999999999</v>
      </c>
      <c r="D25" s="6">
        <v>15.8</v>
      </c>
      <c r="E25" s="6">
        <v>18.899999999999999</v>
      </c>
      <c r="F25" s="6"/>
      <c r="G25" s="6">
        <v>42.6</v>
      </c>
      <c r="H25" s="42">
        <v>30.4</v>
      </c>
    </row>
    <row r="26" spans="1:12" ht="15" customHeight="1" x14ac:dyDescent="0.2">
      <c r="A26" s="1"/>
      <c r="B26" s="3">
        <v>180</v>
      </c>
      <c r="C26" s="6">
        <v>21.9</v>
      </c>
      <c r="D26" s="6">
        <v>18.8</v>
      </c>
      <c r="E26" s="6">
        <v>22</v>
      </c>
      <c r="F26" s="1"/>
      <c r="G26" s="6">
        <v>51.2</v>
      </c>
      <c r="H26" s="42">
        <v>35.5</v>
      </c>
    </row>
    <row r="27" spans="1:12" ht="15" customHeight="1" x14ac:dyDescent="0.2">
      <c r="A27" s="1"/>
      <c r="B27" s="3">
        <v>200</v>
      </c>
      <c r="C27" s="6">
        <v>26.2</v>
      </c>
      <c r="D27" s="6">
        <v>22.4</v>
      </c>
      <c r="E27" s="6">
        <v>25.3</v>
      </c>
      <c r="F27" s="6">
        <v>18.5</v>
      </c>
      <c r="G27" s="6">
        <v>61.3</v>
      </c>
      <c r="H27" s="42">
        <v>42.3</v>
      </c>
    </row>
    <row r="28" spans="1:12" ht="15" customHeight="1" x14ac:dyDescent="0.2">
      <c r="A28" s="1"/>
      <c r="B28" s="3">
        <v>220</v>
      </c>
      <c r="C28" s="6">
        <v>31</v>
      </c>
      <c r="D28" s="6">
        <v>26.2</v>
      </c>
      <c r="E28" s="6">
        <v>29.4</v>
      </c>
      <c r="F28" s="6">
        <v>21.1</v>
      </c>
      <c r="G28" s="6">
        <v>71.5</v>
      </c>
      <c r="H28" s="42">
        <v>50.5</v>
      </c>
    </row>
    <row r="29" spans="1:12" ht="15" customHeight="1" x14ac:dyDescent="0.2">
      <c r="A29" s="13"/>
      <c r="B29" s="3">
        <v>240</v>
      </c>
      <c r="C29" s="6">
        <v>36.200000000000003</v>
      </c>
      <c r="D29" s="6">
        <v>30.7</v>
      </c>
      <c r="E29" s="6">
        <v>33.200000000000003</v>
      </c>
      <c r="F29" s="6">
        <v>24.2</v>
      </c>
      <c r="G29" s="6">
        <v>83.2</v>
      </c>
      <c r="H29" s="42">
        <v>60.3</v>
      </c>
    </row>
    <row r="30" spans="1:12" ht="15" customHeight="1" x14ac:dyDescent="0.2">
      <c r="A30" s="13"/>
      <c r="B30" s="3">
        <v>260</v>
      </c>
      <c r="C30" s="6">
        <v>41.9</v>
      </c>
      <c r="D30" s="6"/>
      <c r="E30" s="6">
        <v>37.9</v>
      </c>
      <c r="F30" s="6"/>
      <c r="G30" s="6">
        <v>93</v>
      </c>
      <c r="H30" s="42">
        <v>68.2</v>
      </c>
    </row>
    <row r="31" spans="1:12" ht="15" customHeight="1" x14ac:dyDescent="0.2">
      <c r="A31" s="1"/>
      <c r="B31" s="3">
        <v>270</v>
      </c>
      <c r="C31" s="6"/>
      <c r="D31" s="6">
        <v>36.1</v>
      </c>
      <c r="E31" s="6"/>
      <c r="F31" s="6">
        <v>27.8</v>
      </c>
      <c r="G31" s="6"/>
    </row>
    <row r="32" spans="1:12" ht="15" customHeight="1" x14ac:dyDescent="0.2">
      <c r="A32" s="1"/>
      <c r="B32" s="3">
        <v>280</v>
      </c>
      <c r="C32" s="6">
        <v>47.9</v>
      </c>
      <c r="D32" s="6"/>
      <c r="E32" s="6">
        <v>41.9</v>
      </c>
      <c r="F32" s="6"/>
      <c r="G32" s="6">
        <v>103</v>
      </c>
      <c r="H32" s="42">
        <v>76.3</v>
      </c>
    </row>
    <row r="33" spans="2:8" ht="15" customHeight="1" x14ac:dyDescent="0.2">
      <c r="B33" s="3">
        <v>300</v>
      </c>
      <c r="C33" s="6">
        <v>54.2</v>
      </c>
      <c r="D33" s="6">
        <v>42.2</v>
      </c>
      <c r="E33" s="6">
        <v>46.1</v>
      </c>
      <c r="F33" s="6">
        <v>31.9</v>
      </c>
      <c r="G33" s="6">
        <v>117</v>
      </c>
      <c r="H33" s="42">
        <v>88.3</v>
      </c>
    </row>
    <row r="34" spans="2:8" ht="15" customHeight="1" x14ac:dyDescent="0.2">
      <c r="B34" s="3">
        <v>320</v>
      </c>
      <c r="C34" s="6">
        <v>61</v>
      </c>
      <c r="D34" s="6"/>
      <c r="E34" s="6"/>
      <c r="F34" s="1"/>
      <c r="G34" s="6">
        <v>127</v>
      </c>
      <c r="H34" s="42">
        <v>97.7</v>
      </c>
    </row>
    <row r="35" spans="2:8" ht="15" customHeight="1" x14ac:dyDescent="0.2">
      <c r="B35" s="3">
        <v>330</v>
      </c>
      <c r="C35" s="6"/>
      <c r="D35" s="6">
        <v>49.2</v>
      </c>
      <c r="E35" s="1"/>
      <c r="F35" s="1"/>
      <c r="G35" s="6"/>
    </row>
    <row r="36" spans="2:8" ht="15" customHeight="1" x14ac:dyDescent="0.2">
      <c r="B36" s="3">
        <v>340</v>
      </c>
      <c r="C36" s="6">
        <v>68</v>
      </c>
      <c r="D36" s="6"/>
      <c r="E36" s="1"/>
      <c r="F36" s="1"/>
      <c r="G36" s="6">
        <v>134</v>
      </c>
      <c r="H36" s="42">
        <v>104.8</v>
      </c>
    </row>
    <row r="37" spans="2:8" ht="15" customHeight="1" x14ac:dyDescent="0.2">
      <c r="B37" s="3">
        <v>360</v>
      </c>
      <c r="C37" s="6">
        <v>76.099999999999994</v>
      </c>
      <c r="D37" s="6">
        <v>57.1</v>
      </c>
      <c r="E37" s="1"/>
      <c r="F37" s="1"/>
      <c r="G37" s="6">
        <v>142</v>
      </c>
      <c r="H37" s="42">
        <v>112.1</v>
      </c>
    </row>
    <row r="38" spans="2:8" ht="15" customHeight="1" x14ac:dyDescent="0.2">
      <c r="B38" s="3">
        <v>380</v>
      </c>
      <c r="C38" s="6">
        <v>84</v>
      </c>
      <c r="D38" s="6"/>
      <c r="E38" s="1"/>
      <c r="F38" s="1"/>
      <c r="G38" s="6"/>
    </row>
    <row r="39" spans="2:8" ht="15" customHeight="1" x14ac:dyDescent="0.2">
      <c r="B39" s="3">
        <v>400</v>
      </c>
      <c r="C39" s="6">
        <v>92.3</v>
      </c>
      <c r="D39" s="6">
        <v>66.3</v>
      </c>
      <c r="E39" s="1"/>
      <c r="F39" s="1"/>
      <c r="G39" s="6">
        <v>155</v>
      </c>
      <c r="H39" s="42">
        <v>124.8</v>
      </c>
    </row>
    <row r="40" spans="2:8" ht="15" customHeight="1" x14ac:dyDescent="0.2">
      <c r="B40" s="3">
        <v>450</v>
      </c>
      <c r="C40" s="6">
        <v>115</v>
      </c>
      <c r="D40" s="6">
        <v>77.599999999999994</v>
      </c>
      <c r="E40" s="1"/>
      <c r="F40" s="1"/>
      <c r="G40" s="6">
        <v>171</v>
      </c>
      <c r="H40" s="42">
        <v>139.69999999999999</v>
      </c>
    </row>
    <row r="41" spans="2:8" ht="15" customHeight="1" x14ac:dyDescent="0.2">
      <c r="B41" s="3">
        <v>500</v>
      </c>
      <c r="C41" s="6">
        <v>140</v>
      </c>
      <c r="D41" s="6">
        <v>90.7</v>
      </c>
      <c r="E41" s="1"/>
      <c r="F41" s="1"/>
      <c r="G41" s="6">
        <v>187</v>
      </c>
      <c r="H41" s="42">
        <v>155</v>
      </c>
    </row>
    <row r="42" spans="2:8" ht="15" customHeight="1" x14ac:dyDescent="0.2">
      <c r="B42" s="3">
        <v>550</v>
      </c>
      <c r="C42" s="1"/>
      <c r="D42" s="6">
        <v>106</v>
      </c>
      <c r="E42" s="1"/>
      <c r="F42" s="1"/>
      <c r="G42" s="6">
        <v>199</v>
      </c>
      <c r="H42" s="42">
        <v>166.3</v>
      </c>
    </row>
    <row r="43" spans="2:8" ht="15" customHeight="1" x14ac:dyDescent="0.2">
      <c r="B43" s="3">
        <v>600</v>
      </c>
      <c r="C43" s="1"/>
      <c r="D43" s="6">
        <v>122</v>
      </c>
      <c r="E43" s="1"/>
      <c r="F43" s="1"/>
      <c r="G43" s="6">
        <v>212</v>
      </c>
      <c r="H43" s="42">
        <v>177.8</v>
      </c>
    </row>
    <row r="44" spans="2:8" ht="15" customHeight="1" x14ac:dyDescent="0.2">
      <c r="B44" s="3">
        <v>650</v>
      </c>
      <c r="C44" s="1"/>
      <c r="D44" s="1"/>
      <c r="E44" s="1"/>
      <c r="F44" s="1"/>
      <c r="G44" s="6">
        <v>225</v>
      </c>
      <c r="H44" s="42">
        <v>189.7</v>
      </c>
    </row>
    <row r="45" spans="2:8" ht="15" customHeight="1" x14ac:dyDescent="0.2">
      <c r="B45" s="3">
        <v>700</v>
      </c>
      <c r="C45" s="1"/>
      <c r="D45" s="1"/>
      <c r="E45" s="1"/>
      <c r="F45" s="1"/>
      <c r="G45" s="6">
        <v>241</v>
      </c>
      <c r="H45" s="42">
        <v>204.5</v>
      </c>
    </row>
    <row r="46" spans="2:8" ht="15" customHeight="1" x14ac:dyDescent="0.2">
      <c r="B46" s="3">
        <v>800</v>
      </c>
      <c r="C46" s="1"/>
      <c r="D46" s="1"/>
      <c r="E46" s="1"/>
      <c r="F46" s="1"/>
      <c r="G46" s="6">
        <v>262</v>
      </c>
      <c r="H46" s="42">
        <v>224.4</v>
      </c>
    </row>
    <row r="47" spans="2:8" ht="15" customHeight="1" x14ac:dyDescent="0.2">
      <c r="B47" s="3">
        <v>900</v>
      </c>
      <c r="C47" s="1"/>
      <c r="D47" s="1"/>
      <c r="E47" s="1"/>
      <c r="F47" s="1"/>
      <c r="G47" s="6">
        <v>291</v>
      </c>
      <c r="H47" s="42">
        <v>251.6</v>
      </c>
    </row>
    <row r="48" spans="2:8" ht="15" customHeight="1" x14ac:dyDescent="0.2">
      <c r="B48" s="3">
        <v>1000</v>
      </c>
      <c r="C48" s="1"/>
      <c r="D48" s="1"/>
      <c r="E48" s="1"/>
      <c r="F48" s="1"/>
      <c r="G48" s="6">
        <v>314</v>
      </c>
      <c r="H48" s="42">
        <v>272.2</v>
      </c>
    </row>
  </sheetData>
  <mergeCells count="3">
    <mergeCell ref="C17:L17"/>
    <mergeCell ref="B3:C3"/>
    <mergeCell ref="B17:B18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1F0D5-0FB9-46B4-A62E-940B2DD3A3B4}">
  <dimension ref="B1:K35"/>
  <sheetViews>
    <sheetView tabSelected="1" view="pageBreakPreview" zoomScaleSheetLayoutView="100" workbookViewId="0">
      <selection activeCell="N17" sqref="N17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414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49"/>
      <c r="C6" s="150"/>
      <c r="D6" s="79" t="s">
        <v>30</v>
      </c>
      <c r="E6" s="80"/>
      <c r="F6" s="81" t="s">
        <v>21</v>
      </c>
      <c r="G6" s="79" t="s">
        <v>21</v>
      </c>
      <c r="H6" s="81" t="s">
        <v>0</v>
      </c>
      <c r="I6" s="82" t="s">
        <v>23</v>
      </c>
      <c r="J6" s="81" t="s">
        <v>22</v>
      </c>
      <c r="K6" s="19"/>
    </row>
    <row r="7" spans="2:11" s="22" customFormat="1" ht="15.95" customHeight="1" x14ac:dyDescent="0.2">
      <c r="B7" s="88">
        <v>1</v>
      </c>
      <c r="C7" s="89">
        <v>33</v>
      </c>
      <c r="D7" s="89">
        <v>1</v>
      </c>
      <c r="E7" s="66" t="s">
        <v>415</v>
      </c>
      <c r="F7" s="90">
        <v>120</v>
      </c>
      <c r="G7" s="91">
        <v>260</v>
      </c>
      <c r="H7" s="92">
        <f>IF(OR(B7="",C7="",D7="",E7="",F7="",G7=""),"",C7*G7/1000)</f>
        <v>8.58</v>
      </c>
      <c r="I7" s="92">
        <f t="shared" ref="I7:I10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7.5359999999999996</v>
      </c>
      <c r="J7" s="32">
        <f>IF(H7="","",H7*I7)</f>
        <v>64.658879999999996</v>
      </c>
    </row>
    <row r="8" spans="2:11" s="22" customFormat="1" ht="15.95" customHeight="1" x14ac:dyDescent="0.2">
      <c r="B8" s="93">
        <v>2</v>
      </c>
      <c r="C8" s="84">
        <v>2</v>
      </c>
      <c r="D8" s="84">
        <v>1</v>
      </c>
      <c r="E8" s="72" t="s">
        <v>415</v>
      </c>
      <c r="F8" s="85">
        <v>140</v>
      </c>
      <c r="G8" s="86">
        <v>450</v>
      </c>
      <c r="H8" s="87">
        <f t="shared" ref="H8:H10" si="1">IF(OR(B8="",C8="",D8="",E8="",F8="",G8=""),"",C8*G8/1000)</f>
        <v>0.9</v>
      </c>
      <c r="I8" s="87">
        <f t="shared" si="0"/>
        <v>8.7919999999999998</v>
      </c>
      <c r="J8" s="33">
        <f t="shared" ref="J8:J10" si="2">IF(H8="","",H8*I8)</f>
        <v>7.9127999999999998</v>
      </c>
    </row>
    <row r="9" spans="2:11" s="22" customFormat="1" ht="15.95" customHeight="1" x14ac:dyDescent="0.2">
      <c r="B9" s="93">
        <v>3</v>
      </c>
      <c r="C9" s="84">
        <v>2</v>
      </c>
      <c r="D9" s="84">
        <v>1</v>
      </c>
      <c r="E9" s="72" t="s">
        <v>415</v>
      </c>
      <c r="F9" s="85">
        <v>140</v>
      </c>
      <c r="G9" s="86">
        <v>450</v>
      </c>
      <c r="H9" s="87">
        <f t="shared" si="1"/>
        <v>0.9</v>
      </c>
      <c r="I9" s="87">
        <f t="shared" si="0"/>
        <v>8.7919999999999998</v>
      </c>
      <c r="J9" s="33">
        <f t="shared" si="2"/>
        <v>7.9127999999999998</v>
      </c>
    </row>
    <row r="10" spans="2:11" s="22" customFormat="1" ht="15.95" customHeight="1" x14ac:dyDescent="0.2">
      <c r="B10" s="93">
        <v>4</v>
      </c>
      <c r="C10" s="84">
        <v>2</v>
      </c>
      <c r="D10" s="84">
        <v>1</v>
      </c>
      <c r="E10" s="72" t="s">
        <v>17</v>
      </c>
      <c r="F10" s="85">
        <v>260</v>
      </c>
      <c r="G10" s="86">
        <v>260</v>
      </c>
      <c r="H10" s="87">
        <f t="shared" si="1"/>
        <v>0.52</v>
      </c>
      <c r="I10" s="87">
        <f t="shared" si="0"/>
        <v>20.41</v>
      </c>
      <c r="J10" s="33">
        <f t="shared" si="2"/>
        <v>10.613200000000001</v>
      </c>
    </row>
    <row r="11" spans="2:11" s="22" customFormat="1" ht="15.95" customHeight="1" thickBot="1" x14ac:dyDescent="0.25">
      <c r="B11" s="94"/>
      <c r="C11" s="95"/>
      <c r="D11" s="95"/>
      <c r="E11" s="75"/>
      <c r="F11" s="96"/>
      <c r="G11" s="97"/>
      <c r="H11" s="98"/>
      <c r="I11" s="98"/>
      <c r="J11" s="34"/>
    </row>
    <row r="12" spans="2:11" s="22" customFormat="1" ht="15.95" customHeight="1" x14ac:dyDescent="0.2">
      <c r="B12" s="151"/>
      <c r="C12" s="152"/>
      <c r="D12" s="152"/>
      <c r="E12" s="153"/>
      <c r="F12" s="154"/>
      <c r="G12" s="155"/>
      <c r="H12" s="156"/>
      <c r="I12" s="157"/>
      <c r="J12" s="158"/>
    </row>
    <row r="13" spans="2:11" s="22" customFormat="1" ht="20.100000000000001" customHeight="1" x14ac:dyDescent="0.2">
      <c r="B13" s="146" t="s">
        <v>35</v>
      </c>
      <c r="C13" s="147"/>
      <c r="D13" s="147"/>
      <c r="E13" s="147"/>
      <c r="F13" s="147"/>
      <c r="G13" s="147"/>
      <c r="H13" s="147"/>
      <c r="I13" s="148"/>
      <c r="J13" s="83">
        <f>SUM(J7:J11)</f>
        <v>91.097680000000011</v>
      </c>
    </row>
    <row r="14" spans="2:11" s="22" customFormat="1" ht="20.100000000000001" customHeight="1" thickBot="1" x14ac:dyDescent="0.25">
      <c r="B14" s="143" t="s">
        <v>36</v>
      </c>
      <c r="C14" s="144"/>
      <c r="D14" s="144"/>
      <c r="E14" s="144"/>
      <c r="F14" s="144"/>
      <c r="G14" s="144"/>
      <c r="H14" s="144"/>
      <c r="I14" s="145"/>
      <c r="J14" s="34">
        <f>J13*0.05</f>
        <v>4.5548840000000004</v>
      </c>
    </row>
    <row r="15" spans="2:11" ht="9.9499999999999993" customHeight="1" thickBot="1" x14ac:dyDescent="0.25">
      <c r="B15" s="17"/>
      <c r="C15" s="17"/>
      <c r="D15" s="17"/>
      <c r="E15" s="17"/>
      <c r="F15" s="17"/>
      <c r="G15" s="17"/>
      <c r="H15" s="17"/>
    </row>
    <row r="16" spans="2:11" ht="24.95" customHeight="1" thickBot="1" x14ac:dyDescent="0.25">
      <c r="B16" s="53" t="s">
        <v>32</v>
      </c>
      <c r="J16" s="61">
        <f>J13+J14</f>
        <v>95.652564000000012</v>
      </c>
    </row>
    <row r="17" spans="2:10" ht="20.100000000000001" customHeight="1" x14ac:dyDescent="0.25">
      <c r="B17" s="29" t="s">
        <v>34</v>
      </c>
    </row>
    <row r="18" spans="2:10" ht="20.100000000000001" customHeight="1" thickBot="1" x14ac:dyDescent="0.25">
      <c r="F18" s="30"/>
      <c r="G18" s="30"/>
      <c r="H18" s="30"/>
      <c r="I18" s="30"/>
      <c r="J18" s="30" t="s">
        <v>30</v>
      </c>
    </row>
    <row r="19" spans="2:10" ht="15.95" customHeight="1" thickBot="1" x14ac:dyDescent="0.25">
      <c r="B19" s="135" t="s">
        <v>42</v>
      </c>
      <c r="C19" s="136"/>
      <c r="D19" s="137"/>
      <c r="E19" s="59" t="s">
        <v>43</v>
      </c>
      <c r="F19" s="59" t="s">
        <v>33</v>
      </c>
      <c r="G19" s="59" t="s">
        <v>44</v>
      </c>
      <c r="H19" s="138" t="s">
        <v>45</v>
      </c>
      <c r="I19" s="139"/>
      <c r="J19" s="60">
        <v>0</v>
      </c>
    </row>
    <row r="20" spans="2:10" ht="15.95" customHeight="1" thickBot="1" x14ac:dyDescent="0.25">
      <c r="B20" s="135"/>
      <c r="C20" s="136"/>
      <c r="D20" s="137"/>
      <c r="E20" s="59"/>
      <c r="F20" s="59"/>
      <c r="G20" s="59"/>
      <c r="H20" s="138"/>
      <c r="I20" s="139"/>
      <c r="J20" s="60"/>
    </row>
    <row r="21" spans="2:10" ht="9.9499999999999993" customHeight="1" x14ac:dyDescent="0.2"/>
    <row r="23" spans="2:10" ht="20.100000000000001" customHeight="1" x14ac:dyDescent="0.2">
      <c r="B23" s="40" t="s">
        <v>48</v>
      </c>
    </row>
    <row r="24" spans="2:10" s="22" customFormat="1" ht="15.95" customHeight="1" x14ac:dyDescent="0.2">
      <c r="B24" s="37"/>
      <c r="C24" s="35"/>
      <c r="D24" s="31"/>
      <c r="E24" s="38" t="s">
        <v>1</v>
      </c>
      <c r="F24" s="58">
        <v>200</v>
      </c>
      <c r="G24" s="31"/>
      <c r="H24" s="33"/>
      <c r="I24" s="36"/>
      <c r="J24" s="33"/>
    </row>
    <row r="25" spans="2:10" s="22" customFormat="1" ht="15.95" customHeight="1" x14ac:dyDescent="0.2">
      <c r="B25" s="37"/>
      <c r="C25" s="35"/>
      <c r="D25" s="31"/>
      <c r="E25" s="38" t="s">
        <v>2</v>
      </c>
      <c r="F25" s="58">
        <v>200</v>
      </c>
      <c r="G25" s="31"/>
      <c r="H25" s="33"/>
      <c r="I25" s="36"/>
      <c r="J25" s="33"/>
    </row>
    <row r="26" spans="2:10" s="22" customFormat="1" ht="15.95" customHeight="1" x14ac:dyDescent="0.2">
      <c r="B26" s="37"/>
      <c r="C26" s="35"/>
      <c r="D26" s="31"/>
      <c r="E26" s="38" t="s">
        <v>3</v>
      </c>
      <c r="F26" s="58">
        <v>200</v>
      </c>
      <c r="G26" s="31"/>
      <c r="H26" s="33"/>
      <c r="I26" s="36"/>
      <c r="J26" s="33"/>
    </row>
    <row r="27" spans="2:10" s="22" customFormat="1" ht="15.95" customHeight="1" x14ac:dyDescent="0.2">
      <c r="B27" s="37"/>
      <c r="C27" s="35"/>
      <c r="D27" s="31"/>
      <c r="E27" s="38" t="s">
        <v>4</v>
      </c>
      <c r="F27" s="58">
        <v>200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179</v>
      </c>
      <c r="F28" s="58">
        <v>200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5</v>
      </c>
      <c r="F29" s="58">
        <v>200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262</v>
      </c>
      <c r="F30" s="58" t="s">
        <v>210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399</v>
      </c>
      <c r="F31" s="58" t="s">
        <v>281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10</v>
      </c>
      <c r="F32" s="58" t="s">
        <v>49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10</v>
      </c>
      <c r="F33" s="58" t="s">
        <v>162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8</v>
      </c>
      <c r="F34" s="58" t="s">
        <v>9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17</v>
      </c>
      <c r="F35" s="58">
        <v>100</v>
      </c>
      <c r="G35" s="31">
        <v>150</v>
      </c>
      <c r="H35" s="33"/>
      <c r="I35" s="36"/>
      <c r="J35" s="33"/>
    </row>
  </sheetData>
  <sheetProtection insertRows="0" deleteRows="0" selectLockedCells="1"/>
  <mergeCells count="14">
    <mergeCell ref="B2:J2"/>
    <mergeCell ref="B3:E3"/>
    <mergeCell ref="F3:J3"/>
    <mergeCell ref="B4:B6"/>
    <mergeCell ref="C4:C6"/>
    <mergeCell ref="D4:F4"/>
    <mergeCell ref="G4:H4"/>
    <mergeCell ref="I4:J4"/>
    <mergeCell ref="B20:D20"/>
    <mergeCell ref="H20:I20"/>
    <mergeCell ref="B13:I13"/>
    <mergeCell ref="B14:I14"/>
    <mergeCell ref="B19:D19"/>
    <mergeCell ref="H19:I19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992CE-B6E1-4B7A-9166-E480BAC9E853}">
  <dimension ref="B1:M40"/>
  <sheetViews>
    <sheetView view="pageBreakPreview" topLeftCell="A4" zoomScaleSheetLayoutView="100" workbookViewId="0">
      <selection activeCell="L15" sqref="L15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3" ht="9.9499999999999993" customHeight="1" thickBot="1" x14ac:dyDescent="0.25">
      <c r="C1" s="14"/>
    </row>
    <row r="2" spans="2:13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3" ht="30" customHeight="1" thickBot="1" x14ac:dyDescent="0.25">
      <c r="B3" s="120" t="s">
        <v>28</v>
      </c>
      <c r="C3" s="121"/>
      <c r="D3" s="121"/>
      <c r="E3" s="122"/>
      <c r="F3" s="123" t="s">
        <v>407</v>
      </c>
      <c r="G3" s="124"/>
      <c r="H3" s="124"/>
      <c r="I3" s="124"/>
      <c r="J3" s="125"/>
      <c r="M3" s="15">
        <f>3715+650+2860+3550+535+3715</f>
        <v>15025</v>
      </c>
    </row>
    <row r="4" spans="2:13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3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3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3" s="22" customFormat="1" ht="15.95" customHeight="1" x14ac:dyDescent="0.2">
      <c r="B7" s="63">
        <v>1</v>
      </c>
      <c r="C7" s="64">
        <v>22</v>
      </c>
      <c r="D7" s="65">
        <v>1</v>
      </c>
      <c r="E7" s="66" t="s">
        <v>1</v>
      </c>
      <c r="F7" s="67">
        <v>200</v>
      </c>
      <c r="G7" s="68">
        <v>3850</v>
      </c>
      <c r="H7" s="32">
        <f>IF(OR(B7="",C7="",D7="",E7="",F7="",G7=""),"",C7*G7/1000)</f>
        <v>84.7</v>
      </c>
      <c r="I7" s="36">
        <f t="shared" ref="I7:I11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26.2</v>
      </c>
      <c r="J7" s="32">
        <f>IF(H7="","",H7*I7)</f>
        <v>2219.14</v>
      </c>
    </row>
    <row r="8" spans="2:13" s="22" customFormat="1" ht="15.95" customHeight="1" x14ac:dyDescent="0.2">
      <c r="B8" s="69">
        <v>2</v>
      </c>
      <c r="C8" s="70">
        <v>6</v>
      </c>
      <c r="D8" s="71">
        <v>1</v>
      </c>
      <c r="E8" s="72" t="s">
        <v>2</v>
      </c>
      <c r="F8" s="73">
        <v>220</v>
      </c>
      <c r="G8" s="74">
        <v>5300</v>
      </c>
      <c r="H8" s="33">
        <f>IF(OR(B8="",C8="",D8="",E8="",F8="",G8=""),"",C8*G8/1000)</f>
        <v>31.8</v>
      </c>
      <c r="I8" s="36">
        <f t="shared" si="0"/>
        <v>26.2</v>
      </c>
      <c r="J8" s="33">
        <f>IF(H8="","",H8*I8)</f>
        <v>833.16</v>
      </c>
    </row>
    <row r="9" spans="2:13" s="22" customFormat="1" ht="15.95" customHeight="1" x14ac:dyDescent="0.2">
      <c r="B9" s="69">
        <v>3</v>
      </c>
      <c r="C9" s="70">
        <v>4</v>
      </c>
      <c r="D9" s="71">
        <v>1</v>
      </c>
      <c r="E9" s="72" t="s">
        <v>2</v>
      </c>
      <c r="F9" s="73">
        <v>220</v>
      </c>
      <c r="G9" s="74">
        <v>4900</v>
      </c>
      <c r="H9" s="33">
        <f t="shared" ref="H9:H11" si="1">IF(OR(B9="",C9="",D9="",E9="",F9="",G9=""),"",C9*G9/1000)</f>
        <v>19.600000000000001</v>
      </c>
      <c r="I9" s="36">
        <f t="shared" si="0"/>
        <v>26.2</v>
      </c>
      <c r="J9" s="33">
        <f t="shared" ref="J9:J11" si="2">IF(H9="","",H9*I9)</f>
        <v>513.52</v>
      </c>
    </row>
    <row r="10" spans="2:13" s="22" customFormat="1" ht="15.95" customHeight="1" x14ac:dyDescent="0.2">
      <c r="B10" s="69">
        <v>4</v>
      </c>
      <c r="C10" s="70">
        <v>4</v>
      </c>
      <c r="D10" s="71">
        <v>1</v>
      </c>
      <c r="E10" s="72" t="s">
        <v>2</v>
      </c>
      <c r="F10" s="73">
        <v>180</v>
      </c>
      <c r="G10" s="74">
        <v>3000</v>
      </c>
      <c r="H10" s="33">
        <f t="shared" si="1"/>
        <v>12</v>
      </c>
      <c r="I10" s="36">
        <f t="shared" si="0"/>
        <v>18.8</v>
      </c>
      <c r="J10" s="33">
        <f t="shared" si="2"/>
        <v>225.60000000000002</v>
      </c>
    </row>
    <row r="11" spans="2:13" s="22" customFormat="1" ht="15.95" customHeight="1" thickBot="1" x14ac:dyDescent="0.25">
      <c r="B11" s="69">
        <v>5</v>
      </c>
      <c r="C11" s="70">
        <v>10</v>
      </c>
      <c r="D11" s="71">
        <v>1</v>
      </c>
      <c r="E11" s="72" t="s">
        <v>3</v>
      </c>
      <c r="F11" s="73">
        <v>140</v>
      </c>
      <c r="G11" s="74">
        <v>15025</v>
      </c>
      <c r="H11" s="33">
        <f t="shared" si="1"/>
        <v>150.25</v>
      </c>
      <c r="I11" s="36">
        <f t="shared" si="0"/>
        <v>16</v>
      </c>
      <c r="J11" s="33">
        <f t="shared" si="2"/>
        <v>2404</v>
      </c>
    </row>
    <row r="12" spans="2:13" s="22" customFormat="1" ht="20.100000000000001" customHeight="1" x14ac:dyDescent="0.2">
      <c r="B12" s="140" t="s">
        <v>35</v>
      </c>
      <c r="C12" s="141"/>
      <c r="D12" s="141"/>
      <c r="E12" s="141"/>
      <c r="F12" s="141"/>
      <c r="G12" s="141"/>
      <c r="H12" s="141"/>
      <c r="I12" s="142"/>
      <c r="J12" s="32">
        <f>SUM(J7:J11)</f>
        <v>6195.42</v>
      </c>
    </row>
    <row r="13" spans="2:13" s="22" customFormat="1" ht="20.100000000000001" customHeight="1" thickBot="1" x14ac:dyDescent="0.25">
      <c r="B13" s="143" t="s">
        <v>36</v>
      </c>
      <c r="C13" s="144"/>
      <c r="D13" s="144"/>
      <c r="E13" s="144"/>
      <c r="F13" s="144"/>
      <c r="G13" s="144"/>
      <c r="H13" s="144"/>
      <c r="I13" s="145"/>
      <c r="J13" s="34">
        <f>J12*0.05</f>
        <v>309.77100000000002</v>
      </c>
    </row>
    <row r="14" spans="2:13" ht="9.9499999999999993" customHeight="1" thickBot="1" x14ac:dyDescent="0.25">
      <c r="B14" s="17"/>
      <c r="C14" s="17"/>
      <c r="D14" s="17"/>
      <c r="E14" s="17"/>
      <c r="F14" s="17"/>
      <c r="G14" s="17"/>
      <c r="H14" s="17"/>
    </row>
    <row r="15" spans="2:13" ht="24.95" customHeight="1" thickBot="1" x14ac:dyDescent="0.25">
      <c r="B15" s="53" t="s">
        <v>32</v>
      </c>
      <c r="J15" s="61">
        <f>J12+J13</f>
        <v>6505.1909999999998</v>
      </c>
    </row>
    <row r="16" spans="2:13" ht="20.100000000000001" customHeight="1" x14ac:dyDescent="0.25">
      <c r="B16" s="29" t="s">
        <v>34</v>
      </c>
    </row>
    <row r="17" spans="2:10" ht="9.9499999999999993" customHeight="1" x14ac:dyDescent="0.25">
      <c r="B17" s="29"/>
    </row>
    <row r="18" spans="2:10" ht="20.100000000000001" customHeight="1" x14ac:dyDescent="0.2">
      <c r="F18" s="30" t="s">
        <v>47</v>
      </c>
      <c r="G18" s="30" t="s">
        <v>46</v>
      </c>
      <c r="H18" s="30" t="s">
        <v>39</v>
      </c>
      <c r="I18" s="30" t="s">
        <v>40</v>
      </c>
      <c r="J18" s="30" t="s">
        <v>26</v>
      </c>
    </row>
    <row r="19" spans="2:10" ht="20.100000000000001" customHeight="1" thickBot="1" x14ac:dyDescent="0.25">
      <c r="F19" s="30" t="s">
        <v>21</v>
      </c>
      <c r="G19" s="30" t="s">
        <v>21</v>
      </c>
      <c r="H19" s="30" t="s">
        <v>37</v>
      </c>
      <c r="I19" s="30" t="s">
        <v>38</v>
      </c>
      <c r="J19" s="30" t="s">
        <v>22</v>
      </c>
    </row>
    <row r="20" spans="2:10" s="22" customFormat="1" ht="15.95" customHeight="1" thickBot="1" x14ac:dyDescent="0.25">
      <c r="B20" s="135" t="s">
        <v>41</v>
      </c>
      <c r="C20" s="137"/>
      <c r="D20" s="76" t="s">
        <v>8</v>
      </c>
      <c r="E20" s="76" t="s">
        <v>405</v>
      </c>
      <c r="F20" s="77">
        <v>40</v>
      </c>
      <c r="G20" s="77">
        <v>1</v>
      </c>
      <c r="H20" s="77">
        <v>80</v>
      </c>
      <c r="I20" s="78">
        <v>10.93</v>
      </c>
      <c r="J20" s="62">
        <f>IF(I20="","",H20*I20)</f>
        <v>874.4</v>
      </c>
    </row>
    <row r="21" spans="2:10" s="22" customFormat="1" ht="15.95" customHeight="1" thickBot="1" x14ac:dyDescent="0.25">
      <c r="B21" s="135"/>
      <c r="C21" s="137"/>
      <c r="D21" s="76"/>
      <c r="E21" s="76"/>
      <c r="F21" s="77"/>
      <c r="G21" s="77"/>
      <c r="H21" s="77"/>
      <c r="I21" s="78"/>
      <c r="J21" s="62" t="str">
        <f>IF(I21="","",H21*I21)</f>
        <v/>
      </c>
    </row>
    <row r="22" spans="2:10" ht="9.9499999999999993" customHeight="1" x14ac:dyDescent="0.2"/>
    <row r="23" spans="2:10" ht="20.100000000000001" customHeight="1" thickBot="1" x14ac:dyDescent="0.25">
      <c r="F23" s="30"/>
      <c r="G23" s="30"/>
      <c r="H23" s="30"/>
      <c r="I23" s="30"/>
      <c r="J23" s="30" t="s">
        <v>30</v>
      </c>
    </row>
    <row r="24" spans="2:10" ht="15.95" customHeight="1" thickBot="1" x14ac:dyDescent="0.25">
      <c r="B24" s="135" t="s">
        <v>42</v>
      </c>
      <c r="C24" s="136"/>
      <c r="D24" s="137"/>
      <c r="E24" s="59" t="s">
        <v>43</v>
      </c>
      <c r="F24" s="59" t="s">
        <v>33</v>
      </c>
      <c r="G24" s="59" t="s">
        <v>44</v>
      </c>
      <c r="H24" s="138" t="s">
        <v>45</v>
      </c>
      <c r="I24" s="139"/>
      <c r="J24" s="60">
        <v>0</v>
      </c>
    </row>
    <row r="25" spans="2:10" ht="15.95" customHeight="1" thickBot="1" x14ac:dyDescent="0.25">
      <c r="B25" s="135"/>
      <c r="C25" s="136"/>
      <c r="D25" s="137"/>
      <c r="E25" s="59"/>
      <c r="F25" s="59"/>
      <c r="G25" s="59"/>
      <c r="H25" s="138"/>
      <c r="I25" s="139"/>
      <c r="J25" s="60"/>
    </row>
    <row r="26" spans="2:10" ht="9.9499999999999993" customHeight="1" x14ac:dyDescent="0.2"/>
    <row r="28" spans="2:10" ht="20.100000000000001" customHeight="1" x14ac:dyDescent="0.2">
      <c r="B28" s="40" t="s">
        <v>48</v>
      </c>
    </row>
    <row r="29" spans="2:10" s="22" customFormat="1" ht="15.95" customHeight="1" x14ac:dyDescent="0.2">
      <c r="B29" s="37"/>
      <c r="C29" s="35"/>
      <c r="D29" s="31"/>
      <c r="E29" s="38" t="s">
        <v>1</v>
      </c>
      <c r="F29" s="58">
        <v>200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2</v>
      </c>
      <c r="F30" s="58">
        <v>200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3</v>
      </c>
      <c r="F31" s="58">
        <v>200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4</v>
      </c>
      <c r="F32" s="58">
        <v>200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179</v>
      </c>
      <c r="F33" s="58">
        <v>200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5</v>
      </c>
      <c r="F34" s="58">
        <v>200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262</v>
      </c>
      <c r="F35" s="58" t="s">
        <v>210</v>
      </c>
      <c r="G35" s="31"/>
      <c r="H35" s="33"/>
      <c r="I35" s="36"/>
      <c r="J35" s="33"/>
    </row>
    <row r="36" spans="2:10" s="22" customFormat="1" ht="15.95" customHeight="1" x14ac:dyDescent="0.2">
      <c r="B36" s="37"/>
      <c r="C36" s="35"/>
      <c r="D36" s="31"/>
      <c r="E36" s="38" t="s">
        <v>399</v>
      </c>
      <c r="F36" s="58" t="s">
        <v>281</v>
      </c>
      <c r="G36" s="31"/>
      <c r="H36" s="33"/>
      <c r="I36" s="36"/>
      <c r="J36" s="33"/>
    </row>
    <row r="37" spans="2:10" s="22" customFormat="1" ht="15.95" customHeight="1" x14ac:dyDescent="0.2">
      <c r="B37" s="37"/>
      <c r="C37" s="35"/>
      <c r="D37" s="31"/>
      <c r="E37" s="38" t="s">
        <v>10</v>
      </c>
      <c r="F37" s="58" t="s">
        <v>49</v>
      </c>
      <c r="G37" s="31"/>
      <c r="H37" s="33"/>
      <c r="I37" s="36"/>
      <c r="J37" s="33"/>
    </row>
    <row r="38" spans="2:10" s="22" customFormat="1" ht="15.95" customHeight="1" x14ac:dyDescent="0.2">
      <c r="B38" s="37"/>
      <c r="C38" s="35"/>
      <c r="D38" s="31"/>
      <c r="E38" s="38" t="s">
        <v>10</v>
      </c>
      <c r="F38" s="58" t="s">
        <v>162</v>
      </c>
      <c r="G38" s="31"/>
      <c r="H38" s="33"/>
      <c r="I38" s="36"/>
      <c r="J38" s="33"/>
    </row>
    <row r="39" spans="2:10" s="22" customFormat="1" ht="15.95" customHeight="1" x14ac:dyDescent="0.2">
      <c r="B39" s="37"/>
      <c r="C39" s="35"/>
      <c r="D39" s="31"/>
      <c r="E39" s="38" t="s">
        <v>8</v>
      </c>
      <c r="F39" s="58" t="s">
        <v>9</v>
      </c>
      <c r="G39" s="31"/>
      <c r="H39" s="33"/>
      <c r="I39" s="36"/>
      <c r="J39" s="33"/>
    </row>
    <row r="40" spans="2:10" s="22" customFormat="1" ht="15.95" customHeight="1" x14ac:dyDescent="0.2">
      <c r="B40" s="37"/>
      <c r="C40" s="35"/>
      <c r="D40" s="31"/>
      <c r="E40" s="38" t="s">
        <v>17</v>
      </c>
      <c r="F40" s="58">
        <v>100</v>
      </c>
      <c r="G40" s="31">
        <v>150</v>
      </c>
      <c r="H40" s="33"/>
      <c r="I40" s="36"/>
      <c r="J40" s="33"/>
    </row>
  </sheetData>
  <sheetProtection insertRows="0" deleteRows="0" selectLockedCells="1"/>
  <mergeCells count="16">
    <mergeCell ref="B2:J2"/>
    <mergeCell ref="B3:E3"/>
    <mergeCell ref="F3:J3"/>
    <mergeCell ref="B4:B6"/>
    <mergeCell ref="C4:C6"/>
    <mergeCell ref="D4:F4"/>
    <mergeCell ref="G4:H4"/>
    <mergeCell ref="I4:J4"/>
    <mergeCell ref="B25:D25"/>
    <mergeCell ref="H25:I25"/>
    <mergeCell ref="B12:I12"/>
    <mergeCell ref="B13:I13"/>
    <mergeCell ref="B20:C20"/>
    <mergeCell ref="B21:C21"/>
    <mergeCell ref="B24:D24"/>
    <mergeCell ref="H24:I24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44BC1-6700-498E-BB43-A052C56C8474}">
  <dimension ref="B1:K41"/>
  <sheetViews>
    <sheetView view="pageBreakPreview" topLeftCell="A4" zoomScaleSheetLayoutView="100" workbookViewId="0">
      <selection activeCell="L19" sqref="L19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408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5.95" customHeight="1" x14ac:dyDescent="0.2">
      <c r="B7" s="63">
        <v>1</v>
      </c>
      <c r="C7" s="64">
        <v>14</v>
      </c>
      <c r="D7" s="65">
        <v>1</v>
      </c>
      <c r="E7" s="66" t="s">
        <v>1</v>
      </c>
      <c r="F7" s="67">
        <v>160</v>
      </c>
      <c r="G7" s="68">
        <v>2900</v>
      </c>
      <c r="H7" s="32">
        <f>IF(OR(B7="",C7="",D7="",E7="",F7="",G7=""),"",C7*G7/1000)</f>
        <v>40.6</v>
      </c>
      <c r="I7" s="36">
        <f t="shared" ref="I7:I12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17.899999999999999</v>
      </c>
      <c r="J7" s="32">
        <f>IF(H7="","",H7*I7)</f>
        <v>726.74</v>
      </c>
    </row>
    <row r="8" spans="2:11" s="22" customFormat="1" ht="15.95" customHeight="1" x14ac:dyDescent="0.2">
      <c r="B8" s="69">
        <v>2</v>
      </c>
      <c r="C8" s="70">
        <v>5</v>
      </c>
      <c r="D8" s="71">
        <v>1</v>
      </c>
      <c r="E8" s="72" t="s">
        <v>1</v>
      </c>
      <c r="F8" s="73">
        <v>160</v>
      </c>
      <c r="G8" s="74">
        <v>1800</v>
      </c>
      <c r="H8" s="33">
        <f>IF(OR(B8="",C8="",D8="",E8="",F8="",G8=""),"",C8*G8/1000)</f>
        <v>9</v>
      </c>
      <c r="I8" s="36">
        <f t="shared" si="0"/>
        <v>17.899999999999999</v>
      </c>
      <c r="J8" s="33">
        <f>IF(H8="","",H8*I8)</f>
        <v>161.1</v>
      </c>
    </row>
    <row r="9" spans="2:11" s="22" customFormat="1" ht="15.95" customHeight="1" x14ac:dyDescent="0.2">
      <c r="B9" s="69">
        <v>3</v>
      </c>
      <c r="C9" s="70">
        <v>1</v>
      </c>
      <c r="D9" s="71">
        <v>1</v>
      </c>
      <c r="E9" s="72" t="s">
        <v>1</v>
      </c>
      <c r="F9" s="73">
        <v>160</v>
      </c>
      <c r="G9" s="74">
        <v>4000</v>
      </c>
      <c r="H9" s="33">
        <f t="shared" ref="H9:H12" si="1">IF(OR(B9="",C9="",D9="",E9="",F9="",G9=""),"",C9*G9/1000)</f>
        <v>4</v>
      </c>
      <c r="I9" s="36">
        <f t="shared" si="0"/>
        <v>17.899999999999999</v>
      </c>
      <c r="J9" s="33">
        <f t="shared" ref="J9:J12" si="2">IF(H9="","",H9*I9)</f>
        <v>71.599999999999994</v>
      </c>
    </row>
    <row r="10" spans="2:11" s="22" customFormat="1" ht="15.95" customHeight="1" x14ac:dyDescent="0.2">
      <c r="B10" s="69">
        <v>4</v>
      </c>
      <c r="C10" s="70">
        <v>9</v>
      </c>
      <c r="D10" s="71">
        <v>1</v>
      </c>
      <c r="E10" s="72" t="s">
        <v>1</v>
      </c>
      <c r="F10" s="73">
        <v>200</v>
      </c>
      <c r="G10" s="74">
        <v>5000</v>
      </c>
      <c r="H10" s="33">
        <f t="shared" si="1"/>
        <v>45</v>
      </c>
      <c r="I10" s="36">
        <f t="shared" si="0"/>
        <v>26.2</v>
      </c>
      <c r="J10" s="33">
        <f t="shared" si="2"/>
        <v>1179</v>
      </c>
    </row>
    <row r="11" spans="2:11" s="22" customFormat="1" ht="15.95" customHeight="1" x14ac:dyDescent="0.2">
      <c r="B11" s="69">
        <v>5</v>
      </c>
      <c r="C11" s="70">
        <v>4</v>
      </c>
      <c r="D11" s="71">
        <v>1</v>
      </c>
      <c r="E11" s="72" t="s">
        <v>2</v>
      </c>
      <c r="F11" s="73">
        <v>160</v>
      </c>
      <c r="G11" s="74">
        <v>3000</v>
      </c>
      <c r="H11" s="33">
        <f t="shared" si="1"/>
        <v>12</v>
      </c>
      <c r="I11" s="36">
        <f t="shared" si="0"/>
        <v>15.8</v>
      </c>
      <c r="J11" s="33">
        <f t="shared" si="2"/>
        <v>189.60000000000002</v>
      </c>
    </row>
    <row r="12" spans="2:11" s="22" customFormat="1" ht="15.95" customHeight="1" thickBot="1" x14ac:dyDescent="0.25">
      <c r="B12" s="69">
        <v>6</v>
      </c>
      <c r="C12" s="70">
        <v>9</v>
      </c>
      <c r="D12" s="71">
        <v>1</v>
      </c>
      <c r="E12" s="72" t="s">
        <v>1</v>
      </c>
      <c r="F12" s="73">
        <v>260</v>
      </c>
      <c r="G12" s="74">
        <v>7900</v>
      </c>
      <c r="H12" s="33">
        <f t="shared" si="1"/>
        <v>71.099999999999994</v>
      </c>
      <c r="I12" s="36">
        <f t="shared" si="0"/>
        <v>41.9</v>
      </c>
      <c r="J12" s="33">
        <f t="shared" si="2"/>
        <v>2979.0899999999997</v>
      </c>
    </row>
    <row r="13" spans="2:11" s="22" customFormat="1" ht="20.100000000000001" customHeight="1" x14ac:dyDescent="0.2">
      <c r="B13" s="140" t="s">
        <v>35</v>
      </c>
      <c r="C13" s="141"/>
      <c r="D13" s="141"/>
      <c r="E13" s="141"/>
      <c r="F13" s="141"/>
      <c r="G13" s="141"/>
      <c r="H13" s="141"/>
      <c r="I13" s="142"/>
      <c r="J13" s="32">
        <f>SUM(J7:J12)</f>
        <v>5307.1299999999992</v>
      </c>
    </row>
    <row r="14" spans="2:11" s="22" customFormat="1" ht="20.100000000000001" customHeight="1" thickBot="1" x14ac:dyDescent="0.25">
      <c r="B14" s="143" t="s">
        <v>36</v>
      </c>
      <c r="C14" s="144"/>
      <c r="D14" s="144"/>
      <c r="E14" s="144"/>
      <c r="F14" s="144"/>
      <c r="G14" s="144"/>
      <c r="H14" s="144"/>
      <c r="I14" s="145"/>
      <c r="J14" s="34">
        <f>J13*0.05</f>
        <v>265.35649999999998</v>
      </c>
    </row>
    <row r="15" spans="2:11" ht="9.9499999999999993" customHeight="1" thickBot="1" x14ac:dyDescent="0.25">
      <c r="B15" s="17"/>
      <c r="C15" s="17"/>
      <c r="D15" s="17"/>
      <c r="E15" s="17"/>
      <c r="F15" s="17"/>
      <c r="G15" s="17"/>
      <c r="H15" s="17"/>
    </row>
    <row r="16" spans="2:11" ht="24.95" customHeight="1" thickBot="1" x14ac:dyDescent="0.25">
      <c r="B16" s="53" t="s">
        <v>32</v>
      </c>
      <c r="J16" s="61">
        <f>J13+J14</f>
        <v>5572.4864999999991</v>
      </c>
    </row>
    <row r="17" spans="2:10" ht="20.100000000000001" customHeight="1" x14ac:dyDescent="0.25">
      <c r="B17" s="29" t="s">
        <v>34</v>
      </c>
    </row>
    <row r="18" spans="2:10" ht="9.9499999999999993" customHeight="1" x14ac:dyDescent="0.25">
      <c r="B18" s="29"/>
    </row>
    <row r="19" spans="2:10" ht="20.100000000000001" customHeight="1" x14ac:dyDescent="0.2">
      <c r="F19" s="30" t="s">
        <v>47</v>
      </c>
      <c r="G19" s="30" t="s">
        <v>46</v>
      </c>
      <c r="H19" s="30" t="s">
        <v>39</v>
      </c>
      <c r="I19" s="30" t="s">
        <v>40</v>
      </c>
      <c r="J19" s="30" t="s">
        <v>26</v>
      </c>
    </row>
    <row r="20" spans="2:10" ht="20.100000000000001" customHeight="1" thickBot="1" x14ac:dyDescent="0.25">
      <c r="F20" s="30" t="s">
        <v>21</v>
      </c>
      <c r="G20" s="30" t="s">
        <v>21</v>
      </c>
      <c r="H20" s="30" t="s">
        <v>37</v>
      </c>
      <c r="I20" s="30" t="s">
        <v>38</v>
      </c>
      <c r="J20" s="30" t="s">
        <v>22</v>
      </c>
    </row>
    <row r="21" spans="2:10" s="22" customFormat="1" ht="15.95" customHeight="1" thickBot="1" x14ac:dyDescent="0.25">
      <c r="B21" s="135" t="s">
        <v>41</v>
      </c>
      <c r="C21" s="137"/>
      <c r="D21" s="76" t="s">
        <v>8</v>
      </c>
      <c r="E21" s="76" t="s">
        <v>405</v>
      </c>
      <c r="F21" s="77">
        <v>40</v>
      </c>
      <c r="G21" s="77">
        <v>0.75</v>
      </c>
      <c r="H21" s="77">
        <v>140</v>
      </c>
      <c r="I21" s="78">
        <v>8.1999999999999993</v>
      </c>
      <c r="J21" s="62">
        <f>IF(I21="","",H21*I21)</f>
        <v>1148</v>
      </c>
    </row>
    <row r="22" spans="2:10" s="22" customFormat="1" ht="15.95" customHeight="1" thickBot="1" x14ac:dyDescent="0.25">
      <c r="B22" s="135"/>
      <c r="C22" s="137"/>
      <c r="D22" s="76"/>
      <c r="E22" s="76"/>
      <c r="F22" s="77"/>
      <c r="G22" s="77"/>
      <c r="H22" s="77"/>
      <c r="I22" s="78"/>
      <c r="J22" s="62" t="str">
        <f>IF(I22="","",H22*I22)</f>
        <v/>
      </c>
    </row>
    <row r="23" spans="2:10" ht="9.9499999999999993" customHeight="1" x14ac:dyDescent="0.2"/>
    <row r="24" spans="2:10" ht="20.100000000000001" customHeight="1" thickBot="1" x14ac:dyDescent="0.25">
      <c r="F24" s="30"/>
      <c r="G24" s="30"/>
      <c r="H24" s="30"/>
      <c r="I24" s="30"/>
      <c r="J24" s="30" t="s">
        <v>30</v>
      </c>
    </row>
    <row r="25" spans="2:10" ht="15.95" customHeight="1" thickBot="1" x14ac:dyDescent="0.25">
      <c r="B25" s="135" t="s">
        <v>42</v>
      </c>
      <c r="C25" s="136"/>
      <c r="D25" s="137"/>
      <c r="E25" s="59" t="s">
        <v>43</v>
      </c>
      <c r="F25" s="59" t="s">
        <v>33</v>
      </c>
      <c r="G25" s="59" t="s">
        <v>44</v>
      </c>
      <c r="H25" s="138" t="s">
        <v>45</v>
      </c>
      <c r="I25" s="139"/>
      <c r="J25" s="60">
        <v>0</v>
      </c>
    </row>
    <row r="26" spans="2:10" ht="15.95" customHeight="1" thickBot="1" x14ac:dyDescent="0.25">
      <c r="B26" s="135"/>
      <c r="C26" s="136"/>
      <c r="D26" s="137"/>
      <c r="E26" s="59"/>
      <c r="F26" s="59"/>
      <c r="G26" s="59"/>
      <c r="H26" s="138"/>
      <c r="I26" s="139"/>
      <c r="J26" s="60"/>
    </row>
    <row r="27" spans="2:10" ht="9.9499999999999993" customHeight="1" x14ac:dyDescent="0.2"/>
    <row r="29" spans="2:10" ht="20.100000000000001" customHeight="1" x14ac:dyDescent="0.2">
      <c r="B29" s="40" t="s">
        <v>48</v>
      </c>
    </row>
    <row r="30" spans="2:10" s="22" customFormat="1" ht="15.95" customHeight="1" x14ac:dyDescent="0.2">
      <c r="B30" s="37"/>
      <c r="C30" s="35"/>
      <c r="D30" s="31"/>
      <c r="E30" s="38" t="s">
        <v>1</v>
      </c>
      <c r="F30" s="58">
        <v>200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2</v>
      </c>
      <c r="F31" s="58">
        <v>200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3</v>
      </c>
      <c r="F32" s="58">
        <v>200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4</v>
      </c>
      <c r="F33" s="58">
        <v>200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179</v>
      </c>
      <c r="F34" s="58">
        <v>200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5</v>
      </c>
      <c r="F35" s="58">
        <v>200</v>
      </c>
      <c r="G35" s="31"/>
      <c r="H35" s="33"/>
      <c r="I35" s="36"/>
      <c r="J35" s="33"/>
    </row>
    <row r="36" spans="2:10" s="22" customFormat="1" ht="15.95" customHeight="1" x14ac:dyDescent="0.2">
      <c r="B36" s="37"/>
      <c r="C36" s="35"/>
      <c r="D36" s="31"/>
      <c r="E36" s="38" t="s">
        <v>262</v>
      </c>
      <c r="F36" s="58" t="s">
        <v>210</v>
      </c>
      <c r="G36" s="31"/>
      <c r="H36" s="33"/>
      <c r="I36" s="36"/>
      <c r="J36" s="33"/>
    </row>
    <row r="37" spans="2:10" s="22" customFormat="1" ht="15.95" customHeight="1" x14ac:dyDescent="0.2">
      <c r="B37" s="37"/>
      <c r="C37" s="35"/>
      <c r="D37" s="31"/>
      <c r="E37" s="38" t="s">
        <v>399</v>
      </c>
      <c r="F37" s="58" t="s">
        <v>281</v>
      </c>
      <c r="G37" s="31"/>
      <c r="H37" s="33"/>
      <c r="I37" s="36"/>
      <c r="J37" s="33"/>
    </row>
    <row r="38" spans="2:10" s="22" customFormat="1" ht="15.95" customHeight="1" x14ac:dyDescent="0.2">
      <c r="B38" s="37"/>
      <c r="C38" s="35"/>
      <c r="D38" s="31"/>
      <c r="E38" s="38" t="s">
        <v>10</v>
      </c>
      <c r="F38" s="58" t="s">
        <v>49</v>
      </c>
      <c r="G38" s="31"/>
      <c r="H38" s="33"/>
      <c r="I38" s="36"/>
      <c r="J38" s="33"/>
    </row>
    <row r="39" spans="2:10" s="22" customFormat="1" ht="15.95" customHeight="1" x14ac:dyDescent="0.2">
      <c r="B39" s="37"/>
      <c r="C39" s="35"/>
      <c r="D39" s="31"/>
      <c r="E39" s="38" t="s">
        <v>10</v>
      </c>
      <c r="F39" s="58" t="s">
        <v>162</v>
      </c>
      <c r="G39" s="31"/>
      <c r="H39" s="33"/>
      <c r="I39" s="36"/>
      <c r="J39" s="33"/>
    </row>
    <row r="40" spans="2:10" s="22" customFormat="1" ht="15.95" customHeight="1" x14ac:dyDescent="0.2">
      <c r="B40" s="37"/>
      <c r="C40" s="35"/>
      <c r="D40" s="31"/>
      <c r="E40" s="38" t="s">
        <v>8</v>
      </c>
      <c r="F40" s="58" t="s">
        <v>9</v>
      </c>
      <c r="G40" s="31"/>
      <c r="H40" s="33"/>
      <c r="I40" s="36"/>
      <c r="J40" s="33"/>
    </row>
    <row r="41" spans="2:10" s="22" customFormat="1" ht="15.95" customHeight="1" x14ac:dyDescent="0.2">
      <c r="B41" s="37"/>
      <c r="C41" s="35"/>
      <c r="D41" s="31"/>
      <c r="E41" s="38" t="s">
        <v>17</v>
      </c>
      <c r="F41" s="58">
        <v>100</v>
      </c>
      <c r="G41" s="31">
        <v>150</v>
      </c>
      <c r="H41" s="33"/>
      <c r="I41" s="36"/>
      <c r="J41" s="33"/>
    </row>
  </sheetData>
  <sheetProtection insertRows="0" deleteRows="0" selectLockedCells="1"/>
  <mergeCells count="16">
    <mergeCell ref="B2:J2"/>
    <mergeCell ref="B3:E3"/>
    <mergeCell ref="F3:J3"/>
    <mergeCell ref="B4:B6"/>
    <mergeCell ref="C4:C6"/>
    <mergeCell ref="D4:F4"/>
    <mergeCell ref="G4:H4"/>
    <mergeCell ref="I4:J4"/>
    <mergeCell ref="B26:D26"/>
    <mergeCell ref="H26:I26"/>
    <mergeCell ref="B13:I13"/>
    <mergeCell ref="B14:I14"/>
    <mergeCell ref="B21:C21"/>
    <mergeCell ref="B22:C22"/>
    <mergeCell ref="B25:D25"/>
    <mergeCell ref="H25:I25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D41A0-A953-419A-8B06-9BF57C64B65C}">
  <dimension ref="B1:K39"/>
  <sheetViews>
    <sheetView view="pageBreakPreview" topLeftCell="A3" zoomScaleSheetLayoutView="100" workbookViewId="0">
      <selection activeCell="L11" sqref="L11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409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5.95" customHeight="1" x14ac:dyDescent="0.2">
      <c r="B7" s="63">
        <v>1</v>
      </c>
      <c r="C7" s="64">
        <v>2</v>
      </c>
      <c r="D7" s="65">
        <v>1</v>
      </c>
      <c r="E7" s="66" t="s">
        <v>1</v>
      </c>
      <c r="F7" s="67">
        <v>180</v>
      </c>
      <c r="G7" s="68">
        <v>10500</v>
      </c>
      <c r="H7" s="32">
        <f>IF(OR(B7="",C7="",D7="",E7="",F7="",G7=""),"",C7*G7/1000)</f>
        <v>21</v>
      </c>
      <c r="I7" s="36">
        <f t="shared" ref="I7:I10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21.9</v>
      </c>
      <c r="J7" s="32">
        <f>IF(H7="","",H7*I7)</f>
        <v>459.9</v>
      </c>
    </row>
    <row r="8" spans="2:11" s="22" customFormat="1" ht="15.95" customHeight="1" x14ac:dyDescent="0.2">
      <c r="B8" s="69">
        <v>2</v>
      </c>
      <c r="C8" s="70">
        <v>3</v>
      </c>
      <c r="D8" s="71">
        <v>1</v>
      </c>
      <c r="E8" s="72" t="s">
        <v>2</v>
      </c>
      <c r="F8" s="73">
        <v>140</v>
      </c>
      <c r="G8" s="74">
        <v>3000</v>
      </c>
      <c r="H8" s="33">
        <f>IF(OR(B8="",C8="",D8="",E8="",F8="",G8=""),"",C8*G8/1000)</f>
        <v>9</v>
      </c>
      <c r="I8" s="36">
        <f t="shared" si="0"/>
        <v>12.9</v>
      </c>
      <c r="J8" s="33">
        <f>IF(H8="","",H8*I8)</f>
        <v>116.10000000000001</v>
      </c>
    </row>
    <row r="9" spans="2:11" s="22" customFormat="1" ht="15.95" customHeight="1" x14ac:dyDescent="0.2">
      <c r="B9" s="69">
        <v>3</v>
      </c>
      <c r="C9" s="70">
        <v>12</v>
      </c>
      <c r="D9" s="71">
        <v>1</v>
      </c>
      <c r="E9" s="72" t="s">
        <v>2</v>
      </c>
      <c r="F9" s="73">
        <v>140</v>
      </c>
      <c r="G9" s="74">
        <v>2850</v>
      </c>
      <c r="H9" s="33">
        <f t="shared" ref="H9:H10" si="1">IF(OR(B9="",C9="",D9="",E9="",F9="",G9=""),"",C9*G9/1000)</f>
        <v>34.200000000000003</v>
      </c>
      <c r="I9" s="36">
        <f t="shared" si="0"/>
        <v>12.9</v>
      </c>
      <c r="J9" s="33">
        <f t="shared" ref="J9:J10" si="2">IF(H9="","",H9*I9)</f>
        <v>441.18000000000006</v>
      </c>
    </row>
    <row r="10" spans="2:11" s="22" customFormat="1" ht="15.95" customHeight="1" thickBot="1" x14ac:dyDescent="0.25">
      <c r="B10" s="69">
        <v>4</v>
      </c>
      <c r="C10" s="70">
        <v>2</v>
      </c>
      <c r="D10" s="71">
        <v>2</v>
      </c>
      <c r="E10" s="72" t="s">
        <v>4</v>
      </c>
      <c r="F10" s="73">
        <v>200</v>
      </c>
      <c r="G10" s="74">
        <v>4500</v>
      </c>
      <c r="H10" s="33">
        <f t="shared" si="1"/>
        <v>9</v>
      </c>
      <c r="I10" s="36">
        <f t="shared" si="0"/>
        <v>37</v>
      </c>
      <c r="J10" s="33">
        <f t="shared" si="2"/>
        <v>333</v>
      </c>
    </row>
    <row r="11" spans="2:11" s="22" customFormat="1" ht="20.100000000000001" customHeight="1" x14ac:dyDescent="0.2">
      <c r="B11" s="140" t="s">
        <v>35</v>
      </c>
      <c r="C11" s="141"/>
      <c r="D11" s="141"/>
      <c r="E11" s="141"/>
      <c r="F11" s="141"/>
      <c r="G11" s="141"/>
      <c r="H11" s="141"/>
      <c r="I11" s="142"/>
      <c r="J11" s="32">
        <f>SUM(J7:J10)</f>
        <v>1350.18</v>
      </c>
    </row>
    <row r="12" spans="2:11" s="22" customFormat="1" ht="20.100000000000001" customHeight="1" thickBot="1" x14ac:dyDescent="0.25">
      <c r="B12" s="143" t="s">
        <v>36</v>
      </c>
      <c r="C12" s="144"/>
      <c r="D12" s="144"/>
      <c r="E12" s="144"/>
      <c r="F12" s="144"/>
      <c r="G12" s="144"/>
      <c r="H12" s="144"/>
      <c r="I12" s="145"/>
      <c r="J12" s="34">
        <f>J11*0.05</f>
        <v>67.509</v>
      </c>
    </row>
    <row r="13" spans="2:11" ht="9.9499999999999993" customHeight="1" thickBot="1" x14ac:dyDescent="0.25">
      <c r="B13" s="17"/>
      <c r="C13" s="17"/>
      <c r="D13" s="17"/>
      <c r="E13" s="17"/>
      <c r="F13" s="17"/>
      <c r="G13" s="17"/>
      <c r="H13" s="17"/>
    </row>
    <row r="14" spans="2:11" ht="24.95" customHeight="1" thickBot="1" x14ac:dyDescent="0.25">
      <c r="B14" s="53" t="s">
        <v>32</v>
      </c>
      <c r="J14" s="61">
        <f>J11+J12</f>
        <v>1417.6890000000001</v>
      </c>
    </row>
    <row r="15" spans="2:11" ht="20.100000000000001" customHeight="1" x14ac:dyDescent="0.25">
      <c r="B15" s="29" t="s">
        <v>34</v>
      </c>
    </row>
    <row r="16" spans="2:11" ht="9.9499999999999993" customHeight="1" x14ac:dyDescent="0.25">
      <c r="B16" s="29"/>
    </row>
    <row r="17" spans="2:10" ht="20.100000000000001" customHeight="1" x14ac:dyDescent="0.2">
      <c r="F17" s="30" t="s">
        <v>47</v>
      </c>
      <c r="G17" s="30" t="s">
        <v>46</v>
      </c>
      <c r="H17" s="30" t="s">
        <v>39</v>
      </c>
      <c r="I17" s="30" t="s">
        <v>40</v>
      </c>
      <c r="J17" s="30" t="s">
        <v>26</v>
      </c>
    </row>
    <row r="18" spans="2:10" ht="20.100000000000001" customHeight="1" thickBot="1" x14ac:dyDescent="0.25">
      <c r="F18" s="30" t="s">
        <v>21</v>
      </c>
      <c r="G18" s="30" t="s">
        <v>21</v>
      </c>
      <c r="H18" s="30" t="s">
        <v>37</v>
      </c>
      <c r="I18" s="30" t="s">
        <v>38</v>
      </c>
      <c r="J18" s="30" t="s">
        <v>22</v>
      </c>
    </row>
    <row r="19" spans="2:10" s="22" customFormat="1" ht="15.95" customHeight="1" thickBot="1" x14ac:dyDescent="0.25">
      <c r="B19" s="135" t="s">
        <v>41</v>
      </c>
      <c r="C19" s="137"/>
      <c r="D19" s="76" t="s">
        <v>8</v>
      </c>
      <c r="E19" s="76" t="s">
        <v>405</v>
      </c>
      <c r="F19" s="77">
        <v>40</v>
      </c>
      <c r="G19" s="77">
        <v>0.88</v>
      </c>
      <c r="H19" s="77">
        <v>30</v>
      </c>
      <c r="I19" s="78">
        <v>9.6199999999999992</v>
      </c>
      <c r="J19" s="62">
        <f>IF(I19="","",H19*I19)</f>
        <v>288.59999999999997</v>
      </c>
    </row>
    <row r="20" spans="2:10" s="22" customFormat="1" ht="15.95" customHeight="1" thickBot="1" x14ac:dyDescent="0.25">
      <c r="B20" s="135"/>
      <c r="C20" s="137"/>
      <c r="D20" s="76"/>
      <c r="E20" s="76"/>
      <c r="F20" s="77"/>
      <c r="G20" s="77"/>
      <c r="H20" s="77"/>
      <c r="I20" s="78"/>
      <c r="J20" s="62" t="str">
        <f>IF(I20="","",H20*I20)</f>
        <v/>
      </c>
    </row>
    <row r="21" spans="2:10" ht="9.9499999999999993" customHeight="1" x14ac:dyDescent="0.2"/>
    <row r="22" spans="2:10" ht="20.100000000000001" customHeight="1" thickBot="1" x14ac:dyDescent="0.25">
      <c r="F22" s="30"/>
      <c r="G22" s="30"/>
      <c r="H22" s="30"/>
      <c r="I22" s="30"/>
      <c r="J22" s="30" t="s">
        <v>30</v>
      </c>
    </row>
    <row r="23" spans="2:10" ht="15.95" customHeight="1" thickBot="1" x14ac:dyDescent="0.25">
      <c r="B23" s="135" t="s">
        <v>42</v>
      </c>
      <c r="C23" s="136"/>
      <c r="D23" s="137"/>
      <c r="E23" s="59" t="s">
        <v>43</v>
      </c>
      <c r="F23" s="59" t="s">
        <v>33</v>
      </c>
      <c r="G23" s="59" t="s">
        <v>44</v>
      </c>
      <c r="H23" s="138" t="s">
        <v>45</v>
      </c>
      <c r="I23" s="139"/>
      <c r="J23" s="60">
        <v>0</v>
      </c>
    </row>
    <row r="24" spans="2:10" ht="15.95" customHeight="1" thickBot="1" x14ac:dyDescent="0.25">
      <c r="B24" s="135"/>
      <c r="C24" s="136"/>
      <c r="D24" s="137"/>
      <c r="E24" s="59"/>
      <c r="F24" s="59"/>
      <c r="G24" s="59"/>
      <c r="H24" s="138"/>
      <c r="I24" s="139"/>
      <c r="J24" s="60"/>
    </row>
    <row r="25" spans="2:10" ht="9.9499999999999993" customHeight="1" x14ac:dyDescent="0.2"/>
    <row r="27" spans="2:10" ht="20.100000000000001" customHeight="1" x14ac:dyDescent="0.2">
      <c r="B27" s="40" t="s">
        <v>48</v>
      </c>
    </row>
    <row r="28" spans="2:10" s="22" customFormat="1" ht="15.95" customHeight="1" x14ac:dyDescent="0.2">
      <c r="B28" s="37"/>
      <c r="C28" s="35"/>
      <c r="D28" s="31"/>
      <c r="E28" s="38" t="s">
        <v>1</v>
      </c>
      <c r="F28" s="58">
        <v>200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2</v>
      </c>
      <c r="F29" s="58">
        <v>200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3</v>
      </c>
      <c r="F30" s="58">
        <v>200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4</v>
      </c>
      <c r="F31" s="58">
        <v>200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179</v>
      </c>
      <c r="F32" s="58">
        <v>200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5</v>
      </c>
      <c r="F33" s="58">
        <v>200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262</v>
      </c>
      <c r="F34" s="58" t="s">
        <v>210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399</v>
      </c>
      <c r="F35" s="58" t="s">
        <v>281</v>
      </c>
      <c r="G35" s="31"/>
      <c r="H35" s="33"/>
      <c r="I35" s="36"/>
      <c r="J35" s="33"/>
    </row>
    <row r="36" spans="2:10" s="22" customFormat="1" ht="15.95" customHeight="1" x14ac:dyDescent="0.2">
      <c r="B36" s="37"/>
      <c r="C36" s="35"/>
      <c r="D36" s="31"/>
      <c r="E36" s="38" t="s">
        <v>10</v>
      </c>
      <c r="F36" s="58" t="s">
        <v>49</v>
      </c>
      <c r="G36" s="31"/>
      <c r="H36" s="33"/>
      <c r="I36" s="36"/>
      <c r="J36" s="33"/>
    </row>
    <row r="37" spans="2:10" s="22" customFormat="1" ht="15.95" customHeight="1" x14ac:dyDescent="0.2">
      <c r="B37" s="37"/>
      <c r="C37" s="35"/>
      <c r="D37" s="31"/>
      <c r="E37" s="38" t="s">
        <v>10</v>
      </c>
      <c r="F37" s="58" t="s">
        <v>162</v>
      </c>
      <c r="G37" s="31"/>
      <c r="H37" s="33"/>
      <c r="I37" s="36"/>
      <c r="J37" s="33"/>
    </row>
    <row r="38" spans="2:10" s="22" customFormat="1" ht="15.95" customHeight="1" x14ac:dyDescent="0.2">
      <c r="B38" s="37"/>
      <c r="C38" s="35"/>
      <c r="D38" s="31"/>
      <c r="E38" s="38" t="s">
        <v>8</v>
      </c>
      <c r="F38" s="58" t="s">
        <v>9</v>
      </c>
      <c r="G38" s="31"/>
      <c r="H38" s="33"/>
      <c r="I38" s="36"/>
      <c r="J38" s="33"/>
    </row>
    <row r="39" spans="2:10" s="22" customFormat="1" ht="15.95" customHeight="1" x14ac:dyDescent="0.2">
      <c r="B39" s="37"/>
      <c r="C39" s="35"/>
      <c r="D39" s="31"/>
      <c r="E39" s="38" t="s">
        <v>17</v>
      </c>
      <c r="F39" s="58">
        <v>100</v>
      </c>
      <c r="G39" s="31">
        <v>150</v>
      </c>
      <c r="H39" s="33"/>
      <c r="I39" s="36"/>
      <c r="J39" s="33"/>
    </row>
  </sheetData>
  <sheetProtection insertRows="0" deleteRows="0" selectLockedCells="1"/>
  <mergeCells count="16">
    <mergeCell ref="B2:J2"/>
    <mergeCell ref="B3:E3"/>
    <mergeCell ref="F3:J3"/>
    <mergeCell ref="B4:B6"/>
    <mergeCell ref="C4:C6"/>
    <mergeCell ref="D4:F4"/>
    <mergeCell ref="G4:H4"/>
    <mergeCell ref="I4:J4"/>
    <mergeCell ref="B24:D24"/>
    <mergeCell ref="H24:I24"/>
    <mergeCell ref="B11:I11"/>
    <mergeCell ref="B12:I12"/>
    <mergeCell ref="B19:C19"/>
    <mergeCell ref="B20:C20"/>
    <mergeCell ref="B23:D23"/>
    <mergeCell ref="H23:I23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7B486-DD76-48EA-A82C-FCF2CB54B1B5}">
  <dimension ref="B1:K32"/>
  <sheetViews>
    <sheetView view="pageBreakPreview" zoomScaleSheetLayoutView="100" workbookViewId="0">
      <selection activeCell="N5" sqref="N5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410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49"/>
      <c r="C6" s="150"/>
      <c r="D6" s="79" t="s">
        <v>30</v>
      </c>
      <c r="E6" s="80"/>
      <c r="F6" s="81" t="s">
        <v>21</v>
      </c>
      <c r="G6" s="79" t="s">
        <v>21</v>
      </c>
      <c r="H6" s="81" t="s">
        <v>0</v>
      </c>
      <c r="I6" s="82" t="s">
        <v>23</v>
      </c>
      <c r="J6" s="81" t="s">
        <v>22</v>
      </c>
      <c r="K6" s="19"/>
    </row>
    <row r="7" spans="2:11" s="22" customFormat="1" ht="15.95" customHeight="1" x14ac:dyDescent="0.2">
      <c r="B7" s="88">
        <v>1</v>
      </c>
      <c r="C7" s="89">
        <v>1</v>
      </c>
      <c r="D7" s="89">
        <v>1</v>
      </c>
      <c r="E7" s="66" t="s">
        <v>179</v>
      </c>
      <c r="F7" s="90">
        <v>220</v>
      </c>
      <c r="G7" s="91">
        <v>15500</v>
      </c>
      <c r="H7" s="92">
        <f>IF(OR(B7="",C7="",D7="",E7="",F7="",G7=""),"",C7*G7/1000)</f>
        <v>15.5</v>
      </c>
      <c r="I7" s="92">
        <f t="shared" ref="I7:I9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50.5</v>
      </c>
      <c r="J7" s="32">
        <f>IF(H7="","",H7*I7)</f>
        <v>782.75</v>
      </c>
    </row>
    <row r="8" spans="2:11" s="22" customFormat="1" ht="15.95" customHeight="1" x14ac:dyDescent="0.2">
      <c r="B8" s="93">
        <v>2</v>
      </c>
      <c r="C8" s="84">
        <v>16</v>
      </c>
      <c r="D8" s="84">
        <v>1</v>
      </c>
      <c r="E8" s="72" t="s">
        <v>411</v>
      </c>
      <c r="F8" s="85">
        <v>350</v>
      </c>
      <c r="G8" s="86">
        <v>1000</v>
      </c>
      <c r="H8" s="87">
        <f t="shared" ref="H8:H9" si="1">IF(OR(B8="",C8="",D8="",E8="",F8="",G8=""),"",C8*G8/1000)</f>
        <v>16</v>
      </c>
      <c r="I8" s="87">
        <f t="shared" si="0"/>
        <v>41.212499999999999</v>
      </c>
      <c r="J8" s="33">
        <f t="shared" ref="J8:J9" si="2">IF(H8="","",H8*I8)</f>
        <v>659.4</v>
      </c>
    </row>
    <row r="9" spans="2:11" s="22" customFormat="1" ht="15.95" customHeight="1" thickBot="1" x14ac:dyDescent="0.25">
      <c r="B9" s="94">
        <v>3</v>
      </c>
      <c r="C9" s="95">
        <v>16</v>
      </c>
      <c r="D9" s="95">
        <v>1</v>
      </c>
      <c r="E9" s="75" t="s">
        <v>411</v>
      </c>
      <c r="F9" s="96">
        <v>350</v>
      </c>
      <c r="G9" s="97">
        <v>350</v>
      </c>
      <c r="H9" s="98">
        <f t="shared" si="1"/>
        <v>5.6</v>
      </c>
      <c r="I9" s="98">
        <f t="shared" si="0"/>
        <v>41.212499999999999</v>
      </c>
      <c r="J9" s="34">
        <f t="shared" si="2"/>
        <v>230.78999999999996</v>
      </c>
    </row>
    <row r="10" spans="2:11" s="22" customFormat="1" ht="20.100000000000001" customHeight="1" x14ac:dyDescent="0.2">
      <c r="B10" s="146" t="s">
        <v>35</v>
      </c>
      <c r="C10" s="147"/>
      <c r="D10" s="147"/>
      <c r="E10" s="147"/>
      <c r="F10" s="147"/>
      <c r="G10" s="147"/>
      <c r="H10" s="147"/>
      <c r="I10" s="148"/>
      <c r="J10" s="83">
        <f>SUM(J7:J7)</f>
        <v>782.75</v>
      </c>
    </row>
    <row r="11" spans="2:11" s="22" customFormat="1" ht="20.100000000000001" customHeight="1" thickBot="1" x14ac:dyDescent="0.25">
      <c r="B11" s="143" t="s">
        <v>36</v>
      </c>
      <c r="C11" s="144"/>
      <c r="D11" s="144"/>
      <c r="E11" s="144"/>
      <c r="F11" s="144"/>
      <c r="G11" s="144"/>
      <c r="H11" s="144"/>
      <c r="I11" s="145"/>
      <c r="J11" s="34">
        <f>J10*0.05</f>
        <v>39.137500000000003</v>
      </c>
    </row>
    <row r="12" spans="2:11" ht="9.9499999999999993" customHeight="1" thickBot="1" x14ac:dyDescent="0.25">
      <c r="B12" s="17"/>
      <c r="C12" s="17"/>
      <c r="D12" s="17"/>
      <c r="E12" s="17"/>
      <c r="F12" s="17"/>
      <c r="G12" s="17"/>
      <c r="H12" s="17"/>
    </row>
    <row r="13" spans="2:11" ht="24.95" customHeight="1" thickBot="1" x14ac:dyDescent="0.25">
      <c r="B13" s="53" t="s">
        <v>32</v>
      </c>
      <c r="J13" s="61">
        <f>J10+J11</f>
        <v>821.88750000000005</v>
      </c>
    </row>
    <row r="14" spans="2:11" ht="20.100000000000001" customHeight="1" x14ac:dyDescent="0.25">
      <c r="B14" s="29" t="s">
        <v>34</v>
      </c>
    </row>
    <row r="15" spans="2:11" ht="20.100000000000001" customHeight="1" thickBot="1" x14ac:dyDescent="0.25">
      <c r="F15" s="30"/>
      <c r="G15" s="30"/>
      <c r="H15" s="30"/>
      <c r="I15" s="30"/>
      <c r="J15" s="30" t="s">
        <v>30</v>
      </c>
    </row>
    <row r="16" spans="2:11" ht="15.95" customHeight="1" thickBot="1" x14ac:dyDescent="0.25">
      <c r="B16" s="135" t="s">
        <v>42</v>
      </c>
      <c r="C16" s="136"/>
      <c r="D16" s="137"/>
      <c r="E16" s="59" t="s">
        <v>43</v>
      </c>
      <c r="F16" s="59" t="s">
        <v>33</v>
      </c>
      <c r="G16" s="59" t="s">
        <v>44</v>
      </c>
      <c r="H16" s="138" t="s">
        <v>45</v>
      </c>
      <c r="I16" s="139"/>
      <c r="J16" s="60">
        <v>0</v>
      </c>
    </row>
    <row r="17" spans="2:10" ht="15.95" customHeight="1" thickBot="1" x14ac:dyDescent="0.25">
      <c r="B17" s="135"/>
      <c r="C17" s="136"/>
      <c r="D17" s="137"/>
      <c r="E17" s="59"/>
      <c r="F17" s="59"/>
      <c r="G17" s="59"/>
      <c r="H17" s="138"/>
      <c r="I17" s="139"/>
      <c r="J17" s="60"/>
    </row>
    <row r="18" spans="2:10" ht="9.9499999999999993" customHeight="1" x14ac:dyDescent="0.2"/>
    <row r="20" spans="2:10" ht="20.100000000000001" customHeight="1" x14ac:dyDescent="0.2">
      <c r="B20" s="40" t="s">
        <v>48</v>
      </c>
    </row>
    <row r="21" spans="2:10" s="22" customFormat="1" ht="15.95" customHeight="1" x14ac:dyDescent="0.2">
      <c r="B21" s="37"/>
      <c r="C21" s="35"/>
      <c r="D21" s="31"/>
      <c r="E21" s="38" t="s">
        <v>1</v>
      </c>
      <c r="F21" s="58">
        <v>200</v>
      </c>
      <c r="G21" s="31"/>
      <c r="H21" s="33"/>
      <c r="I21" s="36"/>
      <c r="J21" s="33"/>
    </row>
    <row r="22" spans="2:10" s="22" customFormat="1" ht="15.95" customHeight="1" x14ac:dyDescent="0.2">
      <c r="B22" s="37"/>
      <c r="C22" s="35"/>
      <c r="D22" s="31"/>
      <c r="E22" s="38" t="s">
        <v>2</v>
      </c>
      <c r="F22" s="58">
        <v>200</v>
      </c>
      <c r="G22" s="31"/>
      <c r="H22" s="33"/>
      <c r="I22" s="36"/>
      <c r="J22" s="33"/>
    </row>
    <row r="23" spans="2:10" s="22" customFormat="1" ht="15.95" customHeight="1" x14ac:dyDescent="0.2">
      <c r="B23" s="37"/>
      <c r="C23" s="35"/>
      <c r="D23" s="31"/>
      <c r="E23" s="38" t="s">
        <v>3</v>
      </c>
      <c r="F23" s="58">
        <v>200</v>
      </c>
      <c r="G23" s="31"/>
      <c r="H23" s="33"/>
      <c r="I23" s="36"/>
      <c r="J23" s="33"/>
    </row>
    <row r="24" spans="2:10" s="22" customFormat="1" ht="15.95" customHeight="1" x14ac:dyDescent="0.2">
      <c r="B24" s="37"/>
      <c r="C24" s="35"/>
      <c r="D24" s="31"/>
      <c r="E24" s="38" t="s">
        <v>4</v>
      </c>
      <c r="F24" s="58">
        <v>200</v>
      </c>
      <c r="G24" s="31"/>
      <c r="H24" s="33"/>
      <c r="I24" s="36"/>
      <c r="J24" s="33"/>
    </row>
    <row r="25" spans="2:10" s="22" customFormat="1" ht="15.95" customHeight="1" x14ac:dyDescent="0.2">
      <c r="B25" s="37"/>
      <c r="C25" s="35"/>
      <c r="D25" s="31"/>
      <c r="E25" s="38" t="s">
        <v>179</v>
      </c>
      <c r="F25" s="58">
        <v>200</v>
      </c>
      <c r="G25" s="31"/>
      <c r="H25" s="33"/>
      <c r="I25" s="36"/>
      <c r="J25" s="33"/>
    </row>
    <row r="26" spans="2:10" s="22" customFormat="1" ht="15.95" customHeight="1" x14ac:dyDescent="0.2">
      <c r="B26" s="37"/>
      <c r="C26" s="35"/>
      <c r="D26" s="31"/>
      <c r="E26" s="38" t="s">
        <v>5</v>
      </c>
      <c r="F26" s="58">
        <v>200</v>
      </c>
      <c r="G26" s="31"/>
      <c r="H26" s="33"/>
      <c r="I26" s="36"/>
      <c r="J26" s="33"/>
    </row>
    <row r="27" spans="2:10" s="22" customFormat="1" ht="15.95" customHeight="1" x14ac:dyDescent="0.2">
      <c r="B27" s="37"/>
      <c r="C27" s="35"/>
      <c r="D27" s="31"/>
      <c r="E27" s="38" t="s">
        <v>262</v>
      </c>
      <c r="F27" s="58" t="s">
        <v>210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399</v>
      </c>
      <c r="F28" s="58" t="s">
        <v>281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10</v>
      </c>
      <c r="F29" s="58" t="s">
        <v>49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10</v>
      </c>
      <c r="F30" s="58" t="s">
        <v>162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8</v>
      </c>
      <c r="F31" s="58" t="s">
        <v>9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17</v>
      </c>
      <c r="F32" s="58">
        <v>100</v>
      </c>
      <c r="G32" s="31">
        <v>150</v>
      </c>
      <c r="H32" s="33"/>
      <c r="I32" s="36"/>
      <c r="J32" s="33"/>
    </row>
  </sheetData>
  <sheetProtection insertRows="0" deleteRows="0" selectLockedCells="1"/>
  <mergeCells count="14">
    <mergeCell ref="B2:J2"/>
    <mergeCell ref="B3:E3"/>
    <mergeCell ref="F3:J3"/>
    <mergeCell ref="B4:B6"/>
    <mergeCell ref="C4:C6"/>
    <mergeCell ref="D4:F4"/>
    <mergeCell ref="G4:H4"/>
    <mergeCell ref="I4:J4"/>
    <mergeCell ref="B17:D17"/>
    <mergeCell ref="H17:I17"/>
    <mergeCell ref="B10:I10"/>
    <mergeCell ref="B11:I11"/>
    <mergeCell ref="B16:D16"/>
    <mergeCell ref="H16:I16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138"/>
  <sheetViews>
    <sheetView workbookViewId="0">
      <selection activeCell="E19" sqref="E19"/>
    </sheetView>
  </sheetViews>
  <sheetFormatPr defaultRowHeight="12.75" x14ac:dyDescent="0.2"/>
  <cols>
    <col min="1" max="1" width="16.5703125" customWidth="1"/>
    <col min="2" max="2" width="9.140625" style="41"/>
  </cols>
  <sheetData>
    <row r="1" spans="1:2" x14ac:dyDescent="0.2">
      <c r="A1" s="47" t="s">
        <v>11</v>
      </c>
      <c r="B1" s="48">
        <v>0.879</v>
      </c>
    </row>
    <row r="2" spans="1:2" x14ac:dyDescent="0.2">
      <c r="A2" s="49" t="s">
        <v>12</v>
      </c>
      <c r="B2" s="50">
        <v>1.1100000000000001</v>
      </c>
    </row>
    <row r="3" spans="1:2" x14ac:dyDescent="0.2">
      <c r="A3" s="49" t="s">
        <v>13</v>
      </c>
      <c r="B3" s="50">
        <v>1.45</v>
      </c>
    </row>
    <row r="4" spans="1:2" x14ac:dyDescent="0.2">
      <c r="A4" s="49" t="s">
        <v>14</v>
      </c>
      <c r="B4" s="50">
        <v>1.27</v>
      </c>
    </row>
    <row r="5" spans="1:2" x14ac:dyDescent="0.2">
      <c r="A5" s="49" t="s">
        <v>15</v>
      </c>
      <c r="B5" s="50">
        <v>1.36</v>
      </c>
    </row>
    <row r="6" spans="1:2" x14ac:dyDescent="0.2">
      <c r="A6" s="49" t="s">
        <v>16</v>
      </c>
      <c r="B6" s="50">
        <v>1.78</v>
      </c>
    </row>
    <row r="7" spans="1:2" x14ac:dyDescent="0.2">
      <c r="A7" s="49" t="s">
        <v>50</v>
      </c>
      <c r="B7" s="50">
        <v>1.46</v>
      </c>
    </row>
    <row r="8" spans="1:2" x14ac:dyDescent="0.2">
      <c r="A8" s="49" t="s">
        <v>51</v>
      </c>
      <c r="B8" s="50">
        <v>1.91</v>
      </c>
    </row>
    <row r="9" spans="1:2" x14ac:dyDescent="0.2">
      <c r="A9" s="49" t="s">
        <v>52</v>
      </c>
      <c r="B9" s="50">
        <v>1.6</v>
      </c>
    </row>
    <row r="10" spans="1:2" x14ac:dyDescent="0.2">
      <c r="A10" s="49" t="s">
        <v>53</v>
      </c>
      <c r="B10" s="50">
        <v>2.09</v>
      </c>
    </row>
    <row r="11" spans="1:2" x14ac:dyDescent="0.2">
      <c r="A11" s="49" t="s">
        <v>54</v>
      </c>
      <c r="B11" s="50">
        <v>2.16</v>
      </c>
    </row>
    <row r="12" spans="1:2" x14ac:dyDescent="0.2">
      <c r="A12" s="49" t="s">
        <v>55</v>
      </c>
      <c r="B12" s="50">
        <v>1.84</v>
      </c>
    </row>
    <row r="13" spans="1:2" x14ac:dyDescent="0.2">
      <c r="A13" s="49" t="s">
        <v>56</v>
      </c>
      <c r="B13" s="50">
        <v>2.42</v>
      </c>
    </row>
    <row r="14" spans="1:2" x14ac:dyDescent="0.2">
      <c r="A14" s="49" t="s">
        <v>57</v>
      </c>
      <c r="B14" s="50">
        <v>2.97</v>
      </c>
    </row>
    <row r="15" spans="1:2" x14ac:dyDescent="0.2">
      <c r="A15" s="49" t="s">
        <v>58</v>
      </c>
      <c r="B15" s="50">
        <v>2.09</v>
      </c>
    </row>
    <row r="16" spans="1:2" x14ac:dyDescent="0.2">
      <c r="A16" s="49" t="s">
        <v>59</v>
      </c>
      <c r="B16" s="50">
        <v>2.74</v>
      </c>
    </row>
    <row r="17" spans="1:2" x14ac:dyDescent="0.2">
      <c r="A17" s="49" t="s">
        <v>60</v>
      </c>
      <c r="B17" s="50">
        <v>3.38</v>
      </c>
    </row>
    <row r="18" spans="1:2" x14ac:dyDescent="0.2">
      <c r="A18" s="49" t="s">
        <v>61</v>
      </c>
      <c r="B18" s="50">
        <v>3.06</v>
      </c>
    </row>
    <row r="19" spans="1:2" x14ac:dyDescent="0.2">
      <c r="A19" s="49" t="s">
        <v>62</v>
      </c>
      <c r="B19" s="50">
        <v>3.77</v>
      </c>
    </row>
    <row r="20" spans="1:2" x14ac:dyDescent="0.2">
      <c r="A20" s="49" t="s">
        <v>63</v>
      </c>
      <c r="B20" s="50">
        <v>4.47</v>
      </c>
    </row>
    <row r="21" spans="1:2" x14ac:dyDescent="0.2">
      <c r="A21" s="49" t="s">
        <v>64</v>
      </c>
      <c r="B21" s="50">
        <v>4.18</v>
      </c>
    </row>
    <row r="22" spans="1:2" x14ac:dyDescent="0.2">
      <c r="A22" s="49" t="s">
        <v>65</v>
      </c>
      <c r="B22" s="50">
        <v>4.95</v>
      </c>
    </row>
    <row r="23" spans="1:2" x14ac:dyDescent="0.2">
      <c r="A23" s="49" t="s">
        <v>66</v>
      </c>
      <c r="B23" s="50">
        <v>3.44</v>
      </c>
    </row>
    <row r="24" spans="1:2" x14ac:dyDescent="0.2">
      <c r="A24" s="49" t="s">
        <v>67</v>
      </c>
      <c r="B24" s="50">
        <v>4.25</v>
      </c>
    </row>
    <row r="25" spans="1:2" x14ac:dyDescent="0.2">
      <c r="A25" s="49" t="s">
        <v>68</v>
      </c>
      <c r="B25" s="50">
        <v>5.04</v>
      </c>
    </row>
    <row r="26" spans="1:2" x14ac:dyDescent="0.2">
      <c r="A26" s="49" t="s">
        <v>69</v>
      </c>
      <c r="B26" s="50">
        <v>5.42</v>
      </c>
    </row>
    <row r="27" spans="1:2" x14ac:dyDescent="0.2">
      <c r="A27" s="49" t="s">
        <v>70</v>
      </c>
      <c r="B27" s="50">
        <v>7.09</v>
      </c>
    </row>
    <row r="28" spans="1:2" x14ac:dyDescent="0.2">
      <c r="A28" s="49" t="s">
        <v>71</v>
      </c>
      <c r="B28" s="50">
        <v>3.9</v>
      </c>
    </row>
    <row r="29" spans="1:2" x14ac:dyDescent="0.2">
      <c r="A29" s="49" t="s">
        <v>72</v>
      </c>
      <c r="B29" s="50">
        <v>4.8099999999999996</v>
      </c>
    </row>
    <row r="30" spans="1:2" x14ac:dyDescent="0.2">
      <c r="A30" s="49" t="s">
        <v>73</v>
      </c>
      <c r="B30" s="50">
        <v>5.72</v>
      </c>
    </row>
    <row r="31" spans="1:2" x14ac:dyDescent="0.2">
      <c r="A31" s="49" t="s">
        <v>74</v>
      </c>
      <c r="B31" s="50">
        <v>5.91</v>
      </c>
    </row>
    <row r="32" spans="1:2" x14ac:dyDescent="0.2">
      <c r="A32" s="49" t="s">
        <v>75</v>
      </c>
      <c r="B32" s="50">
        <v>7.73</v>
      </c>
    </row>
    <row r="33" spans="1:2" x14ac:dyDescent="0.2">
      <c r="A33" s="49" t="s">
        <v>76</v>
      </c>
      <c r="B33" s="50">
        <v>6.4</v>
      </c>
    </row>
    <row r="34" spans="1:2" x14ac:dyDescent="0.2">
      <c r="A34" s="49" t="s">
        <v>77</v>
      </c>
      <c r="B34" s="50">
        <v>7.39</v>
      </c>
    </row>
    <row r="35" spans="1:2" x14ac:dyDescent="0.2">
      <c r="A35" s="49" t="s">
        <v>78</v>
      </c>
      <c r="B35" s="50">
        <v>8.3699999999999992</v>
      </c>
    </row>
    <row r="36" spans="1:2" x14ac:dyDescent="0.2">
      <c r="A36" s="49" t="s">
        <v>79</v>
      </c>
      <c r="B36" s="50">
        <v>7.34</v>
      </c>
    </row>
    <row r="37" spans="1:2" x14ac:dyDescent="0.2">
      <c r="A37" s="49" t="s">
        <v>80</v>
      </c>
      <c r="B37" s="50">
        <v>9.6300000000000008</v>
      </c>
    </row>
    <row r="38" spans="1:2" x14ac:dyDescent="0.2">
      <c r="A38" s="49" t="s">
        <v>81</v>
      </c>
      <c r="B38" s="50">
        <v>11.9</v>
      </c>
    </row>
    <row r="39" spans="1:2" x14ac:dyDescent="0.2">
      <c r="A39" s="49" t="s">
        <v>82</v>
      </c>
      <c r="B39" s="50">
        <v>8.2799999999999994</v>
      </c>
    </row>
    <row r="40" spans="1:2" x14ac:dyDescent="0.2">
      <c r="A40" s="49" t="s">
        <v>83</v>
      </c>
      <c r="B40" s="50">
        <v>10.9</v>
      </c>
    </row>
    <row r="41" spans="1:2" x14ac:dyDescent="0.2">
      <c r="A41" s="49" t="s">
        <v>84</v>
      </c>
      <c r="B41" s="50">
        <v>13.4</v>
      </c>
    </row>
    <row r="42" spans="1:2" x14ac:dyDescent="0.2">
      <c r="A42" s="49" t="s">
        <v>85</v>
      </c>
      <c r="B42" s="50">
        <v>9.26</v>
      </c>
    </row>
    <row r="43" spans="1:2" x14ac:dyDescent="0.2">
      <c r="A43" s="49" t="s">
        <v>86</v>
      </c>
      <c r="B43" s="50">
        <v>12.2</v>
      </c>
    </row>
    <row r="44" spans="1:2" x14ac:dyDescent="0.2">
      <c r="A44" s="49" t="s">
        <v>49</v>
      </c>
      <c r="B44" s="50">
        <v>15</v>
      </c>
    </row>
    <row r="45" spans="1:2" x14ac:dyDescent="0.2">
      <c r="A45" s="49" t="s">
        <v>87</v>
      </c>
      <c r="B45" s="50">
        <v>17.8</v>
      </c>
    </row>
    <row r="46" spans="1:2" x14ac:dyDescent="0.2">
      <c r="A46" s="49" t="s">
        <v>88</v>
      </c>
      <c r="B46" s="50">
        <v>13.4</v>
      </c>
    </row>
    <row r="47" spans="1:2" x14ac:dyDescent="0.2">
      <c r="A47" s="49" t="s">
        <v>89</v>
      </c>
      <c r="B47" s="50">
        <v>16.600000000000001</v>
      </c>
    </row>
    <row r="48" spans="1:2" x14ac:dyDescent="0.2">
      <c r="A48" s="49" t="s">
        <v>90</v>
      </c>
      <c r="B48" s="50">
        <v>14.7</v>
      </c>
    </row>
    <row r="49" spans="1:2" x14ac:dyDescent="0.2">
      <c r="A49" s="49" t="s">
        <v>91</v>
      </c>
      <c r="B49" s="50">
        <v>18.2</v>
      </c>
    </row>
    <row r="50" spans="1:2" x14ac:dyDescent="0.2">
      <c r="A50" s="49" t="s">
        <v>92</v>
      </c>
      <c r="B50" s="50">
        <v>21.6</v>
      </c>
    </row>
    <row r="51" spans="1:2" x14ac:dyDescent="0.2">
      <c r="A51" s="49" t="s">
        <v>93</v>
      </c>
      <c r="B51" s="50">
        <v>15.5</v>
      </c>
    </row>
    <row r="52" spans="1:2" x14ac:dyDescent="0.2">
      <c r="A52" s="49" t="s">
        <v>94</v>
      </c>
      <c r="B52" s="50">
        <v>19.100000000000001</v>
      </c>
    </row>
    <row r="53" spans="1:2" x14ac:dyDescent="0.2">
      <c r="A53" s="49" t="s">
        <v>95</v>
      </c>
      <c r="B53" s="50">
        <v>22.7</v>
      </c>
    </row>
    <row r="54" spans="1:2" x14ac:dyDescent="0.2">
      <c r="A54" s="49" t="s">
        <v>96</v>
      </c>
      <c r="B54" s="50">
        <v>26.2</v>
      </c>
    </row>
    <row r="55" spans="1:2" x14ac:dyDescent="0.2">
      <c r="A55" s="49" t="s">
        <v>97</v>
      </c>
      <c r="B55" s="50">
        <v>23.5</v>
      </c>
    </row>
    <row r="56" spans="1:2" x14ac:dyDescent="0.2">
      <c r="A56" s="49" t="s">
        <v>98</v>
      </c>
      <c r="B56" s="50">
        <v>27.2</v>
      </c>
    </row>
    <row r="57" spans="1:2" x14ac:dyDescent="0.2">
      <c r="A57" s="49" t="s">
        <v>99</v>
      </c>
      <c r="B57" s="50">
        <v>21.4</v>
      </c>
    </row>
    <row r="58" spans="1:2" x14ac:dyDescent="0.2">
      <c r="A58" s="49" t="s">
        <v>100</v>
      </c>
      <c r="B58" s="50">
        <v>25.4</v>
      </c>
    </row>
    <row r="59" spans="1:2" x14ac:dyDescent="0.2">
      <c r="A59" s="49" t="s">
        <v>101</v>
      </c>
      <c r="B59" s="50">
        <v>29.4</v>
      </c>
    </row>
    <row r="60" spans="1:2" x14ac:dyDescent="0.2">
      <c r="A60" s="49" t="s">
        <v>102</v>
      </c>
      <c r="B60" s="50">
        <v>24.6</v>
      </c>
    </row>
    <row r="61" spans="1:2" x14ac:dyDescent="0.2">
      <c r="A61" s="49" t="s">
        <v>103</v>
      </c>
      <c r="B61" s="50">
        <v>29.3</v>
      </c>
    </row>
    <row r="62" spans="1:2" x14ac:dyDescent="0.2">
      <c r="A62" s="49" t="s">
        <v>104</v>
      </c>
      <c r="B62" s="50">
        <v>33.9</v>
      </c>
    </row>
    <row r="63" spans="1:2" x14ac:dyDescent="0.2">
      <c r="A63" s="49" t="s">
        <v>105</v>
      </c>
      <c r="B63" s="50">
        <v>38.4</v>
      </c>
    </row>
    <row r="64" spans="1:2" x14ac:dyDescent="0.2">
      <c r="A64" s="49" t="s">
        <v>106</v>
      </c>
      <c r="B64" s="50">
        <v>33.1</v>
      </c>
    </row>
    <row r="65" spans="1:2" x14ac:dyDescent="0.2">
      <c r="A65" s="49" t="s">
        <v>107</v>
      </c>
      <c r="B65" s="50">
        <v>38.299999999999997</v>
      </c>
    </row>
    <row r="66" spans="1:2" x14ac:dyDescent="0.2">
      <c r="A66" s="49" t="s">
        <v>108</v>
      </c>
      <c r="B66" s="50">
        <v>42.7</v>
      </c>
    </row>
    <row r="67" spans="1:2" x14ac:dyDescent="0.2">
      <c r="A67" s="49" t="s">
        <v>109</v>
      </c>
      <c r="B67" s="50">
        <v>48.5</v>
      </c>
    </row>
    <row r="68" spans="1:2" x14ac:dyDescent="0.2">
      <c r="A68" s="49" t="s">
        <v>110</v>
      </c>
      <c r="B68" s="50">
        <v>59.9</v>
      </c>
    </row>
    <row r="69" spans="1:2" x14ac:dyDescent="0.2">
      <c r="A69" s="49"/>
      <c r="B69" s="50"/>
    </row>
    <row r="70" spans="1:2" x14ac:dyDescent="0.2">
      <c r="A70" s="49" t="s">
        <v>111</v>
      </c>
      <c r="B70" s="50">
        <v>0.91</v>
      </c>
    </row>
    <row r="71" spans="1:2" x14ac:dyDescent="0.2">
      <c r="A71" s="49" t="s">
        <v>112</v>
      </c>
      <c r="B71" s="50">
        <v>1.1200000000000001</v>
      </c>
    </row>
    <row r="72" spans="1:2" x14ac:dyDescent="0.2">
      <c r="A72" s="49" t="s">
        <v>113</v>
      </c>
      <c r="B72" s="50">
        <v>1.46</v>
      </c>
    </row>
    <row r="73" spans="1:2" x14ac:dyDescent="0.2">
      <c r="A73" s="49" t="s">
        <v>114</v>
      </c>
      <c r="B73" s="50">
        <v>1.17</v>
      </c>
    </row>
    <row r="74" spans="1:2" x14ac:dyDescent="0.2">
      <c r="A74" s="49" t="s">
        <v>115</v>
      </c>
      <c r="B74" s="50">
        <v>1.47</v>
      </c>
    </row>
    <row r="75" spans="1:2" x14ac:dyDescent="0.2">
      <c r="A75" s="49" t="s">
        <v>116</v>
      </c>
      <c r="B75" s="50">
        <v>1.93</v>
      </c>
    </row>
    <row r="76" spans="1:2" x14ac:dyDescent="0.2">
      <c r="A76" s="49" t="s">
        <v>117</v>
      </c>
      <c r="B76" s="50">
        <v>2.37</v>
      </c>
    </row>
    <row r="77" spans="1:2" x14ac:dyDescent="0.2">
      <c r="A77" s="49" t="s">
        <v>118</v>
      </c>
      <c r="B77" s="50">
        <v>2.2000000000000002</v>
      </c>
    </row>
    <row r="78" spans="1:2" x14ac:dyDescent="0.2">
      <c r="A78" s="49" t="s">
        <v>119</v>
      </c>
      <c r="B78" s="50">
        <v>2.2400000000000002</v>
      </c>
    </row>
    <row r="79" spans="1:2" x14ac:dyDescent="0.2">
      <c r="A79" s="49" t="s">
        <v>120</v>
      </c>
      <c r="B79" s="50">
        <v>2.76</v>
      </c>
    </row>
    <row r="80" spans="1:2" x14ac:dyDescent="0.2">
      <c r="A80" s="49" t="s">
        <v>121</v>
      </c>
      <c r="B80" s="50">
        <v>2.42</v>
      </c>
    </row>
    <row r="81" spans="1:2" x14ac:dyDescent="0.2">
      <c r="A81" s="49" t="s">
        <v>122</v>
      </c>
      <c r="B81" s="50">
        <v>2.97</v>
      </c>
    </row>
    <row r="82" spans="1:2" x14ac:dyDescent="0.2">
      <c r="A82" s="49" t="s">
        <v>123</v>
      </c>
      <c r="B82" s="50">
        <v>1.9</v>
      </c>
    </row>
    <row r="83" spans="1:2" x14ac:dyDescent="0.2">
      <c r="A83" s="49" t="s">
        <v>124</v>
      </c>
      <c r="B83" s="50">
        <v>2.4900000000000002</v>
      </c>
    </row>
    <row r="84" spans="1:2" x14ac:dyDescent="0.2">
      <c r="A84" s="49" t="s">
        <v>125</v>
      </c>
      <c r="B84" s="50">
        <v>2.81</v>
      </c>
    </row>
    <row r="85" spans="1:2" x14ac:dyDescent="0.2">
      <c r="A85" s="49" t="s">
        <v>126</v>
      </c>
      <c r="B85" s="50">
        <v>3.47</v>
      </c>
    </row>
    <row r="86" spans="1:2" x14ac:dyDescent="0.2">
      <c r="A86" s="49" t="s">
        <v>127</v>
      </c>
      <c r="B86" s="50">
        <v>3.76</v>
      </c>
    </row>
    <row r="87" spans="1:2" x14ac:dyDescent="0.2">
      <c r="A87" s="49" t="s">
        <v>128</v>
      </c>
      <c r="B87" s="50">
        <v>4.46</v>
      </c>
    </row>
    <row r="88" spans="1:2" x14ac:dyDescent="0.2">
      <c r="A88" s="49" t="s">
        <v>145</v>
      </c>
      <c r="B88" s="50">
        <v>5.14</v>
      </c>
    </row>
    <row r="89" spans="1:2" x14ac:dyDescent="0.2">
      <c r="A89" s="49" t="s">
        <v>129</v>
      </c>
      <c r="B89" s="50">
        <v>3.18</v>
      </c>
    </row>
    <row r="90" spans="1:2" x14ac:dyDescent="0.2">
      <c r="A90" s="49" t="s">
        <v>130</v>
      </c>
      <c r="B90" s="50">
        <v>3.92</v>
      </c>
    </row>
    <row r="91" spans="1:2" x14ac:dyDescent="0.2">
      <c r="A91" s="49" t="s">
        <v>131</v>
      </c>
      <c r="B91" s="50">
        <v>4.6399999999999997</v>
      </c>
    </row>
    <row r="92" spans="1:2" x14ac:dyDescent="0.2">
      <c r="A92" s="49" t="s">
        <v>132</v>
      </c>
      <c r="B92" s="50">
        <v>4.3499999999999996</v>
      </c>
    </row>
    <row r="93" spans="1:2" x14ac:dyDescent="0.2">
      <c r="A93" s="49" t="s">
        <v>133</v>
      </c>
      <c r="B93" s="50">
        <v>5.16</v>
      </c>
    </row>
    <row r="94" spans="1:2" x14ac:dyDescent="0.2">
      <c r="A94" s="49" t="s">
        <v>134</v>
      </c>
      <c r="B94" s="50">
        <v>5.97</v>
      </c>
    </row>
    <row r="95" spans="1:2" x14ac:dyDescent="0.2">
      <c r="A95" s="49" t="s">
        <v>135</v>
      </c>
      <c r="B95" s="50">
        <v>6.75</v>
      </c>
    </row>
    <row r="96" spans="1:2" x14ac:dyDescent="0.2">
      <c r="A96" s="49" t="s">
        <v>136</v>
      </c>
      <c r="B96" s="50">
        <v>4.4000000000000004</v>
      </c>
    </row>
    <row r="97" spans="1:2" x14ac:dyDescent="0.2">
      <c r="A97" s="49" t="s">
        <v>137</v>
      </c>
      <c r="B97" s="50">
        <v>5.21</v>
      </c>
    </row>
    <row r="98" spans="1:2" x14ac:dyDescent="0.2">
      <c r="A98" s="49" t="s">
        <v>138</v>
      </c>
      <c r="B98" s="50">
        <v>4.75</v>
      </c>
    </row>
    <row r="99" spans="1:2" x14ac:dyDescent="0.2">
      <c r="A99" s="49" t="s">
        <v>139</v>
      </c>
      <c r="B99" s="50">
        <v>5.65</v>
      </c>
    </row>
    <row r="100" spans="1:2" x14ac:dyDescent="0.2">
      <c r="A100" s="49" t="s">
        <v>140</v>
      </c>
      <c r="B100" s="50">
        <v>6.53</v>
      </c>
    </row>
    <row r="101" spans="1:2" x14ac:dyDescent="0.2">
      <c r="A101" s="49" t="s">
        <v>141</v>
      </c>
      <c r="B101" s="50">
        <v>7.39</v>
      </c>
    </row>
    <row r="102" spans="1:2" x14ac:dyDescent="0.2">
      <c r="A102" s="49" t="s">
        <v>142</v>
      </c>
      <c r="B102" s="50">
        <v>5</v>
      </c>
    </row>
    <row r="103" spans="1:2" x14ac:dyDescent="0.2">
      <c r="A103" s="49" t="s">
        <v>143</v>
      </c>
      <c r="B103" s="50">
        <v>5.93</v>
      </c>
    </row>
    <row r="104" spans="1:2" x14ac:dyDescent="0.2">
      <c r="A104" s="49" t="s">
        <v>144</v>
      </c>
      <c r="B104" s="50">
        <v>7.76</v>
      </c>
    </row>
    <row r="105" spans="1:2" x14ac:dyDescent="0.2">
      <c r="A105" s="49" t="s">
        <v>146</v>
      </c>
      <c r="B105" s="50">
        <v>6.37</v>
      </c>
    </row>
    <row r="106" spans="1:2" x14ac:dyDescent="0.2">
      <c r="A106" s="49" t="s">
        <v>147</v>
      </c>
      <c r="B106" s="50">
        <v>7.36</v>
      </c>
    </row>
    <row r="107" spans="1:2" x14ac:dyDescent="0.2">
      <c r="A107" s="49" t="s">
        <v>148</v>
      </c>
      <c r="B107" s="50">
        <v>8.34</v>
      </c>
    </row>
    <row r="108" spans="1:2" x14ac:dyDescent="0.2">
      <c r="A108" s="49" t="s">
        <v>149</v>
      </c>
      <c r="B108" s="50">
        <v>6.71</v>
      </c>
    </row>
    <row r="109" spans="1:2" x14ac:dyDescent="0.2">
      <c r="A109" s="49" t="s">
        <v>150</v>
      </c>
      <c r="B109" s="50">
        <v>8.7799999999999994</v>
      </c>
    </row>
    <row r="110" spans="1:2" x14ac:dyDescent="0.2">
      <c r="A110" s="49" t="s">
        <v>151</v>
      </c>
      <c r="B110" s="50">
        <v>6.84</v>
      </c>
    </row>
    <row r="111" spans="1:2" x14ac:dyDescent="0.2">
      <c r="A111" s="49" t="s">
        <v>152</v>
      </c>
      <c r="B111" s="50">
        <v>8.9700000000000006</v>
      </c>
    </row>
    <row r="112" spans="1:2" x14ac:dyDescent="0.2">
      <c r="A112" s="49" t="s">
        <v>153</v>
      </c>
      <c r="B112" s="50">
        <v>9.8800000000000008</v>
      </c>
    </row>
    <row r="113" spans="1:2" x14ac:dyDescent="0.2">
      <c r="A113" s="49" t="s">
        <v>154</v>
      </c>
      <c r="B113" s="50">
        <v>11.92</v>
      </c>
    </row>
    <row r="114" spans="1:2" x14ac:dyDescent="0.2">
      <c r="A114" s="49" t="s">
        <v>155</v>
      </c>
      <c r="B114" s="50">
        <v>8.77</v>
      </c>
    </row>
    <row r="115" spans="1:2" x14ac:dyDescent="0.2">
      <c r="A115" s="49" t="s">
        <v>156</v>
      </c>
      <c r="B115" s="50">
        <v>9.94</v>
      </c>
    </row>
    <row r="116" spans="1:2" x14ac:dyDescent="0.2">
      <c r="A116" s="49" t="s">
        <v>157</v>
      </c>
      <c r="B116" s="50">
        <v>12.25</v>
      </c>
    </row>
    <row r="117" spans="1:2" x14ac:dyDescent="0.2">
      <c r="A117" s="49" t="s">
        <v>158</v>
      </c>
      <c r="B117" s="50">
        <v>14.5</v>
      </c>
    </row>
    <row r="118" spans="1:2" x14ac:dyDescent="0.2">
      <c r="A118" s="49" t="s">
        <v>159</v>
      </c>
      <c r="B118" s="50">
        <v>10.95</v>
      </c>
    </row>
    <row r="119" spans="1:2" x14ac:dyDescent="0.2">
      <c r="A119" s="49" t="s">
        <v>160</v>
      </c>
      <c r="B119" s="50">
        <v>13.43</v>
      </c>
    </row>
    <row r="120" spans="1:2" x14ac:dyDescent="0.2">
      <c r="A120" s="49" t="s">
        <v>161</v>
      </c>
      <c r="B120" s="50">
        <v>15.91</v>
      </c>
    </row>
    <row r="121" spans="1:2" x14ac:dyDescent="0.2">
      <c r="A121" s="49" t="s">
        <v>162</v>
      </c>
      <c r="B121" s="50">
        <v>12.16</v>
      </c>
    </row>
    <row r="122" spans="1:2" x14ac:dyDescent="0.2">
      <c r="A122" s="49" t="s">
        <v>163</v>
      </c>
      <c r="B122" s="50">
        <v>15.02</v>
      </c>
    </row>
    <row r="123" spans="1:2" x14ac:dyDescent="0.2">
      <c r="A123" s="49" t="s">
        <v>164</v>
      </c>
      <c r="B123" s="50">
        <v>17.809999999999999</v>
      </c>
    </row>
    <row r="124" spans="1:2" x14ac:dyDescent="0.2">
      <c r="A124" s="49" t="s">
        <v>165</v>
      </c>
      <c r="B124" s="50">
        <v>12.55</v>
      </c>
    </row>
    <row r="125" spans="1:2" x14ac:dyDescent="0.2">
      <c r="A125" s="49" t="s">
        <v>166</v>
      </c>
      <c r="B125" s="50">
        <v>15.49</v>
      </c>
    </row>
    <row r="126" spans="1:2" x14ac:dyDescent="0.2">
      <c r="A126" s="49" t="s">
        <v>167</v>
      </c>
      <c r="B126" s="50">
        <v>18.36</v>
      </c>
    </row>
    <row r="127" spans="1:2" x14ac:dyDescent="0.2">
      <c r="A127" s="49" t="s">
        <v>168</v>
      </c>
      <c r="B127" s="50">
        <v>16.59</v>
      </c>
    </row>
    <row r="128" spans="1:2" x14ac:dyDescent="0.2">
      <c r="A128" s="49" t="s">
        <v>169</v>
      </c>
      <c r="B128" s="50">
        <v>19.7</v>
      </c>
    </row>
    <row r="129" spans="1:2" x14ac:dyDescent="0.2">
      <c r="A129" s="49" t="s">
        <v>170</v>
      </c>
      <c r="B129" s="50">
        <v>22.74</v>
      </c>
    </row>
    <row r="130" spans="1:2" x14ac:dyDescent="0.2">
      <c r="A130" s="49" t="s">
        <v>171</v>
      </c>
      <c r="B130" s="50">
        <v>14.04</v>
      </c>
    </row>
    <row r="131" spans="1:2" x14ac:dyDescent="0.2">
      <c r="A131" s="49" t="s">
        <v>172</v>
      </c>
      <c r="B131" s="50">
        <v>17.37</v>
      </c>
    </row>
    <row r="132" spans="1:2" x14ac:dyDescent="0.2">
      <c r="A132" s="49" t="s">
        <v>173</v>
      </c>
      <c r="B132" s="50">
        <v>20.64</v>
      </c>
    </row>
    <row r="133" spans="1:2" x14ac:dyDescent="0.2">
      <c r="A133" s="49" t="s">
        <v>174</v>
      </c>
      <c r="B133" s="50">
        <v>23.84</v>
      </c>
    </row>
    <row r="134" spans="1:2" x14ac:dyDescent="0.2">
      <c r="A134" s="49" t="s">
        <v>175</v>
      </c>
      <c r="B134" s="50">
        <v>19.75</v>
      </c>
    </row>
    <row r="135" spans="1:2" x14ac:dyDescent="0.2">
      <c r="A135" s="49" t="s">
        <v>176</v>
      </c>
      <c r="B135" s="50">
        <v>23.48</v>
      </c>
    </row>
    <row r="136" spans="1:2" x14ac:dyDescent="0.2">
      <c r="A136" s="49" t="s">
        <v>177</v>
      </c>
      <c r="B136" s="50">
        <v>27.16</v>
      </c>
    </row>
    <row r="137" spans="1:2" x14ac:dyDescent="0.2">
      <c r="A137" s="49" t="s">
        <v>178</v>
      </c>
      <c r="B137" s="50">
        <v>30.77</v>
      </c>
    </row>
    <row r="138" spans="1:2" ht="13.5" thickBot="1" x14ac:dyDescent="0.25">
      <c r="A138" s="51"/>
      <c r="B138" s="52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B98"/>
  <sheetViews>
    <sheetView topLeftCell="A4" workbookViewId="0">
      <selection activeCell="A4" sqref="A4"/>
    </sheetView>
  </sheetViews>
  <sheetFormatPr defaultColWidth="9.140625" defaultRowHeight="12.75" x14ac:dyDescent="0.2"/>
  <cols>
    <col min="1" max="1" width="16.5703125" style="45" customWidth="1"/>
    <col min="2" max="2" width="9.140625" style="46"/>
    <col min="3" max="16384" width="9.140625" style="45"/>
  </cols>
  <sheetData>
    <row r="1" spans="1:2" x14ac:dyDescent="0.2">
      <c r="A1" s="47" t="s">
        <v>62</v>
      </c>
      <c r="B1" s="48">
        <v>6.85</v>
      </c>
    </row>
    <row r="2" spans="1:2" x14ac:dyDescent="0.2">
      <c r="A2" s="49" t="s">
        <v>180</v>
      </c>
      <c r="B2" s="50">
        <v>8.31</v>
      </c>
    </row>
    <row r="3" spans="1:2" x14ac:dyDescent="0.2">
      <c r="A3" s="49" t="s">
        <v>181</v>
      </c>
      <c r="B3" s="50">
        <v>10.3</v>
      </c>
    </row>
    <row r="4" spans="1:2" x14ac:dyDescent="0.2">
      <c r="A4" s="49" t="s">
        <v>70</v>
      </c>
      <c r="B4" s="50">
        <v>12.5</v>
      </c>
    </row>
    <row r="5" spans="1:2" x14ac:dyDescent="0.2">
      <c r="A5" s="49" t="s">
        <v>78</v>
      </c>
      <c r="B5" s="50">
        <v>15</v>
      </c>
    </row>
    <row r="6" spans="1:2" x14ac:dyDescent="0.2">
      <c r="A6" s="49" t="s">
        <v>182</v>
      </c>
      <c r="B6" s="50">
        <v>11.6</v>
      </c>
    </row>
    <row r="7" spans="1:2" x14ac:dyDescent="0.2">
      <c r="A7" s="49" t="s">
        <v>183</v>
      </c>
      <c r="B7" s="50">
        <v>14.2</v>
      </c>
    </row>
    <row r="8" spans="1:2" x14ac:dyDescent="0.2">
      <c r="A8" s="49" t="s">
        <v>80</v>
      </c>
      <c r="B8" s="50">
        <v>17.5</v>
      </c>
    </row>
    <row r="9" spans="1:2" x14ac:dyDescent="0.2">
      <c r="A9" s="49" t="s">
        <v>81</v>
      </c>
      <c r="B9" s="50">
        <v>19</v>
      </c>
    </row>
    <row r="10" spans="1:2" x14ac:dyDescent="0.2">
      <c r="A10" s="49" t="s">
        <v>184</v>
      </c>
      <c r="B10" s="50">
        <v>25.2</v>
      </c>
    </row>
    <row r="11" spans="1:2" x14ac:dyDescent="0.2">
      <c r="A11" s="49" t="s">
        <v>83</v>
      </c>
      <c r="B11" s="50">
        <v>20.100000000000001</v>
      </c>
    </row>
    <row r="12" spans="1:2" x14ac:dyDescent="0.2">
      <c r="A12" s="49" t="s">
        <v>185</v>
      </c>
      <c r="B12" s="50">
        <v>14.7</v>
      </c>
    </row>
    <row r="13" spans="1:2" x14ac:dyDescent="0.2">
      <c r="A13" s="49" t="s">
        <v>186</v>
      </c>
      <c r="B13" s="50">
        <v>18.2</v>
      </c>
    </row>
    <row r="14" spans="1:2" x14ac:dyDescent="0.2">
      <c r="A14" s="49" t="s">
        <v>86</v>
      </c>
      <c r="B14" s="50">
        <v>22.6</v>
      </c>
    </row>
    <row r="15" spans="1:2" x14ac:dyDescent="0.2">
      <c r="A15" s="49" t="s">
        <v>49</v>
      </c>
      <c r="B15" s="50">
        <v>27.4</v>
      </c>
    </row>
    <row r="16" spans="1:2" x14ac:dyDescent="0.2">
      <c r="A16" s="49" t="s">
        <v>187</v>
      </c>
      <c r="B16" s="50">
        <v>33</v>
      </c>
    </row>
    <row r="17" spans="1:2" x14ac:dyDescent="0.2">
      <c r="A17" s="49" t="s">
        <v>88</v>
      </c>
      <c r="B17" s="50">
        <v>25.1</v>
      </c>
    </row>
    <row r="18" spans="1:2" x14ac:dyDescent="0.2">
      <c r="A18" s="49" t="s">
        <v>188</v>
      </c>
      <c r="B18" s="50">
        <v>17.8</v>
      </c>
    </row>
    <row r="19" spans="1:2" x14ac:dyDescent="0.2">
      <c r="A19" s="49" t="s">
        <v>189</v>
      </c>
      <c r="B19" s="50">
        <v>22.2</v>
      </c>
    </row>
    <row r="20" spans="1:2" x14ac:dyDescent="0.2">
      <c r="A20" s="49" t="s">
        <v>90</v>
      </c>
      <c r="B20" s="50">
        <v>27.6</v>
      </c>
    </row>
    <row r="21" spans="1:2" x14ac:dyDescent="0.2">
      <c r="A21" s="49" t="s">
        <v>91</v>
      </c>
      <c r="B21" s="50">
        <v>33.700000000000003</v>
      </c>
    </row>
    <row r="22" spans="1:2" x14ac:dyDescent="0.2">
      <c r="A22" s="49" t="s">
        <v>190</v>
      </c>
      <c r="B22" s="50">
        <v>40.9</v>
      </c>
    </row>
    <row r="23" spans="1:2" x14ac:dyDescent="0.2">
      <c r="A23" s="49" t="s">
        <v>191</v>
      </c>
      <c r="B23" s="50">
        <v>32.6</v>
      </c>
    </row>
    <row r="24" spans="1:2" x14ac:dyDescent="0.2">
      <c r="A24" s="49" t="s">
        <v>192</v>
      </c>
      <c r="B24" s="50">
        <v>60.1</v>
      </c>
    </row>
    <row r="25" spans="1:2" x14ac:dyDescent="0.2">
      <c r="A25" s="49" t="s">
        <v>193</v>
      </c>
      <c r="B25" s="50">
        <v>28.1</v>
      </c>
    </row>
    <row r="26" spans="1:2" x14ac:dyDescent="0.2">
      <c r="A26" s="49" t="s">
        <v>194</v>
      </c>
      <c r="B26" s="50">
        <v>35.1</v>
      </c>
    </row>
    <row r="27" spans="1:2" x14ac:dyDescent="0.2">
      <c r="A27" s="49" t="s">
        <v>195</v>
      </c>
      <c r="B27" s="50">
        <v>43.1</v>
      </c>
    </row>
    <row r="28" spans="1:2" x14ac:dyDescent="0.2">
      <c r="A28" s="49" t="s">
        <v>196</v>
      </c>
      <c r="B28" s="50">
        <v>52.7</v>
      </c>
    </row>
    <row r="29" spans="1:2" x14ac:dyDescent="0.2">
      <c r="A29" s="49" t="s">
        <v>197</v>
      </c>
      <c r="B29" s="50">
        <v>65.2</v>
      </c>
    </row>
    <row r="30" spans="1:2" x14ac:dyDescent="0.2">
      <c r="A30" s="49" t="s">
        <v>198</v>
      </c>
      <c r="B30" s="50">
        <v>37.6</v>
      </c>
    </row>
    <row r="31" spans="1:2" x14ac:dyDescent="0.2">
      <c r="A31" s="49" t="s">
        <v>102</v>
      </c>
      <c r="B31" s="50">
        <v>46.3</v>
      </c>
    </row>
    <row r="32" spans="1:2" x14ac:dyDescent="0.2">
      <c r="A32" s="49" t="s">
        <v>199</v>
      </c>
      <c r="B32" s="50">
        <v>56.6</v>
      </c>
    </row>
    <row r="33" spans="1:2" x14ac:dyDescent="0.2">
      <c r="A33" s="49" t="s">
        <v>200</v>
      </c>
      <c r="B33" s="50">
        <v>42.7</v>
      </c>
    </row>
    <row r="34" spans="1:2" x14ac:dyDescent="0.2">
      <c r="A34" s="49" t="s">
        <v>201</v>
      </c>
      <c r="B34" s="50">
        <v>38</v>
      </c>
    </row>
    <row r="35" spans="1:2" x14ac:dyDescent="0.2">
      <c r="A35" s="49" t="s">
        <v>202</v>
      </c>
      <c r="B35" s="50">
        <v>47.7</v>
      </c>
    </row>
    <row r="36" spans="1:2" x14ac:dyDescent="0.2">
      <c r="A36" s="49" t="s">
        <v>203</v>
      </c>
      <c r="B36" s="50">
        <v>58.8</v>
      </c>
    </row>
    <row r="37" spans="1:2" x14ac:dyDescent="0.2">
      <c r="A37" s="49" t="s">
        <v>204</v>
      </c>
      <c r="B37" s="50">
        <v>72.3</v>
      </c>
    </row>
    <row r="38" spans="1:2" x14ac:dyDescent="0.2">
      <c r="A38" s="49" t="s">
        <v>205</v>
      </c>
      <c r="B38" s="50">
        <v>81.099999999999994</v>
      </c>
    </row>
    <row r="39" spans="1:2" x14ac:dyDescent="0.2">
      <c r="A39" s="49" t="s">
        <v>109</v>
      </c>
      <c r="B39" s="50">
        <v>90.3</v>
      </c>
    </row>
    <row r="40" spans="1:2" x14ac:dyDescent="0.2">
      <c r="A40" s="49" t="s">
        <v>206</v>
      </c>
      <c r="B40" s="50">
        <v>90.1</v>
      </c>
    </row>
    <row r="41" spans="1:2" x14ac:dyDescent="0.2">
      <c r="A41" s="49" t="s">
        <v>207</v>
      </c>
      <c r="B41" s="50">
        <v>100</v>
      </c>
    </row>
    <row r="42" spans="1:2" x14ac:dyDescent="0.2">
      <c r="A42" s="49" t="s">
        <v>208</v>
      </c>
      <c r="B42" s="50">
        <v>60.3</v>
      </c>
    </row>
    <row r="43" spans="1:2" x14ac:dyDescent="0.2">
      <c r="A43" s="49" t="s">
        <v>209</v>
      </c>
      <c r="B43" s="50">
        <v>74.5</v>
      </c>
    </row>
    <row r="44" spans="1:2" x14ac:dyDescent="0.2">
      <c r="A44" s="49" t="s">
        <v>210</v>
      </c>
      <c r="B44" s="50">
        <v>91.9</v>
      </c>
    </row>
    <row r="45" spans="1:2" x14ac:dyDescent="0.2">
      <c r="A45" s="49" t="s">
        <v>211</v>
      </c>
      <c r="B45" s="50">
        <v>115</v>
      </c>
    </row>
    <row r="46" spans="1:2" x14ac:dyDescent="0.2">
      <c r="A46" s="49" t="s">
        <v>212</v>
      </c>
      <c r="B46" s="50">
        <v>12.5</v>
      </c>
    </row>
    <row r="47" spans="1:2" x14ac:dyDescent="0.2">
      <c r="A47" s="49" t="s">
        <v>213</v>
      </c>
      <c r="B47" s="50">
        <v>120</v>
      </c>
    </row>
    <row r="48" spans="1:2" x14ac:dyDescent="0.2">
      <c r="A48" s="49" t="s">
        <v>214</v>
      </c>
      <c r="B48" s="50">
        <v>57.8</v>
      </c>
    </row>
    <row r="49" spans="1:2" x14ac:dyDescent="0.2">
      <c r="A49" s="49" t="s">
        <v>215</v>
      </c>
      <c r="B49" s="50">
        <v>72.8</v>
      </c>
    </row>
    <row r="50" spans="1:2" x14ac:dyDescent="0.2">
      <c r="A50" s="49" t="s">
        <v>216</v>
      </c>
      <c r="B50" s="50">
        <v>9.1999999999999993</v>
      </c>
    </row>
    <row r="51" spans="1:2" x14ac:dyDescent="0.2">
      <c r="A51" s="49" t="s">
        <v>217</v>
      </c>
      <c r="B51" s="50">
        <v>112</v>
      </c>
    </row>
    <row r="52" spans="1:2" x14ac:dyDescent="0.2">
      <c r="A52" s="49" t="s">
        <v>218</v>
      </c>
      <c r="B52" s="50">
        <v>141</v>
      </c>
    </row>
    <row r="53" spans="1:2" x14ac:dyDescent="0.2">
      <c r="A53" s="49" t="s">
        <v>219</v>
      </c>
      <c r="B53" s="50">
        <v>106</v>
      </c>
    </row>
    <row r="54" spans="1:2" x14ac:dyDescent="0.2">
      <c r="A54" s="49" t="s">
        <v>220</v>
      </c>
      <c r="B54" s="50">
        <v>131</v>
      </c>
    </row>
    <row r="55" spans="1:2" x14ac:dyDescent="0.2">
      <c r="A55" s="49" t="s">
        <v>221</v>
      </c>
      <c r="B55" s="50">
        <v>166</v>
      </c>
    </row>
    <row r="56" spans="1:2" x14ac:dyDescent="0.2">
      <c r="A56" s="49" t="s">
        <v>222</v>
      </c>
      <c r="B56" s="50">
        <v>122</v>
      </c>
    </row>
    <row r="57" spans="1:2" x14ac:dyDescent="0.2">
      <c r="A57" s="49" t="s">
        <v>223</v>
      </c>
      <c r="B57" s="50">
        <v>151</v>
      </c>
    </row>
    <row r="58" spans="1:2" x14ac:dyDescent="0.2">
      <c r="A58" s="49" t="s">
        <v>224</v>
      </c>
      <c r="B58" s="50">
        <v>191</v>
      </c>
    </row>
    <row r="59" spans="1:2" x14ac:dyDescent="0.2">
      <c r="A59" s="49" t="s">
        <v>225</v>
      </c>
      <c r="B59" s="50">
        <v>10.8</v>
      </c>
    </row>
    <row r="60" spans="1:2" x14ac:dyDescent="0.2">
      <c r="A60" s="49" t="s">
        <v>226</v>
      </c>
      <c r="B60" s="50">
        <v>13.3</v>
      </c>
    </row>
    <row r="61" spans="1:2" x14ac:dyDescent="0.2">
      <c r="A61" s="49" t="s">
        <v>227</v>
      </c>
      <c r="B61" s="50">
        <v>16.3</v>
      </c>
    </row>
    <row r="62" spans="1:2" x14ac:dyDescent="0.2">
      <c r="A62" s="49" t="s">
        <v>228</v>
      </c>
      <c r="B62" s="50">
        <v>19</v>
      </c>
    </row>
    <row r="63" spans="1:2" x14ac:dyDescent="0.2">
      <c r="A63" s="49" t="s">
        <v>229</v>
      </c>
      <c r="B63" s="50">
        <v>18.2</v>
      </c>
    </row>
    <row r="64" spans="1:2" x14ac:dyDescent="0.2">
      <c r="A64" s="49" t="s">
        <v>162</v>
      </c>
      <c r="B64" s="50">
        <v>22.6</v>
      </c>
    </row>
    <row r="65" spans="1:2" x14ac:dyDescent="0.2">
      <c r="A65" s="49" t="s">
        <v>163</v>
      </c>
      <c r="B65" s="50">
        <v>27.4</v>
      </c>
    </row>
    <row r="66" spans="1:2" x14ac:dyDescent="0.2">
      <c r="A66" s="49" t="s">
        <v>230</v>
      </c>
      <c r="B66" s="50">
        <v>28.9</v>
      </c>
    </row>
    <row r="67" spans="1:2" x14ac:dyDescent="0.2">
      <c r="A67" s="49" t="s">
        <v>231</v>
      </c>
      <c r="B67" s="50">
        <v>35.299999999999997</v>
      </c>
    </row>
    <row r="68" spans="1:2" x14ac:dyDescent="0.2">
      <c r="A68" s="49" t="s">
        <v>232</v>
      </c>
      <c r="B68" s="50">
        <v>30.1</v>
      </c>
    </row>
    <row r="69" spans="1:2" x14ac:dyDescent="0.2">
      <c r="A69" s="49" t="s">
        <v>233</v>
      </c>
      <c r="B69" s="50">
        <v>40.9</v>
      </c>
    </row>
    <row r="70" spans="1:2" x14ac:dyDescent="0.2">
      <c r="A70" s="49" t="s">
        <v>234</v>
      </c>
      <c r="B70" s="50">
        <v>29.2</v>
      </c>
    </row>
    <row r="71" spans="1:2" x14ac:dyDescent="0.2">
      <c r="A71" s="49" t="s">
        <v>235</v>
      </c>
      <c r="B71" s="50">
        <v>28.1</v>
      </c>
    </row>
    <row r="72" spans="1:2" x14ac:dyDescent="0.2">
      <c r="A72" s="49" t="s">
        <v>236</v>
      </c>
      <c r="B72" s="50">
        <v>35.1</v>
      </c>
    </row>
    <row r="73" spans="1:2" x14ac:dyDescent="0.2">
      <c r="A73" s="49" t="s">
        <v>237</v>
      </c>
      <c r="B73" s="50">
        <v>43.1</v>
      </c>
    </row>
    <row r="74" spans="1:2" x14ac:dyDescent="0.2">
      <c r="A74" s="49" t="s">
        <v>238</v>
      </c>
      <c r="B74" s="50">
        <v>52.7</v>
      </c>
    </row>
    <row r="75" spans="1:2" x14ac:dyDescent="0.2">
      <c r="A75" s="49" t="s">
        <v>239</v>
      </c>
      <c r="B75" s="50">
        <v>58.8</v>
      </c>
    </row>
    <row r="76" spans="1:2" x14ac:dyDescent="0.2">
      <c r="A76" s="49" t="s">
        <v>240</v>
      </c>
      <c r="B76" s="50">
        <v>72.3</v>
      </c>
    </row>
    <row r="77" spans="1:2" x14ac:dyDescent="0.2">
      <c r="A77" s="49" t="s">
        <v>241</v>
      </c>
      <c r="B77" s="50">
        <v>81.099999999999994</v>
      </c>
    </row>
    <row r="78" spans="1:2" x14ac:dyDescent="0.2">
      <c r="A78" s="49" t="s">
        <v>242</v>
      </c>
      <c r="B78" s="50">
        <v>65.099999999999994</v>
      </c>
    </row>
    <row r="79" spans="1:2" x14ac:dyDescent="0.2">
      <c r="A79" s="49" t="s">
        <v>243</v>
      </c>
      <c r="B79" s="50">
        <v>100</v>
      </c>
    </row>
    <row r="80" spans="1:2" x14ac:dyDescent="0.2">
      <c r="A80" s="49" t="s">
        <v>244</v>
      </c>
      <c r="B80" s="50">
        <v>38</v>
      </c>
    </row>
    <row r="81" spans="1:2" x14ac:dyDescent="0.2">
      <c r="A81" s="49" t="s">
        <v>245</v>
      </c>
      <c r="B81" s="50">
        <v>47.7</v>
      </c>
    </row>
    <row r="82" spans="1:2" x14ac:dyDescent="0.2">
      <c r="A82" s="49" t="s">
        <v>246</v>
      </c>
      <c r="B82" s="50">
        <v>58.8</v>
      </c>
    </row>
    <row r="83" spans="1:2" x14ac:dyDescent="0.2">
      <c r="A83" s="49" t="s">
        <v>247</v>
      </c>
      <c r="B83" s="50">
        <v>72.3</v>
      </c>
    </row>
    <row r="84" spans="1:2" x14ac:dyDescent="0.2">
      <c r="A84" s="49" t="s">
        <v>248</v>
      </c>
      <c r="B84" s="50">
        <v>60.3</v>
      </c>
    </row>
    <row r="85" spans="1:2" x14ac:dyDescent="0.2">
      <c r="A85" s="49" t="s">
        <v>249</v>
      </c>
      <c r="B85" s="50">
        <v>74.5</v>
      </c>
    </row>
    <row r="86" spans="1:2" x14ac:dyDescent="0.2">
      <c r="A86" s="49" t="s">
        <v>250</v>
      </c>
      <c r="B86" s="50">
        <v>91.9</v>
      </c>
    </row>
    <row r="87" spans="1:2" x14ac:dyDescent="0.2">
      <c r="A87" s="49" t="s">
        <v>251</v>
      </c>
      <c r="B87" s="50">
        <v>115</v>
      </c>
    </row>
    <row r="88" spans="1:2" x14ac:dyDescent="0.2">
      <c r="A88" s="49" t="s">
        <v>252</v>
      </c>
      <c r="B88" s="50">
        <v>72.8</v>
      </c>
    </row>
    <row r="89" spans="1:2" x14ac:dyDescent="0.2">
      <c r="A89" s="49" t="s">
        <v>253</v>
      </c>
      <c r="B89" s="50">
        <v>72.8</v>
      </c>
    </row>
    <row r="90" spans="1:2" x14ac:dyDescent="0.2">
      <c r="A90" s="49" t="s">
        <v>254</v>
      </c>
      <c r="B90" s="50">
        <v>90.2</v>
      </c>
    </row>
    <row r="91" spans="1:2" x14ac:dyDescent="0.2">
      <c r="A91" s="49" t="s">
        <v>255</v>
      </c>
      <c r="B91" s="50">
        <v>112</v>
      </c>
    </row>
    <row r="92" spans="1:2" x14ac:dyDescent="0.2">
      <c r="A92" s="49" t="s">
        <v>256</v>
      </c>
      <c r="B92" s="50">
        <v>85.4</v>
      </c>
    </row>
    <row r="93" spans="1:2" x14ac:dyDescent="0.2">
      <c r="A93" s="49" t="s">
        <v>257</v>
      </c>
      <c r="B93" s="50">
        <v>106</v>
      </c>
    </row>
    <row r="94" spans="1:2" x14ac:dyDescent="0.2">
      <c r="A94" s="49" t="s">
        <v>258</v>
      </c>
      <c r="B94" s="50">
        <v>131</v>
      </c>
    </row>
    <row r="95" spans="1:2" x14ac:dyDescent="0.2">
      <c r="A95" s="49" t="s">
        <v>259</v>
      </c>
      <c r="B95" s="50">
        <v>166</v>
      </c>
    </row>
    <row r="96" spans="1:2" x14ac:dyDescent="0.2">
      <c r="A96" s="49" t="s">
        <v>260</v>
      </c>
      <c r="B96" s="50">
        <v>122</v>
      </c>
    </row>
    <row r="97" spans="1:2" x14ac:dyDescent="0.2">
      <c r="A97" s="49" t="s">
        <v>261</v>
      </c>
      <c r="B97" s="50">
        <v>191</v>
      </c>
    </row>
    <row r="98" spans="1:2" ht="13.5" thickBot="1" x14ac:dyDescent="0.25">
      <c r="A98" s="56"/>
      <c r="B98" s="57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150"/>
  <sheetViews>
    <sheetView workbookViewId="0"/>
  </sheetViews>
  <sheetFormatPr defaultColWidth="9.140625" defaultRowHeight="12.75" x14ac:dyDescent="0.2"/>
  <cols>
    <col min="1" max="1" width="16.5703125" style="54" customWidth="1"/>
    <col min="2" max="2" width="9.140625" style="55"/>
    <col min="3" max="16384" width="9.140625" style="54"/>
  </cols>
  <sheetData>
    <row r="1" spans="1:3" x14ac:dyDescent="0.2">
      <c r="A1" s="47" t="s">
        <v>263</v>
      </c>
      <c r="B1" s="48">
        <v>0.27</v>
      </c>
      <c r="C1" s="44"/>
    </row>
    <row r="2" spans="1:3" x14ac:dyDescent="0.2">
      <c r="A2" s="49" t="s">
        <v>264</v>
      </c>
      <c r="B2" s="50">
        <v>0.61099999999999999</v>
      </c>
      <c r="C2" s="44"/>
    </row>
    <row r="3" spans="1:3" x14ac:dyDescent="0.2">
      <c r="A3" s="49" t="s">
        <v>265</v>
      </c>
      <c r="B3" s="50">
        <v>0.52</v>
      </c>
      <c r="C3" s="44"/>
    </row>
    <row r="4" spans="1:3" x14ac:dyDescent="0.2">
      <c r="A4" s="49" t="s">
        <v>266</v>
      </c>
      <c r="B4" s="50">
        <v>0.68600000000000005</v>
      </c>
      <c r="C4" s="44"/>
    </row>
    <row r="5" spans="1:3" x14ac:dyDescent="0.2">
      <c r="A5" s="49" t="s">
        <v>267</v>
      </c>
      <c r="B5" s="50">
        <v>0.84599999999999997</v>
      </c>
      <c r="C5" s="44"/>
    </row>
    <row r="6" spans="1:3" x14ac:dyDescent="0.2">
      <c r="A6" s="49" t="s">
        <v>268</v>
      </c>
      <c r="B6" s="50">
        <v>1.103</v>
      </c>
      <c r="C6" s="44"/>
    </row>
    <row r="7" spans="1:3" x14ac:dyDescent="0.2">
      <c r="A7" s="49" t="s">
        <v>269</v>
      </c>
      <c r="B7" s="50">
        <v>0.874</v>
      </c>
      <c r="C7" s="44"/>
    </row>
    <row r="8" spans="1:3" x14ac:dyDescent="0.2">
      <c r="A8" s="49" t="s">
        <v>270</v>
      </c>
      <c r="B8" s="50">
        <v>1.0820000000000001</v>
      </c>
      <c r="C8" s="44"/>
    </row>
    <row r="9" spans="1:3" x14ac:dyDescent="0.2">
      <c r="A9" s="49" t="s">
        <v>271</v>
      </c>
      <c r="B9" s="50">
        <v>1.417</v>
      </c>
      <c r="C9" s="44"/>
    </row>
    <row r="10" spans="1:3" x14ac:dyDescent="0.2">
      <c r="A10" s="49" t="s">
        <v>272</v>
      </c>
      <c r="B10" s="50">
        <v>1.552</v>
      </c>
      <c r="C10" s="44"/>
    </row>
    <row r="11" spans="1:3" x14ac:dyDescent="0.2">
      <c r="A11" s="49" t="s">
        <v>273</v>
      </c>
      <c r="B11" s="50">
        <v>0.877</v>
      </c>
      <c r="C11" s="44"/>
    </row>
    <row r="12" spans="1:3" x14ac:dyDescent="0.2">
      <c r="A12" s="49" t="s">
        <v>274</v>
      </c>
      <c r="B12" s="50">
        <v>1.2969999999999999</v>
      </c>
      <c r="C12" s="44"/>
    </row>
    <row r="13" spans="1:3" x14ac:dyDescent="0.2">
      <c r="A13" s="49" t="s">
        <v>275</v>
      </c>
      <c r="B13" s="50">
        <v>1.704</v>
      </c>
      <c r="C13" s="44"/>
    </row>
    <row r="14" spans="1:3" x14ac:dyDescent="0.2">
      <c r="A14" s="49" t="s">
        <v>276</v>
      </c>
      <c r="B14" s="50">
        <v>2.1</v>
      </c>
      <c r="C14" s="44"/>
    </row>
    <row r="15" spans="1:3" x14ac:dyDescent="0.2">
      <c r="A15" s="49" t="s">
        <v>15</v>
      </c>
      <c r="B15" s="50">
        <v>2.4830000000000001</v>
      </c>
      <c r="C15" s="44"/>
    </row>
    <row r="16" spans="1:3" x14ac:dyDescent="0.2">
      <c r="A16" s="49" t="s">
        <v>277</v>
      </c>
      <c r="B16" s="50">
        <v>1.532</v>
      </c>
      <c r="C16" s="44"/>
    </row>
    <row r="17" spans="1:3" x14ac:dyDescent="0.2">
      <c r="A17" s="49" t="s">
        <v>278</v>
      </c>
      <c r="B17" s="50">
        <v>2.0179999999999998</v>
      </c>
      <c r="C17" s="44"/>
    </row>
    <row r="18" spans="1:3" x14ac:dyDescent="0.2">
      <c r="A18" s="49" t="s">
        <v>279</v>
      </c>
      <c r="B18" s="50">
        <v>2.492</v>
      </c>
      <c r="C18" s="44"/>
    </row>
    <row r="19" spans="1:3" x14ac:dyDescent="0.2">
      <c r="A19" s="49" t="s">
        <v>52</v>
      </c>
      <c r="B19" s="50">
        <v>2.9540000000000002</v>
      </c>
      <c r="C19" s="44"/>
    </row>
    <row r="20" spans="1:3" x14ac:dyDescent="0.2">
      <c r="A20" s="49" t="s">
        <v>280</v>
      </c>
      <c r="B20" s="50">
        <v>1.768</v>
      </c>
      <c r="C20" s="44"/>
    </row>
    <row r="21" spans="1:3" x14ac:dyDescent="0.2">
      <c r="A21" s="49" t="s">
        <v>281</v>
      </c>
      <c r="B21" s="50">
        <v>2.3319999999999999</v>
      </c>
      <c r="C21" s="44"/>
    </row>
    <row r="22" spans="1:3" x14ac:dyDescent="0.2">
      <c r="A22" s="49" t="s">
        <v>282</v>
      </c>
      <c r="B22" s="50">
        <v>2.8849999999999998</v>
      </c>
      <c r="C22" s="44"/>
    </row>
    <row r="23" spans="1:3" x14ac:dyDescent="0.2">
      <c r="A23" s="49" t="s">
        <v>55</v>
      </c>
      <c r="B23" s="50">
        <v>3.4249999999999998</v>
      </c>
      <c r="C23" s="44"/>
    </row>
    <row r="24" spans="1:3" x14ac:dyDescent="0.2">
      <c r="A24" s="49" t="s">
        <v>283</v>
      </c>
      <c r="B24" s="50">
        <v>2.6459999999999999</v>
      </c>
      <c r="C24" s="44"/>
    </row>
    <row r="25" spans="1:3" x14ac:dyDescent="0.2">
      <c r="A25" s="49" t="s">
        <v>284</v>
      </c>
      <c r="B25" s="50">
        <v>3.2770000000000001</v>
      </c>
      <c r="C25" s="44"/>
    </row>
    <row r="26" spans="1:3" x14ac:dyDescent="0.2">
      <c r="A26" s="49" t="s">
        <v>58</v>
      </c>
      <c r="B26" s="50">
        <v>3.8959999999999999</v>
      </c>
      <c r="C26" s="44"/>
    </row>
    <row r="27" spans="1:3" x14ac:dyDescent="0.2">
      <c r="A27" s="49" t="s">
        <v>285</v>
      </c>
      <c r="B27" s="50">
        <v>2.96</v>
      </c>
      <c r="C27" s="44"/>
    </row>
    <row r="28" spans="1:3" x14ac:dyDescent="0.2">
      <c r="A28" s="49" t="s">
        <v>286</v>
      </c>
      <c r="B28" s="50">
        <v>3.67</v>
      </c>
      <c r="C28" s="44"/>
    </row>
    <row r="29" spans="1:3" x14ac:dyDescent="0.2">
      <c r="A29" s="49" t="s">
        <v>287</v>
      </c>
      <c r="B29" s="50">
        <v>4.367</v>
      </c>
      <c r="C29" s="44"/>
    </row>
    <row r="30" spans="1:3" x14ac:dyDescent="0.2">
      <c r="A30" s="49" t="s">
        <v>61</v>
      </c>
      <c r="B30" s="50">
        <v>5.67</v>
      </c>
      <c r="C30" s="44"/>
    </row>
    <row r="31" spans="1:3" x14ac:dyDescent="0.2">
      <c r="A31" s="49" t="s">
        <v>288</v>
      </c>
      <c r="B31" s="50">
        <v>2.9780000000000002</v>
      </c>
      <c r="C31" s="44"/>
    </row>
    <row r="32" spans="1:3" x14ac:dyDescent="0.2">
      <c r="A32" s="49" t="s">
        <v>289</v>
      </c>
      <c r="B32" s="50">
        <v>5.0830000000000002</v>
      </c>
      <c r="C32" s="44"/>
    </row>
    <row r="33" spans="1:3" x14ac:dyDescent="0.2">
      <c r="A33" s="49" t="s">
        <v>290</v>
      </c>
      <c r="B33" s="50">
        <v>3.5880000000000001</v>
      </c>
      <c r="C33" s="44"/>
    </row>
    <row r="34" spans="1:3" x14ac:dyDescent="0.2">
      <c r="A34" s="49" t="s">
        <v>291</v>
      </c>
      <c r="B34" s="50">
        <v>4.4550000000000001</v>
      </c>
      <c r="C34" s="44"/>
    </row>
    <row r="35" spans="1:3" x14ac:dyDescent="0.2">
      <c r="A35" s="49" t="s">
        <v>292</v>
      </c>
      <c r="B35" s="50">
        <v>5.3090000000000002</v>
      </c>
      <c r="C35" s="44"/>
    </row>
    <row r="36" spans="1:3" x14ac:dyDescent="0.2">
      <c r="A36" s="49" t="s">
        <v>293</v>
      </c>
      <c r="B36" s="50">
        <v>6.0490000000000004</v>
      </c>
      <c r="C36" s="44"/>
    </row>
    <row r="37" spans="1:3" x14ac:dyDescent="0.2">
      <c r="A37" s="49" t="s">
        <v>294</v>
      </c>
      <c r="B37" s="50">
        <v>7.9660000000000002</v>
      </c>
      <c r="C37" s="44"/>
    </row>
    <row r="38" spans="1:3" x14ac:dyDescent="0.2">
      <c r="A38" s="49" t="s">
        <v>295</v>
      </c>
      <c r="B38" s="50">
        <v>6.91</v>
      </c>
      <c r="C38" s="44"/>
    </row>
    <row r="39" spans="1:3" x14ac:dyDescent="0.2">
      <c r="A39" s="49" t="s">
        <v>296</v>
      </c>
      <c r="B39" s="50">
        <v>9.1140000000000008</v>
      </c>
      <c r="C39" s="44"/>
    </row>
    <row r="40" spans="1:3" x14ac:dyDescent="0.2">
      <c r="A40" s="49" t="s">
        <v>182</v>
      </c>
      <c r="B40" s="50">
        <v>11.27</v>
      </c>
      <c r="C40" s="44"/>
    </row>
    <row r="41" spans="1:3" x14ac:dyDescent="0.2">
      <c r="A41" s="49" t="s">
        <v>297</v>
      </c>
      <c r="B41" s="50">
        <v>8.875</v>
      </c>
      <c r="C41" s="44"/>
    </row>
    <row r="42" spans="1:3" x14ac:dyDescent="0.2">
      <c r="A42" s="49"/>
      <c r="B42" s="50"/>
      <c r="C42" s="44"/>
    </row>
    <row r="43" spans="1:3" x14ac:dyDescent="0.2">
      <c r="A43" s="49" t="s">
        <v>298</v>
      </c>
      <c r="B43" s="50">
        <v>0.58599999999999997</v>
      </c>
    </row>
    <row r="44" spans="1:3" x14ac:dyDescent="0.2">
      <c r="A44" s="49" t="s">
        <v>299</v>
      </c>
      <c r="B44" s="50">
        <v>0.38</v>
      </c>
    </row>
    <row r="45" spans="1:3" x14ac:dyDescent="0.2">
      <c r="A45" s="49" t="s">
        <v>300</v>
      </c>
      <c r="B45" s="50">
        <v>0.61</v>
      </c>
    </row>
    <row r="46" spans="1:3" x14ac:dyDescent="0.2">
      <c r="A46" s="49" t="s">
        <v>301</v>
      </c>
      <c r="B46" s="50">
        <v>0.42599999999999999</v>
      </c>
    </row>
    <row r="47" spans="1:3" x14ac:dyDescent="0.2">
      <c r="A47" s="49" t="s">
        <v>302</v>
      </c>
      <c r="B47" s="50">
        <v>0.78500000000000003</v>
      </c>
    </row>
    <row r="48" spans="1:3" x14ac:dyDescent="0.2">
      <c r="A48" s="49" t="s">
        <v>303</v>
      </c>
      <c r="B48" s="50">
        <v>1.135</v>
      </c>
    </row>
    <row r="49" spans="1:2" x14ac:dyDescent="0.2">
      <c r="A49" s="49" t="s">
        <v>304</v>
      </c>
      <c r="B49" s="50">
        <v>0.84899999999999998</v>
      </c>
    </row>
    <row r="50" spans="1:2" x14ac:dyDescent="0.2">
      <c r="A50" s="49" t="s">
        <v>305</v>
      </c>
      <c r="B50" s="50">
        <v>0.94399999999999995</v>
      </c>
    </row>
    <row r="51" spans="1:2" x14ac:dyDescent="0.2">
      <c r="A51" s="49" t="s">
        <v>306</v>
      </c>
      <c r="B51" s="50">
        <v>1.2330000000000001</v>
      </c>
    </row>
    <row r="52" spans="1:2" x14ac:dyDescent="0.2">
      <c r="A52" s="49" t="s">
        <v>307</v>
      </c>
      <c r="B52" s="50">
        <v>1.341</v>
      </c>
    </row>
    <row r="53" spans="1:2" x14ac:dyDescent="0.2">
      <c r="A53" s="49" t="s">
        <v>308</v>
      </c>
      <c r="B53" s="50">
        <v>1.538</v>
      </c>
    </row>
    <row r="54" spans="1:2" x14ac:dyDescent="0.2">
      <c r="A54" s="49" t="s">
        <v>309</v>
      </c>
      <c r="B54" s="50">
        <v>1.8919999999999999</v>
      </c>
    </row>
    <row r="55" spans="1:2" x14ac:dyDescent="0.2">
      <c r="A55" s="49" t="s">
        <v>310</v>
      </c>
      <c r="B55" s="50">
        <v>1.323</v>
      </c>
    </row>
    <row r="56" spans="1:2" x14ac:dyDescent="0.2">
      <c r="A56" s="49" t="s">
        <v>311</v>
      </c>
      <c r="B56" s="50">
        <v>0.95199999999999996</v>
      </c>
    </row>
    <row r="57" spans="1:2" x14ac:dyDescent="0.2">
      <c r="A57" s="49" t="s">
        <v>312</v>
      </c>
      <c r="B57" s="50">
        <v>1.5469999999999999</v>
      </c>
    </row>
    <row r="58" spans="1:2" x14ac:dyDescent="0.2">
      <c r="A58" s="49" t="s">
        <v>313</v>
      </c>
      <c r="B58" s="50">
        <v>1.637</v>
      </c>
    </row>
    <row r="59" spans="1:2" x14ac:dyDescent="0.2">
      <c r="A59" s="49" t="s">
        <v>314</v>
      </c>
      <c r="B59" s="50">
        <v>1.48</v>
      </c>
    </row>
    <row r="60" spans="1:2" x14ac:dyDescent="0.2">
      <c r="A60" s="49" t="s">
        <v>315</v>
      </c>
      <c r="B60" s="50">
        <v>0.877</v>
      </c>
    </row>
    <row r="61" spans="1:2" x14ac:dyDescent="0.2">
      <c r="A61" s="49" t="s">
        <v>316</v>
      </c>
      <c r="B61" s="50">
        <v>1.2969999999999999</v>
      </c>
    </row>
    <row r="62" spans="1:2" x14ac:dyDescent="0.2">
      <c r="A62" s="49" t="s">
        <v>317</v>
      </c>
      <c r="B62" s="50">
        <v>1.704</v>
      </c>
    </row>
    <row r="63" spans="1:2" x14ac:dyDescent="0.2">
      <c r="A63" s="49" t="s">
        <v>318</v>
      </c>
      <c r="B63" s="50">
        <v>2.1</v>
      </c>
    </row>
    <row r="64" spans="1:2" x14ac:dyDescent="0.2">
      <c r="A64" s="49" t="s">
        <v>319</v>
      </c>
      <c r="B64" s="50">
        <v>1.8839999999999999</v>
      </c>
    </row>
    <row r="65" spans="1:2" x14ac:dyDescent="0.2">
      <c r="A65" s="49" t="s">
        <v>320</v>
      </c>
      <c r="B65" s="50">
        <v>1.472</v>
      </c>
    </row>
    <row r="66" spans="1:2" x14ac:dyDescent="0.2">
      <c r="A66" s="49" t="s">
        <v>321</v>
      </c>
      <c r="B66" s="50">
        <v>1.9379999999999999</v>
      </c>
    </row>
    <row r="67" spans="1:2" x14ac:dyDescent="0.2">
      <c r="A67" s="49" t="s">
        <v>322</v>
      </c>
      <c r="B67" s="50">
        <v>2.1619999999999999</v>
      </c>
    </row>
    <row r="68" spans="1:2" x14ac:dyDescent="0.2">
      <c r="A68" s="49" t="s">
        <v>323</v>
      </c>
      <c r="B68" s="50">
        <v>2.6720000000000002</v>
      </c>
    </row>
    <row r="69" spans="1:2" x14ac:dyDescent="0.2">
      <c r="A69" s="49" t="s">
        <v>324</v>
      </c>
      <c r="B69" s="50">
        <v>3.169</v>
      </c>
    </row>
    <row r="70" spans="1:2" x14ac:dyDescent="0.2">
      <c r="A70" s="49" t="s">
        <v>325</v>
      </c>
      <c r="B70" s="50">
        <v>1.768</v>
      </c>
    </row>
    <row r="71" spans="1:2" x14ac:dyDescent="0.2">
      <c r="A71" s="49" t="s">
        <v>326</v>
      </c>
      <c r="B71" s="50">
        <v>2.3319999999999999</v>
      </c>
    </row>
    <row r="72" spans="1:2" x14ac:dyDescent="0.2">
      <c r="A72" s="49" t="s">
        <v>327</v>
      </c>
      <c r="B72" s="50">
        <v>1.532</v>
      </c>
    </row>
    <row r="73" spans="1:2" x14ac:dyDescent="0.2">
      <c r="A73" s="49" t="s">
        <v>328</v>
      </c>
      <c r="B73" s="50">
        <v>2.0179999999999998</v>
      </c>
    </row>
    <row r="74" spans="1:2" x14ac:dyDescent="0.2">
      <c r="A74" s="49" t="s">
        <v>329</v>
      </c>
      <c r="B74" s="50">
        <v>2.202</v>
      </c>
    </row>
    <row r="75" spans="1:2" x14ac:dyDescent="0.2">
      <c r="A75" s="49" t="s">
        <v>330</v>
      </c>
      <c r="B75" s="50">
        <v>2.7050000000000001</v>
      </c>
    </row>
    <row r="76" spans="1:2" x14ac:dyDescent="0.2">
      <c r="A76" s="49" t="s">
        <v>331</v>
      </c>
      <c r="B76" s="50">
        <v>1.778</v>
      </c>
    </row>
    <row r="77" spans="1:2" x14ac:dyDescent="0.2">
      <c r="A77" s="49" t="s">
        <v>332</v>
      </c>
      <c r="B77" s="50">
        <v>2.3460000000000001</v>
      </c>
    </row>
    <row r="78" spans="1:2" x14ac:dyDescent="0.2">
      <c r="A78" s="49" t="s">
        <v>333</v>
      </c>
      <c r="B78" s="50">
        <v>2.9020000000000001</v>
      </c>
    </row>
    <row r="79" spans="1:2" x14ac:dyDescent="0.2">
      <c r="A79" s="49" t="s">
        <v>334</v>
      </c>
      <c r="B79" s="50">
        <v>3.3639999999999999</v>
      </c>
    </row>
    <row r="80" spans="1:2" x14ac:dyDescent="0.2">
      <c r="A80" s="49" t="s">
        <v>335</v>
      </c>
      <c r="B80" s="50">
        <v>5.31</v>
      </c>
    </row>
    <row r="81" spans="1:2" x14ac:dyDescent="0.2">
      <c r="A81" s="49" t="s">
        <v>336</v>
      </c>
      <c r="B81" s="50">
        <v>2.4889999999999999</v>
      </c>
    </row>
    <row r="82" spans="1:2" x14ac:dyDescent="0.2">
      <c r="A82" s="49" t="s">
        <v>337</v>
      </c>
      <c r="B82" s="50">
        <v>3.081</v>
      </c>
    </row>
    <row r="83" spans="1:2" x14ac:dyDescent="0.2">
      <c r="A83" s="49" t="s">
        <v>338</v>
      </c>
      <c r="B83" s="50">
        <v>3.66</v>
      </c>
    </row>
    <row r="84" spans="1:2" x14ac:dyDescent="0.2">
      <c r="A84" s="49" t="s">
        <v>339</v>
      </c>
      <c r="B84" s="50">
        <v>2.62</v>
      </c>
    </row>
    <row r="85" spans="1:2" x14ac:dyDescent="0.2">
      <c r="A85" s="49" t="s">
        <v>340</v>
      </c>
      <c r="B85" s="50">
        <v>2.6419999999999999</v>
      </c>
    </row>
    <row r="86" spans="1:2" x14ac:dyDescent="0.2">
      <c r="A86" s="49" t="s">
        <v>341</v>
      </c>
      <c r="B86" s="50">
        <v>3.2549999999999999</v>
      </c>
    </row>
    <row r="87" spans="1:2" x14ac:dyDescent="0.2">
      <c r="A87" s="49" t="s">
        <v>342</v>
      </c>
      <c r="B87" s="50">
        <v>2.3319999999999999</v>
      </c>
    </row>
    <row r="88" spans="1:2" x14ac:dyDescent="0.2">
      <c r="A88" s="49" t="s">
        <v>343</v>
      </c>
      <c r="B88" s="50">
        <v>2.8849999999999998</v>
      </c>
    </row>
    <row r="89" spans="1:2" x14ac:dyDescent="0.2">
      <c r="A89" s="49" t="s">
        <v>344</v>
      </c>
      <c r="B89" s="50">
        <v>2.7450000000000001</v>
      </c>
    </row>
    <row r="90" spans="1:2" x14ac:dyDescent="0.2">
      <c r="A90" s="49" t="s">
        <v>345</v>
      </c>
      <c r="B90" s="50">
        <v>3.4009999999999998</v>
      </c>
    </row>
    <row r="91" spans="1:2" x14ac:dyDescent="0.2">
      <c r="A91" s="49" t="s">
        <v>346</v>
      </c>
      <c r="B91" s="50">
        <v>4.0439999999999996</v>
      </c>
    </row>
    <row r="92" spans="1:2" x14ac:dyDescent="0.2">
      <c r="A92" s="49" t="s">
        <v>347</v>
      </c>
      <c r="B92" s="50">
        <v>2.2389999999999999</v>
      </c>
    </row>
    <row r="93" spans="1:2" x14ac:dyDescent="0.2">
      <c r="A93" s="49" t="s">
        <v>348</v>
      </c>
      <c r="B93" s="50">
        <v>2.96</v>
      </c>
    </row>
    <row r="94" spans="1:2" x14ac:dyDescent="0.2">
      <c r="A94" s="49" t="s">
        <v>349</v>
      </c>
      <c r="B94" s="50">
        <v>3.67</v>
      </c>
    </row>
    <row r="95" spans="1:2" x14ac:dyDescent="0.2">
      <c r="A95" s="49" t="s">
        <v>350</v>
      </c>
      <c r="B95" s="50">
        <v>4.367</v>
      </c>
    </row>
    <row r="96" spans="1:2" x14ac:dyDescent="0.2">
      <c r="A96" s="49" t="s">
        <v>351</v>
      </c>
      <c r="B96" s="50">
        <v>5.0510000000000002</v>
      </c>
    </row>
    <row r="97" spans="1:2" x14ac:dyDescent="0.2">
      <c r="A97" s="49" t="s">
        <v>352</v>
      </c>
      <c r="B97" s="50">
        <v>1.956</v>
      </c>
    </row>
    <row r="98" spans="1:2" x14ac:dyDescent="0.2">
      <c r="A98" s="49" t="s">
        <v>353</v>
      </c>
      <c r="B98" s="50">
        <v>2.83</v>
      </c>
    </row>
    <row r="99" spans="1:2" x14ac:dyDescent="0.2">
      <c r="A99" s="49" t="s">
        <v>354</v>
      </c>
      <c r="B99" s="50">
        <v>3.49</v>
      </c>
    </row>
    <row r="100" spans="1:2" x14ac:dyDescent="0.2">
      <c r="A100" s="49" t="s">
        <v>355</v>
      </c>
      <c r="B100" s="50">
        <v>4.1310000000000002</v>
      </c>
    </row>
    <row r="101" spans="1:2" x14ac:dyDescent="0.2">
      <c r="A101" s="49" t="s">
        <v>356</v>
      </c>
      <c r="B101" s="50">
        <v>3.1309999999999998</v>
      </c>
    </row>
    <row r="102" spans="1:2" x14ac:dyDescent="0.2">
      <c r="A102" s="49" t="s">
        <v>357</v>
      </c>
      <c r="B102" s="50">
        <v>4.6020000000000003</v>
      </c>
    </row>
    <row r="103" spans="1:2" x14ac:dyDescent="0.2">
      <c r="A103" s="49" t="s">
        <v>358</v>
      </c>
      <c r="B103" s="50">
        <v>5.9569999999999999</v>
      </c>
    </row>
    <row r="104" spans="1:2" x14ac:dyDescent="0.2">
      <c r="A104" s="49" t="s">
        <v>359</v>
      </c>
      <c r="B104" s="50">
        <v>3.653</v>
      </c>
    </row>
    <row r="105" spans="1:2" x14ac:dyDescent="0.2">
      <c r="A105" s="49" t="s">
        <v>360</v>
      </c>
      <c r="B105" s="50">
        <v>3.1040000000000001</v>
      </c>
    </row>
    <row r="106" spans="1:2" x14ac:dyDescent="0.2">
      <c r="A106" s="49" t="s">
        <v>361</v>
      </c>
      <c r="B106" s="50">
        <v>3.8490000000000002</v>
      </c>
    </row>
    <row r="107" spans="1:2" x14ac:dyDescent="0.2">
      <c r="A107" s="49" t="s">
        <v>362</v>
      </c>
      <c r="B107" s="50">
        <v>4.5819999999999999</v>
      </c>
    </row>
    <row r="108" spans="1:2" x14ac:dyDescent="0.2">
      <c r="A108" s="49" t="s">
        <v>363</v>
      </c>
      <c r="B108" s="50">
        <v>6.0819999999999999</v>
      </c>
    </row>
    <row r="109" spans="1:2" x14ac:dyDescent="0.2">
      <c r="A109" s="49" t="s">
        <v>364</v>
      </c>
      <c r="B109" s="50">
        <v>3.508</v>
      </c>
    </row>
    <row r="110" spans="1:2" x14ac:dyDescent="0.2">
      <c r="A110" s="49" t="s">
        <v>365</v>
      </c>
      <c r="B110" s="50">
        <v>4.3540000000000001</v>
      </c>
    </row>
    <row r="111" spans="1:2" x14ac:dyDescent="0.2">
      <c r="A111" s="49" t="s">
        <v>366</v>
      </c>
      <c r="B111" s="50">
        <v>5.1870000000000003</v>
      </c>
    </row>
    <row r="112" spans="1:2" x14ac:dyDescent="0.2">
      <c r="A112" s="49" t="s">
        <v>367</v>
      </c>
      <c r="B112" s="50">
        <v>8.3989999999999991</v>
      </c>
    </row>
    <row r="113" spans="1:2" x14ac:dyDescent="0.2">
      <c r="A113" s="49" t="s">
        <v>368</v>
      </c>
      <c r="B113" s="50">
        <v>5.6580000000000004</v>
      </c>
    </row>
    <row r="114" spans="1:2" x14ac:dyDescent="0.2">
      <c r="A114" s="49" t="s">
        <v>369</v>
      </c>
      <c r="B114" s="50">
        <v>3.4580000000000002</v>
      </c>
    </row>
    <row r="115" spans="1:2" x14ac:dyDescent="0.2">
      <c r="A115" s="49" t="s">
        <v>370</v>
      </c>
      <c r="B115" s="50">
        <v>3.2610000000000001</v>
      </c>
    </row>
    <row r="116" spans="1:2" x14ac:dyDescent="0.2">
      <c r="A116" s="49" t="s">
        <v>371</v>
      </c>
      <c r="B116" s="50">
        <v>4.0449999999999999</v>
      </c>
    </row>
    <row r="117" spans="1:2" x14ac:dyDescent="0.2">
      <c r="A117" s="49" t="s">
        <v>372</v>
      </c>
      <c r="B117" s="50">
        <v>4.8179999999999996</v>
      </c>
    </row>
    <row r="118" spans="1:2" x14ac:dyDescent="0.2">
      <c r="A118" s="49" t="s">
        <v>373</v>
      </c>
      <c r="B118" s="50">
        <v>3.4049999999999998</v>
      </c>
    </row>
    <row r="119" spans="1:2" x14ac:dyDescent="0.2">
      <c r="A119" s="49" t="s">
        <v>374</v>
      </c>
      <c r="B119" s="50">
        <v>4.2249999999999996</v>
      </c>
    </row>
    <row r="120" spans="1:2" x14ac:dyDescent="0.2">
      <c r="A120" s="49" t="s">
        <v>375</v>
      </c>
      <c r="B120" s="50">
        <v>5.0330000000000004</v>
      </c>
    </row>
    <row r="121" spans="1:2" x14ac:dyDescent="0.2">
      <c r="A121" s="49" t="s">
        <v>376</v>
      </c>
      <c r="B121" s="50">
        <v>3.548</v>
      </c>
    </row>
    <row r="122" spans="1:2" x14ac:dyDescent="0.2">
      <c r="A122" s="49" t="s">
        <v>377</v>
      </c>
      <c r="B122" s="50">
        <v>6.899</v>
      </c>
    </row>
    <row r="123" spans="1:2" x14ac:dyDescent="0.2">
      <c r="A123" s="49" t="s">
        <v>378</v>
      </c>
      <c r="B123" s="50">
        <v>6.17</v>
      </c>
    </row>
    <row r="124" spans="1:2" x14ac:dyDescent="0.2">
      <c r="A124" s="49" t="s">
        <v>379</v>
      </c>
      <c r="B124" s="50">
        <v>8.1280000000000001</v>
      </c>
    </row>
    <row r="125" spans="1:2" x14ac:dyDescent="0.2">
      <c r="A125" s="49" t="s">
        <v>380</v>
      </c>
      <c r="B125" s="50">
        <v>4.8760000000000003</v>
      </c>
    </row>
    <row r="126" spans="1:2" x14ac:dyDescent="0.2">
      <c r="A126" s="49" t="s">
        <v>381</v>
      </c>
      <c r="B126" s="50">
        <v>4.8140000000000001</v>
      </c>
    </row>
    <row r="127" spans="1:2" x14ac:dyDescent="0.2">
      <c r="A127" s="49" t="s">
        <v>382</v>
      </c>
      <c r="B127" s="50">
        <v>5.7389999999999999</v>
      </c>
    </row>
    <row r="128" spans="1:2" x14ac:dyDescent="0.2">
      <c r="A128" s="49" t="s">
        <v>383</v>
      </c>
      <c r="B128" s="50">
        <v>3.8759999999999999</v>
      </c>
    </row>
    <row r="129" spans="1:2" x14ac:dyDescent="0.2">
      <c r="A129" s="49" t="s">
        <v>384</v>
      </c>
      <c r="B129" s="50">
        <v>4.1900000000000004</v>
      </c>
    </row>
    <row r="130" spans="1:2" x14ac:dyDescent="0.2">
      <c r="A130" s="49" t="s">
        <v>385</v>
      </c>
      <c r="B130" s="50">
        <v>5.2060000000000004</v>
      </c>
    </row>
    <row r="131" spans="1:2" x14ac:dyDescent="0.2">
      <c r="A131" s="49" t="s">
        <v>386</v>
      </c>
      <c r="B131" s="50">
        <v>5.73</v>
      </c>
    </row>
    <row r="132" spans="1:2" x14ac:dyDescent="0.2">
      <c r="A132" s="49" t="s">
        <v>387</v>
      </c>
      <c r="B132" s="50">
        <v>6.84</v>
      </c>
    </row>
    <row r="133" spans="1:2" x14ac:dyDescent="0.2">
      <c r="A133" s="49" t="s">
        <v>388</v>
      </c>
      <c r="B133" s="50">
        <v>7.1120000000000001</v>
      </c>
    </row>
    <row r="134" spans="1:2" x14ac:dyDescent="0.2">
      <c r="A134" s="49" t="s">
        <v>389</v>
      </c>
      <c r="B134" s="50">
        <v>11.606999999999999</v>
      </c>
    </row>
    <row r="135" spans="1:2" x14ac:dyDescent="0.2">
      <c r="A135" s="49" t="s">
        <v>390</v>
      </c>
      <c r="B135" s="50">
        <v>6.681</v>
      </c>
    </row>
    <row r="136" spans="1:2" x14ac:dyDescent="0.2">
      <c r="A136" s="49" t="s">
        <v>391</v>
      </c>
      <c r="B136" s="50">
        <v>8.0129999999999999</v>
      </c>
    </row>
    <row r="137" spans="1:2" x14ac:dyDescent="0.2">
      <c r="A137" s="49" t="s">
        <v>392</v>
      </c>
      <c r="B137" s="50">
        <v>10.586</v>
      </c>
    </row>
    <row r="138" spans="1:2" x14ac:dyDescent="0.2">
      <c r="A138" s="49" t="s">
        <v>393</v>
      </c>
      <c r="B138" s="50">
        <v>7.69</v>
      </c>
    </row>
    <row r="139" spans="1:2" x14ac:dyDescent="0.2">
      <c r="A139" s="49" t="s">
        <v>394</v>
      </c>
      <c r="B139" s="50">
        <v>9.1910000000000007</v>
      </c>
    </row>
    <row r="140" spans="1:2" x14ac:dyDescent="0.2">
      <c r="A140" s="49" t="s">
        <v>395</v>
      </c>
      <c r="B140" s="50">
        <v>5.7270000000000003</v>
      </c>
    </row>
    <row r="141" spans="1:2" x14ac:dyDescent="0.2">
      <c r="A141" s="49" t="s">
        <v>396</v>
      </c>
      <c r="B141" s="50">
        <v>6.8360000000000003</v>
      </c>
    </row>
    <row r="142" spans="1:2" x14ac:dyDescent="0.2">
      <c r="A142" s="49" t="s">
        <v>397</v>
      </c>
      <c r="B142" s="50">
        <v>10.132999999999999</v>
      </c>
    </row>
    <row r="143" spans="1:2" x14ac:dyDescent="0.2">
      <c r="A143" s="49" t="s">
        <v>398</v>
      </c>
      <c r="B143" s="50">
        <v>8.9480000000000004</v>
      </c>
    </row>
    <row r="144" spans="1:2" ht="13.5" thickBot="1" x14ac:dyDescent="0.25">
      <c r="A144" s="51"/>
      <c r="B144" s="52"/>
    </row>
    <row r="145" spans="1:2" x14ac:dyDescent="0.2">
      <c r="A145" s="43"/>
      <c r="B145" s="44"/>
    </row>
    <row r="146" spans="1:2" x14ac:dyDescent="0.2">
      <c r="A146" s="43"/>
      <c r="B146" s="44"/>
    </row>
    <row r="147" spans="1:2" x14ac:dyDescent="0.2">
      <c r="A147" s="43"/>
      <c r="B147" s="44"/>
    </row>
    <row r="148" spans="1:2" x14ac:dyDescent="0.2">
      <c r="A148" s="43"/>
      <c r="B148" s="44"/>
    </row>
    <row r="149" spans="1:2" x14ac:dyDescent="0.2">
      <c r="A149" s="43"/>
      <c r="B149" s="44"/>
    </row>
    <row r="150" spans="1:2" x14ac:dyDescent="0.2">
      <c r="A150" s="43"/>
      <c r="B150" s="44"/>
    </row>
  </sheetData>
  <phoneticPr fontId="5" type="noConversion"/>
  <pageMargins left="0.78740157499999996" right="0.78740157499999996" top="0.984251969" bottom="0.984251969" header="0.4921259845" footer="0.4921259845"/>
  <headerFooter alignWithMargins="0"/>
  <ignoredErrors>
    <ignoredError sqref="A46 A1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B90F3-DC0A-47D7-BE38-7DB8371F8234}">
  <dimension ref="B1:K37"/>
  <sheetViews>
    <sheetView view="pageBreakPreview" topLeftCell="A4" zoomScaleSheetLayoutView="100" workbookViewId="0">
      <selection activeCell="N10" sqref="N10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413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5.95" customHeight="1" x14ac:dyDescent="0.2">
      <c r="B7" s="63">
        <v>1</v>
      </c>
      <c r="C7" s="64">
        <v>2</v>
      </c>
      <c r="D7" s="65">
        <v>1</v>
      </c>
      <c r="E7" s="66" t="s">
        <v>411</v>
      </c>
      <c r="F7" s="67">
        <v>220</v>
      </c>
      <c r="G7" s="68">
        <v>5000</v>
      </c>
      <c r="H7" s="32">
        <f>IF(OR(B7="",C7="",D7="",E7="",F7="",G7=""),"",C7*G7/1000)</f>
        <v>10</v>
      </c>
      <c r="I7" s="36">
        <f t="shared" ref="I7:I8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25.905000000000001</v>
      </c>
      <c r="J7" s="32">
        <f>IF(H7="","",H7*I7)</f>
        <v>259.05</v>
      </c>
    </row>
    <row r="8" spans="2:11" s="22" customFormat="1" ht="15.95" customHeight="1" thickBot="1" x14ac:dyDescent="0.25">
      <c r="B8" s="69">
        <v>2</v>
      </c>
      <c r="C8" s="70">
        <v>15</v>
      </c>
      <c r="D8" s="71">
        <v>1</v>
      </c>
      <c r="E8" s="72" t="s">
        <v>411</v>
      </c>
      <c r="F8" s="73">
        <v>240</v>
      </c>
      <c r="G8" s="74">
        <v>1200</v>
      </c>
      <c r="H8" s="33">
        <f>IF(OR(B8="",C8="",D8="",E8="",F8="",G8=""),"",C8*G8/1000)</f>
        <v>18</v>
      </c>
      <c r="I8" s="36">
        <f t="shared" si="0"/>
        <v>28.26</v>
      </c>
      <c r="J8" s="33">
        <f>IF(H8="","",H8*I8)</f>
        <v>508.68</v>
      </c>
    </row>
    <row r="9" spans="2:11" s="22" customFormat="1" ht="20.100000000000001" customHeight="1" x14ac:dyDescent="0.2">
      <c r="B9" s="140" t="s">
        <v>35</v>
      </c>
      <c r="C9" s="141"/>
      <c r="D9" s="141"/>
      <c r="E9" s="141"/>
      <c r="F9" s="141"/>
      <c r="G9" s="141"/>
      <c r="H9" s="141"/>
      <c r="I9" s="142"/>
      <c r="J9" s="32">
        <f>SUM(J7:J8)</f>
        <v>767.73</v>
      </c>
    </row>
    <row r="10" spans="2:11" s="22" customFormat="1" ht="20.100000000000001" customHeight="1" thickBot="1" x14ac:dyDescent="0.25">
      <c r="B10" s="143" t="s">
        <v>36</v>
      </c>
      <c r="C10" s="144"/>
      <c r="D10" s="144"/>
      <c r="E10" s="144"/>
      <c r="F10" s="144"/>
      <c r="G10" s="144"/>
      <c r="H10" s="144"/>
      <c r="I10" s="145"/>
      <c r="J10" s="34">
        <f>J9*0.05</f>
        <v>38.386500000000005</v>
      </c>
    </row>
    <row r="11" spans="2:11" ht="9.9499999999999993" customHeight="1" thickBot="1" x14ac:dyDescent="0.25">
      <c r="B11" s="17"/>
      <c r="C11" s="17"/>
      <c r="D11" s="17"/>
      <c r="E11" s="17"/>
      <c r="F11" s="17"/>
      <c r="G11" s="17"/>
      <c r="H11" s="17"/>
    </row>
    <row r="12" spans="2:11" ht="24.95" customHeight="1" thickBot="1" x14ac:dyDescent="0.25">
      <c r="B12" s="53" t="s">
        <v>32</v>
      </c>
      <c r="J12" s="61">
        <f>J9+J10</f>
        <v>806.11649999999997</v>
      </c>
    </row>
    <row r="13" spans="2:11" ht="20.100000000000001" customHeight="1" x14ac:dyDescent="0.25">
      <c r="B13" s="29" t="s">
        <v>34</v>
      </c>
    </row>
    <row r="14" spans="2:11" ht="9.9499999999999993" customHeight="1" x14ac:dyDescent="0.25">
      <c r="B14" s="29"/>
    </row>
    <row r="15" spans="2:11" ht="20.100000000000001" customHeight="1" x14ac:dyDescent="0.2">
      <c r="F15" s="30" t="s">
        <v>47</v>
      </c>
      <c r="G15" s="30" t="s">
        <v>46</v>
      </c>
      <c r="H15" s="30" t="s">
        <v>39</v>
      </c>
      <c r="I15" s="30" t="s">
        <v>40</v>
      </c>
      <c r="J15" s="30" t="s">
        <v>26</v>
      </c>
    </row>
    <row r="16" spans="2:11" ht="20.100000000000001" customHeight="1" thickBot="1" x14ac:dyDescent="0.25">
      <c r="F16" s="30" t="s">
        <v>21</v>
      </c>
      <c r="G16" s="30" t="s">
        <v>21</v>
      </c>
      <c r="H16" s="30" t="s">
        <v>37</v>
      </c>
      <c r="I16" s="30" t="s">
        <v>38</v>
      </c>
      <c r="J16" s="30" t="s">
        <v>22</v>
      </c>
    </row>
    <row r="17" spans="2:10" s="22" customFormat="1" ht="15.95" customHeight="1" thickBot="1" x14ac:dyDescent="0.25">
      <c r="B17" s="135" t="s">
        <v>41</v>
      </c>
      <c r="C17" s="137"/>
      <c r="D17" s="76" t="s">
        <v>8</v>
      </c>
      <c r="E17" s="76" t="s">
        <v>405</v>
      </c>
      <c r="F17" s="77">
        <v>40</v>
      </c>
      <c r="G17" s="77">
        <v>0.75</v>
      </c>
      <c r="H17" s="77">
        <v>70</v>
      </c>
      <c r="I17" s="78">
        <v>8.1999999999999993</v>
      </c>
      <c r="J17" s="62">
        <f>IF(I17="","",H17*I17)</f>
        <v>574</v>
      </c>
    </row>
    <row r="18" spans="2:10" s="22" customFormat="1" ht="15.95" customHeight="1" thickBot="1" x14ac:dyDescent="0.25">
      <c r="B18" s="135"/>
      <c r="C18" s="137"/>
      <c r="D18" s="76"/>
      <c r="E18" s="76"/>
      <c r="F18" s="77"/>
      <c r="G18" s="77"/>
      <c r="H18" s="77"/>
      <c r="I18" s="78"/>
      <c r="J18" s="62" t="str">
        <f>IF(I18="","",H18*I18)</f>
        <v/>
      </c>
    </row>
    <row r="19" spans="2:10" ht="9.9499999999999993" customHeight="1" x14ac:dyDescent="0.2"/>
    <row r="20" spans="2:10" ht="20.100000000000001" customHeight="1" thickBot="1" x14ac:dyDescent="0.25">
      <c r="F20" s="30"/>
      <c r="G20" s="30"/>
      <c r="H20" s="30"/>
      <c r="I20" s="30"/>
      <c r="J20" s="30" t="s">
        <v>30</v>
      </c>
    </row>
    <row r="21" spans="2:10" ht="15.95" customHeight="1" thickBot="1" x14ac:dyDescent="0.25">
      <c r="B21" s="135" t="s">
        <v>42</v>
      </c>
      <c r="C21" s="136"/>
      <c r="D21" s="137"/>
      <c r="E21" s="59" t="s">
        <v>43</v>
      </c>
      <c r="F21" s="59" t="s">
        <v>33</v>
      </c>
      <c r="G21" s="59" t="s">
        <v>44</v>
      </c>
      <c r="H21" s="138" t="s">
        <v>45</v>
      </c>
      <c r="I21" s="139"/>
      <c r="J21" s="60">
        <v>0</v>
      </c>
    </row>
    <row r="22" spans="2:10" ht="15.95" customHeight="1" thickBot="1" x14ac:dyDescent="0.25">
      <c r="B22" s="135"/>
      <c r="C22" s="136"/>
      <c r="D22" s="137"/>
      <c r="E22" s="59"/>
      <c r="F22" s="59"/>
      <c r="G22" s="59"/>
      <c r="H22" s="138"/>
      <c r="I22" s="139"/>
      <c r="J22" s="60"/>
    </row>
    <row r="23" spans="2:10" ht="9.9499999999999993" customHeight="1" x14ac:dyDescent="0.2"/>
    <row r="25" spans="2:10" ht="20.100000000000001" customHeight="1" x14ac:dyDescent="0.2">
      <c r="B25" s="40" t="s">
        <v>48</v>
      </c>
    </row>
    <row r="26" spans="2:10" s="22" customFormat="1" ht="15.95" customHeight="1" x14ac:dyDescent="0.2">
      <c r="B26" s="37"/>
      <c r="C26" s="35"/>
      <c r="D26" s="31"/>
      <c r="E26" s="38" t="s">
        <v>1</v>
      </c>
      <c r="F26" s="58">
        <v>200</v>
      </c>
      <c r="G26" s="31"/>
      <c r="H26" s="33"/>
      <c r="I26" s="36"/>
      <c r="J26" s="33"/>
    </row>
    <row r="27" spans="2:10" s="22" customFormat="1" ht="15.95" customHeight="1" x14ac:dyDescent="0.2">
      <c r="B27" s="37"/>
      <c r="C27" s="35"/>
      <c r="D27" s="31"/>
      <c r="E27" s="38" t="s">
        <v>2</v>
      </c>
      <c r="F27" s="58">
        <v>200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3</v>
      </c>
      <c r="F28" s="58">
        <v>200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4</v>
      </c>
      <c r="F29" s="58">
        <v>200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179</v>
      </c>
      <c r="F30" s="58">
        <v>200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5</v>
      </c>
      <c r="F31" s="58">
        <v>200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262</v>
      </c>
      <c r="F32" s="58" t="s">
        <v>210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399</v>
      </c>
      <c r="F33" s="58" t="s">
        <v>281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10</v>
      </c>
      <c r="F34" s="58" t="s">
        <v>49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10</v>
      </c>
      <c r="F35" s="58" t="s">
        <v>162</v>
      </c>
      <c r="G35" s="31"/>
      <c r="H35" s="33"/>
      <c r="I35" s="36"/>
      <c r="J35" s="33"/>
    </row>
    <row r="36" spans="2:10" s="22" customFormat="1" ht="15.95" customHeight="1" x14ac:dyDescent="0.2">
      <c r="B36" s="37"/>
      <c r="C36" s="35"/>
      <c r="D36" s="31"/>
      <c r="E36" s="38" t="s">
        <v>8</v>
      </c>
      <c r="F36" s="58" t="s">
        <v>9</v>
      </c>
      <c r="G36" s="31"/>
      <c r="H36" s="33"/>
      <c r="I36" s="36"/>
      <c r="J36" s="33"/>
    </row>
    <row r="37" spans="2:10" s="22" customFormat="1" ht="15.95" customHeight="1" x14ac:dyDescent="0.2">
      <c r="B37" s="37"/>
      <c r="C37" s="35"/>
      <c r="D37" s="31"/>
      <c r="E37" s="38" t="s">
        <v>17</v>
      </c>
      <c r="F37" s="58">
        <v>100</v>
      </c>
      <c r="G37" s="31">
        <v>150</v>
      </c>
      <c r="H37" s="33"/>
      <c r="I37" s="36"/>
      <c r="J37" s="33"/>
    </row>
  </sheetData>
  <sheetProtection insertRows="0" deleteRows="0" selectLockedCells="1"/>
  <mergeCells count="16">
    <mergeCell ref="B22:D22"/>
    <mergeCell ref="H22:I22"/>
    <mergeCell ref="B9:I9"/>
    <mergeCell ref="B10:I10"/>
    <mergeCell ref="B17:C17"/>
    <mergeCell ref="B18:C18"/>
    <mergeCell ref="B21:D21"/>
    <mergeCell ref="H21:I21"/>
    <mergeCell ref="B2:J2"/>
    <mergeCell ref="B3:E3"/>
    <mergeCell ref="F3:J3"/>
    <mergeCell ref="B4:B6"/>
    <mergeCell ref="C4:C6"/>
    <mergeCell ref="D4:F4"/>
    <mergeCell ref="G4:H4"/>
    <mergeCell ref="I4:J4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B1:K24"/>
  <sheetViews>
    <sheetView view="pageBreakPreview" zoomScaleSheetLayoutView="100" workbookViewId="0">
      <selection activeCell="L12" sqref="L12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403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5.95" customHeight="1" x14ac:dyDescent="0.2">
      <c r="B7" s="63">
        <v>1</v>
      </c>
      <c r="C7" s="64">
        <v>8</v>
      </c>
      <c r="D7" s="65">
        <v>1</v>
      </c>
      <c r="E7" s="66" t="s">
        <v>1</v>
      </c>
      <c r="F7" s="67">
        <v>120</v>
      </c>
      <c r="G7" s="68">
        <v>1400</v>
      </c>
      <c r="H7" s="32">
        <f>IF(OR(B7="",C7="",D7="",E7="",F7="",G7=""),"",C7*G7/1000)</f>
        <v>11.2</v>
      </c>
      <c r="I7" s="36">
        <f t="shared" ref="I7:I9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11.1</v>
      </c>
      <c r="J7" s="32">
        <f>IF(H7="","",H7*I7)</f>
        <v>124.32</v>
      </c>
    </row>
    <row r="8" spans="2:11" s="22" customFormat="1" ht="15.95" customHeight="1" x14ac:dyDescent="0.2">
      <c r="B8" s="69">
        <v>2</v>
      </c>
      <c r="C8" s="70">
        <v>4</v>
      </c>
      <c r="D8" s="71">
        <v>1</v>
      </c>
      <c r="E8" s="72" t="s">
        <v>1</v>
      </c>
      <c r="F8" s="73">
        <v>140</v>
      </c>
      <c r="G8" s="74">
        <v>1200</v>
      </c>
      <c r="H8" s="33">
        <f>IF(OR(B8="",C8="",D8="",E8="",F8="",G8=""),"",C8*G8/1000)</f>
        <v>4.8</v>
      </c>
      <c r="I8" s="36">
        <f t="shared" si="0"/>
        <v>14.3</v>
      </c>
      <c r="J8" s="33">
        <f>IF(H8="","",H8*I8)</f>
        <v>68.64</v>
      </c>
    </row>
    <row r="9" spans="2:11" s="22" customFormat="1" ht="15.95" customHeight="1" thickBot="1" x14ac:dyDescent="0.25">
      <c r="B9" s="69">
        <v>3</v>
      </c>
      <c r="C9" s="70">
        <v>4</v>
      </c>
      <c r="D9" s="71">
        <v>1</v>
      </c>
      <c r="E9" s="72" t="s">
        <v>1</v>
      </c>
      <c r="F9" s="73">
        <v>140</v>
      </c>
      <c r="G9" s="74">
        <v>1300</v>
      </c>
      <c r="H9" s="33">
        <f t="shared" ref="H9" si="1">IF(OR(B9="",C9="",D9="",E9="",F9="",G9=""),"",C9*G9/1000)</f>
        <v>5.2</v>
      </c>
      <c r="I9" s="36">
        <f t="shared" si="0"/>
        <v>14.3</v>
      </c>
      <c r="J9" s="33">
        <f t="shared" ref="J9" si="2">IF(H9="","",H9*I9)</f>
        <v>74.36</v>
      </c>
    </row>
    <row r="10" spans="2:11" s="22" customFormat="1" ht="20.100000000000001" customHeight="1" x14ac:dyDescent="0.2">
      <c r="B10" s="140" t="s">
        <v>35</v>
      </c>
      <c r="C10" s="141"/>
      <c r="D10" s="141"/>
      <c r="E10" s="141"/>
      <c r="F10" s="141"/>
      <c r="G10" s="141"/>
      <c r="H10" s="141"/>
      <c r="I10" s="142"/>
      <c r="J10" s="32">
        <f>SUM(J7:J9)</f>
        <v>267.32</v>
      </c>
    </row>
    <row r="11" spans="2:11" s="22" customFormat="1" ht="20.100000000000001" customHeight="1" thickBot="1" x14ac:dyDescent="0.25">
      <c r="B11" s="143" t="s">
        <v>36</v>
      </c>
      <c r="C11" s="144"/>
      <c r="D11" s="144"/>
      <c r="E11" s="144"/>
      <c r="F11" s="144"/>
      <c r="G11" s="144"/>
      <c r="H11" s="144"/>
      <c r="I11" s="145"/>
      <c r="J11" s="34">
        <f>J10*0.05</f>
        <v>13.366</v>
      </c>
    </row>
    <row r="12" spans="2:11" ht="9.9499999999999993" customHeight="1" thickBot="1" x14ac:dyDescent="0.25">
      <c r="B12" s="17"/>
      <c r="C12" s="17"/>
      <c r="D12" s="17"/>
      <c r="E12" s="17"/>
      <c r="F12" s="17"/>
      <c r="G12" s="17"/>
      <c r="H12" s="17"/>
    </row>
    <row r="13" spans="2:11" ht="24.95" customHeight="1" thickBot="1" x14ac:dyDescent="0.25">
      <c r="B13" s="53" t="s">
        <v>32</v>
      </c>
      <c r="J13" s="61">
        <f>J10+J11</f>
        <v>280.68599999999998</v>
      </c>
    </row>
    <row r="14" spans="2:11" ht="38.450000000000003" customHeight="1" x14ac:dyDescent="0.25">
      <c r="B14" s="29" t="s">
        <v>34</v>
      </c>
    </row>
    <row r="15" spans="2:11" s="22" customFormat="1" ht="15.95" customHeight="1" x14ac:dyDescent="0.2">
      <c r="B15" s="37"/>
      <c r="C15" s="35"/>
      <c r="D15" s="31"/>
      <c r="E15" s="38" t="s">
        <v>3</v>
      </c>
      <c r="F15" s="58">
        <v>200</v>
      </c>
      <c r="G15" s="31"/>
      <c r="H15" s="33"/>
      <c r="I15" s="36"/>
      <c r="J15" s="33"/>
    </row>
    <row r="16" spans="2:11" s="22" customFormat="1" ht="15.95" customHeight="1" x14ac:dyDescent="0.2">
      <c r="B16" s="37"/>
      <c r="C16" s="35"/>
      <c r="D16" s="31"/>
      <c r="E16" s="38" t="s">
        <v>4</v>
      </c>
      <c r="F16" s="58">
        <v>200</v>
      </c>
      <c r="G16" s="31"/>
      <c r="H16" s="33"/>
      <c r="I16" s="36"/>
      <c r="J16" s="33"/>
    </row>
    <row r="17" spans="2:10" s="22" customFormat="1" ht="15.95" customHeight="1" x14ac:dyDescent="0.2">
      <c r="B17" s="37"/>
      <c r="C17" s="35"/>
      <c r="D17" s="31"/>
      <c r="E17" s="38" t="s">
        <v>179</v>
      </c>
      <c r="F17" s="58">
        <v>200</v>
      </c>
      <c r="G17" s="31"/>
      <c r="H17" s="33"/>
      <c r="I17" s="36"/>
      <c r="J17" s="33"/>
    </row>
    <row r="18" spans="2:10" s="22" customFormat="1" ht="15.95" customHeight="1" x14ac:dyDescent="0.2">
      <c r="B18" s="37"/>
      <c r="C18" s="35"/>
      <c r="D18" s="31"/>
      <c r="E18" s="38" t="s">
        <v>5</v>
      </c>
      <c r="F18" s="58">
        <v>200</v>
      </c>
      <c r="G18" s="31"/>
      <c r="H18" s="33"/>
      <c r="I18" s="36"/>
      <c r="J18" s="33"/>
    </row>
    <row r="19" spans="2:10" s="22" customFormat="1" ht="15.95" customHeight="1" x14ac:dyDescent="0.2">
      <c r="B19" s="37"/>
      <c r="C19" s="35"/>
      <c r="D19" s="31"/>
      <c r="E19" s="38" t="s">
        <v>262</v>
      </c>
      <c r="F19" s="58" t="s">
        <v>210</v>
      </c>
      <c r="G19" s="31"/>
      <c r="H19" s="33"/>
      <c r="I19" s="36"/>
      <c r="J19" s="33"/>
    </row>
    <row r="20" spans="2:10" s="22" customFormat="1" ht="15.95" customHeight="1" x14ac:dyDescent="0.2">
      <c r="B20" s="37"/>
      <c r="C20" s="35"/>
      <c r="D20" s="31"/>
      <c r="E20" s="38" t="s">
        <v>399</v>
      </c>
      <c r="F20" s="58" t="s">
        <v>281</v>
      </c>
      <c r="G20" s="31"/>
      <c r="H20" s="33"/>
      <c r="I20" s="36"/>
      <c r="J20" s="33"/>
    </row>
    <row r="21" spans="2:10" s="22" customFormat="1" ht="15.95" customHeight="1" x14ac:dyDescent="0.2">
      <c r="B21" s="37"/>
      <c r="C21" s="35"/>
      <c r="D21" s="31"/>
      <c r="E21" s="38" t="s">
        <v>10</v>
      </c>
      <c r="F21" s="58" t="s">
        <v>49</v>
      </c>
      <c r="G21" s="31"/>
      <c r="H21" s="33"/>
      <c r="I21" s="36"/>
      <c r="J21" s="33"/>
    </row>
    <row r="22" spans="2:10" s="22" customFormat="1" ht="15.95" customHeight="1" x14ac:dyDescent="0.2">
      <c r="B22" s="37"/>
      <c r="C22" s="35"/>
      <c r="D22" s="31"/>
      <c r="E22" s="38" t="s">
        <v>10</v>
      </c>
      <c r="F22" s="58" t="s">
        <v>162</v>
      </c>
      <c r="G22" s="31"/>
      <c r="H22" s="33"/>
      <c r="I22" s="36"/>
      <c r="J22" s="33"/>
    </row>
    <row r="23" spans="2:10" s="22" customFormat="1" ht="15.95" customHeight="1" x14ac:dyDescent="0.2">
      <c r="B23" s="37"/>
      <c r="C23" s="35"/>
      <c r="D23" s="31"/>
      <c r="E23" s="38" t="s">
        <v>8</v>
      </c>
      <c r="F23" s="58" t="s">
        <v>9</v>
      </c>
      <c r="G23" s="31"/>
      <c r="H23" s="33"/>
      <c r="I23" s="36"/>
      <c r="J23" s="33"/>
    </row>
    <row r="24" spans="2:10" s="22" customFormat="1" ht="15.95" customHeight="1" x14ac:dyDescent="0.2">
      <c r="B24" s="37"/>
      <c r="C24" s="35"/>
      <c r="D24" s="31"/>
      <c r="E24" s="38" t="s">
        <v>17</v>
      </c>
      <c r="F24" s="58">
        <v>100</v>
      </c>
      <c r="G24" s="31">
        <v>150</v>
      </c>
      <c r="H24" s="33"/>
      <c r="I24" s="36"/>
      <c r="J24" s="33"/>
    </row>
  </sheetData>
  <sheetProtection insertRows="0" deleteRows="0" selectLockedCells="1"/>
  <mergeCells count="10">
    <mergeCell ref="B10:I10"/>
    <mergeCell ref="B11:I11"/>
    <mergeCell ref="B2:J2"/>
    <mergeCell ref="B3:E3"/>
    <mergeCell ref="F3:J3"/>
    <mergeCell ref="D4:F4"/>
    <mergeCell ref="G4:H4"/>
    <mergeCell ref="I4:J4"/>
    <mergeCell ref="C4:C6"/>
    <mergeCell ref="B4:B6"/>
  </mergeCells>
  <phoneticPr fontId="5" type="noConversion"/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C4942-1021-47A8-BCA3-144FF0C322B3}">
  <dimension ref="B1:K33"/>
  <sheetViews>
    <sheetView view="pageBreakPreview" zoomScaleSheetLayoutView="100" workbookViewId="0">
      <selection activeCell="D4" sqref="D4:F4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412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49"/>
      <c r="C6" s="150"/>
      <c r="D6" s="79" t="s">
        <v>30</v>
      </c>
      <c r="E6" s="80"/>
      <c r="F6" s="101" t="s">
        <v>21</v>
      </c>
      <c r="G6" s="79" t="s">
        <v>21</v>
      </c>
      <c r="H6" s="81" t="s">
        <v>0</v>
      </c>
      <c r="I6" s="102" t="s">
        <v>23</v>
      </c>
      <c r="J6" s="81" t="s">
        <v>22</v>
      </c>
      <c r="K6" s="19"/>
    </row>
    <row r="7" spans="2:11" s="22" customFormat="1" ht="15.95" customHeight="1" x14ac:dyDescent="0.2">
      <c r="B7" s="99">
        <v>1</v>
      </c>
      <c r="C7" s="64">
        <v>2</v>
      </c>
      <c r="D7" s="65">
        <v>1</v>
      </c>
      <c r="E7" s="66" t="s">
        <v>10</v>
      </c>
      <c r="F7" s="67" t="s">
        <v>109</v>
      </c>
      <c r="G7" s="105">
        <v>2300</v>
      </c>
      <c r="H7" s="110">
        <f>IF(OR(B7="",C7="",D7="",E7="",F7="",G7=""),"",C7*G7/1000)</f>
        <v>4.5999999999999996</v>
      </c>
      <c r="I7" s="113">
        <f t="shared" ref="I7:I9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48.5</v>
      </c>
      <c r="J7" s="32">
        <f>IF(H7="","",H7*I7)</f>
        <v>223.1</v>
      </c>
    </row>
    <row r="8" spans="2:11" s="22" customFormat="1" ht="15.95" customHeight="1" x14ac:dyDescent="0.2">
      <c r="B8" s="109">
        <v>2</v>
      </c>
      <c r="C8" s="70">
        <v>12</v>
      </c>
      <c r="D8" s="71">
        <v>1</v>
      </c>
      <c r="E8" s="72" t="s">
        <v>10</v>
      </c>
      <c r="F8" s="73" t="s">
        <v>109</v>
      </c>
      <c r="G8" s="106">
        <v>1500</v>
      </c>
      <c r="H8" s="111">
        <f>IF(OR(B8="",C8="",D8="",E8="",F8="",G8=""),"",C8*G8/1000)</f>
        <v>18</v>
      </c>
      <c r="I8" s="114">
        <f t="shared" si="0"/>
        <v>48.5</v>
      </c>
      <c r="J8" s="33">
        <f>IF(H8="","",H8*I8)</f>
        <v>873</v>
      </c>
    </row>
    <row r="9" spans="2:11" s="22" customFormat="1" ht="15.95" customHeight="1" thickBot="1" x14ac:dyDescent="0.25">
      <c r="B9" s="104">
        <v>3</v>
      </c>
      <c r="C9" s="100">
        <v>2</v>
      </c>
      <c r="D9" s="103">
        <v>1</v>
      </c>
      <c r="E9" s="75" t="s">
        <v>2</v>
      </c>
      <c r="F9" s="108">
        <v>180</v>
      </c>
      <c r="G9" s="107">
        <v>1500</v>
      </c>
      <c r="H9" s="112">
        <f>IF(OR(B9="",C9="",D9="",E9="",F9="",G9=""),"",C9*G9/1000)</f>
        <v>3</v>
      </c>
      <c r="I9" s="115">
        <f t="shared" si="0"/>
        <v>18.8</v>
      </c>
      <c r="J9" s="34">
        <f>IF(H9="","",H9*I9)</f>
        <v>56.400000000000006</v>
      </c>
    </row>
    <row r="10" spans="2:11" s="22" customFormat="1" ht="20.100000000000001" customHeight="1" x14ac:dyDescent="0.2">
      <c r="B10" s="146" t="s">
        <v>35</v>
      </c>
      <c r="C10" s="147"/>
      <c r="D10" s="147"/>
      <c r="E10" s="147"/>
      <c r="F10" s="147"/>
      <c r="G10" s="147"/>
      <c r="H10" s="147"/>
      <c r="I10" s="148"/>
      <c r="J10" s="83">
        <f>SUM(J7:J9)</f>
        <v>1152.5</v>
      </c>
    </row>
    <row r="11" spans="2:11" s="22" customFormat="1" ht="20.100000000000001" customHeight="1" thickBot="1" x14ac:dyDescent="0.25">
      <c r="B11" s="143" t="s">
        <v>36</v>
      </c>
      <c r="C11" s="144"/>
      <c r="D11" s="144"/>
      <c r="E11" s="144"/>
      <c r="F11" s="144"/>
      <c r="G11" s="144"/>
      <c r="H11" s="144"/>
      <c r="I11" s="145"/>
      <c r="J11" s="34">
        <f>J10*0.05</f>
        <v>57.625</v>
      </c>
    </row>
    <row r="12" spans="2:11" ht="9.9499999999999993" customHeight="1" thickBot="1" x14ac:dyDescent="0.25">
      <c r="B12" s="17"/>
      <c r="C12" s="17"/>
      <c r="D12" s="17"/>
      <c r="E12" s="17"/>
      <c r="F12" s="17"/>
      <c r="G12" s="17"/>
      <c r="H12" s="17"/>
    </row>
    <row r="13" spans="2:11" ht="24.95" customHeight="1" thickBot="1" x14ac:dyDescent="0.25">
      <c r="B13" s="53" t="s">
        <v>32</v>
      </c>
      <c r="J13" s="61">
        <f>J10+J11</f>
        <v>1210.125</v>
      </c>
    </row>
    <row r="14" spans="2:11" ht="20.100000000000001" customHeight="1" x14ac:dyDescent="0.25">
      <c r="B14" s="29" t="s">
        <v>34</v>
      </c>
    </row>
    <row r="15" spans="2:11" ht="9.9499999999999993" customHeight="1" x14ac:dyDescent="0.25">
      <c r="B15" s="29"/>
    </row>
    <row r="16" spans="2:11" ht="20.100000000000001" customHeight="1" thickBot="1" x14ac:dyDescent="0.25">
      <c r="F16" s="30"/>
      <c r="G16" s="30"/>
      <c r="H16" s="30"/>
      <c r="I16" s="30"/>
      <c r="J16" s="30" t="s">
        <v>30</v>
      </c>
    </row>
    <row r="17" spans="2:10" ht="15.95" customHeight="1" thickBot="1" x14ac:dyDescent="0.25">
      <c r="B17" s="135" t="s">
        <v>42</v>
      </c>
      <c r="C17" s="136"/>
      <c r="D17" s="137"/>
      <c r="E17" s="59" t="s">
        <v>43</v>
      </c>
      <c r="F17" s="59" t="s">
        <v>33</v>
      </c>
      <c r="G17" s="59" t="s">
        <v>44</v>
      </c>
      <c r="H17" s="138" t="s">
        <v>45</v>
      </c>
      <c r="I17" s="139"/>
      <c r="J17" s="60">
        <v>0</v>
      </c>
    </row>
    <row r="18" spans="2:10" ht="15.95" customHeight="1" thickBot="1" x14ac:dyDescent="0.25">
      <c r="B18" s="135"/>
      <c r="C18" s="136"/>
      <c r="D18" s="137"/>
      <c r="E18" s="59"/>
      <c r="F18" s="59"/>
      <c r="G18" s="59"/>
      <c r="H18" s="138"/>
      <c r="I18" s="139"/>
      <c r="J18" s="60"/>
    </row>
    <row r="19" spans="2:10" ht="9.9499999999999993" customHeight="1" x14ac:dyDescent="0.2"/>
    <row r="21" spans="2:10" ht="20.100000000000001" customHeight="1" x14ac:dyDescent="0.2">
      <c r="B21" s="40" t="s">
        <v>48</v>
      </c>
    </row>
    <row r="22" spans="2:10" s="22" customFormat="1" ht="15.95" customHeight="1" x14ac:dyDescent="0.2">
      <c r="B22" s="37"/>
      <c r="C22" s="35"/>
      <c r="D22" s="31"/>
      <c r="E22" s="38" t="s">
        <v>1</v>
      </c>
      <c r="F22" s="58">
        <v>200</v>
      </c>
      <c r="G22" s="31"/>
      <c r="H22" s="33"/>
      <c r="I22" s="36"/>
      <c r="J22" s="33"/>
    </row>
    <row r="23" spans="2:10" s="22" customFormat="1" ht="15.95" customHeight="1" x14ac:dyDescent="0.2">
      <c r="B23" s="37"/>
      <c r="C23" s="35"/>
      <c r="D23" s="31"/>
      <c r="E23" s="38" t="s">
        <v>2</v>
      </c>
      <c r="F23" s="58">
        <v>200</v>
      </c>
      <c r="G23" s="31"/>
      <c r="H23" s="33"/>
      <c r="I23" s="36"/>
      <c r="J23" s="33"/>
    </row>
    <row r="24" spans="2:10" s="22" customFormat="1" ht="15.95" customHeight="1" x14ac:dyDescent="0.2">
      <c r="B24" s="37"/>
      <c r="C24" s="35"/>
      <c r="D24" s="31"/>
      <c r="E24" s="38" t="s">
        <v>3</v>
      </c>
      <c r="F24" s="58">
        <v>200</v>
      </c>
      <c r="G24" s="31"/>
      <c r="H24" s="33"/>
      <c r="I24" s="36"/>
      <c r="J24" s="33"/>
    </row>
    <row r="25" spans="2:10" s="22" customFormat="1" ht="15.95" customHeight="1" x14ac:dyDescent="0.2">
      <c r="B25" s="37"/>
      <c r="C25" s="35"/>
      <c r="D25" s="31"/>
      <c r="E25" s="38" t="s">
        <v>4</v>
      </c>
      <c r="F25" s="58">
        <v>200</v>
      </c>
      <c r="G25" s="31"/>
      <c r="H25" s="33"/>
      <c r="I25" s="36"/>
      <c r="J25" s="33"/>
    </row>
    <row r="26" spans="2:10" s="22" customFormat="1" ht="15.95" customHeight="1" x14ac:dyDescent="0.2">
      <c r="B26" s="37"/>
      <c r="C26" s="35"/>
      <c r="D26" s="31"/>
      <c r="E26" s="38" t="s">
        <v>179</v>
      </c>
      <c r="F26" s="58">
        <v>200</v>
      </c>
      <c r="G26" s="31"/>
      <c r="H26" s="33"/>
      <c r="I26" s="36"/>
      <c r="J26" s="33"/>
    </row>
    <row r="27" spans="2:10" s="22" customFormat="1" ht="15.95" customHeight="1" x14ac:dyDescent="0.2">
      <c r="B27" s="37"/>
      <c r="C27" s="35"/>
      <c r="D27" s="31"/>
      <c r="E27" s="38" t="s">
        <v>5</v>
      </c>
      <c r="F27" s="58">
        <v>200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262</v>
      </c>
      <c r="F28" s="58" t="s">
        <v>210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399</v>
      </c>
      <c r="F29" s="58" t="s">
        <v>281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10</v>
      </c>
      <c r="F30" s="58" t="s">
        <v>49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10</v>
      </c>
      <c r="F31" s="58" t="s">
        <v>162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8</v>
      </c>
      <c r="F32" s="58" t="s">
        <v>9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17</v>
      </c>
      <c r="F33" s="58">
        <v>100</v>
      </c>
      <c r="G33" s="31">
        <v>150</v>
      </c>
      <c r="H33" s="33"/>
      <c r="I33" s="36"/>
      <c r="J33" s="33"/>
    </row>
  </sheetData>
  <sheetProtection insertRows="0" deleteRows="0" selectLockedCells="1"/>
  <mergeCells count="14">
    <mergeCell ref="B2:J2"/>
    <mergeCell ref="B3:E3"/>
    <mergeCell ref="F3:J3"/>
    <mergeCell ref="B4:B6"/>
    <mergeCell ref="C4:C6"/>
    <mergeCell ref="D4:F4"/>
    <mergeCell ref="G4:H4"/>
    <mergeCell ref="I4:J4"/>
    <mergeCell ref="B18:D18"/>
    <mergeCell ref="H18:I18"/>
    <mergeCell ref="B10:I10"/>
    <mergeCell ref="B11:I11"/>
    <mergeCell ref="B17:D17"/>
    <mergeCell ref="H17:I17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26754-7160-408E-927E-9450B34A0639}">
  <dimension ref="B1:K38"/>
  <sheetViews>
    <sheetView view="pageBreakPreview" zoomScaleSheetLayoutView="100" workbookViewId="0">
      <selection activeCell="M16" sqref="M16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404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5.95" customHeight="1" x14ac:dyDescent="0.2">
      <c r="B7" s="63">
        <v>1</v>
      </c>
      <c r="C7" s="64">
        <v>2</v>
      </c>
      <c r="D7" s="65">
        <v>1</v>
      </c>
      <c r="E7" s="66" t="s">
        <v>2</v>
      </c>
      <c r="F7" s="67">
        <v>180</v>
      </c>
      <c r="G7" s="68">
        <v>3000</v>
      </c>
      <c r="H7" s="32">
        <f>IF(OR(B7="",C7="",D7="",E7="",F7="",G7=""),"",C7*G7/1000)</f>
        <v>6</v>
      </c>
      <c r="I7" s="36">
        <f t="shared" ref="I7:I9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18.8</v>
      </c>
      <c r="J7" s="32">
        <f>IF(H7="","",H7*I7)</f>
        <v>112.80000000000001</v>
      </c>
    </row>
    <row r="8" spans="2:11" s="22" customFormat="1" ht="15.95" customHeight="1" x14ac:dyDescent="0.2">
      <c r="B8" s="69">
        <v>2</v>
      </c>
      <c r="C8" s="70">
        <v>9</v>
      </c>
      <c r="D8" s="71">
        <v>1</v>
      </c>
      <c r="E8" s="72" t="s">
        <v>1</v>
      </c>
      <c r="F8" s="73">
        <v>260</v>
      </c>
      <c r="G8" s="74">
        <v>7900</v>
      </c>
      <c r="H8" s="33">
        <f>IF(OR(B8="",C8="",D8="",E8="",F8="",G8=""),"",C8*G8/1000)</f>
        <v>71.099999999999994</v>
      </c>
      <c r="I8" s="36">
        <f t="shared" si="0"/>
        <v>41.9</v>
      </c>
      <c r="J8" s="33">
        <f>IF(H8="","",H8*I8)</f>
        <v>2979.0899999999997</v>
      </c>
    </row>
    <row r="9" spans="2:11" s="22" customFormat="1" ht="15.95" customHeight="1" thickBot="1" x14ac:dyDescent="0.25">
      <c r="B9" s="69">
        <v>3</v>
      </c>
      <c r="C9" s="70">
        <v>4</v>
      </c>
      <c r="D9" s="71">
        <v>1</v>
      </c>
      <c r="E9" s="72" t="s">
        <v>2</v>
      </c>
      <c r="F9" s="73">
        <v>160</v>
      </c>
      <c r="G9" s="74">
        <v>3000</v>
      </c>
      <c r="H9" s="33">
        <f t="shared" ref="H9" si="1">IF(OR(B9="",C9="",D9="",E9="",F9="",G9=""),"",C9*G9/1000)</f>
        <v>12</v>
      </c>
      <c r="I9" s="36">
        <f t="shared" si="0"/>
        <v>15.8</v>
      </c>
      <c r="J9" s="33">
        <f t="shared" ref="J9" si="2">IF(H9="","",H9*I9)</f>
        <v>189.60000000000002</v>
      </c>
    </row>
    <row r="10" spans="2:11" s="22" customFormat="1" ht="20.100000000000001" customHeight="1" x14ac:dyDescent="0.2">
      <c r="B10" s="140" t="s">
        <v>35</v>
      </c>
      <c r="C10" s="141"/>
      <c r="D10" s="141"/>
      <c r="E10" s="141"/>
      <c r="F10" s="141"/>
      <c r="G10" s="141"/>
      <c r="H10" s="141"/>
      <c r="I10" s="142"/>
      <c r="J10" s="32">
        <f>SUM(J7:J9)</f>
        <v>3281.49</v>
      </c>
    </row>
    <row r="11" spans="2:11" s="22" customFormat="1" ht="20.100000000000001" customHeight="1" thickBot="1" x14ac:dyDescent="0.25">
      <c r="B11" s="143" t="s">
        <v>36</v>
      </c>
      <c r="C11" s="144"/>
      <c r="D11" s="144"/>
      <c r="E11" s="144"/>
      <c r="F11" s="144"/>
      <c r="G11" s="144"/>
      <c r="H11" s="144"/>
      <c r="I11" s="145"/>
      <c r="J11" s="34">
        <f>J10*0.05</f>
        <v>164.0745</v>
      </c>
    </row>
    <row r="12" spans="2:11" ht="9.9499999999999993" customHeight="1" thickBot="1" x14ac:dyDescent="0.25">
      <c r="B12" s="17"/>
      <c r="C12" s="17"/>
      <c r="D12" s="17"/>
      <c r="E12" s="17"/>
      <c r="F12" s="17"/>
      <c r="G12" s="17"/>
      <c r="H12" s="17"/>
    </row>
    <row r="13" spans="2:11" ht="24.95" customHeight="1" thickBot="1" x14ac:dyDescent="0.25">
      <c r="B13" s="53" t="s">
        <v>32</v>
      </c>
      <c r="J13" s="61">
        <f>J10+J11</f>
        <v>3445.5645</v>
      </c>
    </row>
    <row r="14" spans="2:11" ht="20.100000000000001" customHeight="1" x14ac:dyDescent="0.25">
      <c r="B14" s="29" t="s">
        <v>34</v>
      </c>
    </row>
    <row r="15" spans="2:11" ht="9.9499999999999993" customHeight="1" x14ac:dyDescent="0.25">
      <c r="B15" s="29"/>
    </row>
    <row r="16" spans="2:11" ht="20.100000000000001" customHeight="1" x14ac:dyDescent="0.2">
      <c r="F16" s="30" t="s">
        <v>47</v>
      </c>
      <c r="G16" s="30" t="s">
        <v>46</v>
      </c>
      <c r="H16" s="30" t="s">
        <v>39</v>
      </c>
      <c r="I16" s="30" t="s">
        <v>40</v>
      </c>
      <c r="J16" s="30" t="s">
        <v>26</v>
      </c>
    </row>
    <row r="17" spans="2:10" ht="20.100000000000001" customHeight="1" thickBot="1" x14ac:dyDescent="0.25">
      <c r="F17" s="30" t="s">
        <v>21</v>
      </c>
      <c r="G17" s="30" t="s">
        <v>21</v>
      </c>
      <c r="H17" s="30" t="s">
        <v>37</v>
      </c>
      <c r="I17" s="30" t="s">
        <v>38</v>
      </c>
      <c r="J17" s="30" t="s">
        <v>22</v>
      </c>
    </row>
    <row r="18" spans="2:10" s="22" customFormat="1" ht="15.95" customHeight="1" thickBot="1" x14ac:dyDescent="0.25">
      <c r="B18" s="135" t="s">
        <v>41</v>
      </c>
      <c r="C18" s="137"/>
      <c r="D18" s="76" t="s">
        <v>8</v>
      </c>
      <c r="E18" s="76" t="s">
        <v>405</v>
      </c>
      <c r="F18" s="77">
        <v>40</v>
      </c>
      <c r="G18" s="77">
        <v>0.75</v>
      </c>
      <c r="H18" s="77">
        <v>58</v>
      </c>
      <c r="I18" s="78">
        <v>8.1999999999999993</v>
      </c>
      <c r="J18" s="62">
        <f>IF(I18="","",H18*I18)</f>
        <v>475.59999999999997</v>
      </c>
    </row>
    <row r="19" spans="2:10" s="22" customFormat="1" ht="15.95" customHeight="1" thickBot="1" x14ac:dyDescent="0.25">
      <c r="B19" s="135"/>
      <c r="C19" s="137"/>
      <c r="D19" s="76"/>
      <c r="E19" s="76"/>
      <c r="F19" s="77"/>
      <c r="G19" s="77"/>
      <c r="H19" s="77"/>
      <c r="I19" s="78"/>
      <c r="J19" s="62" t="str">
        <f>IF(I19="","",H19*I19)</f>
        <v/>
      </c>
    </row>
    <row r="20" spans="2:10" ht="9.9499999999999993" customHeight="1" x14ac:dyDescent="0.2"/>
    <row r="21" spans="2:10" ht="20.100000000000001" customHeight="1" thickBot="1" x14ac:dyDescent="0.25">
      <c r="F21" s="30"/>
      <c r="G21" s="30"/>
      <c r="H21" s="30"/>
      <c r="I21" s="30"/>
      <c r="J21" s="30" t="s">
        <v>30</v>
      </c>
    </row>
    <row r="22" spans="2:10" ht="15.95" customHeight="1" thickBot="1" x14ac:dyDescent="0.25">
      <c r="B22" s="135" t="s">
        <v>42</v>
      </c>
      <c r="C22" s="136"/>
      <c r="D22" s="137"/>
      <c r="E22" s="59" t="s">
        <v>43</v>
      </c>
      <c r="F22" s="59" t="s">
        <v>33</v>
      </c>
      <c r="G22" s="59" t="s">
        <v>44</v>
      </c>
      <c r="H22" s="138" t="s">
        <v>45</v>
      </c>
      <c r="I22" s="139"/>
      <c r="J22" s="60">
        <v>0</v>
      </c>
    </row>
    <row r="23" spans="2:10" ht="15.95" customHeight="1" thickBot="1" x14ac:dyDescent="0.25">
      <c r="B23" s="135"/>
      <c r="C23" s="136"/>
      <c r="D23" s="137"/>
      <c r="E23" s="59"/>
      <c r="F23" s="59"/>
      <c r="G23" s="59"/>
      <c r="H23" s="138"/>
      <c r="I23" s="139"/>
      <c r="J23" s="60"/>
    </row>
    <row r="24" spans="2:10" ht="9.9499999999999993" customHeight="1" x14ac:dyDescent="0.2"/>
    <row r="26" spans="2:10" ht="20.100000000000001" customHeight="1" x14ac:dyDescent="0.2">
      <c r="B26" s="40" t="s">
        <v>48</v>
      </c>
    </row>
    <row r="27" spans="2:10" s="22" customFormat="1" ht="15.95" customHeight="1" x14ac:dyDescent="0.2">
      <c r="B27" s="37"/>
      <c r="C27" s="35"/>
      <c r="D27" s="31"/>
      <c r="E27" s="38" t="s">
        <v>1</v>
      </c>
      <c r="F27" s="58">
        <v>200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2</v>
      </c>
      <c r="F28" s="58">
        <v>200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3</v>
      </c>
      <c r="F29" s="58">
        <v>200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4</v>
      </c>
      <c r="F30" s="58">
        <v>200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179</v>
      </c>
      <c r="F31" s="58">
        <v>200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5</v>
      </c>
      <c r="F32" s="58">
        <v>200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262</v>
      </c>
      <c r="F33" s="58" t="s">
        <v>210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399</v>
      </c>
      <c r="F34" s="58" t="s">
        <v>281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10</v>
      </c>
      <c r="F35" s="58" t="s">
        <v>49</v>
      </c>
      <c r="G35" s="31"/>
      <c r="H35" s="33"/>
      <c r="I35" s="36"/>
      <c r="J35" s="33"/>
    </row>
    <row r="36" spans="2:10" s="22" customFormat="1" ht="15.95" customHeight="1" x14ac:dyDescent="0.2">
      <c r="B36" s="37"/>
      <c r="C36" s="35"/>
      <c r="D36" s="31"/>
      <c r="E36" s="38" t="s">
        <v>10</v>
      </c>
      <c r="F36" s="58" t="s">
        <v>162</v>
      </c>
      <c r="G36" s="31"/>
      <c r="H36" s="33"/>
      <c r="I36" s="36"/>
      <c r="J36" s="33"/>
    </row>
    <row r="37" spans="2:10" s="22" customFormat="1" ht="15.95" customHeight="1" x14ac:dyDescent="0.2">
      <c r="B37" s="37"/>
      <c r="C37" s="35"/>
      <c r="D37" s="31"/>
      <c r="E37" s="38" t="s">
        <v>8</v>
      </c>
      <c r="F37" s="58" t="s">
        <v>9</v>
      </c>
      <c r="G37" s="31"/>
      <c r="H37" s="33"/>
      <c r="I37" s="36"/>
      <c r="J37" s="33"/>
    </row>
    <row r="38" spans="2:10" s="22" customFormat="1" ht="15.95" customHeight="1" x14ac:dyDescent="0.2">
      <c r="B38" s="37"/>
      <c r="C38" s="35"/>
      <c r="D38" s="31"/>
      <c r="E38" s="38" t="s">
        <v>17</v>
      </c>
      <c r="F38" s="58">
        <v>100</v>
      </c>
      <c r="G38" s="31">
        <v>150</v>
      </c>
      <c r="H38" s="33"/>
      <c r="I38" s="36"/>
      <c r="J38" s="33"/>
    </row>
  </sheetData>
  <sheetProtection insertRows="0" deleteRows="0" selectLockedCells="1"/>
  <mergeCells count="16">
    <mergeCell ref="B2:J2"/>
    <mergeCell ref="B3:E3"/>
    <mergeCell ref="F3:J3"/>
    <mergeCell ref="B4:B6"/>
    <mergeCell ref="C4:C6"/>
    <mergeCell ref="D4:F4"/>
    <mergeCell ref="G4:H4"/>
    <mergeCell ref="I4:J4"/>
    <mergeCell ref="B23:D23"/>
    <mergeCell ref="H23:I23"/>
    <mergeCell ref="B10:I10"/>
    <mergeCell ref="B11:I11"/>
    <mergeCell ref="B18:C18"/>
    <mergeCell ref="B19:C19"/>
    <mergeCell ref="B22:D22"/>
    <mergeCell ref="H22:I22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EA3B2-C957-4D53-9395-E599D5547745}">
  <dimension ref="B1:K37"/>
  <sheetViews>
    <sheetView view="pageBreakPreview" topLeftCell="A3" zoomScaleSheetLayoutView="100" workbookViewId="0">
      <selection activeCell="K17" sqref="K17"/>
    </sheetView>
  </sheetViews>
  <sheetFormatPr defaultColWidth="9.140625"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39.950000000000003" customHeight="1" x14ac:dyDescent="0.2">
      <c r="B2" s="117" t="s">
        <v>27</v>
      </c>
      <c r="C2" s="118"/>
      <c r="D2" s="118"/>
      <c r="E2" s="118"/>
      <c r="F2" s="118"/>
      <c r="G2" s="118"/>
      <c r="H2" s="118"/>
      <c r="I2" s="118"/>
      <c r="J2" s="119"/>
    </row>
    <row r="3" spans="2:11" ht="30" customHeight="1" thickBot="1" x14ac:dyDescent="0.25">
      <c r="B3" s="120" t="s">
        <v>28</v>
      </c>
      <c r="C3" s="121"/>
      <c r="D3" s="121"/>
      <c r="E3" s="122"/>
      <c r="F3" s="123" t="s">
        <v>406</v>
      </c>
      <c r="G3" s="124"/>
      <c r="H3" s="124"/>
      <c r="I3" s="124"/>
      <c r="J3" s="125"/>
    </row>
    <row r="4" spans="2:11" s="21" customFormat="1" ht="39.950000000000003" customHeight="1" thickBot="1" x14ac:dyDescent="0.25">
      <c r="B4" s="126" t="s">
        <v>7</v>
      </c>
      <c r="C4" s="129" t="s">
        <v>24</v>
      </c>
      <c r="D4" s="132" t="s">
        <v>25</v>
      </c>
      <c r="E4" s="133"/>
      <c r="F4" s="134"/>
      <c r="G4" s="132" t="s">
        <v>18</v>
      </c>
      <c r="H4" s="134"/>
      <c r="I4" s="132" t="s">
        <v>26</v>
      </c>
      <c r="J4" s="134"/>
    </row>
    <row r="5" spans="2:11" s="20" customFormat="1" ht="39.950000000000003" customHeight="1" thickBot="1" x14ac:dyDescent="0.25">
      <c r="B5" s="127"/>
      <c r="C5" s="130"/>
      <c r="D5" s="23" t="s">
        <v>31</v>
      </c>
      <c r="E5" s="24" t="s">
        <v>19</v>
      </c>
      <c r="F5" s="25" t="s">
        <v>402</v>
      </c>
      <c r="G5" s="23" t="s">
        <v>401</v>
      </c>
      <c r="H5" s="25" t="s">
        <v>400</v>
      </c>
      <c r="I5" s="23" t="s">
        <v>29</v>
      </c>
      <c r="J5" s="25" t="s">
        <v>20</v>
      </c>
    </row>
    <row r="6" spans="2:11" s="18" customFormat="1" ht="20.100000000000001" customHeight="1" thickBot="1" x14ac:dyDescent="0.25">
      <c r="B6" s="128"/>
      <c r="C6" s="131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5.95" customHeight="1" x14ac:dyDescent="0.2">
      <c r="B7" s="63">
        <v>1</v>
      </c>
      <c r="C7" s="64">
        <v>8</v>
      </c>
      <c r="D7" s="65">
        <v>1</v>
      </c>
      <c r="E7" s="66" t="s">
        <v>1</v>
      </c>
      <c r="F7" s="67">
        <v>200</v>
      </c>
      <c r="G7" s="68">
        <v>4190</v>
      </c>
      <c r="H7" s="32">
        <f>IF(OR(B7="",C7="",D7="",E7="",F7="",G7=""),"",C7*G7/1000)</f>
        <v>33.520000000000003</v>
      </c>
      <c r="I7" s="36">
        <f t="shared" ref="I7:I8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26.2</v>
      </c>
      <c r="J7" s="32">
        <f>IF(H7="","",H7*I7)</f>
        <v>878.22400000000005</v>
      </c>
    </row>
    <row r="8" spans="2:11" s="22" customFormat="1" ht="15.95" customHeight="1" thickBot="1" x14ac:dyDescent="0.25">
      <c r="B8" s="69">
        <v>2</v>
      </c>
      <c r="C8" s="70">
        <v>4</v>
      </c>
      <c r="D8" s="71">
        <v>1</v>
      </c>
      <c r="E8" s="72" t="s">
        <v>2</v>
      </c>
      <c r="F8" s="73">
        <v>160</v>
      </c>
      <c r="G8" s="74">
        <v>1500</v>
      </c>
      <c r="H8" s="33">
        <f>IF(OR(B8="",C8="",D8="",E8="",F8="",G8=""),"",C8*G8/1000)</f>
        <v>6</v>
      </c>
      <c r="I8" s="36">
        <f t="shared" si="0"/>
        <v>15.8</v>
      </c>
      <c r="J8" s="33">
        <f>IF(H8="","",H8*I8)</f>
        <v>94.800000000000011</v>
      </c>
    </row>
    <row r="9" spans="2:11" s="22" customFormat="1" ht="20.100000000000001" customHeight="1" x14ac:dyDescent="0.2">
      <c r="B9" s="140" t="s">
        <v>35</v>
      </c>
      <c r="C9" s="141"/>
      <c r="D9" s="141"/>
      <c r="E9" s="141"/>
      <c r="F9" s="141"/>
      <c r="G9" s="141"/>
      <c r="H9" s="141"/>
      <c r="I9" s="142"/>
      <c r="J9" s="32">
        <f>SUM(J7:J8)</f>
        <v>973.02400000000011</v>
      </c>
    </row>
    <row r="10" spans="2:11" s="22" customFormat="1" ht="20.100000000000001" customHeight="1" thickBot="1" x14ac:dyDescent="0.25">
      <c r="B10" s="143" t="s">
        <v>36</v>
      </c>
      <c r="C10" s="144"/>
      <c r="D10" s="144"/>
      <c r="E10" s="144"/>
      <c r="F10" s="144"/>
      <c r="G10" s="144"/>
      <c r="H10" s="144"/>
      <c r="I10" s="145"/>
      <c r="J10" s="34">
        <f>J9*0.05</f>
        <v>48.65120000000001</v>
      </c>
    </row>
    <row r="11" spans="2:11" ht="9.9499999999999993" customHeight="1" thickBot="1" x14ac:dyDescent="0.25">
      <c r="B11" s="17"/>
      <c r="C11" s="17"/>
      <c r="D11" s="17"/>
      <c r="E11" s="17"/>
      <c r="F11" s="17"/>
      <c r="G11" s="17"/>
      <c r="H11" s="17"/>
    </row>
    <row r="12" spans="2:11" ht="24.95" customHeight="1" thickBot="1" x14ac:dyDescent="0.25">
      <c r="B12" s="53" t="s">
        <v>32</v>
      </c>
      <c r="J12" s="61">
        <f>J9+J10</f>
        <v>1021.6752000000001</v>
      </c>
    </row>
    <row r="13" spans="2:11" ht="20.100000000000001" customHeight="1" x14ac:dyDescent="0.25">
      <c r="B13" s="29" t="s">
        <v>34</v>
      </c>
    </row>
    <row r="14" spans="2:11" ht="9.9499999999999993" customHeight="1" x14ac:dyDescent="0.25">
      <c r="B14" s="29"/>
    </row>
    <row r="15" spans="2:11" ht="20.100000000000001" customHeight="1" x14ac:dyDescent="0.2">
      <c r="F15" s="30" t="s">
        <v>47</v>
      </c>
      <c r="G15" s="30" t="s">
        <v>46</v>
      </c>
      <c r="H15" s="30" t="s">
        <v>39</v>
      </c>
      <c r="I15" s="30" t="s">
        <v>40</v>
      </c>
      <c r="J15" s="30" t="s">
        <v>26</v>
      </c>
    </row>
    <row r="16" spans="2:11" ht="20.100000000000001" customHeight="1" thickBot="1" x14ac:dyDescent="0.25">
      <c r="F16" s="30" t="s">
        <v>21</v>
      </c>
      <c r="G16" s="30" t="s">
        <v>21</v>
      </c>
      <c r="H16" s="30" t="s">
        <v>37</v>
      </c>
      <c r="I16" s="30" t="s">
        <v>38</v>
      </c>
      <c r="J16" s="30" t="s">
        <v>22</v>
      </c>
    </row>
    <row r="17" spans="2:10" s="22" customFormat="1" ht="15.95" customHeight="1" thickBot="1" x14ac:dyDescent="0.25">
      <c r="B17" s="135" t="s">
        <v>41</v>
      </c>
      <c r="C17" s="137"/>
      <c r="D17" s="76" t="s">
        <v>8</v>
      </c>
      <c r="E17" s="76" t="s">
        <v>405</v>
      </c>
      <c r="F17" s="77">
        <v>40</v>
      </c>
      <c r="G17" s="77">
        <v>0.75</v>
      </c>
      <c r="H17" s="77">
        <v>27</v>
      </c>
      <c r="I17" s="78">
        <v>8.1999999999999993</v>
      </c>
      <c r="J17" s="62">
        <f>IF(I17="","",H17*I17)</f>
        <v>221.39999999999998</v>
      </c>
    </row>
    <row r="18" spans="2:10" s="22" customFormat="1" ht="15.95" customHeight="1" thickBot="1" x14ac:dyDescent="0.25">
      <c r="B18" s="135"/>
      <c r="C18" s="137"/>
      <c r="D18" s="76"/>
      <c r="E18" s="76"/>
      <c r="F18" s="77"/>
      <c r="G18" s="77"/>
      <c r="H18" s="77"/>
      <c r="I18" s="78"/>
      <c r="J18" s="62" t="str">
        <f>IF(I18="","",H18*I18)</f>
        <v/>
      </c>
    </row>
    <row r="19" spans="2:10" ht="9.9499999999999993" customHeight="1" x14ac:dyDescent="0.2"/>
    <row r="20" spans="2:10" ht="20.100000000000001" customHeight="1" thickBot="1" x14ac:dyDescent="0.25">
      <c r="F20" s="30"/>
      <c r="G20" s="30"/>
      <c r="H20" s="30"/>
      <c r="I20" s="30"/>
      <c r="J20" s="30" t="s">
        <v>30</v>
      </c>
    </row>
    <row r="21" spans="2:10" ht="15.95" customHeight="1" thickBot="1" x14ac:dyDescent="0.25">
      <c r="B21" s="135" t="s">
        <v>42</v>
      </c>
      <c r="C21" s="136"/>
      <c r="D21" s="137"/>
      <c r="E21" s="59" t="s">
        <v>43</v>
      </c>
      <c r="F21" s="59" t="s">
        <v>33</v>
      </c>
      <c r="G21" s="59" t="s">
        <v>44</v>
      </c>
      <c r="H21" s="138" t="s">
        <v>45</v>
      </c>
      <c r="I21" s="139"/>
      <c r="J21" s="60">
        <v>0</v>
      </c>
    </row>
    <row r="22" spans="2:10" ht="15.95" customHeight="1" thickBot="1" x14ac:dyDescent="0.25">
      <c r="B22" s="135"/>
      <c r="C22" s="136"/>
      <c r="D22" s="137"/>
      <c r="E22" s="59"/>
      <c r="F22" s="59"/>
      <c r="G22" s="59"/>
      <c r="H22" s="138"/>
      <c r="I22" s="139"/>
      <c r="J22" s="60"/>
    </row>
    <row r="23" spans="2:10" ht="9.9499999999999993" customHeight="1" x14ac:dyDescent="0.2"/>
    <row r="25" spans="2:10" ht="20.100000000000001" customHeight="1" x14ac:dyDescent="0.2">
      <c r="B25" s="40" t="s">
        <v>48</v>
      </c>
    </row>
    <row r="26" spans="2:10" s="22" customFormat="1" ht="15.95" customHeight="1" x14ac:dyDescent="0.2">
      <c r="B26" s="37"/>
      <c r="C26" s="35"/>
      <c r="D26" s="31"/>
      <c r="E26" s="38" t="s">
        <v>1</v>
      </c>
      <c r="F26" s="58">
        <v>200</v>
      </c>
      <c r="G26" s="31"/>
      <c r="H26" s="33"/>
      <c r="I26" s="36"/>
      <c r="J26" s="33"/>
    </row>
    <row r="27" spans="2:10" s="22" customFormat="1" ht="15.95" customHeight="1" x14ac:dyDescent="0.2">
      <c r="B27" s="37"/>
      <c r="C27" s="35"/>
      <c r="D27" s="31"/>
      <c r="E27" s="38" t="s">
        <v>2</v>
      </c>
      <c r="F27" s="58">
        <v>200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3</v>
      </c>
      <c r="F28" s="58">
        <v>200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4</v>
      </c>
      <c r="F29" s="58">
        <v>200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179</v>
      </c>
      <c r="F30" s="58">
        <v>200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5</v>
      </c>
      <c r="F31" s="58">
        <v>200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262</v>
      </c>
      <c r="F32" s="58" t="s">
        <v>210</v>
      </c>
      <c r="G32" s="31"/>
      <c r="H32" s="33"/>
      <c r="I32" s="36"/>
      <c r="J32" s="33"/>
    </row>
    <row r="33" spans="2:10" s="22" customFormat="1" ht="15.95" customHeight="1" x14ac:dyDescent="0.2">
      <c r="B33" s="37"/>
      <c r="C33" s="35"/>
      <c r="D33" s="31"/>
      <c r="E33" s="38" t="s">
        <v>399</v>
      </c>
      <c r="F33" s="58" t="s">
        <v>281</v>
      </c>
      <c r="G33" s="31"/>
      <c r="H33" s="33"/>
      <c r="I33" s="36"/>
      <c r="J33" s="33"/>
    </row>
    <row r="34" spans="2:10" s="22" customFormat="1" ht="15.95" customHeight="1" x14ac:dyDescent="0.2">
      <c r="B34" s="37"/>
      <c r="C34" s="35"/>
      <c r="D34" s="31"/>
      <c r="E34" s="38" t="s">
        <v>10</v>
      </c>
      <c r="F34" s="58" t="s">
        <v>49</v>
      </c>
      <c r="G34" s="31"/>
      <c r="H34" s="33"/>
      <c r="I34" s="36"/>
      <c r="J34" s="33"/>
    </row>
    <row r="35" spans="2:10" s="22" customFormat="1" ht="15.95" customHeight="1" x14ac:dyDescent="0.2">
      <c r="B35" s="37"/>
      <c r="C35" s="35"/>
      <c r="D35" s="31"/>
      <c r="E35" s="38" t="s">
        <v>10</v>
      </c>
      <c r="F35" s="58" t="s">
        <v>162</v>
      </c>
      <c r="G35" s="31"/>
      <c r="H35" s="33"/>
      <c r="I35" s="36"/>
      <c r="J35" s="33"/>
    </row>
    <row r="36" spans="2:10" s="22" customFormat="1" ht="15.95" customHeight="1" x14ac:dyDescent="0.2">
      <c r="B36" s="37"/>
      <c r="C36" s="35"/>
      <c r="D36" s="31"/>
      <c r="E36" s="38" t="s">
        <v>8</v>
      </c>
      <c r="F36" s="58" t="s">
        <v>9</v>
      </c>
      <c r="G36" s="31"/>
      <c r="H36" s="33"/>
      <c r="I36" s="36"/>
      <c r="J36" s="33"/>
    </row>
    <row r="37" spans="2:10" s="22" customFormat="1" ht="15.95" customHeight="1" x14ac:dyDescent="0.2">
      <c r="B37" s="37"/>
      <c r="C37" s="35"/>
      <c r="D37" s="31"/>
      <c r="E37" s="38" t="s">
        <v>17</v>
      </c>
      <c r="F37" s="58">
        <v>100</v>
      </c>
      <c r="G37" s="31">
        <v>150</v>
      </c>
      <c r="H37" s="33"/>
      <c r="I37" s="36"/>
      <c r="J37" s="33"/>
    </row>
  </sheetData>
  <sheetProtection insertRows="0" deleteRows="0" selectLockedCells="1"/>
  <mergeCells count="16">
    <mergeCell ref="B2:J2"/>
    <mergeCell ref="B3:E3"/>
    <mergeCell ref="F3:J3"/>
    <mergeCell ref="B4:B6"/>
    <mergeCell ref="C4:C6"/>
    <mergeCell ref="D4:F4"/>
    <mergeCell ref="G4:H4"/>
    <mergeCell ref="I4:J4"/>
    <mergeCell ref="B22:D22"/>
    <mergeCell ref="H22:I22"/>
    <mergeCell ref="B9:I9"/>
    <mergeCell ref="B10:I10"/>
    <mergeCell ref="B17:C17"/>
    <mergeCell ref="B18:C18"/>
    <mergeCell ref="B21:D21"/>
    <mergeCell ref="H21:I21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17</vt:i4>
      </vt:variant>
    </vt:vector>
  </HeadingPairs>
  <TitlesOfParts>
    <vt:vector size="27" baseType="lpstr">
      <vt:lpstr>schody_knihovna</vt:lpstr>
      <vt:lpstr>1.PP_Preklady</vt:lpstr>
      <vt:lpstr>Přístavba</vt:lpstr>
      <vt:lpstr>strop_1.02</vt:lpstr>
      <vt:lpstr>Strop_nad_1.11_1.17</vt:lpstr>
      <vt:lpstr>knihovna</vt:lpstr>
      <vt:lpstr>VZT</vt:lpstr>
      <vt:lpstr>Strop_u VZT</vt:lpstr>
      <vt:lpstr>balkon</vt:lpstr>
      <vt:lpstr>rampa</vt:lpstr>
      <vt:lpstr>JACKL</vt:lpstr>
      <vt:lpstr>m</vt:lpstr>
      <vt:lpstr>JACKL!MSH</vt:lpstr>
      <vt:lpstr>MSH</vt:lpstr>
      <vt:lpstr>'1.PP_Preklady'!Oblast_tisku</vt:lpstr>
      <vt:lpstr>balkon!Oblast_tisku</vt:lpstr>
      <vt:lpstr>knihovna!Oblast_tisku</vt:lpstr>
      <vt:lpstr>Přístavba!Oblast_tisku</vt:lpstr>
      <vt:lpstr>rampa!Oblast_tisku</vt:lpstr>
      <vt:lpstr>schody_knihovna!Oblast_tisku</vt:lpstr>
      <vt:lpstr>strop_1.02!Oblast_tisku</vt:lpstr>
      <vt:lpstr>Strop_nad_1.11_1.17!Oblast_tisku</vt:lpstr>
      <vt:lpstr>'Strop_u VZT'!Oblast_tisku</vt:lpstr>
      <vt:lpstr>VZT!Oblast_tisku</vt:lpstr>
      <vt:lpstr>SEZNAM</vt:lpstr>
      <vt:lpstr>MSH!UHELNIK</vt:lpstr>
      <vt:lpstr>UHELNIK</vt:lpstr>
    </vt:vector>
  </TitlesOfParts>
  <Company>Building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martin.wunsche martin.wunsche</cp:lastModifiedBy>
  <cp:lastPrinted>2018-10-29T07:53:46Z</cp:lastPrinted>
  <dcterms:created xsi:type="dcterms:W3CDTF">2000-04-10T07:08:03Z</dcterms:created>
  <dcterms:modified xsi:type="dcterms:W3CDTF">2019-12-09T13:50:58Z</dcterms:modified>
</cp:coreProperties>
</file>