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28680" yWindow="65416" windowWidth="29040" windowHeight="15840" activeTab="0"/>
  </bookViews>
  <sheets>
    <sheet name="Cenová nabídka" sheetId="2" r:id="rId1"/>
    <sheet name="Příloha č. 1 servisní smlouvy" sheetId="3" r:id="rId2"/>
  </sheets>
  <definedNames>
    <definedName name="_xlnm.Print_Area" localSheetId="0">'Cenová nabídka'!$B$2:$L$22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<sst xmlns="http://schemas.openxmlformats.org/spreadsheetml/2006/main" count="95" uniqueCount="57">
  <si>
    <t>Pol. č.</t>
  </si>
  <si>
    <t>Název VZ:</t>
  </si>
  <si>
    <t>Název položky</t>
  </si>
  <si>
    <t>Název firmy:</t>
  </si>
  <si>
    <t>Celkové součty</t>
  </si>
  <si>
    <t>Lineární dávkovač PERFUSOR COMPACT</t>
  </si>
  <si>
    <t>Infuzní pumpa INFUSOMAT P</t>
  </si>
  <si>
    <t>Monitor LCD 26“ FULL HD</t>
  </si>
  <si>
    <t>Mobilní operační stůl CMax-T2L</t>
  </si>
  <si>
    <t>Věž LAPAROSKOPICKÁ
(kamerová jednotka, kamerová hlava se zoomem, záznamové zařízení ApSTREAMER, 2x monitor LCD 26“ FULL HD, zdroj světla AXEL 300, endoskopický vozík, insuflátor CO2 FLOW 40, irigační odsávačka, koagulátor NELSON DELUXE)</t>
  </si>
  <si>
    <t>Systém navigační ORTHOPILOT
(3x bowden MAKRO GA172, nástavec – výstružník MICRO-LINE)</t>
  </si>
  <si>
    <t>Pohonná jednotka ELAN
(2x ELAN GA830, ELAN GA140, ELAN GA820, ELAN GA825)</t>
  </si>
  <si>
    <t xml:space="preserve">Věž ARTROSKOPICKÁ
(zdroj světla LED, hlava kamerová 3CMOS se zoomem, vozík na endoskopy, monitor LCD 26“ FULL HD, pumpa ARTROSKOP DUAL WAVE) </t>
  </si>
  <si>
    <t>Praha - Náchod a zpět</t>
  </si>
  <si>
    <t>Náklady na dopravu do sídla objednatele a zpět</t>
  </si>
  <si>
    <t>Cenová nabídka dopravné</t>
  </si>
  <si>
    <t>Modelový příklad pro hodnocení</t>
  </si>
  <si>
    <t>Celková cena za dopravu bez DPH</t>
  </si>
  <si>
    <t>Cena za 1 km bez DPH</t>
  </si>
  <si>
    <t>Cena za 1 hod bez DPH</t>
  </si>
  <si>
    <t>Celková cena za servisní práce bez DPH</t>
  </si>
  <si>
    <t>Vyplňte údaje a hodnoty do žlutě podbarvených polí</t>
  </si>
  <si>
    <t>Předpokládaný počet km celkem za 4 roky</t>
  </si>
  <si>
    <t>Předpokládaný počet hodin celkem za 4 roky</t>
  </si>
  <si>
    <t>Opravy, servis, atp.</t>
  </si>
  <si>
    <t>Četnost BTK      za 4 roky</t>
  </si>
  <si>
    <t>x</t>
  </si>
  <si>
    <t xml:space="preserve">*Zahrunuje veškeré náklady na BTK (práci a čas servisního technika, materiálu je-li předepsán výrobcem) vyjma dopravy </t>
  </si>
  <si>
    <t xml:space="preserve">Modelový příklad pro hodnocení </t>
  </si>
  <si>
    <t>Cenová nabídka BTK bez dopravy</t>
  </si>
  <si>
    <t xml:space="preserve">*Cena zahrunuje veškeré náklady na BTK (práci a čas servisního technika, materiálu je-li předepsán výrobcem) vyjma dopravy </t>
  </si>
  <si>
    <t>Náklady na servisní práce a opravy mimo BTK</t>
  </si>
  <si>
    <t xml:space="preserve">Celková cena za BTK bez DPH
</t>
  </si>
  <si>
    <t>Cenová nabídka servisní práce mimo BTK</t>
  </si>
  <si>
    <t>Celková nabídková cena pro účely hodnocení včetně DPH v Kč</t>
  </si>
  <si>
    <t>Příloha č. 4 zadávací dokumentace</t>
  </si>
  <si>
    <t xml:space="preserve">Tuto tabulku nedoplňujte. Hodnoty v buňkách jsou propojeny s tabulkou pro stanovení cenové nabíky. Tato tabulka tvoří přílohu servisní smlouvy. </t>
  </si>
  <si>
    <t>Výše DPH v % (doplňte)</t>
  </si>
  <si>
    <t>Příloha č. 1 Smlouvy o poskytování servisních služeb</t>
  </si>
  <si>
    <t>Cena za 1 Km bez DPH</t>
  </si>
  <si>
    <t>DPH</t>
  </si>
  <si>
    <t>Výše DPH</t>
  </si>
  <si>
    <t>Cena za 1 BTK
včetně DPH*</t>
  </si>
  <si>
    <t>Cena za 1 BTK bez DPH*</t>
  </si>
  <si>
    <t>Cena za 1 km včetně DPH</t>
  </si>
  <si>
    <t xml:space="preserve"> </t>
  </si>
  <si>
    <t>IČO:</t>
  </si>
  <si>
    <t>Cena za 1 hod včetně DPH</t>
  </si>
  <si>
    <t>Název služby</t>
  </si>
  <si>
    <t xml:space="preserve">Doprava do sídla objedatele a zpět </t>
  </si>
  <si>
    <t>Servisní práce</t>
  </si>
  <si>
    <t>Celková nabídková cena pro účely hodnocení bez DPH v Kč***</t>
  </si>
  <si>
    <t>*** Cena zahrnuje součet celkové ceny za BTK (na všech přístojích po dobu 4 let), celkové ceny za dopravu a celkové ceny za servisní práce. Celkové nabídkové ceny uvede uchazeč do Přílohy č. 1 ZD - Krycí list nabídky</t>
  </si>
  <si>
    <t>x**</t>
  </si>
  <si>
    <t xml:space="preserve">Věž ARTROSKOPICKÁ**
(zdroj světla LED, hlava kamerová 3CMOS se zoomem, vozík na endoskopy, monitor LCD 26“ FULL HD, pumpa ARTROSKOP DUAL WAVE) </t>
  </si>
  <si>
    <t>Zajištění servisu zdravotnické techniky 
B. Braun pro ON Náchod a.s. II</t>
  </si>
  <si>
    <t xml:space="preserve">** V rámci položky č. 8 - věž artroskopická - budou provedeny pouze 2 BTK za 4 roky, a to z důvodu probíhající záruky. Zadavatel předpokládá, že během plnění veřejné zakázky bude věž stále v záruce a že během záruky, jejíž součástí je servis a BTK, budou provedeny 2 BTK. Zadavatel dále předpokládá, že BTK na věž v rámci této zakázky bude vykonána pouze 2 x a to v roce 2022 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</si>
</sst>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b/>
      <sz val="16"/>
      <color theme="1"/>
      <name val="Calibri"/>
      <family val="2"/>
      <scheme val="minor"/>
    </font>
    <font>
      <sz val="11"/>
      <color theme="1"/>
      <name val="Calibri Light"/>
      <family val="2"/>
      <scheme val="major"/>
    </font>
    <font>
      <b/>
      <sz val="11"/>
      <color theme="0"/>
      <name val="Calibri Light"/>
      <family val="2"/>
      <scheme val="major"/>
    </font>
    <font>
      <sz val="11"/>
      <name val="Calibri Light"/>
      <family val="2"/>
      <scheme val="major"/>
    </font>
    <font>
      <b/>
      <sz val="11"/>
      <color theme="1"/>
      <name val="Calibri Light"/>
      <family val="2"/>
      <scheme val="major"/>
    </font>
    <font>
      <b/>
      <sz val="11"/>
      <name val="Calibri Light"/>
      <family val="2"/>
      <scheme val="major"/>
    </font>
    <font>
      <b/>
      <sz val="14"/>
      <name val="Calibri Light"/>
      <family val="2"/>
      <scheme val="major"/>
    </font>
    <font>
      <sz val="8"/>
      <name val="Calibri"/>
      <family val="2"/>
      <scheme val="minor"/>
    </font>
    <font>
      <sz val="11"/>
      <color rgb="FFFF0000"/>
      <name val="Calibri Light"/>
      <family val="2"/>
      <scheme val="major"/>
    </font>
    <font>
      <sz val="9"/>
      <color theme="1"/>
      <name val="Calibri Light"/>
      <family val="2"/>
      <scheme val="major"/>
    </font>
    <font>
      <b/>
      <sz val="20"/>
      <color theme="1"/>
      <name val="Calibri Light"/>
      <family val="2"/>
      <scheme val="major"/>
    </font>
    <font>
      <b/>
      <sz val="14"/>
      <color theme="0"/>
      <name val="Calibri Light"/>
      <family val="2"/>
      <scheme val="major"/>
    </font>
    <font>
      <b/>
      <sz val="14"/>
      <color theme="1"/>
      <name val="Calibri"/>
      <family val="2"/>
      <scheme val="minor"/>
    </font>
    <font>
      <b/>
      <sz val="11"/>
      <color theme="1"/>
      <name val="Calibri"/>
      <family val="2"/>
      <scheme val="minor"/>
    </font>
    <font>
      <b/>
      <sz val="14"/>
      <color theme="1"/>
      <name val="Calibri Light"/>
      <family val="2"/>
      <scheme val="major"/>
    </font>
    <font>
      <b/>
      <sz val="16"/>
      <color theme="0"/>
      <name val="Calibri Light"/>
      <family val="2"/>
      <scheme val="major"/>
    </font>
    <font>
      <b/>
      <sz val="16"/>
      <color rgb="FFFF0000"/>
      <name val="Calibri Light"/>
      <family val="2"/>
      <scheme val="major"/>
    </font>
    <font>
      <b/>
      <sz val="18"/>
      <color theme="1"/>
      <name val="Calibri Light"/>
      <family val="2"/>
      <scheme val="major"/>
    </font>
    <font>
      <b/>
      <sz val="36"/>
      <name val="Calibri Light"/>
      <family val="2"/>
      <scheme val="major"/>
    </font>
    <font>
      <b/>
      <sz val="11"/>
      <color rgb="FFFF0000"/>
      <name val="Calibri Light"/>
      <family val="2"/>
      <scheme val="major"/>
    </font>
  </fonts>
  <fills count="10">
    <fill>
      <patternFill/>
    </fill>
    <fill>
      <patternFill patternType="gray125"/>
    </fill>
    <fill>
      <patternFill patternType="solid">
        <fgColor theme="0"/>
        <bgColor indexed="64"/>
      </patternFill>
    </fill>
    <fill>
      <patternFill patternType="solid">
        <fgColor theme="0" tint="-0.3499799966812134"/>
        <bgColor indexed="64"/>
      </patternFill>
    </fill>
    <fill>
      <patternFill patternType="solid">
        <fgColor theme="4" tint="-0.4999699890613556"/>
        <bgColor indexed="64"/>
      </patternFill>
    </fill>
    <fill>
      <patternFill patternType="solid">
        <fgColor rgb="FFFFFF00"/>
        <bgColor indexed="64"/>
      </patternFill>
    </fill>
    <fill>
      <patternFill patternType="solid">
        <fgColor theme="4" tint="0.5999900102615356"/>
        <bgColor indexed="64"/>
      </patternFill>
    </fill>
    <fill>
      <patternFill patternType="solid">
        <fgColor rgb="FFFFFFCC"/>
        <bgColor indexed="64"/>
      </patternFill>
    </fill>
    <fill>
      <patternFill patternType="solid">
        <fgColor theme="1" tint="0.15000000596046448"/>
        <bgColor indexed="64"/>
      </patternFill>
    </fill>
    <fill>
      <patternFill patternType="solid">
        <fgColor theme="7" tint="0.39998000860214233"/>
        <bgColor indexed="64"/>
      </patternFill>
    </fill>
  </fills>
  <borders count="74">
    <border>
      <left/>
      <right/>
      <top/>
      <bottom/>
      <diagonal/>
    </border>
    <border>
      <left style="thin"/>
      <right style="thin"/>
      <top style="thin"/>
      <bottom style="thin"/>
    </border>
    <border>
      <left/>
      <right/>
      <top/>
      <bottom style="thin">
        <color theme="0" tint="-0.24993999302387238"/>
      </bottom>
    </border>
    <border>
      <left style="medium"/>
      <right style="medium"/>
      <top style="medium"/>
      <bottom style="medium"/>
    </border>
    <border>
      <left/>
      <right/>
      <top style="thin">
        <color theme="0" tint="-0.24993999302387238"/>
      </top>
      <bottom style="thin">
        <color theme="0" tint="-0.24993999302387238"/>
      </bottom>
    </border>
    <border>
      <left/>
      <right/>
      <top style="thin">
        <color theme="0" tint="-0.24993999302387238"/>
      </top>
      <bottom/>
    </border>
    <border>
      <left style="medium"/>
      <right/>
      <top/>
      <bottom/>
    </border>
    <border>
      <left style="medium"/>
      <right/>
      <top/>
      <bottom style="thin"/>
    </border>
    <border>
      <left style="medium"/>
      <right/>
      <top style="thin"/>
      <bottom style="thin"/>
    </border>
    <border>
      <left style="medium"/>
      <right/>
      <top style="thin"/>
      <bottom/>
    </border>
    <border>
      <left style="medium"/>
      <right/>
      <top style="medium"/>
      <bottom style="medium"/>
    </border>
    <border>
      <left style="thin">
        <color theme="1"/>
      </left>
      <right style="medium"/>
      <top style="thin">
        <color theme="1"/>
      </top>
      <bottom style="thin">
        <color theme="1"/>
      </bottom>
    </border>
    <border>
      <left style="thin">
        <color theme="1"/>
      </left>
      <right style="medium"/>
      <top style="thin">
        <color theme="1"/>
      </top>
      <bottom style="medium"/>
    </border>
    <border>
      <left style="thin"/>
      <right style="thin"/>
      <top/>
      <bottom style="thin"/>
    </border>
    <border>
      <left style="thin">
        <color theme="1"/>
      </left>
      <right style="medium"/>
      <top/>
      <bottom style="thin">
        <color theme="1"/>
      </bottom>
    </border>
    <border>
      <left/>
      <right style="thin">
        <color theme="1"/>
      </right>
      <top/>
      <bottom style="thin">
        <color theme="1"/>
      </bottom>
    </border>
    <border>
      <left/>
      <right style="thin">
        <color theme="1"/>
      </right>
      <top style="thin">
        <color theme="1"/>
      </top>
      <bottom style="thin">
        <color theme="1"/>
      </bottom>
    </border>
    <border>
      <left/>
      <right style="thin">
        <color theme="1"/>
      </right>
      <top style="thin">
        <color theme="1"/>
      </top>
      <bottom style="medium"/>
    </border>
    <border>
      <left style="medium"/>
      <right style="thin"/>
      <top/>
      <bottom style="medium"/>
    </border>
    <border>
      <left style="thin"/>
      <right/>
      <top/>
      <bottom style="medium"/>
    </border>
    <border>
      <left style="medium"/>
      <right style="thin"/>
      <top style="medium"/>
      <bottom style="medium"/>
    </border>
    <border>
      <left style="medium"/>
      <right style="medium"/>
      <top style="medium"/>
      <bottom/>
    </border>
    <border>
      <left style="medium"/>
      <right/>
      <top style="medium"/>
      <bottom/>
    </border>
    <border>
      <left/>
      <right/>
      <top style="medium"/>
      <bottom style="medium"/>
    </border>
    <border>
      <left style="thin"/>
      <right style="thin"/>
      <top style="medium"/>
      <bottom style="medium"/>
    </border>
    <border>
      <left style="thin"/>
      <right style="thick"/>
      <top style="medium"/>
      <bottom style="medium"/>
    </border>
    <border>
      <left style="thin"/>
      <right style="thick"/>
      <top style="medium"/>
      <bottom style="thin"/>
    </border>
    <border>
      <left style="thin"/>
      <right style="thick"/>
      <top style="thin"/>
      <bottom style="thin"/>
    </border>
    <border>
      <left style="thin"/>
      <right style="thick"/>
      <top style="thin"/>
      <bottom style="medium"/>
    </border>
    <border>
      <left style="thin"/>
      <right style="thin"/>
      <top style="medium"/>
      <bottom style="thin"/>
    </border>
    <border>
      <left style="thin"/>
      <right style="thin"/>
      <top style="thin"/>
      <bottom style="medium"/>
    </border>
    <border>
      <left style="thin"/>
      <right style="thin"/>
      <top/>
      <bottom style="medium"/>
    </border>
    <border>
      <left style="thin"/>
      <right style="thick"/>
      <top/>
      <bottom style="medium"/>
    </border>
    <border>
      <left/>
      <right style="thin"/>
      <top style="thin"/>
      <bottom style="thin"/>
    </border>
    <border>
      <left/>
      <right/>
      <top/>
      <bottom style="thin"/>
    </border>
    <border>
      <left style="medium"/>
      <right style="thin"/>
      <top style="medium"/>
      <bottom/>
    </border>
    <border>
      <left style="medium"/>
      <right style="medium"/>
      <top/>
      <bottom style="medium"/>
    </border>
    <border>
      <left style="medium"/>
      <right/>
      <top/>
      <bottom style="medium"/>
    </border>
    <border>
      <left style="medium"/>
      <right/>
      <top style="thin"/>
      <bottom style="medium"/>
    </border>
    <border>
      <left style="medium"/>
      <right style="medium"/>
      <top style="thin"/>
      <bottom style="medium"/>
    </border>
    <border>
      <left style="medium"/>
      <right style="medium"/>
      <top style="thin"/>
      <bottom style="thin"/>
    </border>
    <border>
      <left/>
      <right style="thin"/>
      <top/>
      <bottom style="thin"/>
    </border>
    <border>
      <left/>
      <right style="thin"/>
      <top style="thin"/>
      <bottom style="medium"/>
    </border>
    <border>
      <left/>
      <right style="medium"/>
      <top style="medium"/>
      <bottom style="thin"/>
    </border>
    <border>
      <left/>
      <right style="medium"/>
      <top style="thin"/>
      <bottom style="thin"/>
    </border>
    <border>
      <left/>
      <right style="medium"/>
      <top/>
      <bottom style="medium"/>
    </border>
    <border>
      <left style="thick"/>
      <right/>
      <top style="medium"/>
      <bottom style="medium"/>
    </border>
    <border>
      <left/>
      <right style="medium"/>
      <top style="medium"/>
      <bottom style="medium"/>
    </border>
    <border>
      <left/>
      <right style="medium"/>
      <top/>
      <bottom/>
    </border>
    <border>
      <left style="thick"/>
      <right style="thin"/>
      <top style="medium"/>
      <bottom style="medium"/>
    </border>
    <border>
      <left style="thin"/>
      <right style="medium"/>
      <top style="medium"/>
      <bottom style="medium"/>
    </border>
    <border>
      <left/>
      <right style="thick"/>
      <top style="medium"/>
      <bottom style="medium"/>
    </border>
    <border>
      <left style="thick"/>
      <right style="thin"/>
      <top style="thin"/>
      <bottom style="medium"/>
    </border>
    <border>
      <left style="thin"/>
      <right/>
      <top style="thin"/>
      <bottom style="medium"/>
    </border>
    <border>
      <left style="thick"/>
      <right style="thin"/>
      <top/>
      <bottom style="thin"/>
    </border>
    <border>
      <left style="thin"/>
      <right/>
      <top/>
      <bottom style="thin"/>
    </border>
    <border>
      <left style="thin">
        <color theme="1"/>
      </left>
      <right/>
      <top style="thin">
        <color theme="1"/>
      </top>
      <bottom style="thin">
        <color theme="1"/>
      </bottom>
    </border>
    <border>
      <left style="thin">
        <color theme="1"/>
      </left>
      <right/>
      <top style="thin">
        <color theme="1"/>
      </top>
      <bottom style="medium"/>
    </border>
    <border>
      <left/>
      <right/>
      <top style="medium"/>
      <bottom/>
    </border>
    <border>
      <left style="thick"/>
      <right style="thin">
        <color theme="1"/>
      </right>
      <top style="medium"/>
      <bottom style="thin">
        <color theme="1"/>
      </bottom>
    </border>
    <border>
      <left style="thin">
        <color theme="1"/>
      </left>
      <right style="thin">
        <color theme="1"/>
      </right>
      <top style="medium"/>
      <bottom style="thin">
        <color theme="1"/>
      </bottom>
    </border>
    <border>
      <left style="thin">
        <color theme="1"/>
      </left>
      <right/>
      <top style="medium"/>
      <bottom style="thin">
        <color theme="1"/>
      </bottom>
    </border>
    <border>
      <left style="thin"/>
      <right/>
      <top style="thin"/>
      <bottom style="thin"/>
    </border>
    <border>
      <left/>
      <right/>
      <top style="thin"/>
      <bottom style="thin"/>
    </border>
    <border>
      <left style="thin">
        <color theme="0" tint="-0.24993999302387238"/>
      </left>
      <right/>
      <top/>
      <bottom/>
    </border>
    <border>
      <left style="thick">
        <color theme="1"/>
      </left>
      <right/>
      <top style="medium"/>
      <bottom style="medium"/>
    </border>
    <border>
      <left/>
      <right style="thick">
        <color theme="1"/>
      </right>
      <top style="medium"/>
      <bottom style="medium"/>
    </border>
    <border>
      <left/>
      <right style="thin">
        <color theme="1"/>
      </right>
      <top style="medium"/>
      <bottom style="thin">
        <color theme="1"/>
      </bottom>
    </border>
    <border>
      <left/>
      <right/>
      <top style="thin"/>
      <bottom style="medium"/>
    </border>
    <border>
      <left style="medium"/>
      <right/>
      <top style="medium"/>
      <bottom style="thin"/>
    </border>
    <border>
      <left/>
      <right/>
      <top style="medium"/>
      <bottom style="thin"/>
    </border>
    <border>
      <left style="medium"/>
      <right style="medium"/>
      <top/>
      <bottom style="thin"/>
    </border>
    <border>
      <left/>
      <right style="medium"/>
      <top style="medium"/>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6">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8" fillId="2" borderId="0" xfId="0" applyFont="1" applyFill="1" applyAlignment="1">
      <alignment horizontal="left" vertical="center"/>
    </xf>
    <xf numFmtId="0" fontId="3" fillId="2" borderId="2"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5" fillId="2" borderId="1" xfId="0" applyFont="1" applyFill="1" applyBorder="1" applyAlignment="1">
      <alignment vertical="center" wrapText="1"/>
    </xf>
    <xf numFmtId="0" fontId="3" fillId="0" borderId="0" xfId="0" applyFont="1" applyFill="1" applyAlignment="1">
      <alignment vertical="center"/>
    </xf>
    <xf numFmtId="4" fontId="7" fillId="3" borderId="3" xfId="0" applyNumberFormat="1" applyFont="1" applyFill="1" applyBorder="1" applyAlignment="1">
      <alignment vertical="center"/>
    </xf>
    <xf numFmtId="0" fontId="11" fillId="0" borderId="0" xfId="0" applyFont="1" applyAlignment="1">
      <alignment/>
    </xf>
    <xf numFmtId="0" fontId="4" fillId="4" borderId="3" xfId="0" applyFont="1" applyFill="1" applyBorder="1" applyAlignment="1">
      <alignment horizontal="center" vertical="center"/>
    </xf>
    <xf numFmtId="0" fontId="3" fillId="2" borderId="0" xfId="0" applyFont="1" applyFill="1" applyAlignment="1">
      <alignment vertical="center"/>
    </xf>
    <xf numFmtId="1" fontId="4"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4" fontId="5" fillId="0" borderId="0" xfId="0" applyNumberFormat="1" applyFont="1" applyFill="1" applyBorder="1" applyAlignment="1" applyProtection="1">
      <alignment horizontal="right" vertical="center"/>
      <protection locked="0"/>
    </xf>
    <xf numFmtId="4" fontId="7" fillId="0" borderId="0" xfId="0" applyNumberFormat="1" applyFont="1" applyFill="1" applyBorder="1" applyAlignment="1">
      <alignment vertical="center"/>
    </xf>
    <xf numFmtId="0" fontId="4"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4" xfId="0" applyFont="1" applyBorder="1" applyAlignment="1">
      <alignment vertical="center"/>
    </xf>
    <xf numFmtId="0" fontId="4" fillId="4" borderId="1" xfId="0" applyFont="1" applyFill="1" applyBorder="1" applyAlignment="1">
      <alignment vertical="center"/>
    </xf>
    <xf numFmtId="0" fontId="2" fillId="0" borderId="5" xfId="0" applyFont="1" applyFill="1" applyBorder="1" applyAlignment="1">
      <alignment vertical="center"/>
    </xf>
    <xf numFmtId="1" fontId="4" fillId="0" borderId="6" xfId="0" applyNumberFormat="1" applyFont="1" applyFill="1" applyBorder="1" applyAlignment="1">
      <alignment horizontal="center" vertical="center" wrapText="1"/>
    </xf>
    <xf numFmtId="4" fontId="5" fillId="0" borderId="6" xfId="0" applyNumberFormat="1" applyFont="1" applyFill="1" applyBorder="1" applyAlignment="1">
      <alignment vertical="center"/>
    </xf>
    <xf numFmtId="4" fontId="7" fillId="0" borderId="6" xfId="0" applyNumberFormat="1" applyFont="1" applyFill="1" applyBorder="1" applyAlignment="1">
      <alignment vertical="center"/>
    </xf>
    <xf numFmtId="4" fontId="10" fillId="5" borderId="7" xfId="0" applyNumberFormat="1" applyFont="1" applyFill="1" applyBorder="1" applyAlignment="1" applyProtection="1">
      <alignment horizontal="right" vertical="center"/>
      <protection locked="0"/>
    </xf>
    <xf numFmtId="4" fontId="10" fillId="5" borderId="8" xfId="0" applyNumberFormat="1" applyFont="1" applyFill="1" applyBorder="1" applyAlignment="1" applyProtection="1">
      <alignment horizontal="right" vertical="center"/>
      <protection locked="0"/>
    </xf>
    <xf numFmtId="4" fontId="10" fillId="5" borderId="9" xfId="0" applyNumberFormat="1" applyFont="1" applyFill="1" applyBorder="1" applyAlignment="1" applyProtection="1">
      <alignment horizontal="right" vertical="center"/>
      <protection locked="0"/>
    </xf>
    <xf numFmtId="0" fontId="12" fillId="0" borderId="6" xfId="0" applyFont="1" applyFill="1" applyBorder="1" applyAlignment="1">
      <alignment vertical="center"/>
    </xf>
    <xf numFmtId="4" fontId="3" fillId="6" borderId="10" xfId="0" applyNumberFormat="1" applyFont="1" applyFill="1" applyBorder="1" applyAlignment="1">
      <alignment vertical="center"/>
    </xf>
    <xf numFmtId="0" fontId="16" fillId="0" borderId="6" xfId="0" applyFont="1" applyFill="1" applyBorder="1" applyAlignment="1">
      <alignment vertical="center"/>
    </xf>
    <xf numFmtId="0" fontId="4" fillId="0" borderId="0" xfId="0" applyFont="1" applyFill="1" applyBorder="1" applyAlignment="1">
      <alignment vertical="center" wrapText="1"/>
    </xf>
    <xf numFmtId="0" fontId="4" fillId="4" borderId="3" xfId="0" applyFont="1" applyFill="1" applyBorder="1" applyAlignment="1">
      <alignment horizontal="center" vertical="center" wrapText="1"/>
    </xf>
    <xf numFmtId="0" fontId="16" fillId="0" borderId="0" xfId="0" applyFont="1" applyFill="1" applyBorder="1" applyAlignment="1">
      <alignment vertical="center"/>
    </xf>
    <xf numFmtId="4" fontId="5" fillId="2" borderId="11" xfId="0" applyNumberFormat="1" applyFont="1" applyFill="1" applyBorder="1" applyAlignment="1">
      <alignment vertical="center"/>
    </xf>
    <xf numFmtId="4" fontId="5" fillId="2" borderId="12" xfId="0" applyNumberFormat="1" applyFont="1" applyFill="1" applyBorder="1" applyAlignment="1">
      <alignment vertical="center"/>
    </xf>
    <xf numFmtId="0" fontId="5" fillId="2" borderId="13" xfId="0" applyFont="1" applyFill="1" applyBorder="1" applyAlignment="1">
      <alignment horizontal="center" vertical="center"/>
    </xf>
    <xf numFmtId="0" fontId="5" fillId="2" borderId="13" xfId="0" applyFont="1" applyFill="1" applyBorder="1" applyAlignment="1">
      <alignment vertical="center"/>
    </xf>
    <xf numFmtId="4" fontId="5" fillId="2" borderId="14" xfId="0" applyNumberFormat="1" applyFont="1" applyFill="1" applyBorder="1" applyAlignment="1">
      <alignment vertical="center"/>
    </xf>
    <xf numFmtId="2" fontId="5" fillId="7" borderId="15" xfId="0" applyNumberFormat="1" applyFont="1" applyFill="1" applyBorder="1" applyAlignment="1" applyProtection="1">
      <alignment horizontal="left" vertical="center" wrapText="1"/>
      <protection/>
    </xf>
    <xf numFmtId="2" fontId="5" fillId="7" borderId="16" xfId="0" applyNumberFormat="1" applyFont="1" applyFill="1" applyBorder="1" applyAlignment="1" applyProtection="1">
      <alignment horizontal="left" vertical="center" wrapText="1"/>
      <protection/>
    </xf>
    <xf numFmtId="2" fontId="5" fillId="7" borderId="17" xfId="0" applyNumberFormat="1" applyFont="1" applyFill="1" applyBorder="1" applyAlignment="1" applyProtection="1">
      <alignment horizontal="left" vertical="center" wrapText="1"/>
      <protection/>
    </xf>
    <xf numFmtId="4" fontId="5" fillId="0" borderId="18" xfId="0" applyNumberFormat="1" applyFont="1" applyFill="1" applyBorder="1" applyAlignment="1" applyProtection="1">
      <alignment vertical="center"/>
      <protection locked="0"/>
    </xf>
    <xf numFmtId="0" fontId="3" fillId="0" borderId="19" xfId="0" applyFont="1" applyBorder="1" applyAlignment="1">
      <alignment vertical="center"/>
    </xf>
    <xf numFmtId="0" fontId="13" fillId="0" borderId="0" xfId="0" applyFont="1" applyFill="1" applyBorder="1" applyAlignment="1">
      <alignment vertical="center"/>
    </xf>
    <xf numFmtId="4" fontId="17" fillId="8" borderId="3" xfId="0" applyNumberFormat="1" applyFont="1" applyFill="1" applyBorder="1" applyAlignment="1">
      <alignment vertical="center"/>
    </xf>
    <xf numFmtId="9" fontId="18" fillId="5" borderId="3" xfId="0" applyNumberFormat="1" applyFont="1" applyFill="1" applyBorder="1" applyAlignment="1">
      <alignment vertical="center"/>
    </xf>
    <xf numFmtId="4" fontId="20" fillId="0" borderId="0" xfId="0" applyNumberFormat="1" applyFont="1" applyFill="1" applyBorder="1" applyAlignment="1" applyProtection="1">
      <alignment horizontal="right" vertical="center"/>
      <protection locked="0"/>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0" borderId="1" xfId="0" applyFont="1" applyFill="1" applyBorder="1" applyAlignment="1">
      <alignment vertical="center"/>
    </xf>
    <xf numFmtId="0" fontId="19" fillId="0" borderId="0" xfId="0" applyFont="1" applyFill="1" applyBorder="1" applyAlignment="1">
      <alignment vertical="center"/>
    </xf>
    <xf numFmtId="0" fontId="3" fillId="2" borderId="0" xfId="0" applyFont="1" applyFill="1" applyBorder="1" applyAlignment="1">
      <alignment vertical="center"/>
    </xf>
    <xf numFmtId="0" fontId="4" fillId="4" borderId="21" xfId="0" applyFont="1" applyFill="1" applyBorder="1" applyAlignment="1">
      <alignment horizontal="center" vertical="center" wrapText="1"/>
    </xf>
    <xf numFmtId="0" fontId="15" fillId="0" borderId="0" xfId="0" applyFont="1" applyFill="1" applyAlignment="1">
      <alignment horizontal="left" wrapText="1"/>
    </xf>
    <xf numFmtId="4" fontId="3" fillId="6" borderId="23" xfId="0" applyNumberFormat="1" applyFont="1" applyFill="1" applyBorder="1" applyAlignment="1">
      <alignment vertical="center"/>
    </xf>
    <xf numFmtId="0" fontId="15" fillId="0" borderId="0" xfId="0" applyFont="1" applyFill="1" applyAlignment="1">
      <alignment vertical="center"/>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4" fontId="10" fillId="0" borderId="26" xfId="0" applyNumberFormat="1" applyFont="1" applyFill="1" applyBorder="1" applyAlignment="1" applyProtection="1">
      <alignment horizontal="right" vertical="center"/>
      <protection locked="0"/>
    </xf>
    <xf numFmtId="4" fontId="10" fillId="0" borderId="27" xfId="0" applyNumberFormat="1" applyFont="1" applyFill="1" applyBorder="1" applyAlignment="1" applyProtection="1">
      <alignment horizontal="right" vertical="center"/>
      <protection locked="0"/>
    </xf>
    <xf numFmtId="4" fontId="10" fillId="0" borderId="28" xfId="0" applyNumberFormat="1" applyFont="1" applyFill="1" applyBorder="1" applyAlignment="1" applyProtection="1">
      <alignment horizontal="right" vertical="center"/>
      <protection locked="0"/>
    </xf>
    <xf numFmtId="9" fontId="10" fillId="5" borderId="29" xfId="0" applyNumberFormat="1" applyFont="1" applyFill="1" applyBorder="1" applyAlignment="1" applyProtection="1">
      <alignment horizontal="right" vertical="center"/>
      <protection locked="0"/>
    </xf>
    <xf numFmtId="9" fontId="10" fillId="5" borderId="1" xfId="0" applyNumberFormat="1" applyFont="1" applyFill="1" applyBorder="1" applyAlignment="1" applyProtection="1">
      <alignment horizontal="right" vertical="center"/>
      <protection locked="0"/>
    </xf>
    <xf numFmtId="9" fontId="10" fillId="5" borderId="30" xfId="0" applyNumberFormat="1" applyFont="1" applyFill="1" applyBorder="1" applyAlignment="1" applyProtection="1">
      <alignment horizontal="right" vertical="center"/>
      <protection locked="0"/>
    </xf>
    <xf numFmtId="4" fontId="10" fillId="5" borderId="20" xfId="0" applyNumberFormat="1" applyFont="1" applyFill="1" applyBorder="1" applyAlignment="1" applyProtection="1">
      <alignment horizontal="right" vertical="center"/>
      <protection locked="0"/>
    </xf>
    <xf numFmtId="4" fontId="10" fillId="5" borderId="18" xfId="0" applyNumberFormat="1" applyFont="1" applyFill="1" applyBorder="1" applyAlignment="1" applyProtection="1">
      <alignment vertical="center"/>
      <protection locked="0"/>
    </xf>
    <xf numFmtId="9" fontId="10" fillId="5" borderId="31" xfId="0" applyNumberFormat="1" applyFont="1" applyFill="1" applyBorder="1" applyAlignment="1" applyProtection="1">
      <alignment horizontal="right" vertical="center"/>
      <protection locked="0"/>
    </xf>
    <xf numFmtId="4" fontId="10" fillId="0" borderId="32" xfId="0" applyNumberFormat="1" applyFont="1" applyFill="1" applyBorder="1" applyAlignment="1" applyProtection="1">
      <alignment horizontal="right" vertical="center"/>
      <protection locked="0"/>
    </xf>
    <xf numFmtId="0" fontId="4" fillId="4" borderId="33" xfId="0" applyFont="1" applyFill="1" applyBorder="1" applyAlignment="1">
      <alignment horizontal="center" vertical="center"/>
    </xf>
    <xf numFmtId="0" fontId="15" fillId="2" borderId="34" xfId="0" applyFont="1" applyFill="1" applyBorder="1" applyAlignment="1">
      <alignment horizontal="right" vertical="center"/>
    </xf>
    <xf numFmtId="0" fontId="15" fillId="2" borderId="0" xfId="0" applyFont="1" applyFill="1" applyBorder="1" applyAlignment="1">
      <alignment horizontal="right" vertical="center"/>
    </xf>
    <xf numFmtId="0" fontId="4" fillId="4" borderId="35" xfId="0" applyFont="1" applyFill="1" applyBorder="1" applyAlignment="1">
      <alignment horizontal="center" vertical="center" wrapText="1"/>
    </xf>
    <xf numFmtId="4" fontId="7" fillId="0" borderId="36" xfId="0" applyNumberFormat="1" applyFont="1" applyFill="1" applyBorder="1" applyAlignment="1">
      <alignment vertical="center" wrapText="1"/>
    </xf>
    <xf numFmtId="4" fontId="7" fillId="0" borderId="37" xfId="0" applyNumberFormat="1" applyFont="1" applyFill="1" applyBorder="1" applyAlignment="1">
      <alignment vertical="center" wrapText="1"/>
    </xf>
    <xf numFmtId="0" fontId="4" fillId="0" borderId="6" xfId="0" applyFont="1" applyFill="1" applyBorder="1" applyAlignment="1">
      <alignment vertical="center" wrapText="1"/>
    </xf>
    <xf numFmtId="0" fontId="0" fillId="0" borderId="0" xfId="0" applyFill="1" applyBorder="1"/>
    <xf numFmtId="0" fontId="0" fillId="0" borderId="0" xfId="0" applyBorder="1"/>
    <xf numFmtId="4" fontId="7" fillId="2" borderId="7" xfId="0" applyNumberFormat="1" applyFont="1" applyFill="1" applyBorder="1" applyAlignment="1" applyProtection="1">
      <alignment horizontal="right" vertical="center"/>
      <protection locked="0"/>
    </xf>
    <xf numFmtId="4" fontId="7" fillId="2" borderId="38" xfId="0" applyNumberFormat="1" applyFont="1" applyFill="1" applyBorder="1" applyAlignment="1" applyProtection="1">
      <alignment horizontal="right" vertical="center"/>
      <protection locked="0"/>
    </xf>
    <xf numFmtId="4" fontId="7" fillId="2" borderId="39" xfId="0" applyNumberFormat="1" applyFont="1" applyFill="1" applyBorder="1" applyAlignment="1" applyProtection="1">
      <alignment horizontal="right" vertical="center"/>
      <protection locked="0"/>
    </xf>
    <xf numFmtId="0" fontId="7" fillId="2" borderId="40" xfId="0" applyFont="1" applyFill="1" applyBorder="1" applyAlignment="1">
      <alignment horizontal="center" vertical="center"/>
    </xf>
    <xf numFmtId="0" fontId="7" fillId="2" borderId="41" xfId="0" applyFont="1" applyFill="1" applyBorder="1" applyAlignment="1">
      <alignment vertical="center"/>
    </xf>
    <xf numFmtId="0" fontId="7" fillId="2" borderId="33" xfId="0" applyFont="1" applyFill="1" applyBorder="1" applyAlignment="1">
      <alignment vertical="center"/>
    </xf>
    <xf numFmtId="0" fontId="7" fillId="2" borderId="33" xfId="0" applyFont="1" applyFill="1" applyBorder="1" applyAlignment="1">
      <alignment vertical="center" wrapText="1"/>
    </xf>
    <xf numFmtId="0" fontId="7" fillId="2" borderId="39" xfId="0" applyFont="1" applyFill="1" applyBorder="1" applyAlignment="1">
      <alignment horizontal="center" vertical="center"/>
    </xf>
    <xf numFmtId="0" fontId="7" fillId="2" borderId="42" xfId="0" applyFont="1" applyFill="1" applyBorder="1" applyAlignment="1">
      <alignment vertical="center" wrapText="1"/>
    </xf>
    <xf numFmtId="2" fontId="7" fillId="7" borderId="43" xfId="0" applyNumberFormat="1" applyFont="1" applyFill="1" applyBorder="1" applyAlignment="1" applyProtection="1">
      <alignment horizontal="left" vertical="center" wrapText="1"/>
      <protection/>
    </xf>
    <xf numFmtId="2" fontId="7" fillId="7" borderId="44" xfId="0" applyNumberFormat="1" applyFont="1" applyFill="1" applyBorder="1" applyAlignment="1" applyProtection="1">
      <alignment horizontal="left" vertical="center" wrapText="1"/>
      <protection/>
    </xf>
    <xf numFmtId="2" fontId="7" fillId="7" borderId="45" xfId="0" applyNumberFormat="1" applyFont="1" applyFill="1" applyBorder="1" applyAlignment="1" applyProtection="1">
      <alignment horizontal="left" vertical="center" wrapText="1"/>
      <protection/>
    </xf>
    <xf numFmtId="9" fontId="7" fillId="2" borderId="7" xfId="0" applyNumberFormat="1" applyFont="1" applyFill="1" applyBorder="1" applyAlignment="1" applyProtection="1">
      <alignment horizontal="right" vertical="center"/>
      <protection locked="0"/>
    </xf>
    <xf numFmtId="4" fontId="0" fillId="0" borderId="3" xfId="0" applyNumberFormat="1" applyBorder="1" applyAlignment="1">
      <alignment vertical="center"/>
    </xf>
    <xf numFmtId="9" fontId="0" fillId="0" borderId="3" xfId="0" applyNumberFormat="1" applyBorder="1" applyAlignment="1">
      <alignment horizontal="right" vertical="center"/>
    </xf>
    <xf numFmtId="9" fontId="0" fillId="0" borderId="3" xfId="0" applyNumberFormat="1" applyBorder="1" applyAlignment="1">
      <alignment vertical="center"/>
    </xf>
    <xf numFmtId="9" fontId="7" fillId="2" borderId="39" xfId="0" applyNumberFormat="1" applyFont="1" applyFill="1" applyBorder="1" applyAlignment="1" applyProtection="1">
      <alignment horizontal="right" vertical="center"/>
      <protection locked="0"/>
    </xf>
    <xf numFmtId="4" fontId="3" fillId="2" borderId="0" xfId="0" applyNumberFormat="1" applyFont="1" applyFill="1" applyAlignment="1">
      <alignment vertical="center"/>
    </xf>
    <xf numFmtId="0" fontId="4" fillId="4" borderId="22" xfId="0" applyFont="1" applyFill="1" applyBorder="1" applyAlignment="1">
      <alignment horizontal="center" vertical="center" wrapText="1"/>
    </xf>
    <xf numFmtId="4" fontId="0" fillId="0" borderId="3" xfId="0" applyNumberFormat="1" applyBorder="1" applyAlignment="1">
      <alignment horizontal="right" vertical="center"/>
    </xf>
    <xf numFmtId="0" fontId="21" fillId="2" borderId="0" xfId="0" applyFont="1" applyFill="1" applyAlignment="1">
      <alignment vertical="center"/>
    </xf>
    <xf numFmtId="0" fontId="4" fillId="4" borderId="46"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4" fillId="4" borderId="6" xfId="0" applyFont="1" applyFill="1" applyBorder="1" applyAlignment="1">
      <alignment horizontal="center" vertical="center"/>
    </xf>
    <xf numFmtId="0" fontId="4" fillId="4" borderId="48" xfId="0" applyFont="1" applyFill="1" applyBorder="1" applyAlignment="1">
      <alignment horizontal="center" vertical="center"/>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16" fillId="9" borderId="49" xfId="0" applyFont="1" applyFill="1" applyBorder="1" applyAlignment="1">
      <alignment horizontal="center" vertical="center"/>
    </xf>
    <xf numFmtId="0" fontId="16" fillId="9" borderId="24"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23" xfId="0" applyFont="1" applyFill="1" applyBorder="1" applyAlignment="1">
      <alignment horizontal="center" vertical="center"/>
    </xf>
    <xf numFmtId="0" fontId="16" fillId="9" borderId="51"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47" xfId="0" applyFont="1" applyFill="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4" fillId="4" borderId="5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50" xfId="0" applyFont="1" applyFill="1" applyBorder="1" applyAlignment="1">
      <alignment horizontal="center" vertical="center" wrapText="1"/>
    </xf>
    <xf numFmtId="1" fontId="5" fillId="7" borderId="16" xfId="0" applyNumberFormat="1" applyFont="1" applyFill="1" applyBorder="1" applyAlignment="1" applyProtection="1">
      <alignment horizontal="center" vertical="center"/>
      <protection/>
    </xf>
    <xf numFmtId="1" fontId="5" fillId="7" borderId="56" xfId="0" applyNumberFormat="1" applyFont="1" applyFill="1" applyBorder="1" applyAlignment="1" applyProtection="1">
      <alignment horizontal="center" vertical="center"/>
      <protection/>
    </xf>
    <xf numFmtId="1" fontId="5" fillId="7" borderId="17" xfId="0" applyNumberFormat="1" applyFont="1" applyFill="1" applyBorder="1" applyAlignment="1" applyProtection="1">
      <alignment horizontal="center" vertical="center"/>
      <protection/>
    </xf>
    <xf numFmtId="1" fontId="5" fillId="7" borderId="57" xfId="0" applyNumberFormat="1" applyFont="1" applyFill="1" applyBorder="1" applyAlignment="1" applyProtection="1">
      <alignment horizontal="center" vertical="center"/>
      <protection/>
    </xf>
    <xf numFmtId="0" fontId="16" fillId="9" borderId="46" xfId="0" applyFont="1" applyFill="1" applyBorder="1" applyAlignment="1">
      <alignment horizontal="center" vertical="center"/>
    </xf>
    <xf numFmtId="0" fontId="16" fillId="9" borderId="47" xfId="0" applyFont="1" applyFill="1" applyBorder="1" applyAlignment="1">
      <alignment horizontal="center" vertical="center"/>
    </xf>
    <xf numFmtId="0" fontId="21" fillId="0" borderId="0" xfId="0" applyFont="1" applyAlignment="1">
      <alignment horizontal="left" vertical="center" wrapText="1"/>
    </xf>
    <xf numFmtId="0" fontId="21" fillId="0" borderId="58" xfId="0" applyFont="1" applyBorder="1" applyAlignment="1">
      <alignment horizontal="left" vertical="center" wrapText="1"/>
    </xf>
    <xf numFmtId="0" fontId="15" fillId="0" borderId="0" xfId="0" applyFont="1" applyFill="1" applyBorder="1" applyAlignment="1">
      <alignment horizontal="right" vertical="center"/>
    </xf>
    <xf numFmtId="0" fontId="4" fillId="4" borderId="59"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33" xfId="0" applyFont="1" applyBorder="1" applyAlignment="1">
      <alignment horizontal="left" vertical="center"/>
    </xf>
    <xf numFmtId="0" fontId="3" fillId="5" borderId="1" xfId="0" applyFont="1" applyFill="1" applyBorder="1" applyAlignment="1">
      <alignment horizontal="center" vertical="center"/>
    </xf>
    <xf numFmtId="0" fontId="14" fillId="5" borderId="64" xfId="0" applyFont="1" applyFill="1" applyBorder="1" applyAlignment="1">
      <alignment horizontal="left"/>
    </xf>
    <xf numFmtId="0" fontId="14" fillId="5" borderId="0" xfId="0" applyFont="1" applyFill="1" applyBorder="1" applyAlignment="1">
      <alignment horizontal="left"/>
    </xf>
    <xf numFmtId="0" fontId="16" fillId="9" borderId="65" xfId="0" applyFont="1" applyFill="1" applyBorder="1" applyAlignment="1">
      <alignment horizontal="center" vertical="center"/>
    </xf>
    <xf numFmtId="0" fontId="16" fillId="9" borderId="66"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33" xfId="0" applyFont="1" applyFill="1" applyBorder="1" applyAlignment="1">
      <alignment horizontal="center" vertical="center"/>
    </xf>
    <xf numFmtId="0" fontId="6" fillId="6" borderId="10" xfId="0" applyFont="1" applyFill="1" applyBorder="1" applyAlignment="1">
      <alignment horizontal="left" vertical="center"/>
    </xf>
    <xf numFmtId="0" fontId="6" fillId="6" borderId="23" xfId="0" applyFont="1" applyFill="1" applyBorder="1" applyAlignment="1">
      <alignment horizontal="left" vertical="center"/>
    </xf>
    <xf numFmtId="1" fontId="3" fillId="6" borderId="65" xfId="0" applyNumberFormat="1" applyFont="1" applyFill="1" applyBorder="1" applyAlignment="1">
      <alignment horizontal="center" vertical="center"/>
    </xf>
    <xf numFmtId="0" fontId="3" fillId="6" borderId="23" xfId="0" applyFont="1" applyFill="1" applyBorder="1" applyAlignment="1">
      <alignment horizontal="center" vertical="center"/>
    </xf>
    <xf numFmtId="0" fontId="3" fillId="6" borderId="47" xfId="0" applyFont="1" applyFill="1" applyBorder="1" applyAlignment="1">
      <alignment horizontal="center" vertical="center"/>
    </xf>
    <xf numFmtId="1" fontId="5" fillId="7" borderId="67" xfId="0" applyNumberFormat="1" applyFont="1" applyFill="1" applyBorder="1" applyAlignment="1" applyProtection="1">
      <alignment horizontal="center" vertical="center"/>
      <protection/>
    </xf>
    <xf numFmtId="1" fontId="5" fillId="7" borderId="61" xfId="0" applyNumberFormat="1" applyFont="1" applyFill="1" applyBorder="1" applyAlignment="1" applyProtection="1">
      <alignment horizontal="center" vertical="center"/>
      <protection/>
    </xf>
    <xf numFmtId="0" fontId="15" fillId="5" borderId="0" xfId="0" applyFont="1" applyFill="1" applyAlignment="1">
      <alignment horizontal="left" wrapText="1"/>
    </xf>
    <xf numFmtId="1" fontId="7" fillId="7" borderId="38" xfId="0" applyNumberFormat="1" applyFont="1" applyFill="1" applyBorder="1" applyAlignment="1" applyProtection="1">
      <alignment horizontal="center" vertical="center"/>
      <protection/>
    </xf>
    <xf numFmtId="1" fontId="7" fillId="7" borderId="68" xfId="0" applyNumberFormat="1" applyFont="1" applyFill="1" applyBorder="1" applyAlignment="1" applyProtection="1">
      <alignment horizontal="center" vertical="center"/>
      <protection/>
    </xf>
    <xf numFmtId="1" fontId="7" fillId="7" borderId="69" xfId="0" applyNumberFormat="1" applyFont="1" applyFill="1" applyBorder="1" applyAlignment="1" applyProtection="1">
      <alignment horizontal="center" vertical="center"/>
      <protection/>
    </xf>
    <xf numFmtId="1" fontId="7" fillId="7" borderId="70" xfId="0" applyNumberFormat="1" applyFont="1" applyFill="1" applyBorder="1" applyAlignment="1" applyProtection="1">
      <alignment horizontal="center" vertical="center"/>
      <protection/>
    </xf>
    <xf numFmtId="1" fontId="7" fillId="7" borderId="8" xfId="0" applyNumberFormat="1" applyFont="1" applyFill="1" applyBorder="1" applyAlignment="1" applyProtection="1">
      <alignment horizontal="center" vertical="center"/>
      <protection/>
    </xf>
    <xf numFmtId="1" fontId="7" fillId="7" borderId="63" xfId="0" applyNumberFormat="1" applyFont="1" applyFill="1" applyBorder="1" applyAlignment="1" applyProtection="1">
      <alignment horizontal="center" vertical="center"/>
      <protection/>
    </xf>
    <xf numFmtId="0" fontId="4" fillId="4" borderId="21"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5" fillId="0" borderId="0" xfId="0" applyFont="1" applyFill="1" applyAlignment="1">
      <alignment horizontal="right" wrapText="1"/>
    </xf>
    <xf numFmtId="0" fontId="4" fillId="4" borderId="69" xfId="0" applyFont="1" applyFill="1" applyBorder="1" applyAlignment="1">
      <alignment horizontal="center" vertical="center"/>
    </xf>
    <xf numFmtId="0" fontId="4" fillId="4" borderId="4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4" fillId="4" borderId="22" xfId="0" applyFont="1" applyFill="1" applyBorder="1" applyAlignment="1">
      <alignment horizontal="center" vertical="center"/>
    </xf>
    <xf numFmtId="0" fontId="4" fillId="4" borderId="7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8"/>
  <sheetViews>
    <sheetView tabSelected="1" zoomScale="115" zoomScaleNormal="115" workbookViewId="0" topLeftCell="A14">
      <selection activeCell="L23" sqref="L23"/>
    </sheetView>
  </sheetViews>
  <sheetFormatPr defaultColWidth="9.140625" defaultRowHeight="15"/>
  <cols>
    <col min="1" max="1" width="2.7109375" style="2" customWidth="1"/>
    <col min="2" max="2" width="13.28125" style="1" customWidth="1"/>
    <col min="3" max="3" width="67.7109375" style="1" customWidth="1"/>
    <col min="4" max="6" width="14.421875" style="1" customWidth="1"/>
    <col min="7" max="7" width="7.57421875" style="1" customWidth="1"/>
    <col min="8" max="8" width="2.7109375" style="1" customWidth="1"/>
    <col min="9" max="9" width="3.7109375" style="1" customWidth="1"/>
    <col min="10" max="10" width="28.28125" style="1" customWidth="1"/>
    <col min="11" max="11" width="18.140625" style="1" customWidth="1"/>
    <col min="12" max="12" width="14.8515625" style="1" customWidth="1"/>
    <col min="13" max="13" width="23.8515625" style="2" customWidth="1"/>
    <col min="14" max="16384" width="8.8515625" style="1" customWidth="1"/>
  </cols>
  <sheetData>
    <row r="1" spans="1:13" ht="15">
      <c r="A1" s="14"/>
      <c r="B1" s="14"/>
      <c r="C1" s="14"/>
      <c r="D1" s="14"/>
      <c r="E1" s="14"/>
      <c r="F1" s="14"/>
      <c r="G1" s="14"/>
      <c r="H1" s="14"/>
      <c r="I1" s="14"/>
      <c r="J1" s="14"/>
      <c r="M1" s="14"/>
    </row>
    <row r="2" spans="2:13" ht="15.6" customHeight="1">
      <c r="B2" s="138" t="s">
        <v>35</v>
      </c>
      <c r="C2" s="138"/>
      <c r="D2" s="138"/>
      <c r="E2" s="138"/>
      <c r="F2" s="138"/>
      <c r="G2" s="138"/>
      <c r="H2" s="138"/>
      <c r="I2" s="138"/>
      <c r="J2" s="138"/>
      <c r="K2" s="60"/>
      <c r="L2" s="60"/>
      <c r="M2" s="10"/>
    </row>
    <row r="3" spans="1:13" ht="15.6" customHeight="1">
      <c r="A3" s="14"/>
      <c r="B3" s="75"/>
      <c r="C3" s="75"/>
      <c r="D3" s="75"/>
      <c r="E3" s="75"/>
      <c r="F3" s="75"/>
      <c r="G3" s="75"/>
      <c r="H3" s="75"/>
      <c r="I3" s="75"/>
      <c r="J3" s="75"/>
      <c r="K3" s="60"/>
      <c r="L3" s="60"/>
      <c r="M3" s="10"/>
    </row>
    <row r="4" spans="1:13" ht="15.6" customHeight="1">
      <c r="A4" s="14"/>
      <c r="B4" s="147" t="s">
        <v>21</v>
      </c>
      <c r="C4" s="148"/>
      <c r="D4" s="148"/>
      <c r="E4" s="148"/>
      <c r="F4" s="148"/>
      <c r="G4" s="148"/>
      <c r="H4" s="148"/>
      <c r="I4" s="148"/>
      <c r="J4" s="148"/>
      <c r="K4" s="60"/>
      <c r="L4" s="60"/>
      <c r="M4" s="10"/>
    </row>
    <row r="5" spans="1:13" ht="15.6" customHeight="1">
      <c r="A5" s="14"/>
      <c r="B5" s="74"/>
      <c r="C5" s="74"/>
      <c r="D5" s="74"/>
      <c r="E5" s="74"/>
      <c r="F5" s="74"/>
      <c r="G5" s="74"/>
      <c r="H5" s="74"/>
      <c r="I5" s="74"/>
      <c r="J5" s="74"/>
      <c r="K5" s="60"/>
      <c r="L5" s="60"/>
      <c r="M5" s="10"/>
    </row>
    <row r="6" spans="2:13" ht="30" customHeight="1">
      <c r="B6" s="23" t="s">
        <v>1</v>
      </c>
      <c r="C6" s="143" t="s">
        <v>55</v>
      </c>
      <c r="D6" s="144"/>
      <c r="E6" s="144"/>
      <c r="F6" s="144"/>
      <c r="G6" s="144"/>
      <c r="H6" s="144"/>
      <c r="I6" s="144"/>
      <c r="J6" s="145"/>
      <c r="K6" s="22"/>
      <c r="L6" s="24"/>
      <c r="M6" s="10"/>
    </row>
    <row r="7" spans="1:13" ht="22.2" customHeight="1">
      <c r="A7" s="1"/>
      <c r="B7" s="23" t="s">
        <v>3</v>
      </c>
      <c r="C7" s="151" t="s">
        <v>45</v>
      </c>
      <c r="D7" s="152"/>
      <c r="E7" s="153"/>
      <c r="F7" s="73" t="s">
        <v>46</v>
      </c>
      <c r="G7" s="146"/>
      <c r="H7" s="146"/>
      <c r="I7" s="146"/>
      <c r="J7" s="146"/>
      <c r="K7" s="6"/>
      <c r="L7" s="16"/>
      <c r="M7" s="1"/>
    </row>
    <row r="8" spans="1:13" ht="14.4" customHeight="1">
      <c r="A8" s="1"/>
      <c r="B8" s="2"/>
      <c r="C8" s="2"/>
      <c r="D8" s="2"/>
      <c r="E8" s="14"/>
      <c r="F8" s="14"/>
      <c r="G8" s="2"/>
      <c r="H8" s="7"/>
      <c r="I8" s="7"/>
      <c r="J8" s="2"/>
      <c r="K8" s="10"/>
      <c r="L8" s="16"/>
      <c r="M8" s="1"/>
    </row>
    <row r="9" spans="11:13" s="2" customFormat="1" ht="13.2" customHeight="1" thickBot="1">
      <c r="K9" s="21"/>
      <c r="L9" s="21"/>
      <c r="M9" s="16"/>
    </row>
    <row r="10" spans="2:13" s="2" customFormat="1" ht="19.2" customHeight="1" hidden="1" thickBot="1">
      <c r="B10" s="5"/>
      <c r="D10" s="142"/>
      <c r="E10" s="142"/>
      <c r="F10" s="142"/>
      <c r="G10" s="142"/>
      <c r="H10" s="142"/>
      <c r="I10" s="142"/>
      <c r="J10" s="142"/>
      <c r="K10" s="20"/>
      <c r="L10" s="20"/>
      <c r="M10" s="16"/>
    </row>
    <row r="11" spans="2:13" s="14" customFormat="1" ht="27" customHeight="1" thickBot="1">
      <c r="B11" s="116" t="s">
        <v>29</v>
      </c>
      <c r="C11" s="117"/>
      <c r="D11" s="117"/>
      <c r="E11" s="117"/>
      <c r="F11" s="150"/>
      <c r="G11" s="149" t="s">
        <v>28</v>
      </c>
      <c r="H11" s="117"/>
      <c r="I11" s="117"/>
      <c r="J11" s="135"/>
      <c r="K11" s="31"/>
      <c r="L11" s="20"/>
      <c r="M11" s="16"/>
    </row>
    <row r="12" spans="2:13" s="2" customFormat="1" ht="54" customHeight="1" thickBot="1">
      <c r="B12" s="35" t="s">
        <v>0</v>
      </c>
      <c r="C12" s="13" t="s">
        <v>2</v>
      </c>
      <c r="D12" s="51" t="s">
        <v>43</v>
      </c>
      <c r="E12" s="61" t="s">
        <v>41</v>
      </c>
      <c r="F12" s="62" t="s">
        <v>42</v>
      </c>
      <c r="G12" s="139" t="s">
        <v>25</v>
      </c>
      <c r="H12" s="140"/>
      <c r="I12" s="141"/>
      <c r="J12" s="13" t="s">
        <v>32</v>
      </c>
      <c r="K12" s="25"/>
      <c r="L12" s="19"/>
      <c r="M12" s="16"/>
    </row>
    <row r="13" spans="2:13" s="2" customFormat="1" ht="30" customHeight="1">
      <c r="B13" s="39">
        <v>1</v>
      </c>
      <c r="C13" s="40" t="s">
        <v>5</v>
      </c>
      <c r="D13" s="28"/>
      <c r="E13" s="66"/>
      <c r="F13" s="63">
        <f>D13*E13+D13</f>
        <v>0</v>
      </c>
      <c r="G13" s="159">
        <v>288</v>
      </c>
      <c r="H13" s="160"/>
      <c r="I13" s="42" t="s">
        <v>26</v>
      </c>
      <c r="J13" s="41">
        <f>D13*G13</f>
        <v>0</v>
      </c>
      <c r="K13" s="26"/>
      <c r="L13" s="17"/>
      <c r="M13" s="16"/>
    </row>
    <row r="14" spans="2:13" s="2" customFormat="1" ht="30" customHeight="1">
      <c r="B14" s="4">
        <v>2</v>
      </c>
      <c r="C14" s="3" t="s">
        <v>6</v>
      </c>
      <c r="D14" s="29"/>
      <c r="E14" s="67"/>
      <c r="F14" s="64">
        <f aca="true" t="shared" si="0" ref="F14:F20">D14*E14+D14</f>
        <v>0</v>
      </c>
      <c r="G14" s="130">
        <v>208</v>
      </c>
      <c r="H14" s="131"/>
      <c r="I14" s="43" t="s">
        <v>26</v>
      </c>
      <c r="J14" s="37">
        <f aca="true" t="shared" si="1" ref="J14:J20">D14*G14</f>
        <v>0</v>
      </c>
      <c r="K14" s="26"/>
      <c r="L14" s="17"/>
      <c r="M14" s="16"/>
    </row>
    <row r="15" spans="2:16" s="2" customFormat="1" ht="30" customHeight="1">
      <c r="B15" s="4">
        <v>3</v>
      </c>
      <c r="C15" s="3" t="s">
        <v>7</v>
      </c>
      <c r="D15" s="29"/>
      <c r="E15" s="67"/>
      <c r="F15" s="64">
        <f t="shared" si="0"/>
        <v>0</v>
      </c>
      <c r="G15" s="130">
        <v>12</v>
      </c>
      <c r="H15" s="131"/>
      <c r="I15" s="43" t="s">
        <v>26</v>
      </c>
      <c r="J15" s="37">
        <f t="shared" si="1"/>
        <v>0</v>
      </c>
      <c r="K15" s="26"/>
      <c r="L15" s="17"/>
      <c r="M15" s="16"/>
      <c r="O15" s="14"/>
      <c r="P15" s="14"/>
    </row>
    <row r="16" spans="2:17" s="2" customFormat="1" ht="30" customHeight="1">
      <c r="B16" s="4">
        <v>4</v>
      </c>
      <c r="C16" s="54" t="s">
        <v>8</v>
      </c>
      <c r="D16" s="29"/>
      <c r="E16" s="67"/>
      <c r="F16" s="64">
        <f t="shared" si="0"/>
        <v>0</v>
      </c>
      <c r="G16" s="130">
        <v>4</v>
      </c>
      <c r="H16" s="131"/>
      <c r="I16" s="43" t="s">
        <v>26</v>
      </c>
      <c r="J16" s="37">
        <f t="shared" si="1"/>
        <v>0</v>
      </c>
      <c r="K16" s="26"/>
      <c r="L16" s="50"/>
      <c r="M16" s="55"/>
      <c r="N16" s="16"/>
      <c r="O16" s="56"/>
      <c r="P16" s="56"/>
      <c r="Q16" s="10"/>
    </row>
    <row r="17" spans="2:16" s="8" customFormat="1" ht="66.6" customHeight="1">
      <c r="B17" s="4">
        <v>5</v>
      </c>
      <c r="C17" s="9" t="s">
        <v>9</v>
      </c>
      <c r="D17" s="30"/>
      <c r="E17" s="67"/>
      <c r="F17" s="64">
        <f t="shared" si="0"/>
        <v>0</v>
      </c>
      <c r="G17" s="130">
        <v>4</v>
      </c>
      <c r="H17" s="131"/>
      <c r="I17" s="43" t="s">
        <v>26</v>
      </c>
      <c r="J17" s="37">
        <f t="shared" si="1"/>
        <v>0</v>
      </c>
      <c r="K17" s="26"/>
      <c r="L17" s="17"/>
      <c r="M17" s="16"/>
      <c r="O17" s="14"/>
      <c r="P17" s="14"/>
    </row>
    <row r="18" spans="2:13" s="8" customFormat="1" ht="36.6" customHeight="1">
      <c r="B18" s="4">
        <v>6</v>
      </c>
      <c r="C18" s="9" t="s">
        <v>10</v>
      </c>
      <c r="D18" s="30"/>
      <c r="E18" s="67"/>
      <c r="F18" s="64">
        <f t="shared" si="0"/>
        <v>0</v>
      </c>
      <c r="G18" s="130">
        <v>4</v>
      </c>
      <c r="H18" s="131"/>
      <c r="I18" s="43" t="s">
        <v>26</v>
      </c>
      <c r="J18" s="37">
        <f t="shared" si="1"/>
        <v>0</v>
      </c>
      <c r="K18" s="26"/>
      <c r="L18" s="17"/>
      <c r="M18" s="16"/>
    </row>
    <row r="19" spans="2:13" s="8" customFormat="1" ht="30" customHeight="1">
      <c r="B19" s="4">
        <v>7</v>
      </c>
      <c r="C19" s="9" t="s">
        <v>11</v>
      </c>
      <c r="D19" s="30"/>
      <c r="E19" s="67"/>
      <c r="F19" s="64">
        <f t="shared" si="0"/>
        <v>0</v>
      </c>
      <c r="G19" s="130">
        <v>20</v>
      </c>
      <c r="H19" s="131"/>
      <c r="I19" s="43" t="s">
        <v>26</v>
      </c>
      <c r="J19" s="37">
        <f t="shared" si="1"/>
        <v>0</v>
      </c>
      <c r="K19" s="26"/>
      <c r="L19" s="17"/>
      <c r="M19" s="16"/>
    </row>
    <row r="20" spans="2:13" s="8" customFormat="1" ht="51.6" customHeight="1" thickBot="1">
      <c r="B20" s="4">
        <v>8</v>
      </c>
      <c r="C20" s="9" t="s">
        <v>54</v>
      </c>
      <c r="D20" s="30"/>
      <c r="E20" s="68"/>
      <c r="F20" s="65">
        <f t="shared" si="0"/>
        <v>0</v>
      </c>
      <c r="G20" s="132">
        <v>2</v>
      </c>
      <c r="H20" s="133"/>
      <c r="I20" s="44" t="s">
        <v>53</v>
      </c>
      <c r="J20" s="38">
        <f t="shared" si="1"/>
        <v>0</v>
      </c>
      <c r="K20" s="26"/>
      <c r="L20" s="17"/>
      <c r="M20" s="16"/>
    </row>
    <row r="21" spans="2:13" s="2" customFormat="1" ht="30" customHeight="1" thickBot="1">
      <c r="B21" s="154" t="s">
        <v>4</v>
      </c>
      <c r="C21" s="155"/>
      <c r="D21" s="32"/>
      <c r="E21" s="59"/>
      <c r="F21" s="59"/>
      <c r="G21" s="156">
        <f>SUM(G13:G20)</f>
        <v>542</v>
      </c>
      <c r="H21" s="157"/>
      <c r="I21" s="158"/>
      <c r="J21" s="11">
        <f>SUM(J13:J20)</f>
        <v>0</v>
      </c>
      <c r="K21" s="27"/>
      <c r="L21" s="18"/>
      <c r="M21" s="16"/>
    </row>
    <row r="22" spans="1:13" ht="16.2" customHeight="1">
      <c r="A22" s="1"/>
      <c r="B22" s="102" t="s">
        <v>30</v>
      </c>
      <c r="C22" s="14"/>
      <c r="D22" s="14"/>
      <c r="E22" s="14"/>
      <c r="F22" s="14"/>
      <c r="G22" s="14"/>
      <c r="H22" s="14"/>
      <c r="I22" s="14"/>
      <c r="J22" s="15"/>
      <c r="K22" s="15"/>
      <c r="L22" s="15"/>
      <c r="M22" s="16"/>
    </row>
    <row r="23" spans="2:10" ht="40.8" customHeight="1">
      <c r="B23" s="136" t="s">
        <v>56</v>
      </c>
      <c r="C23" s="136"/>
      <c r="D23" s="136"/>
      <c r="E23" s="136"/>
      <c r="F23" s="136"/>
      <c r="G23" s="136"/>
      <c r="H23" s="136"/>
      <c r="I23" s="136"/>
      <c r="J23" s="136"/>
    </row>
    <row r="24" spans="1:13" ht="15">
      <c r="A24" s="14"/>
      <c r="M24" s="14"/>
    </row>
    <row r="25" ht="15" thickBot="1"/>
    <row r="26" spans="2:11" ht="18.6" thickBot="1">
      <c r="B26" s="116" t="s">
        <v>15</v>
      </c>
      <c r="C26" s="117"/>
      <c r="D26" s="117"/>
      <c r="E26" s="117"/>
      <c r="F26" s="118"/>
      <c r="G26" s="134" t="s">
        <v>16</v>
      </c>
      <c r="H26" s="117"/>
      <c r="I26" s="117"/>
      <c r="J26" s="135"/>
      <c r="K26" s="33"/>
    </row>
    <row r="27" spans="2:11" ht="61.8" customHeight="1" thickBot="1">
      <c r="B27" s="109" t="s">
        <v>14</v>
      </c>
      <c r="C27" s="110"/>
      <c r="D27" s="76" t="s">
        <v>18</v>
      </c>
      <c r="E27" s="61" t="s">
        <v>41</v>
      </c>
      <c r="F27" s="62" t="s">
        <v>44</v>
      </c>
      <c r="G27" s="103" t="s">
        <v>22</v>
      </c>
      <c r="H27" s="104"/>
      <c r="I27" s="105"/>
      <c r="J27" s="35" t="s">
        <v>17</v>
      </c>
      <c r="K27" s="34"/>
    </row>
    <row r="28" spans="2:11" ht="25.2" customHeight="1" thickBot="1">
      <c r="B28" s="111" t="s">
        <v>13</v>
      </c>
      <c r="C28" s="112"/>
      <c r="D28" s="69"/>
      <c r="E28" s="71"/>
      <c r="F28" s="72">
        <f aca="true" t="shared" si="2" ref="F28">D28*E28+D28</f>
        <v>0</v>
      </c>
      <c r="G28" s="106">
        <v>6000</v>
      </c>
      <c r="H28" s="107"/>
      <c r="I28" s="108"/>
      <c r="J28" s="11">
        <f>D28*G28</f>
        <v>0</v>
      </c>
      <c r="K28" s="18"/>
    </row>
    <row r="29" ht="15.6" customHeight="1">
      <c r="B29" s="12"/>
    </row>
    <row r="30" spans="1:13" ht="14.4" customHeight="1" thickBot="1">
      <c r="A30" s="14"/>
      <c r="B30" s="12"/>
      <c r="M30" s="14"/>
    </row>
    <row r="31" spans="2:11" ht="18.6" thickBot="1">
      <c r="B31" s="116" t="s">
        <v>33</v>
      </c>
      <c r="C31" s="117"/>
      <c r="D31" s="117"/>
      <c r="E31" s="117"/>
      <c r="F31" s="118"/>
      <c r="G31" s="113" t="s">
        <v>16</v>
      </c>
      <c r="H31" s="114"/>
      <c r="I31" s="114"/>
      <c r="J31" s="115"/>
      <c r="K31" s="36"/>
    </row>
    <row r="32" spans="2:11" ht="64.2" customHeight="1" thickBot="1">
      <c r="B32" s="128" t="s">
        <v>31</v>
      </c>
      <c r="C32" s="129"/>
      <c r="D32" s="51" t="s">
        <v>19</v>
      </c>
      <c r="E32" s="61" t="s">
        <v>41</v>
      </c>
      <c r="F32" s="62" t="s">
        <v>47</v>
      </c>
      <c r="G32" s="125" t="s">
        <v>23</v>
      </c>
      <c r="H32" s="126"/>
      <c r="I32" s="127"/>
      <c r="J32" s="35" t="s">
        <v>20</v>
      </c>
      <c r="K32" s="34"/>
    </row>
    <row r="33" spans="2:11" ht="25.2" customHeight="1" thickBot="1">
      <c r="B33" s="45" t="s">
        <v>24</v>
      </c>
      <c r="C33" s="46"/>
      <c r="D33" s="70"/>
      <c r="E33" s="71"/>
      <c r="F33" s="72">
        <f aca="true" t="shared" si="3" ref="F33">D33*E33+D33</f>
        <v>0</v>
      </c>
      <c r="G33" s="122">
        <v>40</v>
      </c>
      <c r="H33" s="123"/>
      <c r="I33" s="124"/>
      <c r="J33" s="11">
        <f>D33*G33</f>
        <v>0</v>
      </c>
      <c r="K33" s="18"/>
    </row>
    <row r="34" spans="11:13" ht="40.2" customHeight="1" thickBot="1">
      <c r="K34" s="16"/>
      <c r="M34" s="99"/>
    </row>
    <row r="35" spans="2:11" ht="44.4" customHeight="1" thickBot="1">
      <c r="B35" s="119" t="s">
        <v>51</v>
      </c>
      <c r="C35" s="120"/>
      <c r="D35" s="120"/>
      <c r="E35" s="120"/>
      <c r="F35" s="120"/>
      <c r="G35" s="120"/>
      <c r="H35" s="120"/>
      <c r="I35" s="121"/>
      <c r="J35" s="48">
        <f>J21+J28+J33</f>
        <v>0</v>
      </c>
      <c r="K35" s="47"/>
    </row>
    <row r="36" spans="2:10" ht="32.4" customHeight="1" thickBot="1">
      <c r="B36" s="119" t="s">
        <v>37</v>
      </c>
      <c r="C36" s="120"/>
      <c r="D36" s="120"/>
      <c r="E36" s="120"/>
      <c r="F36" s="120"/>
      <c r="G36" s="120"/>
      <c r="H36" s="120"/>
      <c r="I36" s="121"/>
      <c r="J36" s="49"/>
    </row>
    <row r="37" spans="2:10" ht="31.8" customHeight="1" thickBot="1">
      <c r="B37" s="119" t="s">
        <v>34</v>
      </c>
      <c r="C37" s="120"/>
      <c r="D37" s="120"/>
      <c r="E37" s="120"/>
      <c r="F37" s="120"/>
      <c r="G37" s="120"/>
      <c r="H37" s="120"/>
      <c r="I37" s="121"/>
      <c r="J37" s="48">
        <f>J35*J36+J35</f>
        <v>0</v>
      </c>
    </row>
    <row r="38" spans="2:10" ht="33.6" customHeight="1">
      <c r="B38" s="137" t="s">
        <v>52</v>
      </c>
      <c r="C38" s="137"/>
      <c r="D38" s="137"/>
      <c r="E38" s="137"/>
      <c r="F38" s="137"/>
      <c r="G38" s="137"/>
      <c r="H38" s="137"/>
      <c r="I38" s="137"/>
      <c r="J38" s="137"/>
    </row>
  </sheetData>
  <sheetProtection formatColumns="0" formatRows="0"/>
  <mergeCells count="35">
    <mergeCell ref="B38:J38"/>
    <mergeCell ref="B2:J2"/>
    <mergeCell ref="G12:I12"/>
    <mergeCell ref="D10:J10"/>
    <mergeCell ref="C6:J6"/>
    <mergeCell ref="G7:J7"/>
    <mergeCell ref="B4:J4"/>
    <mergeCell ref="G11:J11"/>
    <mergeCell ref="B11:F11"/>
    <mergeCell ref="C7:E7"/>
    <mergeCell ref="B21:C21"/>
    <mergeCell ref="G21:I21"/>
    <mergeCell ref="G13:H13"/>
    <mergeCell ref="G14:H14"/>
    <mergeCell ref="G15:H15"/>
    <mergeCell ref="G16:H16"/>
    <mergeCell ref="G17:H17"/>
    <mergeCell ref="G18:H18"/>
    <mergeCell ref="G19:H19"/>
    <mergeCell ref="G20:H20"/>
    <mergeCell ref="G26:J26"/>
    <mergeCell ref="B23:J23"/>
    <mergeCell ref="B26:F26"/>
    <mergeCell ref="B36:I36"/>
    <mergeCell ref="B37:I37"/>
    <mergeCell ref="G33:I33"/>
    <mergeCell ref="G32:I32"/>
    <mergeCell ref="B32:C32"/>
    <mergeCell ref="B35:I35"/>
    <mergeCell ref="G27:I27"/>
    <mergeCell ref="G28:I28"/>
    <mergeCell ref="B27:C27"/>
    <mergeCell ref="B28:C28"/>
    <mergeCell ref="G31:J31"/>
    <mergeCell ref="B31:F31"/>
  </mergeCells>
  <printOptions/>
  <pageMargins left="0.3937007874015748" right="0.3937007874015748" top="0.5905511811023623" bottom="0.5905511811023623" header="0.31496062992125984" footer="0.31496062992125984"/>
  <pageSetup fitToHeight="1" fitToWidth="1" horizontalDpi="600" verticalDpi="600" orientation="portrait" paperSize="9" scale="47" r:id="rId1"/>
  <headerFooter>
    <oddFooter>&amp;C&amp;P/&amp;N</oddFooter>
  </headerFooter>
  <ignoredErrors>
    <ignoredError sqref="F13:F18 F19:F20 F28 F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635E0-DBC2-4035-9DE9-8472BCEC25AB}">
  <sheetPr>
    <pageSetUpPr fitToPage="1"/>
  </sheetPr>
  <dimension ref="B2:I27"/>
  <sheetViews>
    <sheetView zoomScale="130" zoomScaleNormal="130" workbookViewId="0" topLeftCell="A13">
      <selection activeCell="F18" sqref="F18"/>
    </sheetView>
  </sheetViews>
  <sheetFormatPr defaultColWidth="9.140625" defaultRowHeight="15"/>
  <cols>
    <col min="3" max="3" width="60.8515625" style="0" customWidth="1"/>
    <col min="4" max="6" width="15.28125" style="0" customWidth="1"/>
    <col min="7" max="7" width="7.7109375" style="0" customWidth="1"/>
    <col min="8" max="8" width="0.71875" style="0" customWidth="1"/>
    <col min="9" max="9" width="3.421875" style="0" customWidth="1"/>
  </cols>
  <sheetData>
    <row r="2" spans="2:9" ht="25.8" customHeight="1">
      <c r="B2" s="161" t="s">
        <v>36</v>
      </c>
      <c r="C2" s="161"/>
      <c r="D2" s="161"/>
      <c r="E2" s="161"/>
      <c r="F2" s="161"/>
      <c r="G2" s="161"/>
      <c r="H2" s="161"/>
      <c r="I2" s="161"/>
    </row>
    <row r="3" spans="2:9" ht="12.6" customHeight="1">
      <c r="B3" s="58"/>
      <c r="C3" s="58"/>
      <c r="D3" s="58"/>
      <c r="E3" s="58"/>
      <c r="F3" s="58"/>
      <c r="G3" s="58"/>
      <c r="H3" s="58"/>
      <c r="I3" s="58"/>
    </row>
    <row r="4" spans="2:9" ht="25.8" customHeight="1">
      <c r="B4" s="179" t="s">
        <v>38</v>
      </c>
      <c r="C4" s="179"/>
      <c r="D4" s="179"/>
      <c r="E4" s="179"/>
      <c r="F4" s="179"/>
      <c r="G4" s="179"/>
      <c r="H4" s="179"/>
      <c r="I4" s="179"/>
    </row>
    <row r="5" ht="15" thickBot="1"/>
    <row r="6" spans="2:9" ht="18.6" thickBot="1">
      <c r="B6" s="116" t="s">
        <v>29</v>
      </c>
      <c r="C6" s="117"/>
      <c r="D6" s="117"/>
      <c r="E6" s="117"/>
      <c r="F6" s="117"/>
      <c r="G6" s="117"/>
      <c r="H6" s="117"/>
      <c r="I6" s="135"/>
    </row>
    <row r="7" spans="2:9" ht="15">
      <c r="B7" s="168" t="s">
        <v>0</v>
      </c>
      <c r="C7" s="170" t="s">
        <v>2</v>
      </c>
      <c r="D7" s="168" t="s">
        <v>43</v>
      </c>
      <c r="E7" s="168" t="s">
        <v>40</v>
      </c>
      <c r="F7" s="168" t="s">
        <v>42</v>
      </c>
      <c r="G7" s="173" t="s">
        <v>25</v>
      </c>
      <c r="H7" s="174"/>
      <c r="I7" s="175"/>
    </row>
    <row r="8" spans="2:9" ht="34.2" customHeight="1" thickBot="1">
      <c r="B8" s="169"/>
      <c r="C8" s="171"/>
      <c r="D8" s="172"/>
      <c r="E8" s="172"/>
      <c r="F8" s="172"/>
      <c r="G8" s="176"/>
      <c r="H8" s="177"/>
      <c r="I8" s="178"/>
    </row>
    <row r="9" spans="2:9" ht="27.6" customHeight="1">
      <c r="B9" s="85">
        <v>1</v>
      </c>
      <c r="C9" s="86" t="s">
        <v>5</v>
      </c>
      <c r="D9" s="82">
        <f>'Cenová nabídka'!D13</f>
        <v>0</v>
      </c>
      <c r="E9" s="94">
        <f>'Cenová nabídka'!E13</f>
        <v>0</v>
      </c>
      <c r="F9" s="82">
        <f>'Cenová nabídka'!F13</f>
        <v>0</v>
      </c>
      <c r="G9" s="164">
        <v>288</v>
      </c>
      <c r="H9" s="165"/>
      <c r="I9" s="91" t="s">
        <v>26</v>
      </c>
    </row>
    <row r="10" spans="2:9" ht="27.6" customHeight="1">
      <c r="B10" s="85">
        <v>2</v>
      </c>
      <c r="C10" s="87" t="s">
        <v>6</v>
      </c>
      <c r="D10" s="82">
        <f>'Cenová nabídka'!D14</f>
        <v>0</v>
      </c>
      <c r="E10" s="94">
        <f>'Cenová nabídka'!E14</f>
        <v>0</v>
      </c>
      <c r="F10" s="82">
        <f>'Cenová nabídka'!F14</f>
        <v>0</v>
      </c>
      <c r="G10" s="166">
        <v>208</v>
      </c>
      <c r="H10" s="167"/>
      <c r="I10" s="92" t="s">
        <v>26</v>
      </c>
    </row>
    <row r="11" spans="2:9" ht="27.6" customHeight="1">
      <c r="B11" s="85">
        <v>3</v>
      </c>
      <c r="C11" s="87" t="s">
        <v>7</v>
      </c>
      <c r="D11" s="82">
        <f>'Cenová nabídka'!D15</f>
        <v>0</v>
      </c>
      <c r="E11" s="94">
        <f>'Cenová nabídka'!E15</f>
        <v>0</v>
      </c>
      <c r="F11" s="82">
        <f>'Cenová nabídka'!F15</f>
        <v>0</v>
      </c>
      <c r="G11" s="166">
        <v>12</v>
      </c>
      <c r="H11" s="167"/>
      <c r="I11" s="92" t="s">
        <v>26</v>
      </c>
    </row>
    <row r="12" spans="2:9" ht="27.6" customHeight="1">
      <c r="B12" s="85">
        <v>4</v>
      </c>
      <c r="C12" s="87" t="s">
        <v>8</v>
      </c>
      <c r="D12" s="82">
        <f>'Cenová nabídka'!D16</f>
        <v>0</v>
      </c>
      <c r="E12" s="94">
        <f>'Cenová nabídka'!E16</f>
        <v>0</v>
      </c>
      <c r="F12" s="82">
        <f>'Cenová nabídka'!F16</f>
        <v>0</v>
      </c>
      <c r="G12" s="166">
        <v>4</v>
      </c>
      <c r="H12" s="167"/>
      <c r="I12" s="92" t="s">
        <v>26</v>
      </c>
    </row>
    <row r="13" spans="2:9" ht="80.4" customHeight="1">
      <c r="B13" s="85">
        <v>5</v>
      </c>
      <c r="C13" s="88" t="s">
        <v>9</v>
      </c>
      <c r="D13" s="82">
        <f>'Cenová nabídka'!D17</f>
        <v>0</v>
      </c>
      <c r="E13" s="94">
        <f>'Cenová nabídka'!E17</f>
        <v>0</v>
      </c>
      <c r="F13" s="82">
        <f>'Cenová nabídka'!F17</f>
        <v>0</v>
      </c>
      <c r="G13" s="166">
        <v>4</v>
      </c>
      <c r="H13" s="167"/>
      <c r="I13" s="92" t="s">
        <v>26</v>
      </c>
    </row>
    <row r="14" spans="2:9" ht="43.8" customHeight="1">
      <c r="B14" s="85">
        <v>6</v>
      </c>
      <c r="C14" s="88" t="s">
        <v>10</v>
      </c>
      <c r="D14" s="82">
        <f>'Cenová nabídka'!D18</f>
        <v>0</v>
      </c>
      <c r="E14" s="94">
        <f>'Cenová nabídka'!E18</f>
        <v>0</v>
      </c>
      <c r="F14" s="82">
        <f>'Cenová nabídka'!F18</f>
        <v>0</v>
      </c>
      <c r="G14" s="166">
        <v>4</v>
      </c>
      <c r="H14" s="167"/>
      <c r="I14" s="92" t="s">
        <v>26</v>
      </c>
    </row>
    <row r="15" spans="2:9" ht="46.8" customHeight="1">
      <c r="B15" s="85">
        <v>7</v>
      </c>
      <c r="C15" s="88" t="s">
        <v>11</v>
      </c>
      <c r="D15" s="82">
        <f>'Cenová nabídka'!D19</f>
        <v>0</v>
      </c>
      <c r="E15" s="94">
        <f>'Cenová nabídka'!E19</f>
        <v>0</v>
      </c>
      <c r="F15" s="82">
        <f>'Cenová nabídka'!F19</f>
        <v>0</v>
      </c>
      <c r="G15" s="166">
        <v>20</v>
      </c>
      <c r="H15" s="167"/>
      <c r="I15" s="92" t="s">
        <v>26</v>
      </c>
    </row>
    <row r="16" spans="2:9" ht="62.4" customHeight="1" thickBot="1">
      <c r="B16" s="89">
        <v>8</v>
      </c>
      <c r="C16" s="90" t="s">
        <v>12</v>
      </c>
      <c r="D16" s="83">
        <f>'Cenová nabídka'!D20</f>
        <v>0</v>
      </c>
      <c r="E16" s="98">
        <f>'Cenová nabídka'!E20</f>
        <v>0</v>
      </c>
      <c r="F16" s="84">
        <f>'Cenová nabídka'!F20</f>
        <v>0</v>
      </c>
      <c r="G16" s="162">
        <v>2</v>
      </c>
      <c r="H16" s="163"/>
      <c r="I16" s="93" t="s">
        <v>26</v>
      </c>
    </row>
    <row r="18" ht="15">
      <c r="B18" s="14" t="s">
        <v>27</v>
      </c>
    </row>
    <row r="19" ht="15" thickBot="1"/>
    <row r="20" spans="2:9" ht="18.6" thickBot="1">
      <c r="B20" s="116" t="s">
        <v>15</v>
      </c>
      <c r="C20" s="117"/>
      <c r="D20" s="117"/>
      <c r="E20" s="117"/>
      <c r="F20" s="135"/>
      <c r="G20" s="36"/>
      <c r="H20" s="36"/>
      <c r="I20" s="36"/>
    </row>
    <row r="21" spans="2:9" ht="34.8" customHeight="1" thickBot="1">
      <c r="B21" s="184" t="s">
        <v>48</v>
      </c>
      <c r="C21" s="185"/>
      <c r="D21" s="57" t="s">
        <v>39</v>
      </c>
      <c r="E21" s="100" t="s">
        <v>41</v>
      </c>
      <c r="F21" s="100" t="s">
        <v>44</v>
      </c>
      <c r="G21" s="79"/>
      <c r="H21" s="34"/>
      <c r="I21" s="34"/>
    </row>
    <row r="22" spans="2:9" ht="30" customHeight="1" thickBot="1">
      <c r="B22" s="182" t="s">
        <v>49</v>
      </c>
      <c r="C22" s="183"/>
      <c r="D22" s="77">
        <f>'Cenová nabídka'!D28</f>
        <v>0</v>
      </c>
      <c r="E22" s="96">
        <f>'Cenová nabídka'!E28</f>
        <v>0</v>
      </c>
      <c r="F22" s="78">
        <f>'Cenová nabídka'!F28</f>
        <v>0</v>
      </c>
      <c r="G22" s="79"/>
      <c r="H22" s="34"/>
      <c r="I22" s="34"/>
    </row>
    <row r="23" ht="15" thickBot="1"/>
    <row r="24" spans="2:9" ht="18.6" thickBot="1">
      <c r="B24" s="116" t="s">
        <v>33</v>
      </c>
      <c r="C24" s="117"/>
      <c r="D24" s="117"/>
      <c r="E24" s="117"/>
      <c r="F24" s="135"/>
      <c r="G24" s="36"/>
      <c r="H24" s="36"/>
      <c r="I24" s="36"/>
    </row>
    <row r="25" spans="2:9" ht="43.8" customHeight="1" thickBot="1">
      <c r="B25" s="180" t="s">
        <v>48</v>
      </c>
      <c r="C25" s="181"/>
      <c r="D25" s="52" t="s">
        <v>19</v>
      </c>
      <c r="E25" s="53" t="s">
        <v>41</v>
      </c>
      <c r="F25" s="53" t="s">
        <v>47</v>
      </c>
      <c r="G25" s="79"/>
      <c r="H25" s="34"/>
      <c r="I25" s="34"/>
    </row>
    <row r="26" spans="2:9" ht="25.2" customHeight="1" thickBot="1">
      <c r="B26" s="182" t="s">
        <v>50</v>
      </c>
      <c r="C26" s="183"/>
      <c r="D26" s="95">
        <f>'Cenová nabídka'!D33</f>
        <v>0</v>
      </c>
      <c r="E26" s="97">
        <f>'Cenová nabídka'!E33</f>
        <v>0</v>
      </c>
      <c r="F26" s="101">
        <f>'Cenová nabídka'!F33</f>
        <v>0</v>
      </c>
      <c r="G26" s="80"/>
      <c r="H26" s="80"/>
      <c r="I26" s="80"/>
    </row>
    <row r="27" spans="7:9" ht="15">
      <c r="G27" s="81"/>
      <c r="H27" s="81"/>
      <c r="I27" s="81"/>
    </row>
  </sheetData>
  <mergeCells count="23">
    <mergeCell ref="B25:C25"/>
    <mergeCell ref="B26:C26"/>
    <mergeCell ref="B24:F24"/>
    <mergeCell ref="B20:F20"/>
    <mergeCell ref="E7:E8"/>
    <mergeCell ref="F7:F8"/>
    <mergeCell ref="B21:C21"/>
    <mergeCell ref="B22:C22"/>
    <mergeCell ref="B2:I2"/>
    <mergeCell ref="B6:I6"/>
    <mergeCell ref="G16:H16"/>
    <mergeCell ref="G9:H9"/>
    <mergeCell ref="G10:H10"/>
    <mergeCell ref="G11:H11"/>
    <mergeCell ref="G12:H12"/>
    <mergeCell ref="G13:H13"/>
    <mergeCell ref="G14:H14"/>
    <mergeCell ref="G15:H15"/>
    <mergeCell ref="B7:B8"/>
    <mergeCell ref="C7:C8"/>
    <mergeCell ref="D7:D8"/>
    <mergeCell ref="G7:I8"/>
    <mergeCell ref="B4:I4"/>
  </mergeCells>
  <printOptions/>
  <pageMargins left="0.7" right="0.7" top="0.787401575" bottom="0.787401575" header="0.3" footer="0.3"/>
  <pageSetup fitToHeight="1" fitToWidth="1" horizontalDpi="600" verticalDpi="600" orientation="portrait" paperSize="9" scale="64" r:id="rId1"/>
  <ignoredErrors>
    <ignoredError sqref="D9:F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Královéhradeckého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Michl Miroslav Ing.</dc:creator>
  <cp:keywords/>
  <dc:description/>
  <cp:lastModifiedBy>Luboš Ježek</cp:lastModifiedBy>
  <cp:lastPrinted>2020-02-19T13:36:41Z</cp:lastPrinted>
  <dcterms:created xsi:type="dcterms:W3CDTF">2019-10-21T13:53:46Z</dcterms:created>
  <dcterms:modified xsi:type="dcterms:W3CDTF">2020-03-12T07:12:47Z</dcterms:modified>
  <cp:category/>
  <cp:version/>
  <cp:contentType/>
  <cp:contentStatus/>
</cp:coreProperties>
</file>