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4910" windowHeight="8055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Feuil1!$G$15:$I$18</definedName>
    <definedName name="ki">Feuil1!$G$7:$I$10</definedName>
    <definedName name="_xlnm.Print_Area" localSheetId="0">Feuil1!$A$1:$Z$80</definedName>
    <definedName name="PDA">Feuil1!$E$74</definedName>
  </definedNames>
  <calcPr calcId="125725"/>
</workbook>
</file>

<file path=xl/calcChain.xml><?xml version="1.0" encoding="utf-8"?>
<calcChain xmlns="http://schemas.openxmlformats.org/spreadsheetml/2006/main">
  <c r="AG5" i="1"/>
  <c r="G77" s="1"/>
  <c r="G76"/>
  <c r="U28" l="1"/>
  <c r="Q7"/>
  <c r="Y19"/>
  <c r="P24"/>
  <c r="P18"/>
  <c r="P20"/>
  <c r="X24"/>
  <c r="P7"/>
  <c r="T14"/>
  <c r="T15"/>
  <c r="Y14"/>
  <c r="U35"/>
  <c r="T24"/>
  <c r="Q31"/>
  <c r="P33"/>
  <c r="Q30"/>
  <c r="P13"/>
  <c r="Y30"/>
  <c r="U37"/>
  <c r="Y35"/>
  <c r="P38"/>
  <c r="U9"/>
  <c r="U6"/>
  <c r="T35"/>
  <c r="T9"/>
  <c r="Q13"/>
  <c r="P27"/>
  <c r="P32"/>
  <c r="Q6"/>
  <c r="P39"/>
  <c r="Q38"/>
  <c r="U33"/>
  <c r="P25"/>
  <c r="Q9"/>
  <c r="Y24"/>
  <c r="U34"/>
  <c r="P36"/>
  <c r="U25"/>
  <c r="X12"/>
  <c r="P15"/>
  <c r="T27"/>
  <c r="Y26"/>
  <c r="U8"/>
  <c r="Y8"/>
  <c r="X15"/>
  <c r="X11"/>
  <c r="T34"/>
  <c r="T6"/>
  <c r="T39"/>
  <c r="X10"/>
  <c r="Q17"/>
  <c r="U36"/>
  <c r="Y37"/>
  <c r="X20"/>
  <c r="X32"/>
  <c r="P8"/>
  <c r="P14"/>
  <c r="Q33"/>
  <c r="U15"/>
  <c r="U32"/>
  <c r="T31"/>
  <c r="T10"/>
  <c r="Y23"/>
  <c r="Q24"/>
  <c r="Y18"/>
  <c r="T20"/>
  <c r="X14"/>
  <c r="Y6"/>
  <c r="T12"/>
  <c r="X37"/>
  <c r="P11"/>
  <c r="X28"/>
  <c r="U11"/>
  <c r="Q29"/>
  <c r="U12"/>
  <c r="P35"/>
  <c r="T32"/>
  <c r="U23"/>
  <c r="Y13"/>
  <c r="T36"/>
  <c r="T22"/>
  <c r="Q27"/>
  <c r="T19"/>
  <c r="X36"/>
  <c r="P31"/>
  <c r="U39"/>
  <c r="X34"/>
  <c r="U17"/>
  <c r="U10"/>
  <c r="X19"/>
  <c r="X30"/>
  <c r="Q11"/>
  <c r="Y29"/>
  <c r="Q32"/>
  <c r="P23"/>
  <c r="Y33"/>
  <c r="U22"/>
  <c r="X6"/>
  <c r="Q16"/>
  <c r="U29"/>
  <c r="Y28"/>
  <c r="Y27"/>
  <c r="U20"/>
  <c r="T7"/>
  <c r="U13"/>
  <c r="T8"/>
  <c r="T38"/>
  <c r="Q18"/>
  <c r="X8"/>
  <c r="X7"/>
  <c r="X22"/>
  <c r="Q19"/>
  <c r="P10"/>
  <c r="X17"/>
  <c r="T33"/>
  <c r="X18"/>
  <c r="Y21"/>
  <c r="P12"/>
  <c r="Y16"/>
  <c r="Q20"/>
  <c r="X13"/>
  <c r="Q39"/>
  <c r="T37"/>
  <c r="T11"/>
  <c r="Q14"/>
  <c r="Y34"/>
  <c r="U18"/>
  <c r="U26"/>
  <c r="T17"/>
  <c r="Y11"/>
  <c r="X16"/>
  <c r="P37"/>
  <c r="U31"/>
  <c r="Y17"/>
  <c r="X27"/>
  <c r="T29"/>
  <c r="Y31"/>
  <c r="X21"/>
  <c r="P16"/>
  <c r="Y22"/>
  <c r="P34"/>
  <c r="P17"/>
  <c r="T18"/>
  <c r="X31"/>
  <c r="P30"/>
  <c r="Q26"/>
  <c r="Q22"/>
  <c r="P28"/>
  <c r="Q23"/>
  <c r="U14"/>
  <c r="Q8"/>
  <c r="X35"/>
  <c r="Y20"/>
  <c r="Q34"/>
  <c r="Q36"/>
  <c r="P6"/>
  <c r="Q10"/>
  <c r="X29"/>
  <c r="T25"/>
  <c r="Q12"/>
  <c r="T21"/>
  <c r="T30"/>
  <c r="U30"/>
  <c r="X25"/>
  <c r="P19"/>
  <c r="U21"/>
  <c r="Y12"/>
  <c r="T23"/>
  <c r="Y7"/>
  <c r="Q25"/>
  <c r="T28"/>
  <c r="T16"/>
  <c r="U27"/>
  <c r="Y10"/>
  <c r="Y9"/>
  <c r="X26"/>
  <c r="Q15"/>
  <c r="Y36"/>
  <c r="P29"/>
  <c r="U7"/>
  <c r="X23"/>
  <c r="T13"/>
  <c r="X9"/>
  <c r="U24"/>
  <c r="Q21"/>
  <c r="Y32"/>
  <c r="P26"/>
  <c r="Y15"/>
  <c r="Y25"/>
  <c r="T26"/>
  <c r="P22"/>
  <c r="Q37"/>
  <c r="X33"/>
  <c r="Q35"/>
  <c r="U19"/>
  <c r="P9"/>
  <c r="Q28"/>
  <c r="U16"/>
  <c r="P21"/>
  <c r="U38"/>
</calcChain>
</file>

<file path=xl/sharedStrings.xml><?xml version="1.0" encoding="utf-8"?>
<sst xmlns="http://schemas.openxmlformats.org/spreadsheetml/2006/main" count="62" uniqueCount="46">
  <si>
    <t>I</t>
  </si>
  <si>
    <t>II</t>
  </si>
  <si>
    <t>III</t>
  </si>
  <si>
    <t>IV</t>
  </si>
  <si>
    <t>n</t>
  </si>
  <si>
    <t>1/n</t>
  </si>
  <si>
    <t>A</t>
  </si>
  <si>
    <t>B</t>
  </si>
  <si>
    <t xml:space="preserve">VÝPOČET DOSTATEČNÉ (SEPARAČNÍ) VZDÁLENOSTI </t>
  </si>
  <si>
    <r>
      <t>Tabulka 1 - Koeficient k</t>
    </r>
    <r>
      <rPr>
        <b/>
        <vertAlign val="subscript"/>
        <sz val="10"/>
        <rFont val="Arial"/>
        <family val="2"/>
        <charset val="238"/>
      </rPr>
      <t>i</t>
    </r>
  </si>
  <si>
    <t>Hladina ochrany</t>
  </si>
  <si>
    <r>
      <t>k</t>
    </r>
    <r>
      <rPr>
        <b/>
        <vertAlign val="subscript"/>
        <sz val="10"/>
        <rFont val="Arial"/>
        <family val="2"/>
        <charset val="238"/>
      </rPr>
      <t>i</t>
    </r>
  </si>
  <si>
    <r>
      <t>Tabulka 2 - Koeficient k</t>
    </r>
    <r>
      <rPr>
        <b/>
        <vertAlign val="subscript"/>
        <sz val="10"/>
        <rFont val="Arial"/>
        <family val="2"/>
        <charset val="238"/>
      </rPr>
      <t>c</t>
    </r>
    <r>
      <rPr>
        <b/>
        <sz val="10"/>
        <rFont val="Arial"/>
        <family val="2"/>
      </rPr>
      <t xml:space="preserve"> pro ESE (podle typu uzemňovací soustavy) - NF C17-102</t>
    </r>
  </si>
  <si>
    <t>Počet svodů</t>
  </si>
  <si>
    <r>
      <t>k</t>
    </r>
    <r>
      <rPr>
        <b/>
        <vertAlign val="subscript"/>
        <sz val="10"/>
        <rFont val="Arial"/>
        <family val="2"/>
        <charset val="238"/>
      </rPr>
      <t xml:space="preserve">c </t>
    </r>
    <r>
      <rPr>
        <b/>
        <sz val="10"/>
        <rFont val="Arial"/>
        <family val="2"/>
      </rPr>
      <t>- typ A</t>
    </r>
  </si>
  <si>
    <r>
      <t>k</t>
    </r>
    <r>
      <rPr>
        <b/>
        <vertAlign val="subscript"/>
        <sz val="10"/>
        <rFont val="Arial"/>
        <family val="2"/>
        <charset val="238"/>
      </rPr>
      <t>c</t>
    </r>
    <r>
      <rPr>
        <b/>
        <sz val="10"/>
        <rFont val="Arial"/>
        <family val="2"/>
      </rPr>
      <t xml:space="preserve"> - typ B</t>
    </r>
  </si>
  <si>
    <t>4 a více až n</t>
  </si>
  <si>
    <r>
      <t>Tabulka 3 - Koeficient k</t>
    </r>
    <r>
      <rPr>
        <b/>
        <vertAlign val="subscript"/>
        <sz val="10"/>
        <rFont val="Arial"/>
        <family val="2"/>
        <charset val="238"/>
      </rPr>
      <t>c</t>
    </r>
    <r>
      <rPr>
        <b/>
        <sz val="10"/>
        <rFont val="Arial"/>
        <family val="2"/>
      </rPr>
      <t xml:space="preserve">  - EN 62305-3</t>
    </r>
  </si>
  <si>
    <r>
      <t>k</t>
    </r>
    <r>
      <rPr>
        <b/>
        <vertAlign val="subscript"/>
        <sz val="10"/>
        <rFont val="Arial"/>
        <family val="2"/>
        <charset val="238"/>
      </rPr>
      <t>c</t>
    </r>
  </si>
  <si>
    <r>
      <t>Tabulka 4 - Koeficient k</t>
    </r>
    <r>
      <rPr>
        <b/>
        <vertAlign val="subscript"/>
        <sz val="10"/>
        <rFont val="Arial"/>
        <family val="2"/>
        <charset val="238"/>
      </rPr>
      <t>m</t>
    </r>
    <r>
      <rPr>
        <b/>
        <sz val="10"/>
        <rFont val="Arial"/>
        <family val="2"/>
      </rPr>
      <t xml:space="preserve"> </t>
    </r>
  </si>
  <si>
    <t>Materiál</t>
  </si>
  <si>
    <r>
      <t>k</t>
    </r>
    <r>
      <rPr>
        <b/>
        <vertAlign val="subscript"/>
        <sz val="10"/>
        <rFont val="Arial"/>
        <family val="2"/>
        <charset val="238"/>
      </rPr>
      <t>m</t>
    </r>
  </si>
  <si>
    <t>vzduch</t>
  </si>
  <si>
    <t>beton, cihla</t>
  </si>
  <si>
    <r>
      <rPr>
        <sz val="8"/>
        <rFont val="Arial"/>
        <family val="2"/>
        <charset val="238"/>
      </rPr>
      <t>Jsou-li v sérii různé izolační materiály, doporučuje se použít nižší hodnota k</t>
    </r>
    <r>
      <rPr>
        <vertAlign val="subscript"/>
        <sz val="8"/>
        <rFont val="Arial"/>
        <family val="2"/>
        <charset val="238"/>
      </rPr>
      <t>m.</t>
    </r>
    <r>
      <rPr>
        <sz val="8"/>
        <rFont val="Arial"/>
        <family val="2"/>
        <charset val="238"/>
      </rPr>
      <t xml:space="preserve"> Při použití jiných izolačních materiálů by měl konstrukční postup i hodnotu k</t>
    </r>
    <r>
      <rPr>
        <vertAlign val="subscript"/>
        <sz val="8"/>
        <rFont val="Arial"/>
        <family val="2"/>
        <charset val="238"/>
      </rPr>
      <t>m</t>
    </r>
    <r>
      <rPr>
        <sz val="8"/>
        <rFont val="Arial"/>
        <family val="2"/>
        <charset val="238"/>
      </rPr>
      <t xml:space="preserve"> určit výrobce</t>
    </r>
    <r>
      <rPr>
        <sz val="10"/>
        <rFont val="Arial"/>
        <family val="2"/>
        <charset val="238"/>
      </rPr>
      <t xml:space="preserve">
</t>
    </r>
  </si>
  <si>
    <t>Schéma principu</t>
  </si>
  <si>
    <t>Volba koeficientů</t>
  </si>
  <si>
    <t>popis</t>
  </si>
  <si>
    <t>typ jímače</t>
  </si>
  <si>
    <t>ESE</t>
  </si>
  <si>
    <t>tyč / klec</t>
  </si>
  <si>
    <t>typ US</t>
  </si>
  <si>
    <t>typ uzemňovací soustavy</t>
  </si>
  <si>
    <t>hladina ochrany</t>
  </si>
  <si>
    <t>počet svodů</t>
  </si>
  <si>
    <r>
      <t>k</t>
    </r>
    <r>
      <rPr>
        <vertAlign val="subscript"/>
        <sz val="10"/>
        <rFont val="Arial"/>
        <family val="2"/>
        <charset val="238"/>
      </rPr>
      <t>i</t>
    </r>
  </si>
  <si>
    <r>
      <t>k</t>
    </r>
    <r>
      <rPr>
        <vertAlign val="subscript"/>
        <sz val="10"/>
        <rFont val="Arial"/>
        <family val="2"/>
        <charset val="238"/>
      </rPr>
      <t>c</t>
    </r>
  </si>
  <si>
    <t>délka nejkratšího svodu v m</t>
  </si>
  <si>
    <t>s v metrech</t>
  </si>
  <si>
    <t>Tabulka dostatečné (separační) vzdálenosti s - hodnota s podle délky nejkratšího svodu</t>
  </si>
  <si>
    <t>(volte z možností, které se zobrazí po kliknutí na žluté buňky)</t>
  </si>
  <si>
    <t>typ jímací soustavy</t>
  </si>
  <si>
    <t>hodnota</t>
  </si>
  <si>
    <t>koeficient</t>
  </si>
  <si>
    <t>OBJEKT:</t>
  </si>
  <si>
    <t>VOŠ a SPŠ RYCHNOV NAD KNĚŽNOU, U STADIONU 1166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</si>
</sst>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vertAlign val="subscript"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/>
    <xf numFmtId="0" fontId="6" fillId="0" borderId="0" xfId="0" applyFont="1" applyBorder="1"/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NumberFormat="1"/>
    <xf numFmtId="2" fontId="6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1" fillId="0" borderId="8" xfId="0" applyFont="1" applyFill="1" applyBorder="1" applyAlignment="1"/>
    <xf numFmtId="0" fontId="0" fillId="0" borderId="8" xfId="0" applyFill="1" applyBorder="1" applyAlignment="1"/>
    <xf numFmtId="0" fontId="6" fillId="0" borderId="0" xfId="0" applyFont="1" applyBorder="1" applyAlignment="1">
      <alignment wrapText="1"/>
    </xf>
    <xf numFmtId="0" fontId="0" fillId="0" borderId="1" xfId="0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0" fontId="0" fillId="0" borderId="0" xfId="0" applyBorder="1" applyProtection="1"/>
    <xf numFmtId="0" fontId="1" fillId="3" borderId="1" xfId="0" applyFont="1" applyFill="1" applyBorder="1" applyAlignment="1">
      <alignment horizontal="center" wrapText="1"/>
    </xf>
    <xf numFmtId="0" fontId="10" fillId="0" borderId="0" xfId="0" applyFont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6" fillId="4" borderId="13" xfId="0" applyFont="1" applyFill="1" applyBorder="1" applyAlignment="1" applyProtection="1">
      <alignment horizontal="center"/>
      <protection locked="0"/>
    </xf>
    <xf numFmtId="0" fontId="0" fillId="4" borderId="14" xfId="0" applyFill="1" applyBorder="1" applyAlignment="1" applyProtection="1">
      <alignment horizontal="center"/>
      <protection locked="0"/>
    </xf>
    <xf numFmtId="0" fontId="0" fillId="4" borderId="15" xfId="0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Dostatečná (separační)</a:t>
            </a:r>
            <a:r>
              <a:rPr lang="cs-CZ" baseline="0"/>
              <a:t> vzdálenost</a:t>
            </a:r>
            <a:endParaRPr lang="cs-CZ"/>
          </a:p>
        </c:rich>
      </c:tx>
      <c:layout>
        <c:manualLayout>
          <c:xMode val="edge"/>
          <c:yMode val="edge"/>
          <c:x val="0.35213725688135089"/>
          <c:y val="4.62427745664739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410283804560305"/>
          <c:y val="0.19653206925700706"/>
          <c:w val="0.78974490809446463"/>
          <c:h val="0.6011569177273155"/>
        </c:manualLayout>
      </c:layout>
      <c:lineChart>
        <c:grouping val="standard"/>
        <c:ser>
          <c:idx val="1"/>
          <c:order val="0"/>
          <c:tx>
            <c:strRef>
              <c:f>Feuil1!$P$5</c:f>
              <c:strCache>
                <c:ptCount val="1"/>
                <c:pt idx="0">
                  <c:v>vzduch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Feuil1!$P$6:$P$25</c:f>
              <c:numCache>
                <c:formatCode>0.00</c:formatCode>
                <c:ptCount val="20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  <c:pt idx="9">
                  <c:v>0.3</c:v>
                </c:pt>
                <c:pt idx="10">
                  <c:v>0.32999999999999996</c:v>
                </c:pt>
                <c:pt idx="11">
                  <c:v>0.36</c:v>
                </c:pt>
                <c:pt idx="12">
                  <c:v>0.39</c:v>
                </c:pt>
                <c:pt idx="13">
                  <c:v>0.42</c:v>
                </c:pt>
                <c:pt idx="14">
                  <c:v>0.44999999999999996</c:v>
                </c:pt>
                <c:pt idx="15">
                  <c:v>0.48</c:v>
                </c:pt>
                <c:pt idx="16">
                  <c:v>0.51</c:v>
                </c:pt>
                <c:pt idx="17">
                  <c:v>0.54</c:v>
                </c:pt>
                <c:pt idx="18">
                  <c:v>0.56999999999999995</c:v>
                </c:pt>
                <c:pt idx="19">
                  <c:v>0.6</c:v>
                </c:pt>
              </c:numCache>
            </c:numRef>
          </c:val>
        </c:ser>
        <c:ser>
          <c:idx val="2"/>
          <c:order val="1"/>
          <c:tx>
            <c:strRef>
              <c:f>Feuil1!$Q$5</c:f>
              <c:strCache>
                <c:ptCount val="1"/>
                <c:pt idx="0">
                  <c:v>beton, cihla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val>
            <c:numRef>
              <c:f>Feuil1!$Q$6:$Q$25</c:f>
              <c:numCache>
                <c:formatCode>0.00</c:formatCode>
                <c:ptCount val="20"/>
                <c:pt idx="0">
                  <c:v>0.06</c:v>
                </c:pt>
                <c:pt idx="1">
                  <c:v>0.12</c:v>
                </c:pt>
                <c:pt idx="2">
                  <c:v>0.18</c:v>
                </c:pt>
                <c:pt idx="3">
                  <c:v>0.24</c:v>
                </c:pt>
                <c:pt idx="4">
                  <c:v>0.3</c:v>
                </c:pt>
                <c:pt idx="5">
                  <c:v>0.36</c:v>
                </c:pt>
                <c:pt idx="6">
                  <c:v>0.42</c:v>
                </c:pt>
                <c:pt idx="7">
                  <c:v>0.48</c:v>
                </c:pt>
                <c:pt idx="8">
                  <c:v>0.54</c:v>
                </c:pt>
                <c:pt idx="9">
                  <c:v>0.6</c:v>
                </c:pt>
                <c:pt idx="10">
                  <c:v>0.65999999999999992</c:v>
                </c:pt>
                <c:pt idx="11">
                  <c:v>0.72</c:v>
                </c:pt>
                <c:pt idx="12">
                  <c:v>0.78</c:v>
                </c:pt>
                <c:pt idx="13">
                  <c:v>0.84</c:v>
                </c:pt>
                <c:pt idx="14">
                  <c:v>0.89999999999999991</c:v>
                </c:pt>
                <c:pt idx="15">
                  <c:v>0.96</c:v>
                </c:pt>
                <c:pt idx="16">
                  <c:v>1.02</c:v>
                </c:pt>
                <c:pt idx="17">
                  <c:v>1.08</c:v>
                </c:pt>
                <c:pt idx="18">
                  <c:v>1.1399999999999999</c:v>
                </c:pt>
                <c:pt idx="19">
                  <c:v>1.2</c:v>
                </c:pt>
              </c:numCache>
            </c:numRef>
          </c:val>
        </c:ser>
        <c:marker val="1"/>
        <c:axId val="64362752"/>
        <c:axId val="64373888"/>
      </c:lineChart>
      <c:catAx>
        <c:axId val="64362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1000"/>
                  <a:t>délka nejkratšího svodu v m</a:t>
                </a:r>
              </a:p>
            </c:rich>
          </c:tx>
          <c:layout>
            <c:manualLayout>
              <c:xMode val="edge"/>
              <c:yMode val="edge"/>
              <c:x val="0.46238018879077247"/>
              <c:y val="0.874649484379451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4373888"/>
        <c:crosses val="autoZero"/>
        <c:auto val="1"/>
        <c:lblAlgn val="ctr"/>
        <c:lblOffset val="100"/>
        <c:tickLblSkip val="1"/>
        <c:tickMarkSkip val="1"/>
      </c:catAx>
      <c:valAx>
        <c:axId val="64373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1000"/>
                  <a:t>dostatečná</a:t>
                </a:r>
                <a:r>
                  <a:rPr lang="en-US" sz="1000"/>
                  <a:t> vzdálenost v m</a:t>
                </a:r>
              </a:p>
            </c:rich>
          </c:tx>
          <c:layout>
            <c:manualLayout>
              <c:xMode val="edge"/>
              <c:yMode val="edge"/>
              <c:x val="8.8703086270301434E-2"/>
              <c:y val="0.326238910055331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4362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391362967072262"/>
          <c:y val="4.6242774566473945E-2"/>
          <c:w val="0.22386589608457633"/>
          <c:h val="0.124277760077678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5</xdr:row>
      <xdr:rowOff>85725</xdr:rowOff>
    </xdr:from>
    <xdr:to>
      <xdr:col>5</xdr:col>
      <xdr:colOff>628650</xdr:colOff>
      <xdr:row>35</xdr:row>
      <xdr:rowOff>142875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04775" y="1009650"/>
          <a:ext cx="4257675" cy="5067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r>
            <a:rPr lang="cs-CZ" sz="1100">
              <a:latin typeface="Arial" pitchFamily="34" charset="0"/>
              <a:ea typeface="+mn-ea"/>
              <a:cs typeface="Arial" pitchFamily="34" charset="0"/>
            </a:rPr>
            <a:t>Elektrická izolace mezi jímačem nebo svody a kovovými součástmi stavby, kovovými vedeními a vnitřními systémy může být dosažena dodržením dostatečné (separační) vzdálenosti </a:t>
          </a:r>
          <a:r>
            <a:rPr lang="cs-CZ" sz="1100" b="1" i="1" u="sng">
              <a:latin typeface="Arial" pitchFamily="34" charset="0"/>
              <a:ea typeface="+mn-ea"/>
              <a:cs typeface="Arial" pitchFamily="34" charset="0"/>
            </a:rPr>
            <a:t>s</a:t>
          </a:r>
          <a:r>
            <a:rPr lang="cs-CZ" sz="1100">
              <a:latin typeface="Arial" pitchFamily="34" charset="0"/>
              <a:ea typeface="+mn-ea"/>
              <a:cs typeface="Arial" pitchFamily="34" charset="0"/>
            </a:rPr>
            <a:t> mezi nimi. Pro výpočet </a:t>
          </a:r>
          <a:r>
            <a:rPr lang="cs-CZ" sz="1100" b="1" i="1" u="sng">
              <a:latin typeface="Arial" pitchFamily="34" charset="0"/>
              <a:ea typeface="+mn-ea"/>
              <a:cs typeface="Arial" pitchFamily="34" charset="0"/>
            </a:rPr>
            <a:t>s</a:t>
          </a:r>
          <a:r>
            <a:rPr lang="cs-CZ" sz="1100">
              <a:latin typeface="Arial" pitchFamily="34" charset="0"/>
              <a:ea typeface="+mn-ea"/>
              <a:cs typeface="Arial" pitchFamily="34" charset="0"/>
            </a:rPr>
            <a:t> platí vztah:</a:t>
          </a:r>
          <a:endParaRPr lang="fr-FR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                                           </a:t>
          </a:r>
          <a:r>
            <a:rPr lang="fr-FR" sz="12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s = k</a:t>
          </a:r>
          <a:r>
            <a:rPr lang="fr-FR" sz="1200" b="1" i="0" u="none" strike="noStrike" baseline="-2500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i </a:t>
          </a:r>
          <a:r>
            <a:rPr lang="fr-FR" sz="12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x (k</a:t>
          </a:r>
          <a:r>
            <a:rPr lang="fr-FR" sz="1200" b="1" i="0" u="none" strike="noStrike" baseline="-2500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</a:t>
          </a:r>
          <a:r>
            <a:rPr lang="fr-FR" sz="12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/k</a:t>
          </a:r>
          <a:r>
            <a:rPr lang="fr-FR" sz="1200" b="1" i="0" u="none" strike="noStrike" baseline="-2500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</a:t>
          </a:r>
          <a:r>
            <a:rPr lang="fr-FR" sz="12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) / l</a:t>
          </a:r>
          <a:endParaRPr lang="fr-FR" sz="12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r>
            <a:rPr lang="cs-CZ" sz="1100">
              <a:latin typeface="Arial" pitchFamily="34" charset="0"/>
              <a:ea typeface="+mn-ea"/>
              <a:cs typeface="Arial" pitchFamily="34" charset="0"/>
            </a:rPr>
            <a:t>kde:</a:t>
          </a:r>
        </a:p>
        <a:p>
          <a:endParaRPr lang="cs-CZ" sz="1100">
            <a:latin typeface="Arial" pitchFamily="34" charset="0"/>
            <a:ea typeface="+mn-ea"/>
            <a:cs typeface="Arial" pitchFamily="34" charset="0"/>
          </a:endParaRPr>
        </a:p>
        <a:p>
          <a:r>
            <a:rPr lang="cs-CZ" sz="1100">
              <a:latin typeface="Arial" pitchFamily="34" charset="0"/>
              <a:ea typeface="+mn-ea"/>
              <a:cs typeface="Arial" pitchFamily="34" charset="0"/>
            </a:rPr>
            <a:t>k</a:t>
          </a:r>
          <a:r>
            <a:rPr lang="cs-CZ" sz="1100" baseline="-25000">
              <a:latin typeface="Arial" pitchFamily="34" charset="0"/>
              <a:ea typeface="+mn-ea"/>
              <a:cs typeface="Arial" pitchFamily="34" charset="0"/>
            </a:rPr>
            <a:t>i</a:t>
          </a:r>
          <a:r>
            <a:rPr lang="cs-CZ" sz="1100" baseline="0">
              <a:latin typeface="Arial" pitchFamily="34" charset="0"/>
              <a:ea typeface="+mn-ea"/>
              <a:cs typeface="Arial" pitchFamily="34" charset="0"/>
            </a:rPr>
            <a:t>	</a:t>
          </a:r>
          <a:r>
            <a:rPr lang="cs-CZ" sz="1100">
              <a:latin typeface="Arial" pitchFamily="34" charset="0"/>
              <a:ea typeface="+mn-ea"/>
              <a:cs typeface="Arial" pitchFamily="34" charset="0"/>
            </a:rPr>
            <a:t>závisí na zvolené hladině ochrany (viz tab. 1);</a:t>
          </a:r>
        </a:p>
        <a:p>
          <a:r>
            <a:rPr lang="cs-CZ" sz="1100">
              <a:latin typeface="Arial" pitchFamily="34" charset="0"/>
              <a:ea typeface="+mn-ea"/>
              <a:cs typeface="Arial" pitchFamily="34" charset="0"/>
            </a:rPr>
            <a:t>k</a:t>
          </a:r>
          <a:r>
            <a:rPr lang="cs-CZ" sz="1100" baseline="-25000">
              <a:latin typeface="Arial" pitchFamily="34" charset="0"/>
              <a:ea typeface="+mn-ea"/>
              <a:cs typeface="Arial" pitchFamily="34" charset="0"/>
            </a:rPr>
            <a:t>m</a:t>
          </a:r>
          <a:r>
            <a:rPr lang="cs-CZ" sz="1100">
              <a:latin typeface="Arial" pitchFamily="34" charset="0"/>
              <a:ea typeface="+mn-ea"/>
              <a:cs typeface="Arial" pitchFamily="34" charset="0"/>
            </a:rPr>
            <a:t>	závisí na elektrické izolaci materiálu (viz tab. 4);</a:t>
          </a:r>
        </a:p>
        <a:p>
          <a:r>
            <a:rPr lang="cs-CZ" sz="1100">
              <a:latin typeface="Arial" pitchFamily="34" charset="0"/>
              <a:ea typeface="+mn-ea"/>
              <a:cs typeface="Arial" pitchFamily="34" charset="0"/>
            </a:rPr>
            <a:t>k</a:t>
          </a:r>
          <a:r>
            <a:rPr lang="cs-CZ" sz="1100" baseline="-25000">
              <a:latin typeface="Arial" pitchFamily="34" charset="0"/>
              <a:ea typeface="+mn-ea"/>
              <a:cs typeface="Arial" pitchFamily="34" charset="0"/>
            </a:rPr>
            <a:t>c</a:t>
          </a:r>
          <a:r>
            <a:rPr lang="cs-CZ" sz="1100">
              <a:latin typeface="Arial" pitchFamily="34" charset="0"/>
              <a:ea typeface="+mn-ea"/>
              <a:cs typeface="Arial" pitchFamily="34" charset="0"/>
            </a:rPr>
            <a:t>	závisí na bleskovém proudu protékajícím svodem 	a uzemněním (tab. 2 a 3);</a:t>
          </a:r>
        </a:p>
        <a:p>
          <a:r>
            <a:rPr lang="cs-CZ" sz="1100">
              <a:latin typeface="Arial" pitchFamily="34" charset="0"/>
              <a:ea typeface="+mn-ea"/>
              <a:cs typeface="Arial" pitchFamily="34" charset="0"/>
            </a:rPr>
            <a:t>l	je délka v metrech podél jímačů a svodů od bodu, 	od nějž je dostatečná vzdálenost uvažována, 	k nejbližšímu bodu ekvipotenciálního pospojování.</a:t>
          </a: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r>
            <a:rPr lang="cs-CZ" sz="1100">
              <a:latin typeface="Arial" pitchFamily="34" charset="0"/>
              <a:ea typeface="+mn-ea"/>
              <a:cs typeface="Arial" pitchFamily="34" charset="0"/>
            </a:rPr>
            <a:t>V případě vedení nebo vnějších vodivých součástí vstupujících do objektu je vždy nezbytné zajistit bleskové ekvipotenciální pospojování (přímým připojením nebo připojením přes SPD) v místě jejich vstupu do objektu.</a:t>
          </a:r>
        </a:p>
        <a:p>
          <a:endParaRPr lang="cs-CZ" sz="1100">
            <a:latin typeface="Arial" pitchFamily="34" charset="0"/>
            <a:ea typeface="+mn-ea"/>
            <a:cs typeface="Arial" pitchFamily="34" charset="0"/>
          </a:endParaRPr>
        </a:p>
        <a:p>
          <a:r>
            <a:rPr lang="cs-CZ" sz="1100">
              <a:latin typeface="Arial" pitchFamily="34" charset="0"/>
              <a:ea typeface="+mn-ea"/>
              <a:cs typeface="Arial" pitchFamily="34" charset="0"/>
            </a:rPr>
            <a:t>U armovaných betonových staveb, kde armatury jsou pospojeny, není dostatečná vzdálenost vyžadována. </a:t>
          </a:r>
        </a:p>
      </xdr:txBody>
    </xdr:sp>
    <xdr:clientData/>
  </xdr:twoCellAnchor>
  <xdr:twoCellAnchor>
    <xdr:from>
      <xdr:col>1</xdr:col>
      <xdr:colOff>419100</xdr:colOff>
      <xdr:row>65</xdr:row>
      <xdr:rowOff>76200</xdr:rowOff>
    </xdr:from>
    <xdr:to>
      <xdr:col>11</xdr:col>
      <xdr:colOff>526676</xdr:colOff>
      <xdr:row>68</xdr:row>
      <xdr:rowOff>1</xdr:rowOff>
    </xdr:to>
    <xdr:sp macro="" textlink="">
      <xdr:nvSpPr>
        <xdr:cNvPr id="1048" name="Text Box 24"/>
        <xdr:cNvSpPr txBox="1">
          <a:spLocks noChangeArrowheads="1"/>
        </xdr:cNvSpPr>
      </xdr:nvSpPr>
      <xdr:spPr bwMode="auto">
        <a:xfrm>
          <a:off x="878541" y="11102788"/>
          <a:ext cx="7962900" cy="3944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r>
            <a:rPr lang="cs-CZ" sz="1000" b="0">
              <a:latin typeface="Arial" pitchFamily="34" charset="0"/>
              <a:ea typeface="+mn-ea"/>
              <a:cs typeface="Arial" pitchFamily="34" charset="0"/>
            </a:rPr>
            <a:t>Ilustrace dostatečné vzdálenosti vzhledem k uvažované vzdálenosti a zvýšení rozdílu potenciálů v bodě, kde byla ekvipotencialita realizovaná (P)</a:t>
          </a: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390525</xdr:colOff>
      <xdr:row>42</xdr:row>
      <xdr:rowOff>131859</xdr:rowOff>
    </xdr:from>
    <xdr:to>
      <xdr:col>10</xdr:col>
      <xdr:colOff>238125</xdr:colOff>
      <xdr:row>64</xdr:row>
      <xdr:rowOff>133352</xdr:rowOff>
    </xdr:to>
    <xdr:pic>
      <xdr:nvPicPr>
        <xdr:cNvPr id="1352" name="Picture 32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7725" y="7751859"/>
          <a:ext cx="6924675" cy="3754342"/>
        </a:xfrm>
        <a:prstGeom prst="rect">
          <a:avLst/>
        </a:prstGeom>
        <a:noFill/>
      </xdr:spPr>
    </xdr:pic>
    <xdr:clientData/>
  </xdr:twoCellAnchor>
  <xdr:twoCellAnchor>
    <xdr:from>
      <xdr:col>13</xdr:col>
      <xdr:colOff>347381</xdr:colOff>
      <xdr:row>41</xdr:row>
      <xdr:rowOff>89646</xdr:rowOff>
    </xdr:from>
    <xdr:to>
      <xdr:col>25</xdr:col>
      <xdr:colOff>324970</xdr:colOff>
      <xdr:row>73</xdr:row>
      <xdr:rowOff>56029</xdr:rowOff>
    </xdr:to>
    <xdr:graphicFrame macro="">
      <xdr:nvGraphicFramePr>
        <xdr:cNvPr id="6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46"/>
  <sheetViews>
    <sheetView tabSelected="1" zoomScale="85" zoomScaleNormal="85" workbookViewId="0">
      <selection activeCell="D4" sqref="D4"/>
    </sheetView>
  </sheetViews>
  <sheetFormatPr defaultColWidth="11.42578125" defaultRowHeight="12.75"/>
  <cols>
    <col min="1" max="1" width="6.85546875" customWidth="1"/>
    <col min="2" max="2" width="10.28515625" customWidth="1"/>
    <col min="3" max="3" width="13.28515625" customWidth="1"/>
    <col min="4" max="4" width="12.85546875" customWidth="1"/>
    <col min="5" max="5" width="12.7109375" customWidth="1"/>
    <col min="6" max="6" width="14.7109375" customWidth="1"/>
    <col min="8" max="8" width="8" customWidth="1"/>
    <col min="18" max="18" width="12.28515625" customWidth="1"/>
    <col min="22" max="22" width="12.5703125" customWidth="1"/>
  </cols>
  <sheetData>
    <row r="1" spans="1:37" ht="20.25">
      <c r="A1" s="78" t="s">
        <v>8</v>
      </c>
      <c r="B1" s="78"/>
      <c r="C1" s="78"/>
      <c r="D1" s="78"/>
      <c r="E1" s="78"/>
      <c r="F1" s="78"/>
      <c r="G1" s="78"/>
      <c r="H1" s="78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F1" s="14" t="s">
        <v>28</v>
      </c>
      <c r="AG1" s="14" t="s">
        <v>31</v>
      </c>
      <c r="AH1">
        <v>1</v>
      </c>
      <c r="AI1">
        <v>2</v>
      </c>
      <c r="AJ1">
        <v>3</v>
      </c>
      <c r="AK1">
        <v>4</v>
      </c>
    </row>
    <row r="2" spans="1:37" ht="13.5" thickBot="1">
      <c r="N2" s="7"/>
      <c r="O2" s="6" t="s">
        <v>39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F2" s="14" t="s">
        <v>29</v>
      </c>
      <c r="AG2" s="14" t="s">
        <v>6</v>
      </c>
      <c r="AH2">
        <v>1</v>
      </c>
      <c r="AI2">
        <v>0.75</v>
      </c>
      <c r="AJ2">
        <v>0.6</v>
      </c>
      <c r="AK2">
        <v>0.41</v>
      </c>
    </row>
    <row r="3" spans="1:37" ht="16.5" thickBot="1">
      <c r="B3" s="49" t="s">
        <v>44</v>
      </c>
      <c r="D3" s="58" t="s">
        <v>45</v>
      </c>
      <c r="E3" s="59"/>
      <c r="F3" s="59"/>
      <c r="G3" s="59"/>
      <c r="H3" s="59"/>
      <c r="I3" s="59"/>
      <c r="J3" s="59"/>
      <c r="K3" s="59"/>
      <c r="L3" s="60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F3" s="14" t="s">
        <v>30</v>
      </c>
      <c r="AG3" s="14" t="s">
        <v>7</v>
      </c>
      <c r="AH3">
        <v>1</v>
      </c>
      <c r="AI3">
        <v>0.5</v>
      </c>
      <c r="AJ3">
        <v>0.33</v>
      </c>
      <c r="AK3">
        <v>0.25</v>
      </c>
    </row>
    <row r="4" spans="1:37" ht="39">
      <c r="G4" s="6" t="s">
        <v>9</v>
      </c>
      <c r="H4" s="7"/>
      <c r="I4" s="7"/>
      <c r="J4" s="7"/>
      <c r="K4" s="7"/>
      <c r="L4" s="7"/>
      <c r="N4" s="7"/>
      <c r="O4" s="48" t="s">
        <v>37</v>
      </c>
      <c r="P4" s="77" t="s">
        <v>38</v>
      </c>
      <c r="Q4" s="77"/>
      <c r="R4" s="7"/>
      <c r="S4" s="48" t="s">
        <v>37</v>
      </c>
      <c r="T4" s="77" t="s">
        <v>38</v>
      </c>
      <c r="U4" s="77"/>
      <c r="V4" s="7"/>
      <c r="W4" s="48" t="s">
        <v>37</v>
      </c>
      <c r="X4" s="77" t="s">
        <v>38</v>
      </c>
      <c r="Y4" s="77"/>
      <c r="Z4" s="7"/>
      <c r="AF4" s="14"/>
    </row>
    <row r="5" spans="1:37">
      <c r="G5" s="7"/>
      <c r="H5" s="7"/>
      <c r="I5" s="7"/>
      <c r="J5" s="7"/>
      <c r="K5" s="7"/>
      <c r="L5" s="7"/>
      <c r="N5" s="7"/>
      <c r="O5" s="48"/>
      <c r="P5" s="23" t="s">
        <v>22</v>
      </c>
      <c r="Q5" s="23" t="s">
        <v>23</v>
      </c>
      <c r="R5" s="7"/>
      <c r="S5" s="48"/>
      <c r="T5" s="23" t="s">
        <v>22</v>
      </c>
      <c r="U5" s="23" t="s">
        <v>23</v>
      </c>
      <c r="V5" s="7"/>
      <c r="W5" s="48"/>
      <c r="X5" s="23" t="s">
        <v>22</v>
      </c>
      <c r="Y5" s="23" t="s">
        <v>23</v>
      </c>
      <c r="Z5" s="7"/>
      <c r="AF5" s="14"/>
      <c r="AG5" t="str">
        <f>IF(PDA=AF2, IF(E75=AG2, "A", "B"), "B")</f>
        <v>B</v>
      </c>
    </row>
    <row r="6" spans="1:37" ht="14.25">
      <c r="G6" s="61" t="s">
        <v>10</v>
      </c>
      <c r="H6" s="61"/>
      <c r="I6" s="61"/>
      <c r="J6" s="52" t="s">
        <v>11</v>
      </c>
      <c r="K6" s="53"/>
      <c r="L6" s="40"/>
      <c r="N6" s="7"/>
      <c r="O6" s="45">
        <v>1</v>
      </c>
      <c r="P6" s="46">
        <f t="shared" ref="P6:P39" si="0">$G$76*($G$77/1)*O6</f>
        <v>0.03</v>
      </c>
      <c r="Q6" s="46">
        <f t="shared" ref="Q6:Q39" si="1">$G$76*($G$77/0.5)*O6</f>
        <v>0.06</v>
      </c>
      <c r="R6" s="47"/>
      <c r="S6" s="45">
        <v>35</v>
      </c>
      <c r="T6" s="46">
        <f t="shared" ref="T6:T39" si="2">$G$76*($G$77/1)*S6</f>
        <v>1.05</v>
      </c>
      <c r="U6" s="46">
        <f t="shared" ref="U6:U39" si="3">$G$76*($G$77/0.5)*S6</f>
        <v>2.1</v>
      </c>
      <c r="V6" s="47"/>
      <c r="W6" s="45">
        <v>69</v>
      </c>
      <c r="X6" s="46">
        <f t="shared" ref="X6:X37" si="4">$G$76*($G$77/1)*W6</f>
        <v>2.0699999999999998</v>
      </c>
      <c r="Y6" s="46">
        <f t="shared" ref="Y6:Y37" si="5">$G$76*($G$77/0.5)*W6</f>
        <v>4.1399999999999997</v>
      </c>
      <c r="Z6" s="7"/>
    </row>
    <row r="7" spans="1:37">
      <c r="G7" s="37"/>
      <c r="H7" s="1" t="s">
        <v>0</v>
      </c>
      <c r="I7" s="31"/>
      <c r="J7" s="50">
        <v>0.08</v>
      </c>
      <c r="K7" s="51"/>
      <c r="L7" s="41"/>
      <c r="N7" s="7"/>
      <c r="O7" s="45">
        <v>2</v>
      </c>
      <c r="P7" s="46">
        <f t="shared" si="0"/>
        <v>0.06</v>
      </c>
      <c r="Q7" s="46">
        <f t="shared" si="1"/>
        <v>0.12</v>
      </c>
      <c r="R7" s="47"/>
      <c r="S7" s="45">
        <v>36</v>
      </c>
      <c r="T7" s="46">
        <f t="shared" si="2"/>
        <v>1.08</v>
      </c>
      <c r="U7" s="46">
        <f t="shared" si="3"/>
        <v>2.16</v>
      </c>
      <c r="V7" s="47"/>
      <c r="W7" s="45">
        <v>70</v>
      </c>
      <c r="X7" s="46">
        <f t="shared" si="4"/>
        <v>2.1</v>
      </c>
      <c r="Y7" s="46">
        <f t="shared" si="5"/>
        <v>4.2</v>
      </c>
      <c r="Z7" s="7"/>
    </row>
    <row r="8" spans="1:37">
      <c r="G8" s="37"/>
      <c r="H8" s="1" t="s">
        <v>1</v>
      </c>
      <c r="I8" s="31"/>
      <c r="J8" s="50">
        <v>0.06</v>
      </c>
      <c r="K8" s="51"/>
      <c r="L8" s="41"/>
      <c r="N8" s="7"/>
      <c r="O8" s="45">
        <v>3</v>
      </c>
      <c r="P8" s="46">
        <f t="shared" si="0"/>
        <v>0.09</v>
      </c>
      <c r="Q8" s="46">
        <f t="shared" si="1"/>
        <v>0.18</v>
      </c>
      <c r="R8" s="47"/>
      <c r="S8" s="45">
        <v>37</v>
      </c>
      <c r="T8" s="46">
        <f t="shared" si="2"/>
        <v>1.1099999999999999</v>
      </c>
      <c r="U8" s="46">
        <f t="shared" si="3"/>
        <v>2.2199999999999998</v>
      </c>
      <c r="V8" s="47"/>
      <c r="W8" s="45">
        <v>71</v>
      </c>
      <c r="X8" s="46">
        <f t="shared" si="4"/>
        <v>2.13</v>
      </c>
      <c r="Y8" s="46">
        <f t="shared" si="5"/>
        <v>4.26</v>
      </c>
      <c r="Z8" s="7"/>
    </row>
    <row r="9" spans="1:37">
      <c r="G9" s="37"/>
      <c r="H9" s="1" t="s">
        <v>2</v>
      </c>
      <c r="I9" s="31"/>
      <c r="J9" s="50">
        <v>0.04</v>
      </c>
      <c r="K9" s="51"/>
      <c r="L9" s="41"/>
      <c r="N9" s="7"/>
      <c r="O9" s="45">
        <v>4</v>
      </c>
      <c r="P9" s="46">
        <f t="shared" si="0"/>
        <v>0.12</v>
      </c>
      <c r="Q9" s="46">
        <f t="shared" si="1"/>
        <v>0.24</v>
      </c>
      <c r="R9" s="47"/>
      <c r="S9" s="45">
        <v>38</v>
      </c>
      <c r="T9" s="46">
        <f t="shared" si="2"/>
        <v>1.1399999999999999</v>
      </c>
      <c r="U9" s="46">
        <f t="shared" si="3"/>
        <v>2.2799999999999998</v>
      </c>
      <c r="V9" s="47"/>
      <c r="W9" s="45">
        <v>72</v>
      </c>
      <c r="X9" s="46">
        <f t="shared" si="4"/>
        <v>2.16</v>
      </c>
      <c r="Y9" s="46">
        <f t="shared" si="5"/>
        <v>4.32</v>
      </c>
      <c r="Z9" s="7"/>
    </row>
    <row r="10" spans="1:37">
      <c r="G10" s="37"/>
      <c r="H10" s="1" t="s">
        <v>3</v>
      </c>
      <c r="I10" s="31"/>
      <c r="J10" s="50">
        <v>0.04</v>
      </c>
      <c r="K10" s="51"/>
      <c r="L10" s="41"/>
      <c r="N10" s="7"/>
      <c r="O10" s="45">
        <v>5</v>
      </c>
      <c r="P10" s="46">
        <f t="shared" si="0"/>
        <v>0.15</v>
      </c>
      <c r="Q10" s="46">
        <f t="shared" si="1"/>
        <v>0.3</v>
      </c>
      <c r="R10" s="47"/>
      <c r="S10" s="45">
        <v>39</v>
      </c>
      <c r="T10" s="46">
        <f t="shared" si="2"/>
        <v>1.17</v>
      </c>
      <c r="U10" s="46">
        <f t="shared" si="3"/>
        <v>2.34</v>
      </c>
      <c r="V10" s="47"/>
      <c r="W10" s="45">
        <v>73</v>
      </c>
      <c r="X10" s="46">
        <f t="shared" si="4"/>
        <v>2.19</v>
      </c>
      <c r="Y10" s="46">
        <f t="shared" si="5"/>
        <v>4.38</v>
      </c>
      <c r="Z10" s="7"/>
    </row>
    <row r="11" spans="1:37">
      <c r="G11" s="7"/>
      <c r="H11" s="7"/>
      <c r="I11" s="7"/>
      <c r="J11" s="7"/>
      <c r="K11" s="7"/>
      <c r="L11" s="7"/>
      <c r="N11" s="7"/>
      <c r="O11" s="45">
        <v>6</v>
      </c>
      <c r="P11" s="46">
        <f t="shared" si="0"/>
        <v>0.18</v>
      </c>
      <c r="Q11" s="46">
        <f t="shared" si="1"/>
        <v>0.36</v>
      </c>
      <c r="R11" s="47"/>
      <c r="S11" s="45">
        <v>40</v>
      </c>
      <c r="T11" s="46">
        <f t="shared" si="2"/>
        <v>1.2</v>
      </c>
      <c r="U11" s="46">
        <f t="shared" si="3"/>
        <v>2.4</v>
      </c>
      <c r="V11" s="47"/>
      <c r="W11" s="45">
        <v>74</v>
      </c>
      <c r="X11" s="46">
        <f t="shared" si="4"/>
        <v>2.2199999999999998</v>
      </c>
      <c r="Y11" s="46">
        <f t="shared" si="5"/>
        <v>4.4399999999999995</v>
      </c>
      <c r="Z11" s="7"/>
    </row>
    <row r="12" spans="1:37" ht="14.25">
      <c r="G12" s="6" t="s">
        <v>12</v>
      </c>
      <c r="H12" s="7"/>
      <c r="I12" s="7"/>
      <c r="J12" s="7"/>
      <c r="K12" s="7"/>
      <c r="L12" s="7"/>
      <c r="N12" s="7"/>
      <c r="O12" s="45">
        <v>7</v>
      </c>
      <c r="P12" s="46">
        <f t="shared" si="0"/>
        <v>0.21</v>
      </c>
      <c r="Q12" s="46">
        <f t="shared" si="1"/>
        <v>0.42</v>
      </c>
      <c r="R12" s="47"/>
      <c r="S12" s="45">
        <v>41</v>
      </c>
      <c r="T12" s="46">
        <f t="shared" si="2"/>
        <v>1.23</v>
      </c>
      <c r="U12" s="46">
        <f t="shared" si="3"/>
        <v>2.46</v>
      </c>
      <c r="V12" s="47"/>
      <c r="W12" s="45">
        <v>75</v>
      </c>
      <c r="X12" s="46">
        <f t="shared" si="4"/>
        <v>2.25</v>
      </c>
      <c r="Y12" s="46">
        <f t="shared" si="5"/>
        <v>4.5</v>
      </c>
      <c r="Z12" s="7"/>
    </row>
    <row r="13" spans="1:37">
      <c r="G13" s="7"/>
      <c r="H13" s="7"/>
      <c r="I13" s="7"/>
      <c r="J13" s="7"/>
      <c r="K13" s="7"/>
      <c r="L13" s="7"/>
      <c r="N13" s="7"/>
      <c r="O13" s="45">
        <v>8</v>
      </c>
      <c r="P13" s="46">
        <f t="shared" si="0"/>
        <v>0.24</v>
      </c>
      <c r="Q13" s="46">
        <f t="shared" si="1"/>
        <v>0.48</v>
      </c>
      <c r="R13" s="47"/>
      <c r="S13" s="45">
        <v>42</v>
      </c>
      <c r="T13" s="46">
        <f t="shared" si="2"/>
        <v>1.26</v>
      </c>
      <c r="U13" s="46">
        <f t="shared" si="3"/>
        <v>2.52</v>
      </c>
      <c r="V13" s="47"/>
      <c r="W13" s="45">
        <v>76</v>
      </c>
      <c r="X13" s="46">
        <f t="shared" si="4"/>
        <v>2.2799999999999998</v>
      </c>
      <c r="Y13" s="46">
        <f t="shared" si="5"/>
        <v>4.5599999999999996</v>
      </c>
      <c r="Z13" s="7"/>
    </row>
    <row r="14" spans="1:37" ht="14.25">
      <c r="G14" s="61" t="s">
        <v>13</v>
      </c>
      <c r="H14" s="61"/>
      <c r="I14" s="61"/>
      <c r="J14" s="36" t="s">
        <v>14</v>
      </c>
      <c r="K14" s="36" t="s">
        <v>15</v>
      </c>
      <c r="L14" s="42"/>
      <c r="N14" s="7"/>
      <c r="O14" s="45">
        <v>9</v>
      </c>
      <c r="P14" s="46">
        <f t="shared" si="0"/>
        <v>0.27</v>
      </c>
      <c r="Q14" s="46">
        <f t="shared" si="1"/>
        <v>0.54</v>
      </c>
      <c r="R14" s="47"/>
      <c r="S14" s="45">
        <v>43</v>
      </c>
      <c r="T14" s="46">
        <f t="shared" si="2"/>
        <v>1.29</v>
      </c>
      <c r="U14" s="46">
        <f t="shared" si="3"/>
        <v>2.58</v>
      </c>
      <c r="V14" s="47"/>
      <c r="W14" s="45">
        <v>77</v>
      </c>
      <c r="X14" s="46">
        <f t="shared" si="4"/>
        <v>2.31</v>
      </c>
      <c r="Y14" s="46">
        <f t="shared" si="5"/>
        <v>4.62</v>
      </c>
      <c r="Z14" s="7"/>
    </row>
    <row r="15" spans="1:37">
      <c r="G15" s="64">
        <v>1</v>
      </c>
      <c r="H15" s="64"/>
      <c r="I15" s="64"/>
      <c r="J15" s="26">
        <v>1</v>
      </c>
      <c r="K15" s="38">
        <v>1</v>
      </c>
      <c r="L15" s="43"/>
      <c r="N15" s="7"/>
      <c r="O15" s="45">
        <v>10</v>
      </c>
      <c r="P15" s="46">
        <f t="shared" si="0"/>
        <v>0.3</v>
      </c>
      <c r="Q15" s="46">
        <f t="shared" si="1"/>
        <v>0.6</v>
      </c>
      <c r="R15" s="47"/>
      <c r="S15" s="45">
        <v>44</v>
      </c>
      <c r="T15" s="46">
        <f t="shared" si="2"/>
        <v>1.3199999999999998</v>
      </c>
      <c r="U15" s="46">
        <f t="shared" si="3"/>
        <v>2.6399999999999997</v>
      </c>
      <c r="V15" s="47"/>
      <c r="W15" s="45">
        <v>78</v>
      </c>
      <c r="X15" s="46">
        <f t="shared" si="4"/>
        <v>2.34</v>
      </c>
      <c r="Y15" s="46">
        <f t="shared" si="5"/>
        <v>4.68</v>
      </c>
      <c r="Z15" s="7"/>
    </row>
    <row r="16" spans="1:37">
      <c r="G16" s="62">
        <v>2</v>
      </c>
      <c r="H16" s="62"/>
      <c r="I16" s="62"/>
      <c r="J16" s="25">
        <v>0.75</v>
      </c>
      <c r="K16" s="37">
        <v>0.5</v>
      </c>
      <c r="L16" s="43"/>
      <c r="N16" s="7"/>
      <c r="O16" s="45">
        <v>11</v>
      </c>
      <c r="P16" s="46">
        <f t="shared" si="0"/>
        <v>0.32999999999999996</v>
      </c>
      <c r="Q16" s="46">
        <f t="shared" si="1"/>
        <v>0.65999999999999992</v>
      </c>
      <c r="R16" s="47"/>
      <c r="S16" s="45">
        <v>45</v>
      </c>
      <c r="T16" s="46">
        <f t="shared" si="2"/>
        <v>1.3499999999999999</v>
      </c>
      <c r="U16" s="46">
        <f t="shared" si="3"/>
        <v>2.6999999999999997</v>
      </c>
      <c r="V16" s="47"/>
      <c r="W16" s="45">
        <v>79</v>
      </c>
      <c r="X16" s="46">
        <f t="shared" si="4"/>
        <v>2.37</v>
      </c>
      <c r="Y16" s="46">
        <f t="shared" si="5"/>
        <v>4.74</v>
      </c>
      <c r="Z16" s="7"/>
    </row>
    <row r="17" spans="2:26">
      <c r="G17" s="62">
        <v>3</v>
      </c>
      <c r="H17" s="62"/>
      <c r="I17" s="62"/>
      <c r="J17" s="25">
        <v>0.6</v>
      </c>
      <c r="K17" s="37">
        <v>0.33</v>
      </c>
      <c r="L17" s="43"/>
      <c r="N17" s="7"/>
      <c r="O17" s="45">
        <v>12</v>
      </c>
      <c r="P17" s="46">
        <f t="shared" si="0"/>
        <v>0.36</v>
      </c>
      <c r="Q17" s="46">
        <f t="shared" si="1"/>
        <v>0.72</v>
      </c>
      <c r="R17" s="47"/>
      <c r="S17" s="45">
        <v>46</v>
      </c>
      <c r="T17" s="46">
        <f t="shared" si="2"/>
        <v>1.38</v>
      </c>
      <c r="U17" s="46">
        <f t="shared" si="3"/>
        <v>2.76</v>
      </c>
      <c r="V17" s="47"/>
      <c r="W17" s="45">
        <v>80</v>
      </c>
      <c r="X17" s="46">
        <f t="shared" si="4"/>
        <v>2.4</v>
      </c>
      <c r="Y17" s="46">
        <f t="shared" si="5"/>
        <v>4.8</v>
      </c>
      <c r="Z17" s="7"/>
    </row>
    <row r="18" spans="2:26">
      <c r="G18" s="63" t="s">
        <v>16</v>
      </c>
      <c r="H18" s="62"/>
      <c r="I18" s="62"/>
      <c r="J18" s="25">
        <v>0.41</v>
      </c>
      <c r="K18" s="39" t="s">
        <v>5</v>
      </c>
      <c r="L18" s="43"/>
      <c r="N18" s="7"/>
      <c r="O18" s="45">
        <v>13</v>
      </c>
      <c r="P18" s="46">
        <f t="shared" si="0"/>
        <v>0.39</v>
      </c>
      <c r="Q18" s="46">
        <f t="shared" si="1"/>
        <v>0.78</v>
      </c>
      <c r="R18" s="47"/>
      <c r="S18" s="45">
        <v>47</v>
      </c>
      <c r="T18" s="46">
        <f t="shared" si="2"/>
        <v>1.41</v>
      </c>
      <c r="U18" s="46">
        <f t="shared" si="3"/>
        <v>2.82</v>
      </c>
      <c r="V18" s="47"/>
      <c r="W18" s="45">
        <v>81</v>
      </c>
      <c r="X18" s="46">
        <f t="shared" si="4"/>
        <v>2.4299999999999997</v>
      </c>
      <c r="Y18" s="46">
        <f t="shared" si="5"/>
        <v>4.8599999999999994</v>
      </c>
      <c r="Z18" s="7"/>
    </row>
    <row r="19" spans="2:26">
      <c r="G19" s="12"/>
      <c r="H19" s="13"/>
      <c r="I19" s="13"/>
      <c r="J19" s="13"/>
      <c r="K19" s="12"/>
      <c r="L19" s="13"/>
      <c r="N19" s="7"/>
      <c r="O19" s="45">
        <v>14</v>
      </c>
      <c r="P19" s="46">
        <f t="shared" si="0"/>
        <v>0.42</v>
      </c>
      <c r="Q19" s="46">
        <f t="shared" si="1"/>
        <v>0.84</v>
      </c>
      <c r="R19" s="47"/>
      <c r="S19" s="45">
        <v>48</v>
      </c>
      <c r="T19" s="46">
        <f t="shared" si="2"/>
        <v>1.44</v>
      </c>
      <c r="U19" s="46">
        <f t="shared" si="3"/>
        <v>2.88</v>
      </c>
      <c r="V19" s="47"/>
      <c r="W19" s="45">
        <v>82</v>
      </c>
      <c r="X19" s="46">
        <f t="shared" si="4"/>
        <v>2.46</v>
      </c>
      <c r="Y19" s="46">
        <f t="shared" si="5"/>
        <v>4.92</v>
      </c>
      <c r="Z19" s="7"/>
    </row>
    <row r="20" spans="2:26" ht="14.25">
      <c r="G20" s="6" t="s">
        <v>17</v>
      </c>
      <c r="H20" s="7"/>
      <c r="I20" s="7"/>
      <c r="J20" s="7"/>
      <c r="K20" s="7"/>
      <c r="L20" s="7"/>
      <c r="N20" s="7"/>
      <c r="O20" s="45">
        <v>15</v>
      </c>
      <c r="P20" s="46">
        <f t="shared" si="0"/>
        <v>0.44999999999999996</v>
      </c>
      <c r="Q20" s="46">
        <f t="shared" si="1"/>
        <v>0.89999999999999991</v>
      </c>
      <c r="R20" s="47"/>
      <c r="S20" s="45">
        <v>49</v>
      </c>
      <c r="T20" s="46">
        <f t="shared" si="2"/>
        <v>1.47</v>
      </c>
      <c r="U20" s="46">
        <f t="shared" si="3"/>
        <v>2.94</v>
      </c>
      <c r="V20" s="47"/>
      <c r="W20" s="45">
        <v>83</v>
      </c>
      <c r="X20" s="46">
        <f t="shared" si="4"/>
        <v>2.4899999999999998</v>
      </c>
      <c r="Y20" s="46">
        <f t="shared" si="5"/>
        <v>4.9799999999999995</v>
      </c>
      <c r="Z20" s="7"/>
    </row>
    <row r="21" spans="2:26">
      <c r="G21" s="7"/>
      <c r="H21" s="7"/>
      <c r="I21" s="7"/>
      <c r="J21" s="7"/>
      <c r="K21" s="7"/>
      <c r="L21" s="7"/>
      <c r="N21" s="7"/>
      <c r="O21" s="45">
        <v>16</v>
      </c>
      <c r="P21" s="46">
        <f t="shared" si="0"/>
        <v>0.48</v>
      </c>
      <c r="Q21" s="46">
        <f t="shared" si="1"/>
        <v>0.96</v>
      </c>
      <c r="R21" s="47"/>
      <c r="S21" s="45">
        <v>50</v>
      </c>
      <c r="T21" s="46">
        <f t="shared" si="2"/>
        <v>1.5</v>
      </c>
      <c r="U21" s="46">
        <f t="shared" si="3"/>
        <v>3</v>
      </c>
      <c r="V21" s="47"/>
      <c r="W21" s="45">
        <v>84</v>
      </c>
      <c r="X21" s="46">
        <f t="shared" si="4"/>
        <v>2.52</v>
      </c>
      <c r="Y21" s="46">
        <f t="shared" si="5"/>
        <v>5.04</v>
      </c>
      <c r="Z21" s="7"/>
    </row>
    <row r="22" spans="2:26" ht="14.25">
      <c r="G22" s="61" t="s">
        <v>13</v>
      </c>
      <c r="H22" s="61"/>
      <c r="I22" s="61"/>
      <c r="J22" s="52" t="s">
        <v>18</v>
      </c>
      <c r="K22" s="53"/>
      <c r="L22" s="42"/>
      <c r="N22" s="7"/>
      <c r="O22" s="45">
        <v>17</v>
      </c>
      <c r="P22" s="46">
        <f t="shared" si="0"/>
        <v>0.51</v>
      </c>
      <c r="Q22" s="46">
        <f t="shared" si="1"/>
        <v>1.02</v>
      </c>
      <c r="R22" s="47"/>
      <c r="S22" s="45">
        <v>51</v>
      </c>
      <c r="T22" s="46">
        <f t="shared" si="2"/>
        <v>1.53</v>
      </c>
      <c r="U22" s="46">
        <f t="shared" si="3"/>
        <v>3.06</v>
      </c>
      <c r="V22" s="47"/>
      <c r="W22" s="45">
        <v>85</v>
      </c>
      <c r="X22" s="46">
        <f t="shared" si="4"/>
        <v>2.5499999999999998</v>
      </c>
      <c r="Y22" s="46">
        <f t="shared" si="5"/>
        <v>5.0999999999999996</v>
      </c>
      <c r="Z22" s="7"/>
    </row>
    <row r="23" spans="2:26">
      <c r="G23" s="64">
        <v>1</v>
      </c>
      <c r="H23" s="64"/>
      <c r="I23" s="64"/>
      <c r="J23" s="54">
        <v>1</v>
      </c>
      <c r="K23" s="55"/>
      <c r="L23" s="43"/>
      <c r="N23" s="7"/>
      <c r="O23" s="45">
        <v>18</v>
      </c>
      <c r="P23" s="46">
        <f t="shared" si="0"/>
        <v>0.54</v>
      </c>
      <c r="Q23" s="46">
        <f t="shared" si="1"/>
        <v>1.08</v>
      </c>
      <c r="R23" s="47"/>
      <c r="S23" s="45">
        <v>52</v>
      </c>
      <c r="T23" s="46">
        <f t="shared" si="2"/>
        <v>1.56</v>
      </c>
      <c r="U23" s="46">
        <f t="shared" si="3"/>
        <v>3.12</v>
      </c>
      <c r="V23" s="47"/>
      <c r="W23" s="45">
        <v>86</v>
      </c>
      <c r="X23" s="46">
        <f t="shared" si="4"/>
        <v>2.58</v>
      </c>
      <c r="Y23" s="46">
        <f t="shared" si="5"/>
        <v>5.16</v>
      </c>
      <c r="Z23" s="7"/>
    </row>
    <row r="24" spans="2:26">
      <c r="G24" s="62">
        <v>2</v>
      </c>
      <c r="H24" s="62"/>
      <c r="I24" s="62"/>
      <c r="J24" s="50">
        <v>0.5</v>
      </c>
      <c r="K24" s="51"/>
      <c r="L24" s="43"/>
      <c r="N24" s="7"/>
      <c r="O24" s="45">
        <v>19</v>
      </c>
      <c r="P24" s="46">
        <f t="shared" si="0"/>
        <v>0.56999999999999995</v>
      </c>
      <c r="Q24" s="46">
        <f t="shared" si="1"/>
        <v>1.1399999999999999</v>
      </c>
      <c r="R24" s="47"/>
      <c r="S24" s="45">
        <v>53</v>
      </c>
      <c r="T24" s="46">
        <f t="shared" si="2"/>
        <v>1.5899999999999999</v>
      </c>
      <c r="U24" s="46">
        <f t="shared" si="3"/>
        <v>3.1799999999999997</v>
      </c>
      <c r="V24" s="47"/>
      <c r="W24" s="45">
        <v>87</v>
      </c>
      <c r="X24" s="46">
        <f t="shared" si="4"/>
        <v>2.61</v>
      </c>
      <c r="Y24" s="46">
        <f t="shared" si="5"/>
        <v>5.22</v>
      </c>
      <c r="Z24" s="7"/>
    </row>
    <row r="25" spans="2:26">
      <c r="G25" s="62">
        <v>4</v>
      </c>
      <c r="H25" s="62"/>
      <c r="I25" s="62"/>
      <c r="J25" s="50">
        <v>0.25</v>
      </c>
      <c r="K25" s="51"/>
      <c r="L25" s="43"/>
      <c r="N25" s="7"/>
      <c r="O25" s="45">
        <v>20</v>
      </c>
      <c r="P25" s="46">
        <f t="shared" si="0"/>
        <v>0.6</v>
      </c>
      <c r="Q25" s="46">
        <f t="shared" si="1"/>
        <v>1.2</v>
      </c>
      <c r="R25" s="47"/>
      <c r="S25" s="45">
        <v>54</v>
      </c>
      <c r="T25" s="46">
        <f t="shared" si="2"/>
        <v>1.6199999999999999</v>
      </c>
      <c r="U25" s="46">
        <f t="shared" si="3"/>
        <v>3.2399999999999998</v>
      </c>
      <c r="V25" s="47"/>
      <c r="W25" s="45">
        <v>88</v>
      </c>
      <c r="X25" s="46">
        <f t="shared" si="4"/>
        <v>2.6399999999999997</v>
      </c>
      <c r="Y25" s="46">
        <f t="shared" si="5"/>
        <v>5.2799999999999994</v>
      </c>
      <c r="Z25" s="7"/>
    </row>
    <row r="26" spans="2:26">
      <c r="G26" s="63" t="s">
        <v>4</v>
      </c>
      <c r="H26" s="62"/>
      <c r="I26" s="62"/>
      <c r="J26" s="65" t="s">
        <v>5</v>
      </c>
      <c r="K26" s="66"/>
      <c r="L26" s="43"/>
      <c r="N26" s="7"/>
      <c r="O26" s="45">
        <v>21</v>
      </c>
      <c r="P26" s="46">
        <f t="shared" si="0"/>
        <v>0.63</v>
      </c>
      <c r="Q26" s="46">
        <f t="shared" si="1"/>
        <v>1.26</v>
      </c>
      <c r="R26" s="47"/>
      <c r="S26" s="45">
        <v>55</v>
      </c>
      <c r="T26" s="46">
        <f t="shared" si="2"/>
        <v>1.65</v>
      </c>
      <c r="U26" s="46">
        <f t="shared" si="3"/>
        <v>3.3</v>
      </c>
      <c r="V26" s="47"/>
      <c r="W26" s="45">
        <v>89</v>
      </c>
      <c r="X26" s="46">
        <f t="shared" si="4"/>
        <v>2.67</v>
      </c>
      <c r="Y26" s="46">
        <f t="shared" si="5"/>
        <v>5.34</v>
      </c>
      <c r="Z26" s="7"/>
    </row>
    <row r="27" spans="2:26">
      <c r="G27" s="7"/>
      <c r="H27" s="7"/>
      <c r="I27" s="7"/>
      <c r="J27" s="7"/>
      <c r="K27" s="7"/>
      <c r="L27" s="7"/>
      <c r="N27" s="7"/>
      <c r="O27" s="45">
        <v>22</v>
      </c>
      <c r="P27" s="46">
        <f t="shared" si="0"/>
        <v>0.65999999999999992</v>
      </c>
      <c r="Q27" s="46">
        <f t="shared" si="1"/>
        <v>1.3199999999999998</v>
      </c>
      <c r="R27" s="47"/>
      <c r="S27" s="45">
        <v>56</v>
      </c>
      <c r="T27" s="46">
        <f t="shared" si="2"/>
        <v>1.68</v>
      </c>
      <c r="U27" s="46">
        <f t="shared" si="3"/>
        <v>3.36</v>
      </c>
      <c r="V27" s="47"/>
      <c r="W27" s="45">
        <v>90</v>
      </c>
      <c r="X27" s="46">
        <f t="shared" si="4"/>
        <v>2.6999999999999997</v>
      </c>
      <c r="Y27" s="46">
        <f t="shared" si="5"/>
        <v>5.3999999999999995</v>
      </c>
      <c r="Z27" s="7"/>
    </row>
    <row r="28" spans="2:26" ht="14.25">
      <c r="G28" s="6" t="s">
        <v>19</v>
      </c>
      <c r="H28" s="7"/>
      <c r="I28" s="7"/>
      <c r="J28" s="7"/>
      <c r="K28" s="7"/>
      <c r="L28" s="7"/>
      <c r="N28" s="7"/>
      <c r="O28" s="45">
        <v>23</v>
      </c>
      <c r="P28" s="46">
        <f t="shared" si="0"/>
        <v>0.69</v>
      </c>
      <c r="Q28" s="46">
        <f t="shared" si="1"/>
        <v>1.38</v>
      </c>
      <c r="R28" s="47"/>
      <c r="S28" s="45">
        <v>57</v>
      </c>
      <c r="T28" s="46">
        <f t="shared" si="2"/>
        <v>1.71</v>
      </c>
      <c r="U28" s="46">
        <f t="shared" si="3"/>
        <v>3.42</v>
      </c>
      <c r="V28" s="47"/>
      <c r="W28" s="45">
        <v>91</v>
      </c>
      <c r="X28" s="46">
        <f t="shared" si="4"/>
        <v>2.73</v>
      </c>
      <c r="Y28" s="46">
        <f t="shared" si="5"/>
        <v>5.46</v>
      </c>
      <c r="Z28" s="7"/>
    </row>
    <row r="29" spans="2:26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N29" s="7"/>
      <c r="O29" s="45">
        <v>24</v>
      </c>
      <c r="P29" s="46">
        <f t="shared" si="0"/>
        <v>0.72</v>
      </c>
      <c r="Q29" s="46">
        <f t="shared" si="1"/>
        <v>1.44</v>
      </c>
      <c r="R29" s="47"/>
      <c r="S29" s="45">
        <v>58</v>
      </c>
      <c r="T29" s="46">
        <f t="shared" si="2"/>
        <v>1.74</v>
      </c>
      <c r="U29" s="46">
        <f t="shared" si="3"/>
        <v>3.48</v>
      </c>
      <c r="V29" s="47"/>
      <c r="W29" s="45">
        <v>92</v>
      </c>
      <c r="X29" s="46">
        <f t="shared" si="4"/>
        <v>2.76</v>
      </c>
      <c r="Y29" s="46">
        <f t="shared" si="5"/>
        <v>5.52</v>
      </c>
      <c r="Z29" s="7"/>
    </row>
    <row r="30" spans="2:26" ht="14.25">
      <c r="B30" s="7"/>
      <c r="G30" s="61" t="s">
        <v>20</v>
      </c>
      <c r="H30" s="61"/>
      <c r="I30" s="61"/>
      <c r="J30" s="52" t="s">
        <v>21</v>
      </c>
      <c r="K30" s="53"/>
      <c r="L30" s="42"/>
      <c r="N30" s="7"/>
      <c r="O30" s="45">
        <v>25</v>
      </c>
      <c r="P30" s="46">
        <f t="shared" si="0"/>
        <v>0.75</v>
      </c>
      <c r="Q30" s="46">
        <f t="shared" si="1"/>
        <v>1.5</v>
      </c>
      <c r="R30" s="47"/>
      <c r="S30" s="45">
        <v>59</v>
      </c>
      <c r="T30" s="46">
        <f t="shared" si="2"/>
        <v>1.77</v>
      </c>
      <c r="U30" s="46">
        <f t="shared" si="3"/>
        <v>3.54</v>
      </c>
      <c r="V30" s="47"/>
      <c r="W30" s="45">
        <v>93</v>
      </c>
      <c r="X30" s="46">
        <f t="shared" si="4"/>
        <v>2.79</v>
      </c>
      <c r="Y30" s="46">
        <f t="shared" si="5"/>
        <v>5.58</v>
      </c>
      <c r="Z30" s="7"/>
    </row>
    <row r="31" spans="2:26" ht="14.25" customHeight="1">
      <c r="B31" s="7"/>
      <c r="G31" s="76" t="s">
        <v>22</v>
      </c>
      <c r="H31" s="62"/>
      <c r="I31" s="62"/>
      <c r="J31" s="50">
        <v>1</v>
      </c>
      <c r="K31" s="51"/>
      <c r="L31" s="43"/>
      <c r="N31" s="7"/>
      <c r="O31" s="45">
        <v>26</v>
      </c>
      <c r="P31" s="46">
        <f t="shared" si="0"/>
        <v>0.78</v>
      </c>
      <c r="Q31" s="46">
        <f t="shared" si="1"/>
        <v>1.56</v>
      </c>
      <c r="R31" s="47"/>
      <c r="S31" s="45">
        <v>60</v>
      </c>
      <c r="T31" s="46">
        <f t="shared" si="2"/>
        <v>1.7999999999999998</v>
      </c>
      <c r="U31" s="46">
        <f t="shared" si="3"/>
        <v>3.5999999999999996</v>
      </c>
      <c r="V31" s="47"/>
      <c r="W31" s="45">
        <v>94</v>
      </c>
      <c r="X31" s="46">
        <f t="shared" si="4"/>
        <v>2.82</v>
      </c>
      <c r="Y31" s="46">
        <f t="shared" si="5"/>
        <v>5.64</v>
      </c>
      <c r="Z31" s="7"/>
    </row>
    <row r="32" spans="2:26">
      <c r="B32" s="7"/>
      <c r="G32" s="76" t="s">
        <v>23</v>
      </c>
      <c r="H32" s="62"/>
      <c r="I32" s="62"/>
      <c r="J32" s="50">
        <v>0.5</v>
      </c>
      <c r="K32" s="51"/>
      <c r="L32" s="43"/>
      <c r="N32" s="7"/>
      <c r="O32" s="45">
        <v>27</v>
      </c>
      <c r="P32" s="46">
        <f t="shared" si="0"/>
        <v>0.80999999999999994</v>
      </c>
      <c r="Q32" s="46">
        <f t="shared" si="1"/>
        <v>1.6199999999999999</v>
      </c>
      <c r="R32" s="47"/>
      <c r="S32" s="45">
        <v>61</v>
      </c>
      <c r="T32" s="46">
        <f t="shared" si="2"/>
        <v>1.8299999999999998</v>
      </c>
      <c r="U32" s="46">
        <f t="shared" si="3"/>
        <v>3.6599999999999997</v>
      </c>
      <c r="V32" s="47"/>
      <c r="W32" s="45">
        <v>95</v>
      </c>
      <c r="X32" s="46">
        <f t="shared" si="4"/>
        <v>2.85</v>
      </c>
      <c r="Y32" s="46">
        <f t="shared" si="5"/>
        <v>5.7</v>
      </c>
      <c r="Z32" s="7"/>
    </row>
    <row r="33" spans="2:28" ht="12.75" customHeight="1">
      <c r="B33" s="7"/>
      <c r="G33" s="67" t="s">
        <v>24</v>
      </c>
      <c r="H33" s="68"/>
      <c r="I33" s="68"/>
      <c r="J33" s="68"/>
      <c r="K33" s="69"/>
      <c r="L33" s="44"/>
      <c r="N33" s="7"/>
      <c r="O33" s="45">
        <v>28</v>
      </c>
      <c r="P33" s="46">
        <f t="shared" si="0"/>
        <v>0.84</v>
      </c>
      <c r="Q33" s="46">
        <f t="shared" si="1"/>
        <v>1.68</v>
      </c>
      <c r="R33" s="47"/>
      <c r="S33" s="45">
        <v>62</v>
      </c>
      <c r="T33" s="46">
        <f t="shared" si="2"/>
        <v>1.8599999999999999</v>
      </c>
      <c r="U33" s="46">
        <f t="shared" si="3"/>
        <v>3.7199999999999998</v>
      </c>
      <c r="V33" s="47"/>
      <c r="W33" s="45">
        <v>96</v>
      </c>
      <c r="X33" s="46">
        <f t="shared" si="4"/>
        <v>2.88</v>
      </c>
      <c r="Y33" s="46">
        <f t="shared" si="5"/>
        <v>5.76</v>
      </c>
      <c r="Z33" s="7"/>
    </row>
    <row r="34" spans="2:28">
      <c r="B34" s="7"/>
      <c r="G34" s="70"/>
      <c r="H34" s="71"/>
      <c r="I34" s="71"/>
      <c r="J34" s="71"/>
      <c r="K34" s="72"/>
      <c r="L34" s="44"/>
      <c r="N34" s="7"/>
      <c r="O34" s="45">
        <v>29</v>
      </c>
      <c r="P34" s="46">
        <f t="shared" si="0"/>
        <v>0.87</v>
      </c>
      <c r="Q34" s="46">
        <f t="shared" si="1"/>
        <v>1.74</v>
      </c>
      <c r="R34" s="47"/>
      <c r="S34" s="45">
        <v>63</v>
      </c>
      <c r="T34" s="46">
        <f t="shared" si="2"/>
        <v>1.89</v>
      </c>
      <c r="U34" s="46">
        <f t="shared" si="3"/>
        <v>3.78</v>
      </c>
      <c r="V34" s="47"/>
      <c r="W34" s="45">
        <v>97</v>
      </c>
      <c r="X34" s="46">
        <f t="shared" si="4"/>
        <v>2.9099999999999997</v>
      </c>
      <c r="Y34" s="46">
        <f t="shared" si="5"/>
        <v>5.8199999999999994</v>
      </c>
      <c r="Z34" s="7"/>
    </row>
    <row r="35" spans="2:28">
      <c r="B35" s="7"/>
      <c r="G35" s="70"/>
      <c r="H35" s="71"/>
      <c r="I35" s="71"/>
      <c r="J35" s="71"/>
      <c r="K35" s="72"/>
      <c r="L35" s="44"/>
      <c r="N35" s="7"/>
      <c r="O35" s="45">
        <v>30</v>
      </c>
      <c r="P35" s="46">
        <f t="shared" si="0"/>
        <v>0.89999999999999991</v>
      </c>
      <c r="Q35" s="46">
        <f t="shared" si="1"/>
        <v>1.7999999999999998</v>
      </c>
      <c r="R35" s="47"/>
      <c r="S35" s="45">
        <v>64</v>
      </c>
      <c r="T35" s="46">
        <f t="shared" si="2"/>
        <v>1.92</v>
      </c>
      <c r="U35" s="46">
        <f t="shared" si="3"/>
        <v>3.84</v>
      </c>
      <c r="V35" s="47"/>
      <c r="W35" s="45">
        <v>98</v>
      </c>
      <c r="X35" s="46">
        <f t="shared" si="4"/>
        <v>2.94</v>
      </c>
      <c r="Y35" s="46">
        <f t="shared" si="5"/>
        <v>5.88</v>
      </c>
      <c r="Z35" s="7"/>
    </row>
    <row r="36" spans="2:28">
      <c r="B36" s="7"/>
      <c r="G36" s="73"/>
      <c r="H36" s="74"/>
      <c r="I36" s="74"/>
      <c r="J36" s="74"/>
      <c r="K36" s="75"/>
      <c r="L36" s="44"/>
      <c r="N36" s="7"/>
      <c r="O36" s="45">
        <v>31</v>
      </c>
      <c r="P36" s="46">
        <f t="shared" si="0"/>
        <v>0.92999999999999994</v>
      </c>
      <c r="Q36" s="46">
        <f t="shared" si="1"/>
        <v>1.8599999999999999</v>
      </c>
      <c r="R36" s="47"/>
      <c r="S36" s="45">
        <v>65</v>
      </c>
      <c r="T36" s="46">
        <f t="shared" si="2"/>
        <v>1.95</v>
      </c>
      <c r="U36" s="46">
        <f t="shared" si="3"/>
        <v>3.9</v>
      </c>
      <c r="V36" s="47"/>
      <c r="W36" s="45">
        <v>99</v>
      </c>
      <c r="X36" s="46">
        <f t="shared" si="4"/>
        <v>2.9699999999999998</v>
      </c>
      <c r="Y36" s="46">
        <f t="shared" si="5"/>
        <v>5.9399999999999995</v>
      </c>
      <c r="Z36" s="7"/>
    </row>
    <row r="37" spans="2:28">
      <c r="B37" s="7"/>
      <c r="N37" s="7"/>
      <c r="O37" s="45">
        <v>32</v>
      </c>
      <c r="P37" s="46">
        <f t="shared" si="0"/>
        <v>0.96</v>
      </c>
      <c r="Q37" s="46">
        <f t="shared" si="1"/>
        <v>1.92</v>
      </c>
      <c r="R37" s="47"/>
      <c r="S37" s="45">
        <v>66</v>
      </c>
      <c r="T37" s="46">
        <f t="shared" si="2"/>
        <v>1.98</v>
      </c>
      <c r="U37" s="46">
        <f t="shared" si="3"/>
        <v>3.96</v>
      </c>
      <c r="V37" s="47"/>
      <c r="W37" s="45">
        <v>100</v>
      </c>
      <c r="X37" s="46">
        <f t="shared" si="4"/>
        <v>3</v>
      </c>
      <c r="Y37" s="46">
        <f t="shared" si="5"/>
        <v>6</v>
      </c>
      <c r="Z37" s="7"/>
    </row>
    <row r="38" spans="2:28">
      <c r="B38" s="7"/>
      <c r="N38" s="7"/>
      <c r="O38" s="45">
        <v>33</v>
      </c>
      <c r="P38" s="46">
        <f t="shared" si="0"/>
        <v>0.99</v>
      </c>
      <c r="Q38" s="46">
        <f t="shared" si="1"/>
        <v>1.98</v>
      </c>
      <c r="R38" s="47"/>
      <c r="S38" s="45">
        <v>67</v>
      </c>
      <c r="T38" s="46">
        <f t="shared" si="2"/>
        <v>2.0099999999999998</v>
      </c>
      <c r="U38" s="46">
        <f t="shared" si="3"/>
        <v>4.0199999999999996</v>
      </c>
      <c r="V38" s="47"/>
      <c r="W38" s="47"/>
      <c r="X38" s="47"/>
      <c r="Y38" s="47"/>
      <c r="Z38" s="7"/>
    </row>
    <row r="39" spans="2:28" ht="12.75" customHeight="1">
      <c r="B39" s="7"/>
      <c r="N39" s="7"/>
      <c r="O39" s="45">
        <v>34</v>
      </c>
      <c r="P39" s="46">
        <f t="shared" si="0"/>
        <v>1.02</v>
      </c>
      <c r="Q39" s="46">
        <f t="shared" si="1"/>
        <v>2.04</v>
      </c>
      <c r="R39" s="47"/>
      <c r="S39" s="45">
        <v>68</v>
      </c>
      <c r="T39" s="46">
        <f t="shared" si="2"/>
        <v>2.04</v>
      </c>
      <c r="U39" s="46">
        <f t="shared" si="3"/>
        <v>4.08</v>
      </c>
      <c r="V39" s="47"/>
      <c r="W39" s="47"/>
      <c r="X39" s="47"/>
      <c r="Y39" s="47"/>
      <c r="Z39" s="7"/>
    </row>
    <row r="40" spans="2:28">
      <c r="B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3"/>
      <c r="AB40" s="3"/>
    </row>
    <row r="41" spans="2:28">
      <c r="B41" s="6" t="s">
        <v>25</v>
      </c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2:28">
      <c r="B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2:28">
      <c r="B43" s="2"/>
      <c r="C43" s="3"/>
      <c r="D43" s="3"/>
      <c r="E43" s="3"/>
      <c r="F43" s="3"/>
      <c r="G43" s="3"/>
      <c r="H43" s="3"/>
      <c r="I43" s="3"/>
      <c r="J43" s="3"/>
      <c r="K43" s="3"/>
      <c r="L43" s="4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2:28">
      <c r="B44" s="5"/>
      <c r="C44" s="7"/>
      <c r="D44" s="7"/>
      <c r="E44" s="7"/>
      <c r="F44" s="7"/>
      <c r="G44" s="7"/>
      <c r="H44" s="7"/>
      <c r="I44" s="7"/>
      <c r="J44" s="7"/>
      <c r="K44" s="7"/>
      <c r="L44" s="8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2:28">
      <c r="B45" s="5"/>
      <c r="C45" s="6"/>
      <c r="D45" s="7"/>
      <c r="E45" s="7"/>
      <c r="F45" s="7"/>
      <c r="G45" s="7"/>
      <c r="H45" s="7"/>
      <c r="I45" s="7"/>
      <c r="J45" s="7"/>
      <c r="K45" s="7"/>
      <c r="L45" s="8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2:28">
      <c r="B46" s="5"/>
      <c r="C46" s="6"/>
      <c r="D46" s="7"/>
      <c r="E46" s="7"/>
      <c r="F46" s="7"/>
      <c r="G46" s="7"/>
      <c r="H46" s="7"/>
      <c r="I46" s="7"/>
      <c r="J46" s="7"/>
      <c r="K46" s="7"/>
      <c r="L46" s="8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2:28" ht="6.75" customHeight="1">
      <c r="B47" s="5"/>
      <c r="C47" s="6"/>
      <c r="D47" s="7"/>
      <c r="E47" s="7"/>
      <c r="F47" s="7"/>
      <c r="G47" s="7"/>
      <c r="H47" s="7"/>
      <c r="I47" s="7"/>
      <c r="J47" s="7"/>
      <c r="K47" s="7"/>
      <c r="L47" s="8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2:28">
      <c r="B48" s="5"/>
      <c r="C48" s="6"/>
      <c r="D48" s="7"/>
      <c r="E48" s="7"/>
      <c r="F48" s="7"/>
      <c r="G48" s="7"/>
      <c r="H48" s="7"/>
      <c r="I48" s="7"/>
      <c r="J48" s="7"/>
      <c r="K48" s="7"/>
      <c r="L48" s="8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2:26">
      <c r="B49" s="5"/>
      <c r="C49" s="6"/>
      <c r="D49" s="7"/>
      <c r="E49" s="7"/>
      <c r="F49" s="7"/>
      <c r="G49" s="7"/>
      <c r="H49" s="7"/>
      <c r="I49" s="7"/>
      <c r="J49" s="7"/>
      <c r="K49" s="7"/>
      <c r="L49" s="8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2:26">
      <c r="B50" s="5"/>
      <c r="C50" s="6"/>
      <c r="D50" s="7"/>
      <c r="E50" s="7"/>
      <c r="F50" s="7"/>
      <c r="G50" s="7"/>
      <c r="H50" s="7"/>
      <c r="I50" s="7"/>
      <c r="J50" s="7"/>
      <c r="K50" s="7"/>
      <c r="L50" s="8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2:26">
      <c r="B51" s="5"/>
      <c r="C51" s="6"/>
      <c r="D51" s="7"/>
      <c r="E51" s="7"/>
      <c r="F51" s="7"/>
      <c r="G51" s="7"/>
      <c r="H51" s="7"/>
      <c r="I51" s="7"/>
      <c r="J51" s="7"/>
      <c r="K51" s="7"/>
      <c r="L51" s="8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2:26">
      <c r="B52" s="5"/>
      <c r="C52" s="6"/>
      <c r="D52" s="7"/>
      <c r="E52" s="7"/>
      <c r="F52" s="7"/>
      <c r="G52" s="7"/>
      <c r="H52" s="7"/>
      <c r="I52" s="7"/>
      <c r="J52" s="7"/>
      <c r="K52" s="7"/>
      <c r="L52" s="8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2:26">
      <c r="B53" s="5"/>
      <c r="C53" s="6"/>
      <c r="D53" s="7"/>
      <c r="E53" s="7"/>
      <c r="F53" s="7"/>
      <c r="G53" s="7"/>
      <c r="H53" s="7"/>
      <c r="I53" s="7"/>
      <c r="J53" s="7"/>
      <c r="K53" s="7"/>
      <c r="L53" s="8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2:26">
      <c r="B54" s="5"/>
      <c r="C54" s="6"/>
      <c r="D54" s="7"/>
      <c r="E54" s="7"/>
      <c r="F54" s="7"/>
      <c r="G54" s="7"/>
      <c r="H54" s="7"/>
      <c r="I54" s="7"/>
      <c r="J54" s="7"/>
      <c r="K54" s="7"/>
      <c r="L54" s="8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2:26" ht="5.25" customHeight="1">
      <c r="B55" s="5"/>
      <c r="C55" s="6"/>
      <c r="D55" s="7"/>
      <c r="E55" s="7"/>
      <c r="F55" s="7"/>
      <c r="G55" s="7"/>
      <c r="H55" s="7"/>
      <c r="I55" s="7"/>
      <c r="J55" s="7"/>
      <c r="K55" s="7"/>
      <c r="L55" s="8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2:26">
      <c r="B56" s="5"/>
      <c r="C56" s="6"/>
      <c r="D56" s="7"/>
      <c r="E56" s="7"/>
      <c r="F56" s="7"/>
      <c r="G56" s="7"/>
      <c r="H56" s="7"/>
      <c r="I56" s="7"/>
      <c r="J56" s="7"/>
      <c r="K56" s="7"/>
      <c r="L56" s="8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2:26">
      <c r="B57" s="5"/>
      <c r="C57" s="6"/>
      <c r="D57" s="7"/>
      <c r="E57" s="7"/>
      <c r="F57" s="7"/>
      <c r="G57" s="7"/>
      <c r="H57" s="7"/>
      <c r="I57" s="7"/>
      <c r="J57" s="7"/>
      <c r="K57" s="7"/>
      <c r="L57" s="8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2:26">
      <c r="B58" s="5"/>
      <c r="C58" s="6"/>
      <c r="D58" s="7"/>
      <c r="E58" s="7"/>
      <c r="F58" s="7"/>
      <c r="G58" s="7"/>
      <c r="H58" s="7"/>
      <c r="I58" s="7"/>
      <c r="J58" s="7"/>
      <c r="K58" s="7"/>
      <c r="L58" s="8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2:26" ht="41.25" customHeight="1">
      <c r="B59" s="5"/>
      <c r="C59" s="6"/>
      <c r="D59" s="7"/>
      <c r="E59" s="7"/>
      <c r="F59" s="7"/>
      <c r="G59" s="7"/>
      <c r="H59" s="7"/>
      <c r="I59" s="7"/>
      <c r="J59" s="7"/>
      <c r="K59" s="7"/>
      <c r="L59" s="8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2:26">
      <c r="B60" s="5"/>
      <c r="C60" s="6"/>
      <c r="D60" s="7"/>
      <c r="E60" s="7"/>
      <c r="F60" s="7"/>
      <c r="G60" s="7"/>
      <c r="H60" s="7"/>
      <c r="I60" s="7"/>
      <c r="J60" s="7"/>
      <c r="K60" s="7"/>
      <c r="L60" s="8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2:26">
      <c r="B61" s="5"/>
      <c r="C61" s="6"/>
      <c r="D61" s="7"/>
      <c r="E61" s="7"/>
      <c r="F61" s="7"/>
      <c r="G61" s="7"/>
      <c r="H61" s="7"/>
      <c r="I61" s="7"/>
      <c r="J61" s="7"/>
      <c r="K61" s="7"/>
      <c r="L61" s="8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2:26">
      <c r="B62" s="5"/>
      <c r="C62" s="6"/>
      <c r="D62" s="7"/>
      <c r="E62" s="7"/>
      <c r="F62" s="7"/>
      <c r="G62" s="7"/>
      <c r="H62" s="7"/>
      <c r="I62" s="7"/>
      <c r="J62" s="7"/>
      <c r="K62" s="7"/>
      <c r="L62" s="8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2:26">
      <c r="B63" s="5"/>
      <c r="C63" s="6"/>
      <c r="D63" s="7"/>
      <c r="E63" s="7"/>
      <c r="F63" s="7"/>
      <c r="G63" s="7"/>
      <c r="H63" s="7"/>
      <c r="I63" s="7"/>
      <c r="J63" s="7"/>
      <c r="K63" s="7"/>
      <c r="L63" s="8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2:26">
      <c r="B64" s="5"/>
      <c r="C64" s="7"/>
      <c r="D64" s="7"/>
      <c r="E64" s="7"/>
      <c r="F64" s="7"/>
      <c r="G64" s="7"/>
      <c r="H64" s="7"/>
      <c r="I64" s="7"/>
      <c r="J64" s="7"/>
      <c r="K64" s="7"/>
      <c r="L64" s="8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2:26">
      <c r="B65" s="5"/>
      <c r="C65" s="7"/>
      <c r="D65" s="7"/>
      <c r="E65" s="7"/>
      <c r="F65" s="7"/>
      <c r="G65" s="7"/>
      <c r="H65" s="7"/>
      <c r="I65" s="7"/>
      <c r="J65" s="7"/>
      <c r="K65" s="7"/>
      <c r="L65" s="8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2:26">
      <c r="B66" s="5"/>
      <c r="C66" s="7"/>
      <c r="D66" s="7"/>
      <c r="E66" s="7"/>
      <c r="F66" s="7"/>
      <c r="G66" s="7"/>
      <c r="H66" s="7"/>
      <c r="I66" s="7"/>
      <c r="J66" s="7"/>
      <c r="K66" s="7"/>
      <c r="L66" s="8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2:26">
      <c r="B67" s="5"/>
      <c r="C67" s="7"/>
      <c r="D67" s="7"/>
      <c r="E67" s="7"/>
      <c r="F67" s="7"/>
      <c r="G67" s="7"/>
      <c r="H67" s="7"/>
      <c r="I67" s="7"/>
      <c r="J67" s="7"/>
      <c r="K67" s="7"/>
      <c r="L67" s="8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2:26">
      <c r="B68" s="5"/>
      <c r="C68" s="7"/>
      <c r="D68" s="7"/>
      <c r="E68" s="7"/>
      <c r="F68" s="7"/>
      <c r="G68" s="7"/>
      <c r="H68" s="7"/>
      <c r="I68" s="7"/>
      <c r="J68" s="7"/>
      <c r="K68" s="7"/>
      <c r="L68" s="8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2:26">
      <c r="B69" s="5"/>
      <c r="C69" s="7"/>
      <c r="D69" s="7"/>
      <c r="E69" s="7"/>
      <c r="F69" s="7"/>
      <c r="G69" s="7"/>
      <c r="H69" s="7"/>
      <c r="I69" s="7"/>
      <c r="J69" s="7"/>
      <c r="K69" s="7"/>
      <c r="L69" s="8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2:26">
      <c r="B70" s="2"/>
      <c r="C70" s="3"/>
      <c r="D70" s="3"/>
      <c r="E70" s="3"/>
      <c r="F70" s="3"/>
      <c r="G70" s="3"/>
      <c r="H70" s="3"/>
      <c r="I70" s="3"/>
      <c r="J70" s="3"/>
      <c r="K70" s="3"/>
      <c r="L70" s="4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2:26">
      <c r="B71" s="5"/>
      <c r="C71" s="6" t="s">
        <v>26</v>
      </c>
      <c r="D71" s="7"/>
      <c r="E71" s="7" t="s">
        <v>40</v>
      </c>
      <c r="F71" s="15"/>
      <c r="G71" s="7"/>
      <c r="H71" s="7"/>
      <c r="I71" s="7"/>
      <c r="J71" s="7"/>
      <c r="K71" s="7"/>
      <c r="L71" s="8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2:26">
      <c r="B72" s="5"/>
      <c r="C72" s="7"/>
      <c r="D72" s="6"/>
      <c r="E72" s="7"/>
      <c r="F72" s="7"/>
      <c r="G72" s="7"/>
      <c r="H72" s="7"/>
      <c r="I72" s="7"/>
      <c r="J72" s="7"/>
      <c r="K72" s="7"/>
      <c r="L72" s="8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2:26" ht="15" customHeight="1">
      <c r="B73" s="5"/>
      <c r="C73" s="32" t="s">
        <v>27</v>
      </c>
      <c r="D73" s="33"/>
      <c r="E73" s="23" t="s">
        <v>42</v>
      </c>
      <c r="F73" s="23" t="s">
        <v>43</v>
      </c>
      <c r="G73" s="23" t="s">
        <v>42</v>
      </c>
      <c r="H73" s="7"/>
      <c r="I73" s="7"/>
      <c r="J73" s="7"/>
      <c r="K73" s="7"/>
      <c r="L73" s="8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2:26" ht="15" customHeight="1">
      <c r="B74" s="5"/>
      <c r="C74" s="34" t="s">
        <v>41</v>
      </c>
      <c r="D74" s="35"/>
      <c r="E74" s="16" t="s">
        <v>29</v>
      </c>
      <c r="F74" s="27"/>
      <c r="G74" s="28"/>
      <c r="H74" s="7"/>
      <c r="I74" s="7"/>
      <c r="J74" s="7"/>
      <c r="K74" s="7"/>
      <c r="L74" s="8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2:26" ht="15" customHeight="1">
      <c r="B75" s="5"/>
      <c r="C75" s="56" t="s">
        <v>32</v>
      </c>
      <c r="D75" s="57"/>
      <c r="E75" s="16" t="s">
        <v>7</v>
      </c>
      <c r="F75" s="29"/>
      <c r="G75" s="30"/>
      <c r="H75" s="7"/>
      <c r="I75" s="7"/>
      <c r="J75" s="7"/>
      <c r="K75" s="7"/>
      <c r="L75" s="8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2:26" ht="15" customHeight="1">
      <c r="B76" s="5"/>
      <c r="C76" s="19" t="s">
        <v>33</v>
      </c>
      <c r="D76" s="20"/>
      <c r="E76" s="16" t="s">
        <v>1</v>
      </c>
      <c r="F76" s="24" t="s">
        <v>35</v>
      </c>
      <c r="G76" s="25">
        <f>IF(E76=H7, J7, IF(E76=H8, J8, IF(E76=H9, J9, IF(E76=H10, J10, 1))))</f>
        <v>0.06</v>
      </c>
      <c r="H76" s="7"/>
      <c r="I76" s="7"/>
      <c r="J76" s="7"/>
      <c r="K76" s="7"/>
      <c r="L76" s="8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2:26" ht="15" customHeight="1">
      <c r="B77" s="5"/>
      <c r="C77" s="21" t="s">
        <v>34</v>
      </c>
      <c r="D77" s="22"/>
      <c r="E77" s="16">
        <v>2</v>
      </c>
      <c r="F77" s="18" t="s">
        <v>36</v>
      </c>
      <c r="G77" s="25">
        <f>IF(E77=1, 1, IF(AG5=AG2, IF(E77=AI1, AI2, IF(E77=AJ1, AJ2, IF(E77=AK1, AK2, AK2))), 1/E77))</f>
        <v>0.5</v>
      </c>
      <c r="H77" s="7"/>
      <c r="I77" s="7"/>
      <c r="J77" s="7"/>
      <c r="K77" s="7"/>
      <c r="L77" s="8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2:26">
      <c r="B78" s="5"/>
      <c r="C78" s="7"/>
      <c r="D78" s="7"/>
      <c r="E78" s="7"/>
      <c r="F78" s="7"/>
      <c r="G78" s="7"/>
      <c r="H78" s="7"/>
      <c r="I78" s="7"/>
      <c r="J78" s="7"/>
      <c r="K78" s="7"/>
      <c r="L78" s="8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2:26">
      <c r="B79" s="9"/>
      <c r="C79" s="10"/>
      <c r="D79" s="10"/>
      <c r="E79" s="10"/>
      <c r="F79" s="10"/>
      <c r="G79" s="10"/>
      <c r="H79" s="10"/>
      <c r="I79" s="10"/>
      <c r="J79" s="10"/>
      <c r="K79" s="10"/>
      <c r="L79" s="11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2:26"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0:21">
      <c r="S81" s="7"/>
      <c r="T81" s="7"/>
      <c r="U81" s="7"/>
    </row>
    <row r="82" spans="10:21">
      <c r="S82" s="7"/>
      <c r="T82" s="7"/>
      <c r="U82" s="7"/>
    </row>
    <row r="83" spans="10:21">
      <c r="S83" s="7"/>
      <c r="T83" s="7"/>
      <c r="U83" s="7"/>
    </row>
    <row r="84" spans="10:21">
      <c r="S84" s="7"/>
      <c r="T84" s="7"/>
      <c r="U84" s="7"/>
    </row>
    <row r="85" spans="10:21">
      <c r="S85" s="7"/>
      <c r="T85" s="7"/>
      <c r="U85" s="7"/>
    </row>
    <row r="86" spans="10:21">
      <c r="S86" s="7"/>
      <c r="T86" s="7"/>
      <c r="U86" s="7"/>
    </row>
    <row r="87" spans="10:21">
      <c r="S87" s="7"/>
      <c r="T87" s="7"/>
      <c r="U87" s="7"/>
    </row>
    <row r="88" spans="10:21">
      <c r="S88" s="7"/>
      <c r="T88" s="7"/>
      <c r="U88" s="7"/>
    </row>
    <row r="89" spans="10:21">
      <c r="S89" s="7"/>
      <c r="T89" s="7"/>
      <c r="U89" s="7"/>
    </row>
    <row r="90" spans="10:21">
      <c r="S90" s="7"/>
      <c r="T90" s="7"/>
      <c r="U90" s="7"/>
    </row>
    <row r="91" spans="10:21" ht="12.75" customHeight="1">
      <c r="S91" s="7"/>
      <c r="T91" s="7"/>
      <c r="U91" s="7"/>
    </row>
    <row r="92" spans="10:21" ht="12.75" customHeight="1">
      <c r="S92" s="7"/>
      <c r="T92" s="7"/>
      <c r="U92" s="7"/>
    </row>
    <row r="93" spans="10:21" ht="12.75" customHeight="1">
      <c r="S93" s="7"/>
      <c r="T93" s="7"/>
      <c r="U93" s="7"/>
    </row>
    <row r="94" spans="10:21" ht="12.75" customHeight="1">
      <c r="J94" s="17"/>
      <c r="S94" s="7"/>
      <c r="T94" s="7"/>
      <c r="U94" s="7"/>
    </row>
    <row r="95" spans="10:21" ht="12.75" customHeight="1">
      <c r="S95" s="7"/>
      <c r="T95" s="7"/>
      <c r="U95" s="7"/>
    </row>
    <row r="96" spans="10:21" ht="12.75" customHeight="1">
      <c r="S96" s="7"/>
      <c r="T96" s="7"/>
      <c r="U96" s="7"/>
    </row>
    <row r="97" spans="15:21" ht="12.75" customHeight="1">
      <c r="S97" s="7"/>
      <c r="T97" s="7"/>
      <c r="U97" s="7"/>
    </row>
    <row r="98" spans="15:21" ht="12.75" customHeight="1">
      <c r="S98" s="7"/>
      <c r="T98" s="7"/>
      <c r="U98" s="7"/>
    </row>
    <row r="99" spans="15:21" ht="12.75" customHeight="1">
      <c r="S99" s="7"/>
      <c r="T99" s="7"/>
      <c r="U99" s="7"/>
    </row>
    <row r="100" spans="15:21" ht="12.75" customHeight="1">
      <c r="S100" s="7"/>
      <c r="T100" s="7"/>
      <c r="U100" s="7"/>
    </row>
    <row r="101" spans="15:21" ht="12.75" customHeight="1">
      <c r="S101" s="7"/>
      <c r="T101" s="7"/>
      <c r="U101" s="7"/>
    </row>
    <row r="102" spans="15:21" ht="12.75" customHeight="1">
      <c r="S102" s="7"/>
      <c r="T102" s="7"/>
      <c r="U102" s="7"/>
    </row>
    <row r="103" spans="15:21" ht="12.75" customHeight="1">
      <c r="S103" s="7"/>
      <c r="T103" s="7"/>
      <c r="U103" s="7"/>
    </row>
    <row r="104" spans="15:21" ht="12.75" customHeight="1">
      <c r="S104" s="7"/>
      <c r="T104" s="7"/>
      <c r="U104" s="7"/>
    </row>
    <row r="105" spans="15:21" ht="12.75" customHeight="1">
      <c r="S105" s="7"/>
      <c r="T105" s="7"/>
      <c r="U105" s="7"/>
    </row>
    <row r="106" spans="15:21" ht="12.75" customHeight="1">
      <c r="O106" s="5"/>
      <c r="P106" s="7"/>
      <c r="Q106" s="7"/>
      <c r="R106" s="7"/>
      <c r="S106" s="7"/>
      <c r="T106" s="7"/>
      <c r="U106" s="7"/>
    </row>
    <row r="107" spans="15:21" ht="12.75" customHeight="1">
      <c r="U107" s="7"/>
    </row>
    <row r="108" spans="15:21" ht="12.75" customHeight="1">
      <c r="U108" s="7"/>
    </row>
    <row r="109" spans="15:21" ht="12.75" customHeight="1">
      <c r="U109" s="7"/>
    </row>
    <row r="110" spans="15:21" ht="12.75" customHeight="1">
      <c r="U110" s="7"/>
    </row>
    <row r="111" spans="15:21" ht="12.75" customHeight="1">
      <c r="U111" s="7"/>
    </row>
    <row r="112" spans="15:21" ht="12.75" customHeight="1">
      <c r="U112" s="7"/>
    </row>
    <row r="113" spans="15:21" ht="12.75" customHeight="1">
      <c r="U113" s="7"/>
    </row>
    <row r="114" spans="15:21" ht="12.75" customHeight="1">
      <c r="U114" s="7"/>
    </row>
    <row r="115" spans="15:21" ht="12.75" customHeight="1">
      <c r="U115" s="7"/>
    </row>
    <row r="116" spans="15:21" ht="12.75" customHeight="1">
      <c r="U116" s="7"/>
    </row>
    <row r="117" spans="15:21" ht="12.75" customHeight="1">
      <c r="U117" s="7"/>
    </row>
    <row r="118" spans="15:21" ht="12.75" customHeight="1">
      <c r="U118" s="7"/>
    </row>
    <row r="119" spans="15:21" ht="12.75" customHeight="1">
      <c r="U119" s="7"/>
    </row>
    <row r="120" spans="15:21" ht="12.75" customHeight="1">
      <c r="U120" s="7"/>
    </row>
    <row r="121" spans="15:21" ht="12.75" customHeight="1">
      <c r="U121" s="7"/>
    </row>
    <row r="122" spans="15:21" ht="12.75" customHeight="1">
      <c r="U122" s="7"/>
    </row>
    <row r="123" spans="15:21" ht="12.75" customHeight="1">
      <c r="U123" s="7"/>
    </row>
    <row r="124" spans="15:21" ht="12.75" customHeight="1">
      <c r="U124" s="7"/>
    </row>
    <row r="125" spans="15:21" ht="12.75" customHeight="1">
      <c r="U125" s="7"/>
    </row>
    <row r="126" spans="15:21" ht="12.75" customHeight="1">
      <c r="U126" s="7"/>
    </row>
    <row r="127" spans="15:21" ht="12.75" customHeight="1">
      <c r="U127" s="7"/>
    </row>
    <row r="128" spans="15:21" ht="12.75" customHeight="1">
      <c r="O128" s="3"/>
      <c r="P128" s="3"/>
      <c r="Q128" s="3"/>
      <c r="R128" s="3"/>
      <c r="S128" s="3"/>
      <c r="T128" s="3"/>
      <c r="U128" s="3"/>
    </row>
    <row r="129" spans="15:21" ht="12.75" customHeight="1">
      <c r="O129" s="7"/>
      <c r="P129" s="7"/>
      <c r="Q129" s="7"/>
      <c r="R129" s="7"/>
      <c r="S129" s="7"/>
      <c r="T129" s="7"/>
      <c r="U129" s="7"/>
    </row>
    <row r="130" spans="15:21" ht="12.75" customHeight="1">
      <c r="O130" s="7"/>
      <c r="P130" s="7"/>
      <c r="Q130" s="7"/>
      <c r="R130" s="7"/>
      <c r="S130" s="7"/>
      <c r="T130" s="7"/>
      <c r="U130" s="7"/>
    </row>
    <row r="131" spans="15:21" ht="12.75" customHeight="1">
      <c r="O131" s="7"/>
      <c r="P131" s="7"/>
      <c r="Q131" s="7"/>
      <c r="R131" s="7"/>
      <c r="S131" s="7"/>
      <c r="T131" s="7"/>
      <c r="U131" s="7"/>
    </row>
    <row r="132" spans="15:21" ht="12.75" customHeight="1">
      <c r="O132" s="7"/>
      <c r="P132" s="7"/>
      <c r="Q132" s="7"/>
      <c r="R132" s="7"/>
      <c r="S132" s="7"/>
      <c r="T132" s="7"/>
      <c r="U132" s="7"/>
    </row>
    <row r="133" spans="15:21" ht="12.75" customHeight="1">
      <c r="O133" s="7"/>
      <c r="P133" s="7"/>
      <c r="Q133" s="7"/>
      <c r="R133" s="7"/>
      <c r="S133" s="7"/>
      <c r="T133" s="7"/>
      <c r="U133" s="7"/>
    </row>
    <row r="134" spans="15:21" ht="12.75" customHeight="1">
      <c r="O134" s="7"/>
      <c r="P134" s="7"/>
      <c r="Q134" s="7"/>
      <c r="R134" s="7"/>
      <c r="S134" s="7"/>
      <c r="T134" s="7"/>
      <c r="U134" s="7"/>
    </row>
    <row r="135" spans="15:21" ht="12.75" customHeight="1">
      <c r="O135" s="7"/>
      <c r="P135" s="7"/>
      <c r="Q135" s="7"/>
      <c r="R135" s="7"/>
      <c r="S135" s="7"/>
      <c r="T135" s="7"/>
      <c r="U135" s="7"/>
    </row>
    <row r="136" spans="15:21" ht="12.75" customHeight="1">
      <c r="O136" s="7"/>
      <c r="P136" s="7"/>
      <c r="Q136" s="7"/>
      <c r="R136" s="7"/>
      <c r="S136" s="7"/>
      <c r="T136" s="7"/>
      <c r="U136" s="7"/>
    </row>
    <row r="137" spans="15:21" ht="12.75" customHeight="1">
      <c r="O137" s="7"/>
      <c r="P137" s="7"/>
      <c r="Q137" s="7"/>
      <c r="R137" s="7"/>
      <c r="S137" s="7"/>
      <c r="T137" s="7"/>
      <c r="U137" s="7"/>
    </row>
    <row r="138" spans="15:21" ht="12.75" customHeight="1">
      <c r="O138" s="7"/>
      <c r="P138" s="7"/>
      <c r="Q138" s="7"/>
      <c r="R138" s="7"/>
      <c r="S138" s="7"/>
      <c r="T138" s="7"/>
      <c r="U138" s="7"/>
    </row>
    <row r="139" spans="15:21" ht="12.75" customHeight="1">
      <c r="O139" s="7"/>
      <c r="P139" s="7"/>
      <c r="Q139" s="7"/>
      <c r="R139" s="7"/>
      <c r="S139" s="7"/>
      <c r="T139" s="7"/>
      <c r="U139" s="7"/>
    </row>
    <row r="140" spans="15:21" ht="12.75" customHeight="1">
      <c r="O140" s="7"/>
      <c r="P140" s="7"/>
      <c r="Q140" s="7"/>
      <c r="R140" s="7"/>
      <c r="S140" s="7"/>
      <c r="T140" s="7"/>
      <c r="U140" s="7"/>
    </row>
    <row r="141" spans="15:21" ht="12.75" customHeight="1">
      <c r="O141" s="7"/>
      <c r="P141" s="7"/>
      <c r="Q141" s="7"/>
      <c r="R141" s="7"/>
      <c r="S141" s="7"/>
      <c r="T141" s="7"/>
      <c r="U141" s="7"/>
    </row>
    <row r="142" spans="15:21" ht="12.75" customHeight="1">
      <c r="O142" s="7"/>
      <c r="P142" s="7"/>
      <c r="Q142" s="7"/>
      <c r="R142" s="7"/>
      <c r="S142" s="7"/>
      <c r="T142" s="7"/>
      <c r="U142" s="7"/>
    </row>
    <row r="143" spans="15:21" ht="12.75" customHeight="1">
      <c r="O143" s="7"/>
      <c r="P143" s="7"/>
      <c r="Q143" s="7"/>
      <c r="R143" s="7"/>
      <c r="S143" s="7"/>
      <c r="T143" s="7"/>
      <c r="U143" s="7"/>
    </row>
    <row r="144" spans="15:21" ht="12.75" customHeight="1">
      <c r="O144" s="7"/>
      <c r="P144" s="7"/>
      <c r="Q144" s="7"/>
      <c r="R144" s="7"/>
      <c r="S144" s="7"/>
      <c r="T144" s="7"/>
      <c r="U144" s="7"/>
    </row>
    <row r="145" spans="15:21" ht="12.75" customHeight="1">
      <c r="O145" s="7"/>
      <c r="P145" s="7"/>
      <c r="Q145" s="7"/>
      <c r="R145" s="7"/>
      <c r="S145" s="7"/>
      <c r="T145" s="7"/>
      <c r="U145" s="7"/>
    </row>
    <row r="146" spans="15:21" ht="12.75" customHeight="1">
      <c r="O146" s="7"/>
      <c r="P146" s="7"/>
      <c r="Q146" s="7"/>
      <c r="R146" s="7"/>
      <c r="S146" s="7"/>
      <c r="T146" s="7"/>
      <c r="U146" s="7"/>
    </row>
    <row r="147" spans="15:21" ht="12.75" customHeight="1">
      <c r="O147" s="7"/>
      <c r="P147" s="7"/>
      <c r="Q147" s="7"/>
      <c r="R147" s="7"/>
      <c r="S147" s="7"/>
      <c r="T147" s="7"/>
      <c r="U147" s="7"/>
    </row>
    <row r="148" spans="15:21" ht="12.75" customHeight="1">
      <c r="O148" s="7"/>
      <c r="P148" s="7"/>
      <c r="Q148" s="7"/>
      <c r="R148" s="7"/>
      <c r="S148" s="7"/>
      <c r="T148" s="7"/>
      <c r="U148" s="7"/>
    </row>
    <row r="149" spans="15:21" ht="12.75" customHeight="1">
      <c r="O149" s="7"/>
      <c r="P149" s="7"/>
      <c r="Q149" s="7"/>
      <c r="R149" s="7"/>
      <c r="S149" s="7"/>
      <c r="T149" s="7"/>
      <c r="U149" s="7"/>
    </row>
    <row r="150" spans="15:21" ht="12.75" customHeight="1">
      <c r="O150" s="7"/>
      <c r="P150" s="7"/>
      <c r="Q150" s="7"/>
      <c r="R150" s="7"/>
      <c r="S150" s="7"/>
      <c r="T150" s="7"/>
      <c r="U150" s="7"/>
    </row>
    <row r="151" spans="15:21" ht="12.75" customHeight="1">
      <c r="O151" s="7"/>
      <c r="P151" s="7"/>
      <c r="Q151" s="7"/>
      <c r="R151" s="7"/>
      <c r="S151" s="7"/>
      <c r="T151" s="7"/>
      <c r="U151" s="7"/>
    </row>
    <row r="152" spans="15:21" ht="12.75" customHeight="1">
      <c r="O152" s="7"/>
      <c r="P152" s="7"/>
      <c r="Q152" s="7"/>
      <c r="R152" s="7"/>
      <c r="S152" s="7"/>
      <c r="T152" s="7"/>
      <c r="U152" s="7"/>
    </row>
    <row r="153" spans="15:21" ht="12.75" customHeight="1">
      <c r="O153" s="7"/>
      <c r="P153" s="7"/>
      <c r="Q153" s="7"/>
      <c r="R153" s="7"/>
      <c r="S153" s="7"/>
      <c r="T153" s="7"/>
      <c r="U153" s="7"/>
    </row>
    <row r="154" spans="15:21" ht="12.75" customHeight="1">
      <c r="O154" s="7"/>
      <c r="P154" s="7"/>
      <c r="Q154" s="7"/>
      <c r="R154" s="7"/>
      <c r="S154" s="7"/>
      <c r="T154" s="7"/>
      <c r="U154" s="7"/>
    </row>
    <row r="155" spans="15:21" ht="12.75" customHeight="1"/>
    <row r="156" spans="15:21" ht="12.75" customHeight="1"/>
    <row r="157" spans="15:21" ht="12.75" customHeight="1"/>
    <row r="158" spans="15:21" ht="12.75" customHeight="1"/>
    <row r="159" spans="15:21" ht="12.75" customHeight="1"/>
    <row r="160" spans="15:21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239" spans="2:8">
      <c r="B239" s="7"/>
      <c r="C239" s="7"/>
      <c r="D239" s="7"/>
      <c r="E239" s="7"/>
      <c r="F239" s="7"/>
      <c r="G239" s="7"/>
      <c r="H239" s="7"/>
    </row>
    <row r="240" spans="2:8">
      <c r="B240" s="7"/>
      <c r="C240" s="7"/>
      <c r="D240" s="7"/>
      <c r="E240" s="7"/>
      <c r="F240" s="7"/>
      <c r="G240" s="7"/>
      <c r="H240" s="7"/>
    </row>
    <row r="241" spans="2:8">
      <c r="B241" s="7"/>
      <c r="C241" s="7"/>
      <c r="D241" s="7"/>
      <c r="E241" s="7"/>
      <c r="F241" s="7"/>
      <c r="G241" s="7"/>
      <c r="H241" s="7"/>
    </row>
    <row r="242" spans="2:8">
      <c r="B242" s="7"/>
      <c r="C242" s="7"/>
      <c r="D242" s="7"/>
      <c r="E242" s="7"/>
      <c r="F242" s="7"/>
      <c r="G242" s="7"/>
      <c r="H242" s="7"/>
    </row>
    <row r="243" spans="2:8">
      <c r="B243" s="7"/>
      <c r="C243" s="7"/>
      <c r="D243" s="7"/>
      <c r="E243" s="7"/>
      <c r="F243" s="7"/>
      <c r="G243" s="7"/>
      <c r="H243" s="7"/>
    </row>
    <row r="244" spans="2:8">
      <c r="B244" s="7"/>
      <c r="C244" s="7"/>
      <c r="D244" s="7"/>
      <c r="E244" s="7"/>
      <c r="F244" s="7"/>
      <c r="G244" s="7"/>
      <c r="H244" s="7"/>
    </row>
    <row r="245" spans="2:8">
      <c r="B245" s="7"/>
      <c r="C245" s="7"/>
      <c r="D245" s="7"/>
      <c r="E245" s="7"/>
      <c r="F245" s="7"/>
      <c r="G245" s="7"/>
      <c r="H245" s="7"/>
    </row>
    <row r="246" spans="2:8">
      <c r="B246" s="7"/>
      <c r="C246" s="7"/>
      <c r="D246" s="7"/>
      <c r="E246" s="7"/>
      <c r="F246" s="7"/>
      <c r="G246" s="7"/>
      <c r="H246" s="7"/>
    </row>
  </sheetData>
  <sheetProtection password="8207" sheet="1" objects="1" scenarios="1"/>
  <mergeCells count="34">
    <mergeCell ref="P4:Q4"/>
    <mergeCell ref="T4:U4"/>
    <mergeCell ref="X4:Y4"/>
    <mergeCell ref="A1:H1"/>
    <mergeCell ref="G31:I31"/>
    <mergeCell ref="J30:K30"/>
    <mergeCell ref="J31:K31"/>
    <mergeCell ref="G32:I32"/>
    <mergeCell ref="G18:I18"/>
    <mergeCell ref="G14:I14"/>
    <mergeCell ref="G15:I15"/>
    <mergeCell ref="G6:I6"/>
    <mergeCell ref="C75:D75"/>
    <mergeCell ref="D3:L3"/>
    <mergeCell ref="G30:I30"/>
    <mergeCell ref="G16:I16"/>
    <mergeCell ref="G17:I17"/>
    <mergeCell ref="J6:K6"/>
    <mergeCell ref="J7:K7"/>
    <mergeCell ref="J8:K8"/>
    <mergeCell ref="G22:I22"/>
    <mergeCell ref="G26:I26"/>
    <mergeCell ref="G23:I23"/>
    <mergeCell ref="G24:I24"/>
    <mergeCell ref="G25:I25"/>
    <mergeCell ref="J25:K25"/>
    <mergeCell ref="J26:K26"/>
    <mergeCell ref="G33:K36"/>
    <mergeCell ref="J32:K32"/>
    <mergeCell ref="J9:K9"/>
    <mergeCell ref="J10:K10"/>
    <mergeCell ref="J22:K22"/>
    <mergeCell ref="J23:K23"/>
    <mergeCell ref="J24:K24"/>
  </mergeCells>
  <phoneticPr fontId="2" type="noConversion"/>
  <dataValidations xWindow="372" yWindow="858" count="4">
    <dataValidation type="list" allowBlank="1" showInputMessage="1" showErrorMessage="1" errorTitle="Chyba" error="Neplatná hodnota! vyberte z nabízených možností" promptTitle="Hladina ochrany" prompt="Zvolte požadovanou hladinu ochrany" sqref="E76">
      <formula1>$H$7:$H$10</formula1>
    </dataValidation>
    <dataValidation type="list" allowBlank="1" showInputMessage="1" showErrorMessage="1" errorTitle="Chyba" error="Neplatná hodnota! Vyberte z nabízených možností" promptTitle="Počet svodů" prompt="Zvolte číslo odpovídající počtu svodů na chráněném objektu" sqref="E77">
      <formula1>"1,2,3,4,5,6,7,8,9,10"</formula1>
    </dataValidation>
    <dataValidation type="list" allowBlank="1" showInputMessage="1" showErrorMessage="1" errorTitle="Chyba" error="Neplatná hodnota! Vyberte z nabízených možností" promptTitle="Bleskosvod" prompt="zvolte typ bleskosvodu" sqref="E74">
      <formula1>$AF$2:$AF$3</formula1>
    </dataValidation>
    <dataValidation type="list" allowBlank="1" showInputMessage="1" showErrorMessage="1" errorTitle="Chyba" error="Neplatná hodnota! Vyberte z nabízených možností" promptTitle="Typ uzemňovací soustavy" prompt="zvolte typ uzemňovací soustavy" sqref="E75">
      <formula1>$AG$2:$AG$3</formula1>
    </dataValidation>
  </dataValidations>
  <printOptions horizontalCentered="1" verticalCentered="1"/>
  <pageMargins left="0.59055118110236227" right="0.59055118110236227" top="0.78740157480314965" bottom="0.78740157480314965" header="0.51181102362204722" footer="0.51181102362204722"/>
  <pageSetup paperSize="9" scale="90" orientation="landscape" r:id="rId1"/>
  <headerFooter alignWithMargins="0">
    <oddFooter>Stránka &amp;P</oddFooter>
  </headerFooter>
  <cellWatches>
    <cellWatch r="E74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Feuil1</vt:lpstr>
      <vt:lpstr>Feuil2</vt:lpstr>
      <vt:lpstr>Feuil3</vt:lpstr>
      <vt:lpstr>ki</vt:lpstr>
      <vt:lpstr>Feuil1!Oblast_tisku</vt:lpstr>
      <vt:lpstr>PDA</vt:lpstr>
    </vt:vector>
  </TitlesOfParts>
  <Company>ABB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frbodia</dc:creator>
  <cp:lastModifiedBy>Your User Name</cp:lastModifiedBy>
  <cp:lastPrinted>2014-02-06T12:52:00Z</cp:lastPrinted>
  <dcterms:created xsi:type="dcterms:W3CDTF">2011-01-11T11:00:29Z</dcterms:created>
  <dcterms:modified xsi:type="dcterms:W3CDTF">2014-02-06T12:53:49Z</dcterms:modified>
</cp:coreProperties>
</file>