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8550" windowHeight="2595" activeTab="0"/>
  </bookViews>
  <sheets>
    <sheet name="CN" sheetId="3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'CN'!$B$7:$K$2039</definedName>
    <definedName name="AllUnits" localSheetId="0">#REF!</definedName>
    <definedName name="AllUnits">#REF!</definedName>
    <definedName name="altnr" localSheetId="0">#REF!</definedName>
    <definedName name="altnr">#REF!</definedName>
    <definedName name="alttab" localSheetId="0">#REF!</definedName>
    <definedName name="alttab">#REF!</definedName>
    <definedName name="Anpassung" localSheetId="0">#REF!</definedName>
    <definedName name="Anpassung">#REF!</definedName>
    <definedName name="Appl" localSheetId="0">#REF!</definedName>
    <definedName name="Appl">#REF!</definedName>
    <definedName name="Bestell" localSheetId="0">#REF!</definedName>
    <definedName name="Bestell">#REF!</definedName>
    <definedName name="bod" localSheetId="0">#REF!</definedName>
    <definedName name="bod">#REF!</definedName>
    <definedName name="bodnr" localSheetId="0">#REF!</definedName>
    <definedName name="bodnr">#REF!</definedName>
    <definedName name="bodtab" localSheetId="0">#REF!</definedName>
    <definedName name="bodtab">#REF!</definedName>
    <definedName name="bürobereich" localSheetId="0">#REF!</definedName>
    <definedName name="bürobereich">#REF!</definedName>
    <definedName name="Categories" localSheetId="0">#REF!</definedName>
    <definedName name="Categories">#REF!</definedName>
    <definedName name="Category" localSheetId="0">#REF!</definedName>
    <definedName name="Category">#REF!</definedName>
    <definedName name="conc" localSheetId="0">#REF!</definedName>
    <definedName name="conc">#REF!</definedName>
    <definedName name="Currency" localSheetId="0">#REF!</definedName>
    <definedName name="Currency">#REF!</definedName>
    <definedName name="Dates" localSheetId="0">#REF!</definedName>
    <definedName name="Dates">#REF!</definedName>
    <definedName name="dezi">'[1]Databáze'!$A$5:$H$226</definedName>
    <definedName name="Entity" localSheetId="0">#REF!</definedName>
    <definedName name="Entity">#REF!</definedName>
    <definedName name="Frequency" localSheetId="0">#REF!</definedName>
    <definedName name="Frequency">#REF!</definedName>
    <definedName name="ghb" localSheetId="0">#REF!</definedName>
    <definedName name="ghb">#REF!</definedName>
    <definedName name="HyperionVer" localSheetId="0">#REF!</definedName>
    <definedName name="HyperionVer">#REF!</definedName>
    <definedName name="kr" localSheetId="0">#REF!</definedName>
    <definedName name="kr">#REF!</definedName>
    <definedName name="kurzz" localSheetId="0">#REF!</definedName>
    <definedName name="kurzz">#REF!</definedName>
    <definedName name="month" localSheetId="0">#REF!</definedName>
    <definedName name="month">#REF!</definedName>
    <definedName name="Name" localSheetId="0">#REF!</definedName>
    <definedName name="Name">#REF!</definedName>
    <definedName name="nonQuarter" localSheetId="0">#REF!</definedName>
    <definedName name="nonQuarter">#REF!</definedName>
    <definedName name="Objekte" localSheetId="0">#REF!</definedName>
    <definedName name="Objekte">#REF!</definedName>
    <definedName name="_xlnm.Print_Area" localSheetId="0">'CN'!$A$1:$AF$2039</definedName>
    <definedName name="ondra" localSheetId="0">#REF!</definedName>
    <definedName name="ondra">#REF!</definedName>
    <definedName name="Period" localSheetId="0">#REF!</definedName>
    <definedName name="Period">#REF!</definedName>
    <definedName name="prostor">'[2]Čas'!$AJ$15:$AK$190</definedName>
    <definedName name="revír">'[3]Čas'!$AI$17:$AL$122</definedName>
    <definedName name="Rgtage" localSheetId="0">#REF!</definedName>
    <definedName name="Rgtage">#REF!</definedName>
    <definedName name="s">'[4]Databáze'!$A$6:$E$70</definedName>
    <definedName name="Seznam">'[5]Seznam dezinfekčních prostředků'!$A$5:$AG$131</definedName>
    <definedName name="schmnr" localSheetId="0">#REF!</definedName>
    <definedName name="schmnr">#REF!</definedName>
    <definedName name="schmtab" localSheetId="0">#REF!</definedName>
    <definedName name="schmtab">#REF!</definedName>
    <definedName name="srovnani" localSheetId="0">'[6]Databáze'!$A$6:$D$69</definedName>
    <definedName name="srovnani">'[7]Databáze'!$A$6:$D$70</definedName>
    <definedName name="sumář">'[8]Databáze'!$A$6:$E$70</definedName>
    <definedName name="SZBod" localSheetId="0">#REF!</definedName>
    <definedName name="SZBod">#REF!</definedName>
    <definedName name="sztab" localSheetId="0">#REF!</definedName>
    <definedName name="sztab">#REF!</definedName>
    <definedName name="tag" localSheetId="0">#REF!</definedName>
    <definedName name="tag">#REF!</definedName>
    <definedName name="tage" localSheetId="0">#REF!</definedName>
    <definedName name="tage">#REF!</definedName>
    <definedName name="Úklid" localSheetId="0">#REF!</definedName>
    <definedName name="Úklid">#REF!</definedName>
    <definedName name="_xlnm.Print_Titles" localSheetId="0">'CN'!$7:$7</definedName>
  </definedNames>
  <calcPr calcId="181029"/>
</workbook>
</file>

<file path=xl/comments1.xml><?xml version="1.0" encoding="utf-8"?>
<comments xmlns="http://schemas.openxmlformats.org/spreadsheetml/2006/main">
  <authors>
    <author>Miroslav Bůžek</author>
  </authors>
  <commentList>
    <comment ref="D243" authorId="0">
      <text>
        <r>
          <rPr>
            <b/>
            <sz val="9"/>
            <rFont val="Tahoma"/>
            <family val="2"/>
          </rPr>
          <t>Miroslav Bůžek:</t>
        </r>
        <r>
          <rPr>
            <sz val="9"/>
            <rFont val="Tahoma"/>
            <family val="2"/>
          </rPr>
          <t xml:space="preserve">
2x</t>
        </r>
      </text>
    </comment>
  </commentList>
</comments>
</file>

<file path=xl/sharedStrings.xml><?xml version="1.0" encoding="utf-8"?>
<sst xmlns="http://schemas.openxmlformats.org/spreadsheetml/2006/main" count="5597" uniqueCount="1168">
  <si>
    <t xml:space="preserve">Název místnosti / specifikace </t>
  </si>
  <si>
    <r>
      <t>Plocha v m</t>
    </r>
    <r>
      <rPr>
        <b/>
        <vertAlign val="superscript"/>
        <sz val="10"/>
        <rFont val="Times New Roman"/>
        <family val="1"/>
      </rPr>
      <t>2</t>
    </r>
  </si>
  <si>
    <t>Četnost úklidu</t>
  </si>
  <si>
    <t>Pův.celkem v Kč měsíčně bez DPH</t>
  </si>
  <si>
    <t>Rozdíl</t>
  </si>
  <si>
    <t>pův. v 1 položce "CT - ovladovna, přípravna"  (zahrnuto v rozdílu výše uvedené položky)</t>
  </si>
  <si>
    <t>skiaskopie (vč. boxů a WC)</t>
  </si>
  <si>
    <t>5x Po-Pá</t>
  </si>
  <si>
    <t>pův. v 1 položce se skiaskopií (zahrnuto v rozdílu výše uvedené položky)</t>
  </si>
  <si>
    <t>2x(Po-Pá)+1x(So,Ne)</t>
  </si>
  <si>
    <t>WC + sprcha muži</t>
  </si>
  <si>
    <t>původně sprcha a WC muži v 1 položce (rozdíl uveden u výše uvedené položky)</t>
  </si>
  <si>
    <t>pův. vrch.sestra a  adm.prac. v 1 položce (rozdíl uveden u výše uvedené položky)</t>
  </si>
  <si>
    <t>vyčleněno z pův. položky ultrazvuk (rozdíl je uveden v položce výše)</t>
  </si>
  <si>
    <t>Vypuštěno:</t>
  </si>
  <si>
    <t>Vypuštěno z Opočna</t>
  </si>
  <si>
    <t>0.01</t>
  </si>
  <si>
    <t>Chodba</t>
  </si>
  <si>
    <t>0.06</t>
  </si>
  <si>
    <t>WC - chodba</t>
  </si>
  <si>
    <t>0.06-1</t>
  </si>
  <si>
    <t>WC - 1</t>
  </si>
  <si>
    <t>0.06-2</t>
  </si>
  <si>
    <t xml:space="preserve">WC </t>
  </si>
  <si>
    <t>0.06-3</t>
  </si>
  <si>
    <t>WC - 3</t>
  </si>
  <si>
    <t>0.08-1</t>
  </si>
  <si>
    <t>WC</t>
  </si>
  <si>
    <t>0.21</t>
  </si>
  <si>
    <t>Chodba k výtahu</t>
  </si>
  <si>
    <t>kód</t>
  </si>
  <si>
    <t>Ceny z pův. verze</t>
  </si>
  <si>
    <t xml:space="preserve">Rozdíl </t>
  </si>
  <si>
    <t>s</t>
  </si>
  <si>
    <t>a</t>
  </si>
  <si>
    <t>st</t>
  </si>
  <si>
    <t>změna ze stroj.na ruční úklid</t>
  </si>
  <si>
    <t>x</t>
  </si>
  <si>
    <t>úklid se neprovádí</t>
  </si>
  <si>
    <t xml:space="preserve">pův. cena </t>
  </si>
  <si>
    <t>cena celkem</t>
  </si>
  <si>
    <t>před rekonstukci</t>
  </si>
  <si>
    <t>po rekonstrukci</t>
  </si>
  <si>
    <t>beze změny</t>
  </si>
  <si>
    <t>celkem</t>
  </si>
  <si>
    <t>Není předmětem dodavatel.úklidu</t>
  </si>
  <si>
    <t>mytí JIP - 25min na pokoj</t>
  </si>
  <si>
    <t>čekárna + chodba ze suterénu do přízemí</t>
  </si>
  <si>
    <t>chodba - částečně jako čekárna</t>
  </si>
  <si>
    <t>Kancelář manažerek oborů</t>
  </si>
  <si>
    <t>JIP lůžka</t>
  </si>
  <si>
    <t>Kancelář p.Čelka a spol.</t>
  </si>
  <si>
    <t>2x týdně</t>
  </si>
  <si>
    <t>čekárna k interní ambulanci</t>
  </si>
  <si>
    <t>Sklad pro lůžkovou neurologii</t>
  </si>
  <si>
    <t>ICT oddělení + v.s. chirurgie</t>
  </si>
  <si>
    <t>4x Po-Pá</t>
  </si>
  <si>
    <t>1x SO,NE</t>
  </si>
  <si>
    <t>ambulance LSPP</t>
  </si>
  <si>
    <t>ambulance anestezie</t>
  </si>
  <si>
    <t>čekárna LSPP</t>
  </si>
  <si>
    <t>WC LSPP</t>
  </si>
  <si>
    <t>vstup na LSPP</t>
  </si>
  <si>
    <t>3x(7xPo-Ne)</t>
  </si>
  <si>
    <t>1x týdně</t>
  </si>
  <si>
    <t>neuklízí se</t>
  </si>
  <si>
    <t>šatna personálu</t>
  </si>
  <si>
    <t>chodba s čekárnou</t>
  </si>
  <si>
    <t>zádveří</t>
  </si>
  <si>
    <t>1xtýdně</t>
  </si>
  <si>
    <t>nájezd</t>
  </si>
  <si>
    <t>ordinace</t>
  </si>
  <si>
    <t>laboratoř I.</t>
  </si>
  <si>
    <t>centrifuga</t>
  </si>
  <si>
    <t>laboratoř II.</t>
  </si>
  <si>
    <t>kancelář</t>
  </si>
  <si>
    <t>denní místnost personálu</t>
  </si>
  <si>
    <t>předsíň WC personálu</t>
  </si>
  <si>
    <t>WC personál muži</t>
  </si>
  <si>
    <t>WC pacienti muži</t>
  </si>
  <si>
    <t>předsíň WC pacienti muži</t>
  </si>
  <si>
    <t>WC personál ženy</t>
  </si>
  <si>
    <t>vstup do ordinace</t>
  </si>
  <si>
    <t>WC pacienti ženy + imobilní</t>
  </si>
  <si>
    <t>část bývalé chodby zabraná laboratoří za vstupem do laboratoří</t>
  </si>
  <si>
    <t>2x týdně (út.,st)</t>
  </si>
  <si>
    <t>Celkem m2</t>
  </si>
  <si>
    <t>Boxy</t>
  </si>
  <si>
    <t>chodba před vstupem na CS 1/3</t>
  </si>
  <si>
    <t>chodba - na oddělení</t>
  </si>
  <si>
    <t>WC ŽENY</t>
  </si>
  <si>
    <t>box č.1</t>
  </si>
  <si>
    <t>WC muži</t>
  </si>
  <si>
    <t>Hematologie přízemí</t>
  </si>
  <si>
    <t>Hematologie 1 patro</t>
  </si>
  <si>
    <t>Hematologická ambulance</t>
  </si>
  <si>
    <t>sklad-spisovna</t>
  </si>
  <si>
    <t>7x Po-Ne</t>
  </si>
  <si>
    <t>schody filtr</t>
  </si>
  <si>
    <t>schody od vstupu do budovy B dolu k  chodbě na ARO</t>
  </si>
  <si>
    <t>Celkem m 2</t>
  </si>
  <si>
    <t>DMZ - zřízenci</t>
  </si>
  <si>
    <t>sklad</t>
  </si>
  <si>
    <t>chodba před novým výtahem</t>
  </si>
  <si>
    <t>šatna sester CHIR 1/2</t>
  </si>
  <si>
    <t>úklidová místnost</t>
  </si>
  <si>
    <t>3x týdně</t>
  </si>
  <si>
    <t>přípravna sterilizace (odpolední úklid)</t>
  </si>
  <si>
    <t>soc. zařízení k služebnímu pokoji</t>
  </si>
  <si>
    <t>Kanceláře v budově KB v Náchodě, nám. TGM</t>
  </si>
  <si>
    <t>pokoj lékařů</t>
  </si>
  <si>
    <t>čekárna</t>
  </si>
  <si>
    <t>Centrální hala</t>
  </si>
  <si>
    <t>2x(5xPo-Pá)</t>
  </si>
  <si>
    <t>stání vozíků</t>
  </si>
  <si>
    <t>odběrová místnost</t>
  </si>
  <si>
    <t>komora</t>
  </si>
  <si>
    <t>dětská ambulance</t>
  </si>
  <si>
    <t>pokoj primaře ENDO</t>
  </si>
  <si>
    <t xml:space="preserve">sociální zařízení k pokoji primáře neurologie </t>
  </si>
  <si>
    <t>primář ortopedie</t>
  </si>
  <si>
    <t>potrubní pošta</t>
  </si>
  <si>
    <t>chodba pro novorozence 1/3</t>
  </si>
  <si>
    <t>Celekm m2</t>
  </si>
  <si>
    <t>Chodba u ambulancí</t>
  </si>
  <si>
    <t>Dezinfekce</t>
  </si>
  <si>
    <t>chodba hlavní</t>
  </si>
  <si>
    <t>2x(7xPo-Ne)</t>
  </si>
  <si>
    <t>soc. zařízení</t>
  </si>
  <si>
    <t>Porodní sál č.1</t>
  </si>
  <si>
    <t>Porodní sál č.2</t>
  </si>
  <si>
    <t>chodba</t>
  </si>
  <si>
    <t>umývárna sestry - dětské odd.</t>
  </si>
  <si>
    <t>WC- personál</t>
  </si>
  <si>
    <t>chodba napůl s INT. JIP</t>
  </si>
  <si>
    <t>chodba napůl s INT. 1 patro</t>
  </si>
  <si>
    <t>INTERNÍ ODDĚLENÍ - 1.PATRO</t>
  </si>
  <si>
    <t>PORODNÍ ODDĚLENÍ - 4.PATRO - PORODNÍ SÁL</t>
  </si>
  <si>
    <t>příjmová septická vyšetřovna napůl s poradnou prochronické rány</t>
  </si>
  <si>
    <t>Úsek hlavní sestry a manažerky oborů.</t>
  </si>
  <si>
    <t>kancelář nemocn. Hygiena</t>
  </si>
  <si>
    <t>Kancelř z chodby - Čelka</t>
  </si>
  <si>
    <t>Nabídková cena v Kč bez DPH za 1 m2/úklid</t>
  </si>
  <si>
    <t>Nabídková cena v Kč bez DPH za celkovou úklidovou plochu/1 úklid</t>
  </si>
  <si>
    <t xml:space="preserve">Nabídková cena v Kč bez DPH za 1 měsíc </t>
  </si>
  <si>
    <t>5x Po-Pá; 1xSo, Ne</t>
  </si>
  <si>
    <t>5x Po-Pá; 1xSO, Ne</t>
  </si>
  <si>
    <t>ENDOSKOPICKÉ CENTRUM</t>
  </si>
  <si>
    <t xml:space="preserve">HORNÍ NEMOCNICE </t>
  </si>
  <si>
    <t>NEMOCNICE JAŘOMĚŘ</t>
  </si>
  <si>
    <t>OPOČNO</t>
  </si>
  <si>
    <t>ČESKÉ MEZIŘÍČÍ</t>
  </si>
  <si>
    <t>PAVILON PSYCHIATRIE NOVÉ MĚSTO NAD METUJÍ</t>
  </si>
  <si>
    <t>BROUMOV</t>
  </si>
  <si>
    <t>AMBULANCE CHRONICKÝCH RAN</t>
  </si>
  <si>
    <t xml:space="preserve">Ambulance  </t>
  </si>
  <si>
    <t>předsíň k ambulanci</t>
  </si>
  <si>
    <t>WC k ambulanci</t>
  </si>
  <si>
    <t>ostero poradna</t>
  </si>
  <si>
    <t xml:space="preserve">Nabídková cena v Kč vč. DPH za 1 měsíc </t>
  </si>
  <si>
    <t xml:space="preserve">Nabídková cena v Kč bez DPH za 48 měsíců </t>
  </si>
  <si>
    <t xml:space="preserve">Nabídková cena v Kč vč. DPH za 48 měsíců </t>
  </si>
  <si>
    <t>Příloha č. 2 ZD_Cenová nabídka - pravidelný úklid</t>
  </si>
  <si>
    <t xml:space="preserve">zákrokový sálek </t>
  </si>
  <si>
    <t>7xPo-Ne</t>
  </si>
  <si>
    <t>5xPo-Ne</t>
  </si>
  <si>
    <t>není předmětem úklidu</t>
  </si>
  <si>
    <t>1xtýdně (Po)</t>
  </si>
  <si>
    <t>1x měsíčně</t>
  </si>
  <si>
    <t>typ úklidu</t>
  </si>
  <si>
    <t>infekční prostory</t>
  </si>
  <si>
    <t>operační a zákrokové sály</t>
  </si>
  <si>
    <t>Místnost před kanceláří manažerek</t>
  </si>
  <si>
    <t>Kancelář manažerky</t>
  </si>
  <si>
    <t>ambulantní prostor</t>
  </si>
  <si>
    <t>lůžkové prostory</t>
  </si>
  <si>
    <t>provozní, provozně administrativní prostory</t>
  </si>
  <si>
    <t>dle skutečnosti</t>
  </si>
  <si>
    <t xml:space="preserve">D O L N Í   N E M O C N I C E </t>
  </si>
  <si>
    <t>SPOLEČNÉ PROSTORY</t>
  </si>
  <si>
    <t>vstupní hala v budově E - 1/7 chir.</t>
  </si>
  <si>
    <t>vstupní hala v budově E - 1/7 knihovna.</t>
  </si>
  <si>
    <t>vstupní hala v budově E - 1/7 ortop.</t>
  </si>
  <si>
    <t>vstupní hala v budově E - 1/7 orl.</t>
  </si>
  <si>
    <t>vstupní hala v budově E - 1/7 onkol.</t>
  </si>
  <si>
    <t>vstupní hala v budově E - 1/7 imunol.</t>
  </si>
  <si>
    <t>vstupní hala v budově E - 1/7 ICT</t>
  </si>
  <si>
    <t>výtah v budově E - 1/5 chir</t>
  </si>
  <si>
    <t>výtah v budově E - 1/5 ortop</t>
  </si>
  <si>
    <t xml:space="preserve">výtah v budově E - 1/5 orl </t>
  </si>
  <si>
    <t>výtah v budově E - 1/5 urol.</t>
  </si>
  <si>
    <t>výtah v budově E - 1/5 ICT</t>
  </si>
  <si>
    <t>výtah v budově D - 1/5 rtg</t>
  </si>
  <si>
    <t>výtah v budově D - 1/5 chir.</t>
  </si>
  <si>
    <t>výtah v budově D - 1/5 ortop.</t>
  </si>
  <si>
    <t>výtah v budově D - 1/5 CS.</t>
  </si>
  <si>
    <t>výtah v budově D - 1/5 COS</t>
  </si>
  <si>
    <t>nový vchod do ONN u RTG-přízemí v budově D</t>
  </si>
  <si>
    <t>chodba před novým vchodem v budově D</t>
  </si>
  <si>
    <t>chodba k soc. pracov. + šaty pacientů z chir a orl. - 1/3 ŘAS</t>
  </si>
  <si>
    <t>chodba k soc. pracov. + šaty pacientů z chir a orl. - 1/3 CHIR</t>
  </si>
  <si>
    <t>chodba k soc. pracov. + šaty pacientů z chir a orl. - 1/3 ORTOP</t>
  </si>
  <si>
    <t>chodba před ORL oddělením v budově E - 1/4 ŘAS</t>
  </si>
  <si>
    <t>chodba před ORL oddělením v budově E - 1/4 CHIR</t>
  </si>
  <si>
    <t>chodba před ORL oddělením v budově E - 1/4 ORTOP</t>
  </si>
  <si>
    <t>chodba před ORL oddělením v budově E - 1/4 ORL</t>
  </si>
  <si>
    <t>chodba před onkologií -  1/3 AMB.IMUNO.</t>
  </si>
  <si>
    <t>chodba před onkologií - 1/3 Šatna  sester CHIR.</t>
  </si>
  <si>
    <t>chodba před onkologií - 1/3 Onkologie</t>
  </si>
  <si>
    <t>chodba v budově C - internet</t>
  </si>
  <si>
    <t>chodba - RTG přízemí</t>
  </si>
  <si>
    <t>schody v budově E - 1/6 chir</t>
  </si>
  <si>
    <t>schody v budově E - 1/6 ortop</t>
  </si>
  <si>
    <t>schody v budově E - 1/6 orl</t>
  </si>
  <si>
    <t>schody v budově E - 1/6 COS</t>
  </si>
  <si>
    <t>schody v budově E - 1/6 sterilizace</t>
  </si>
  <si>
    <t>schody v budově E - 1/6 ICT</t>
  </si>
  <si>
    <t>Vstup na úsek hlavní sestry + TO z ulice 1/2 ŘAS</t>
  </si>
  <si>
    <t>Vstup na úsek hlavní sestry + TO z ulice 1/2 TRANS.</t>
  </si>
  <si>
    <t>schody v budově D - RTG 1/3</t>
  </si>
  <si>
    <t>schody v budově D - CHIR 1/3</t>
  </si>
  <si>
    <t>schody v budově D - OS 1/3</t>
  </si>
  <si>
    <t>2x výtah v budově B - 1/3 ARO</t>
  </si>
  <si>
    <t>2x výtah v budově B - 1/3 NEURO</t>
  </si>
  <si>
    <t>2x výtah v budově B - 1/3 UROL</t>
  </si>
  <si>
    <t>schody v budově A boční (služební)</t>
  </si>
  <si>
    <t xml:space="preserve">schody v budově B - 1/3 ARO </t>
  </si>
  <si>
    <t>schody v budově B - 1/3 NEURO</t>
  </si>
  <si>
    <t>schody v budově B - 1/3 UROL.</t>
  </si>
  <si>
    <t>schody v budově C - 1/4 chir.</t>
  </si>
  <si>
    <t>schody v budově C - 1/4 neuro JIP</t>
  </si>
  <si>
    <t>schody v budově C - 1/4 rtg</t>
  </si>
  <si>
    <t>schody v budově C - 1/4 hemat</t>
  </si>
  <si>
    <t>vstup do budovy G - MBL</t>
  </si>
  <si>
    <t>vstup do budovy G - PATOL.</t>
  </si>
  <si>
    <t>výtah v budově G - MBL</t>
  </si>
  <si>
    <t>výtah v budově G - PATOL.</t>
  </si>
  <si>
    <t>chodba před vstupem na odd. ORTOP. 1/3</t>
  </si>
  <si>
    <t>chodba před vstupem na odd. CHIR. 1/3</t>
  </si>
  <si>
    <t>chodba před vstupem na ICT 1/3</t>
  </si>
  <si>
    <t>chodba před vstupem na CHIR 1/3</t>
  </si>
  <si>
    <t>chodba před vstupem na OS 1/3</t>
  </si>
  <si>
    <t>RTG  suterén</t>
  </si>
  <si>
    <t>CT</t>
  </si>
  <si>
    <t>3x(5xPo-Pá)</t>
  </si>
  <si>
    <t>Pozn.: Úklid probíhá po každém pacientovi</t>
  </si>
  <si>
    <t>Kabinky, soc.zázemí</t>
  </si>
  <si>
    <t>šatna - muži, ženy</t>
  </si>
  <si>
    <t>popisovna/mamologie</t>
  </si>
  <si>
    <t>šatna lékařky</t>
  </si>
  <si>
    <t>WC - ženy</t>
  </si>
  <si>
    <t>ultrazvuk</t>
  </si>
  <si>
    <t>ultrazvuk - urologie</t>
  </si>
  <si>
    <t>WC - lékaři</t>
  </si>
  <si>
    <t>pokoj - primář</t>
  </si>
  <si>
    <t>WC - primář</t>
  </si>
  <si>
    <t>vedoucí laborant</t>
  </si>
  <si>
    <t>WC - muži</t>
  </si>
  <si>
    <t>archív</t>
  </si>
  <si>
    <t xml:space="preserve">RTG přízemí </t>
  </si>
  <si>
    <t>pracoviště 1, 2, ovladovna</t>
  </si>
  <si>
    <t>UZ vyšetřovna</t>
  </si>
  <si>
    <t>3xÚt; 1xPo,St,Čt,Pá</t>
  </si>
  <si>
    <t>Skiaskopie</t>
  </si>
  <si>
    <t>3x(Út,Čt); 1xPo,St,Pá</t>
  </si>
  <si>
    <t>ovladovna</t>
  </si>
  <si>
    <t>přípravna</t>
  </si>
  <si>
    <t>pokoj - laboranti</t>
  </si>
  <si>
    <t>WC - laboranti</t>
  </si>
  <si>
    <t>WC - muži, ženy</t>
  </si>
  <si>
    <t>evidence</t>
  </si>
  <si>
    <t>čekárna nová zmenšená</t>
  </si>
  <si>
    <t>Mamografie</t>
  </si>
  <si>
    <t>Vyšetřovna</t>
  </si>
  <si>
    <t>Čekárna</t>
  </si>
  <si>
    <t>ONKOLOGIE - AMBULANCE</t>
  </si>
  <si>
    <t>WC - imobilní</t>
  </si>
  <si>
    <t>WC - muží</t>
  </si>
  <si>
    <t>Technická místnost</t>
  </si>
  <si>
    <t>Soc.zařízení - personál</t>
  </si>
  <si>
    <t>Nyní "Ředírna" později bude lékařský pokoj!!!!</t>
  </si>
  <si>
    <t>DMZ</t>
  </si>
  <si>
    <t>Ordinace Onkologie</t>
  </si>
  <si>
    <t>služba sester</t>
  </si>
  <si>
    <t xml:space="preserve">Archív </t>
  </si>
  <si>
    <t>Chodba - sklad čis.prádla</t>
  </si>
  <si>
    <t>Chodba - čekárna</t>
  </si>
  <si>
    <t>Soc.zařízení patřící k sálu chemoterapie</t>
  </si>
  <si>
    <t>Sál chemoterapie</t>
  </si>
  <si>
    <t>Ordinace Onkologie č.3.</t>
  </si>
  <si>
    <t>Pokoj lékařů</t>
  </si>
  <si>
    <t>Ordinace Onkologie č..4. (byl to sklad ICT-apsida)</t>
  </si>
  <si>
    <t>Soc.zařízení</t>
  </si>
  <si>
    <t>Šatna sestry CHIRURGIE + sociální zařízení.</t>
  </si>
  <si>
    <t>Ambulance imunologie</t>
  </si>
  <si>
    <t>1x Po,Út,Pá</t>
  </si>
  <si>
    <t xml:space="preserve">Chodba od kyslíkové stanice na onkologii  </t>
  </si>
  <si>
    <t>CHIRURGIE -1.PATRO</t>
  </si>
  <si>
    <t>pokoj pac.4</t>
  </si>
  <si>
    <t>služební místnost</t>
  </si>
  <si>
    <t>šatna sester</t>
  </si>
  <si>
    <t>pooperační pokoj č. 5</t>
  </si>
  <si>
    <t>pooperační pokoj č. 6</t>
  </si>
  <si>
    <t>pokoj č. 7</t>
  </si>
  <si>
    <t>pokoj č. 8</t>
  </si>
  <si>
    <t>pokoj č. 9</t>
  </si>
  <si>
    <t>pokoj č. 10</t>
  </si>
  <si>
    <t>koupelna - muži + chodba ke koupelnám</t>
  </si>
  <si>
    <t xml:space="preserve">sklad </t>
  </si>
  <si>
    <t>spol.místnost</t>
  </si>
  <si>
    <t>pokoj č. 12</t>
  </si>
  <si>
    <t xml:space="preserve">chodba před oddělením a na oddělení </t>
  </si>
  <si>
    <t>WC ženy</t>
  </si>
  <si>
    <t>koupelna - ženy</t>
  </si>
  <si>
    <t>kuchyňka</t>
  </si>
  <si>
    <t>čistící místnost</t>
  </si>
  <si>
    <t>WC personál</t>
  </si>
  <si>
    <t>schodiště boční vedoucí k onkologii</t>
  </si>
  <si>
    <t>OP sály chirurgie, ortopedie - 1.patro</t>
  </si>
  <si>
    <t>chir. - zajišťuje stálá služba : 664,13 m2</t>
  </si>
  <si>
    <t>ort. - zajišťuje stálá služba : 190,69 m2</t>
  </si>
  <si>
    <t>CHIRURGIE - 2.PATRO</t>
  </si>
  <si>
    <t>jídelna</t>
  </si>
  <si>
    <t>sekretářka</t>
  </si>
  <si>
    <t>vyšetřovna</t>
  </si>
  <si>
    <t>služba</t>
  </si>
  <si>
    <t>poop. Pokoj č.2,3+služba -JIP</t>
  </si>
  <si>
    <t>pokoj č. 4</t>
  </si>
  <si>
    <t>primář-předsíň+WC+koupelna</t>
  </si>
  <si>
    <t>1x měs.</t>
  </si>
  <si>
    <t>pokoj primář</t>
  </si>
  <si>
    <t>pokoj č. 5</t>
  </si>
  <si>
    <t>pokoj č. 6</t>
  </si>
  <si>
    <t>sprcha</t>
  </si>
  <si>
    <t>čisticí místnost</t>
  </si>
  <si>
    <t>asistované mytí</t>
  </si>
  <si>
    <t>imobilní WC</t>
  </si>
  <si>
    <t>Přípravna</t>
  </si>
  <si>
    <t>ORTOPEDIE - 2.PATRO</t>
  </si>
  <si>
    <t>místnost sester</t>
  </si>
  <si>
    <t>2x(5xPo-Pá)+1x(So,Ne)</t>
  </si>
  <si>
    <t>Sprcha ženy</t>
  </si>
  <si>
    <t>WC ženy + chodba</t>
  </si>
  <si>
    <t>výlevka</t>
  </si>
  <si>
    <t>sesterna</t>
  </si>
  <si>
    <t>pokoj pacientů č.21</t>
  </si>
  <si>
    <t>pokoj pacientů č.22</t>
  </si>
  <si>
    <t>pokoj pacientů č.23</t>
  </si>
  <si>
    <t>pokoj pacientů č.24</t>
  </si>
  <si>
    <t>pokoj pacientů č.26</t>
  </si>
  <si>
    <t>pokoj pacientů č.25</t>
  </si>
  <si>
    <t>pokoj pacientů č.27</t>
  </si>
  <si>
    <t>WC muži +chodba</t>
  </si>
  <si>
    <t>Sprcha muži</t>
  </si>
  <si>
    <t>odpadní místnost</t>
  </si>
  <si>
    <t>chodbička ke kanceláři v.s. + adm. pracov. ORTOP</t>
  </si>
  <si>
    <t>Vrchní sestra</t>
  </si>
  <si>
    <t>Sekretářka</t>
  </si>
  <si>
    <t>pokoj pacientů č.19</t>
  </si>
  <si>
    <t>schodiště - boční - cvičící chůzi do a ze schodů</t>
  </si>
  <si>
    <t>pokoj pacientů č. 20</t>
  </si>
  <si>
    <t xml:space="preserve">pooperační pokoj  </t>
  </si>
  <si>
    <t>WC - pers.</t>
  </si>
  <si>
    <t>šatna sester +sprcha ORT</t>
  </si>
  <si>
    <t>zasedací místnost</t>
  </si>
  <si>
    <t>kancelář Hrabčuk + 1/3 z chodby</t>
  </si>
  <si>
    <t>WC  Muži</t>
  </si>
  <si>
    <t>sklad IT</t>
  </si>
  <si>
    <t>chodba za katrem</t>
  </si>
  <si>
    <t>vrchní sestra</t>
  </si>
  <si>
    <t>ORL - 3.PATRO</t>
  </si>
  <si>
    <t>primárka</t>
  </si>
  <si>
    <t>lékaři</t>
  </si>
  <si>
    <t>pokoj pacientů č. 2</t>
  </si>
  <si>
    <t>pokoj pacientů č. 3</t>
  </si>
  <si>
    <t>denní místnost sester</t>
  </si>
  <si>
    <t xml:space="preserve">dětské ORL </t>
  </si>
  <si>
    <t>pokoj pacientů č. 5</t>
  </si>
  <si>
    <t>pokoj pacientů č. 6</t>
  </si>
  <si>
    <t>pokoj pacientů č. 7</t>
  </si>
  <si>
    <t>pokoj pacientů č. 8</t>
  </si>
  <si>
    <t>vyšetřovna č.1</t>
  </si>
  <si>
    <t>umývárna + WC - muži, ženy + schody</t>
  </si>
  <si>
    <t>chodba přímo na oddělení</t>
  </si>
  <si>
    <t>kancelář - soc. pracovnice ŘAS</t>
  </si>
  <si>
    <t>vyšetřovna č.2</t>
  </si>
  <si>
    <t>sklad - úklid</t>
  </si>
  <si>
    <t>WC - personál</t>
  </si>
  <si>
    <t>TRANSFÚZNÍ ODDĚLENÍ</t>
  </si>
  <si>
    <t>registr dárců</t>
  </si>
  <si>
    <t>předodběrová laboratoř</t>
  </si>
  <si>
    <t>vyšetřovna lékaře</t>
  </si>
  <si>
    <t xml:space="preserve">WC - muži </t>
  </si>
  <si>
    <t>odběrový sál</t>
  </si>
  <si>
    <t>plazmový box</t>
  </si>
  <si>
    <t>výroba</t>
  </si>
  <si>
    <t>vestibul</t>
  </si>
  <si>
    <t>pracovna vedoucí výroby</t>
  </si>
  <si>
    <t>WC - personal</t>
  </si>
  <si>
    <t>imunohematologická laboratoř</t>
  </si>
  <si>
    <t>hematologická laboratoř</t>
  </si>
  <si>
    <t>sklad plazmy</t>
  </si>
  <si>
    <t>laboratoř infekčních markerů</t>
  </si>
  <si>
    <t>centrální příjem</t>
  </si>
  <si>
    <t>místnost pro noční službu</t>
  </si>
  <si>
    <t>denní místnost</t>
  </si>
  <si>
    <t>pracovna vedoucí laborantky</t>
  </si>
  <si>
    <t>šatna,sprcha</t>
  </si>
  <si>
    <t>schodiště</t>
  </si>
  <si>
    <t>kancelář vedoucího lékaře,WC-sprcha</t>
  </si>
  <si>
    <t>chodba k RTG</t>
  </si>
  <si>
    <t>umývárna skla</t>
  </si>
  <si>
    <t>laboratoř kontroly kvality</t>
  </si>
  <si>
    <t>laboratoř sternálních punkcí</t>
  </si>
  <si>
    <t>hematol. ambul. Primář</t>
  </si>
  <si>
    <t>terapeutická místnost</t>
  </si>
  <si>
    <t>hematologická ambulance 1</t>
  </si>
  <si>
    <t>hematologická ambulance 2</t>
  </si>
  <si>
    <t>chodba - před ambulancí</t>
  </si>
  <si>
    <t>WC - pacienti</t>
  </si>
  <si>
    <t xml:space="preserve">ARO - suterén </t>
  </si>
  <si>
    <t xml:space="preserve">chodba </t>
  </si>
  <si>
    <t>umývárna pac.</t>
  </si>
  <si>
    <t>čisté prádlo</t>
  </si>
  <si>
    <t>čajová kuchyňka</t>
  </si>
  <si>
    <t>pokoj lékařů + WC</t>
  </si>
  <si>
    <t>denní místnost + WC</t>
  </si>
  <si>
    <t>Sál ARO + dispečink</t>
  </si>
  <si>
    <t>steril</t>
  </si>
  <si>
    <t>chodba + rampa</t>
  </si>
  <si>
    <t>garáž sanitek</t>
  </si>
  <si>
    <t>ARO  přízemí</t>
  </si>
  <si>
    <t>filtr</t>
  </si>
  <si>
    <t>WC - filtr</t>
  </si>
  <si>
    <t>pokoj sester</t>
  </si>
  <si>
    <t xml:space="preserve">WC  </t>
  </si>
  <si>
    <t>zřízenec</t>
  </si>
  <si>
    <t>lékaři RZP</t>
  </si>
  <si>
    <t>řidiči RZP</t>
  </si>
  <si>
    <t>sestry RZP</t>
  </si>
  <si>
    <t>primář ARO</t>
  </si>
  <si>
    <t>lékařský pokoj</t>
  </si>
  <si>
    <t>pokoj lékařů ARO</t>
  </si>
  <si>
    <t>místnost videokonference - ŘAS</t>
  </si>
  <si>
    <t xml:space="preserve">čekárna </t>
  </si>
  <si>
    <t>Chodba - koberce</t>
  </si>
  <si>
    <t>WC muži + ženy</t>
  </si>
  <si>
    <t>WC imobilní</t>
  </si>
  <si>
    <t>hlavní sestra</t>
  </si>
  <si>
    <t>asistentka hlavní sestry</t>
  </si>
  <si>
    <t>Schodiště</t>
  </si>
  <si>
    <t>Podesta</t>
  </si>
  <si>
    <t xml:space="preserve">Chodba  </t>
  </si>
  <si>
    <t>Sklad</t>
  </si>
  <si>
    <t>WC + Sprcha</t>
  </si>
  <si>
    <t>NEUROLOGIE - 3.PATRO</t>
  </si>
  <si>
    <t>lůžková část:</t>
  </si>
  <si>
    <t>chodba - lůžka po katr do AP</t>
  </si>
  <si>
    <t xml:space="preserve">umývárna </t>
  </si>
  <si>
    <t>pokoj pac. č. 11</t>
  </si>
  <si>
    <t>pokoj pac. č. 10</t>
  </si>
  <si>
    <t>pokoj pac. č. 9</t>
  </si>
  <si>
    <t>pokoj pac. č. 8</t>
  </si>
  <si>
    <t>pokoj pac. č. 7</t>
  </si>
  <si>
    <t>pokoj pac. č. 1</t>
  </si>
  <si>
    <t>pokoj pac. č. 2</t>
  </si>
  <si>
    <t>pokoj pac. č. 3</t>
  </si>
  <si>
    <t>pokoj pac. č. 4</t>
  </si>
  <si>
    <t>pokoj pac. č. 5</t>
  </si>
  <si>
    <t>pokoj pac. č. 6</t>
  </si>
  <si>
    <t xml:space="preserve">pracovna sester </t>
  </si>
  <si>
    <t>sprcha, WC</t>
  </si>
  <si>
    <t>prostor-chodba mezi NEURO a AP</t>
  </si>
  <si>
    <t>JIP</t>
  </si>
  <si>
    <t>WC + sprcha</t>
  </si>
  <si>
    <t>Šatna sestry</t>
  </si>
  <si>
    <t>Šatna</t>
  </si>
  <si>
    <t>lékarna</t>
  </si>
  <si>
    <t>Sklad zdravotního materiálu</t>
  </si>
  <si>
    <t>Sál JIP</t>
  </si>
  <si>
    <t>Asistované mytí</t>
  </si>
  <si>
    <t>Čistící místnost</t>
  </si>
  <si>
    <t>Filtr</t>
  </si>
  <si>
    <t>Pracovna lékařu JIP</t>
  </si>
  <si>
    <t xml:space="preserve">Pracovna lékařu </t>
  </si>
  <si>
    <t>monitoring</t>
  </si>
  <si>
    <t>box</t>
  </si>
  <si>
    <t>Sklad prádla</t>
  </si>
  <si>
    <t>UROLOGIE -  2.PATRO</t>
  </si>
  <si>
    <t>pokoj lékaře 1 + WC</t>
  </si>
  <si>
    <t>umývárna</t>
  </si>
  <si>
    <t>1x týdně (Pá)</t>
  </si>
  <si>
    <t xml:space="preserve">WC - primář </t>
  </si>
  <si>
    <t>sklad prádla - výlevka (1x týdně stěny)</t>
  </si>
  <si>
    <t>WC - sestry</t>
  </si>
  <si>
    <t>pokoje pacientů (239,235,231,227,224,221,218)</t>
  </si>
  <si>
    <t>pracovna sester</t>
  </si>
  <si>
    <t>pooperační pokoje JIP (1x týdně-Ne stěny)</t>
  </si>
  <si>
    <t>chodba- lůžka až po katr do AP</t>
  </si>
  <si>
    <t>čajová kuchyně</t>
  </si>
  <si>
    <t>sociální zařízení č: 9</t>
  </si>
  <si>
    <t>dvoulůžkový pokoj č : 9</t>
  </si>
  <si>
    <t>dvoulůžkový pokoj č : 8</t>
  </si>
  <si>
    <t>sociální zařízení č : 8</t>
  </si>
  <si>
    <t>pokoj lékaře</t>
  </si>
  <si>
    <t>2x týdně (koše 5x Po-Pá)</t>
  </si>
  <si>
    <t>sociální zařízení lékař</t>
  </si>
  <si>
    <t>předsíň primář</t>
  </si>
  <si>
    <t>sociální zařízení primář</t>
  </si>
  <si>
    <t>primář</t>
  </si>
  <si>
    <t>šatna pacientů</t>
  </si>
  <si>
    <t>BUDOVA PATOLOGIE A MIKROBIOLOGIE</t>
  </si>
  <si>
    <t>PATOLOGIE - SUTERÉN</t>
  </si>
  <si>
    <t>kancelář prádelenský servis</t>
  </si>
  <si>
    <t>kancelář technického úseku-garáž pod Patologií</t>
  </si>
  <si>
    <t>nové WC muži</t>
  </si>
  <si>
    <t xml:space="preserve">předsíň před novým WC </t>
  </si>
  <si>
    <t>PATOLOGIE - PŘÍZEMÍ</t>
  </si>
  <si>
    <t>bioptická laboratoř</t>
  </si>
  <si>
    <t>cytologická laboratoř</t>
  </si>
  <si>
    <t>histologická laboratoř</t>
  </si>
  <si>
    <t>pracovna lékařů</t>
  </si>
  <si>
    <t>šatna cytol.+ sprcha</t>
  </si>
  <si>
    <t>2x týdně (Út,Pá)</t>
  </si>
  <si>
    <t>sprcha, WC v pracovnách lékařů</t>
  </si>
  <si>
    <t>schodiště, podesty</t>
  </si>
  <si>
    <t>zřízenec :</t>
  </si>
  <si>
    <t>vstup - zadní</t>
  </si>
  <si>
    <t>pietní místnost</t>
  </si>
  <si>
    <t>šatna</t>
  </si>
  <si>
    <t>MIKROBIOLOGIE - 1.PATRO</t>
  </si>
  <si>
    <t>serologická laboratoř</t>
  </si>
  <si>
    <t>chladírna</t>
  </si>
  <si>
    <t>kancelář č. 1</t>
  </si>
  <si>
    <t>kancelář č. 2</t>
  </si>
  <si>
    <t>klinická laboratoř</t>
  </si>
  <si>
    <t>laboratoř TBC</t>
  </si>
  <si>
    <t>laboratoř OHS</t>
  </si>
  <si>
    <t>příjem materiálu</t>
  </si>
  <si>
    <t>přípravna půd</t>
  </si>
  <si>
    <t>šatny, sprcha</t>
  </si>
  <si>
    <t xml:space="preserve">schody od PAT na MBL včetně podest </t>
  </si>
  <si>
    <t>střevní a parazit. laboratoř</t>
  </si>
  <si>
    <t>termostat</t>
  </si>
  <si>
    <t>BUDOVA INFEKCE A REHABILITACE</t>
  </si>
  <si>
    <t>PŘÍZEMÍ</t>
  </si>
  <si>
    <t>INFEKCE - AMBULANCE</t>
  </si>
  <si>
    <t>Sesterna</t>
  </si>
  <si>
    <t xml:space="preserve">Čekárna neinfekční </t>
  </si>
  <si>
    <t>WC imobilní + ženy</t>
  </si>
  <si>
    <t xml:space="preserve">WC muži </t>
  </si>
  <si>
    <t>Zádveří</t>
  </si>
  <si>
    <t>RHB - LŮŽKOVÁ ČÁST</t>
  </si>
  <si>
    <t>Úklidová místnost</t>
  </si>
  <si>
    <t>Pracovna  fyzioterapeutů</t>
  </si>
  <si>
    <t>Soc.zařízení + zázemí lékařů</t>
  </si>
  <si>
    <t>Pracovna vedoucího fyzioterapeuta</t>
  </si>
  <si>
    <t>tělocvična</t>
  </si>
  <si>
    <t>6x Po-So</t>
  </si>
  <si>
    <t xml:space="preserve">Soc.zařízení         </t>
  </si>
  <si>
    <t>Pokoj 2 L</t>
  </si>
  <si>
    <t>WC zaměstnanci</t>
  </si>
  <si>
    <t>Pokoj 2 (3) L</t>
  </si>
  <si>
    <t>Špinavé prádlo</t>
  </si>
  <si>
    <t>Chodba - RHB</t>
  </si>
  <si>
    <t>Soc.zařízení zaměstnanci</t>
  </si>
  <si>
    <t>Sklad DKP</t>
  </si>
  <si>
    <t>Termoporty</t>
  </si>
  <si>
    <t>Denní místnost</t>
  </si>
  <si>
    <t xml:space="preserve">Sesterna </t>
  </si>
  <si>
    <t>Pokoj 1 L</t>
  </si>
  <si>
    <t>Venkovní schodiště</t>
  </si>
  <si>
    <t>Kryty vstup do 2.NP</t>
  </si>
  <si>
    <t>Kryty vstup do 1.NP</t>
  </si>
  <si>
    <t>1.PATRO</t>
  </si>
  <si>
    <t>Vstupní podesta</t>
  </si>
  <si>
    <t>Zádveři</t>
  </si>
  <si>
    <t>Sklad špinavého prádla</t>
  </si>
  <si>
    <t>Pracovna lékařů</t>
  </si>
  <si>
    <t>Soc.zařízení + zázení lékařů</t>
  </si>
  <si>
    <t>Pracovna primáře</t>
  </si>
  <si>
    <t>Úklid</t>
  </si>
  <si>
    <t>WC pacienti</t>
  </si>
  <si>
    <t>Sklad  DKP - šatna sanitáři</t>
  </si>
  <si>
    <t>Šatna + denní místnost zaměstnanci</t>
  </si>
  <si>
    <t>individuální tělocvična</t>
  </si>
  <si>
    <t>Tělocvična 1</t>
  </si>
  <si>
    <t>Sklad - tělocvična</t>
  </si>
  <si>
    <t>magnetoterapie</t>
  </si>
  <si>
    <t>Vodoléčba</t>
  </si>
  <si>
    <t>Čajová kuchyňka</t>
  </si>
  <si>
    <t>Pokoj vrchní sestry</t>
  </si>
  <si>
    <t>Výtah starý</t>
  </si>
  <si>
    <t>Výtah nový</t>
  </si>
  <si>
    <t>AMBULANTNÍ PAVILON</t>
  </si>
  <si>
    <t>výtah pro CHIR 1/11</t>
  </si>
  <si>
    <t>výtah pro RTG 1/11</t>
  </si>
  <si>
    <t>výtah pro ORTOP 1/11</t>
  </si>
  <si>
    <t>výtah pro ŘAS 1/11</t>
  </si>
  <si>
    <t>výtah pro ORL 1/11</t>
  </si>
  <si>
    <t>výtah pro INT 1/11</t>
  </si>
  <si>
    <t>výtah pro ENDO 1/11</t>
  </si>
  <si>
    <t>výtah pro Pediatrii 1/11</t>
  </si>
  <si>
    <t>výtah pro OKBD 1/11</t>
  </si>
  <si>
    <t>výtah pro UROL 1/11</t>
  </si>
  <si>
    <t>výtah pro NEURO 1/11</t>
  </si>
  <si>
    <t>schody pro CHIR 1/11</t>
  </si>
  <si>
    <t>schody pro RTG 1/11</t>
  </si>
  <si>
    <t>schody pro ORTOP 1/11</t>
  </si>
  <si>
    <t>schody pro ŘAS 1/11</t>
  </si>
  <si>
    <t>schody pro ORL 1/11</t>
  </si>
  <si>
    <t>schody pro INT 1/11</t>
  </si>
  <si>
    <t>schody pro ENDO 1/11</t>
  </si>
  <si>
    <t>schody pro Pediatrii 1/11</t>
  </si>
  <si>
    <t>schody pro OKBD 1/11</t>
  </si>
  <si>
    <t>schody pro UROL 1/11</t>
  </si>
  <si>
    <t xml:space="preserve">schody pro NEURO </t>
  </si>
  <si>
    <t>chodba pro CHIR 1/4</t>
  </si>
  <si>
    <t>chodba pro ORTOP 1/4</t>
  </si>
  <si>
    <t>chodba pro RTG 1/4</t>
  </si>
  <si>
    <t>chodba pro INT 1/4</t>
  </si>
  <si>
    <t>chodba pro ŘAS 1/4</t>
  </si>
  <si>
    <t>chodba pro ORL 1/4</t>
  </si>
  <si>
    <t>chodba pro UROL 1/6</t>
  </si>
  <si>
    <t>chodba pro OKBD 1/6</t>
  </si>
  <si>
    <t>chodba pro Pediatrii 1/6</t>
  </si>
  <si>
    <t>chodba pro ENDO 1/6</t>
  </si>
  <si>
    <t>chodba pro ŘAS 1/6</t>
  </si>
  <si>
    <t>chodba pro INTER 1/6</t>
  </si>
  <si>
    <t>chodba pro NEURO 1/4</t>
  </si>
  <si>
    <t>chodba pro INTER 1/4</t>
  </si>
  <si>
    <t xml:space="preserve">chodba pro ENDO 1/4 </t>
  </si>
  <si>
    <t>schody pro ARO 1/11</t>
  </si>
  <si>
    <t>prostor pro CHIR 1/11</t>
  </si>
  <si>
    <t>prostor pro RTG 1/11</t>
  </si>
  <si>
    <t>prostor pro ORTOP 1/11</t>
  </si>
  <si>
    <t>prostor pro ŘAS 1/11</t>
  </si>
  <si>
    <t>prostor pro ORL 1/11</t>
  </si>
  <si>
    <t>prostor pro INT 1/11</t>
  </si>
  <si>
    <t>prostor pro ENDO 1/11</t>
  </si>
  <si>
    <t>prostor pro Pediatrii 1/11</t>
  </si>
  <si>
    <t>prostor pro OKBD 1/11</t>
  </si>
  <si>
    <t>prostor pro UROL 1/11</t>
  </si>
  <si>
    <t>prostor pro NEURO 1/11</t>
  </si>
  <si>
    <t>WC pro CHIR 1/4</t>
  </si>
  <si>
    <t>WC pro ORTOP 1/4</t>
  </si>
  <si>
    <t>WC pro RTG 1/4</t>
  </si>
  <si>
    <t>WC pro INT 1/4</t>
  </si>
  <si>
    <t>WC pro ŘAS 1/2</t>
  </si>
  <si>
    <t>WC pro ORL 1/2</t>
  </si>
  <si>
    <t>WC pro UROL 1/6</t>
  </si>
  <si>
    <t>WC pro OKBD 1/6</t>
  </si>
  <si>
    <t>WC pro Pediatrii 1/6</t>
  </si>
  <si>
    <t>WC pro ENDO 1/6</t>
  </si>
  <si>
    <t>WC pro ŘAS 1/6</t>
  </si>
  <si>
    <t>WC pro INTER 1/6</t>
  </si>
  <si>
    <t>WC pro NEURO 1/4</t>
  </si>
  <si>
    <t>WC pro INTER 1/4</t>
  </si>
  <si>
    <t xml:space="preserve">WC pro ENDO 1/4 </t>
  </si>
  <si>
    <t>vstup do AP + vozíky a lehátka</t>
  </si>
  <si>
    <t>pro CHIR 1/10</t>
  </si>
  <si>
    <t>pro RTG 1/10</t>
  </si>
  <si>
    <t>pro ORTOP 1/10</t>
  </si>
  <si>
    <t>pro ORL 1/10</t>
  </si>
  <si>
    <t>pro INT 1/10</t>
  </si>
  <si>
    <t>pro ENDO 1/10</t>
  </si>
  <si>
    <t>pro Pediatrii 1/10</t>
  </si>
  <si>
    <t>pro OKBD 1/10</t>
  </si>
  <si>
    <t>pro UROL 1/10</t>
  </si>
  <si>
    <t>pro NEURO 1/10</t>
  </si>
  <si>
    <t>šatna sester ORTOP 1/2</t>
  </si>
  <si>
    <t>1 NP (přízemí)</t>
  </si>
  <si>
    <t>CHIRURGICKÉ AMBULANCE</t>
  </si>
  <si>
    <t>WC - chirurgie   adm. pracov.</t>
  </si>
  <si>
    <t>předsíň</t>
  </si>
  <si>
    <t>Administr. pracov. Chirurgie</t>
  </si>
  <si>
    <t>aseptický sálek</t>
  </si>
  <si>
    <t>WC k septické vyšetřovně chir.</t>
  </si>
  <si>
    <t>septická vyšetřovna</t>
  </si>
  <si>
    <t>dospávárna</t>
  </si>
  <si>
    <t>sesterna, přípravna,steril.</t>
  </si>
  <si>
    <t>traumasklad</t>
  </si>
  <si>
    <t>sociální zařízení u traumaskladu</t>
  </si>
  <si>
    <t>předsí k traumaskladu</t>
  </si>
  <si>
    <t>sociální zařízení v šatně zřízenců</t>
  </si>
  <si>
    <t>šatna zřízenců</t>
  </si>
  <si>
    <t>kartotéka -info</t>
  </si>
  <si>
    <t>šatna pro kartotéku - info</t>
  </si>
  <si>
    <t>sádrovna</t>
  </si>
  <si>
    <t>sklad - sádry</t>
  </si>
  <si>
    <t>cévní chirurgie</t>
  </si>
  <si>
    <t>2xÚt; 1xPo,St,Čt,Pá</t>
  </si>
  <si>
    <t>ORTOPEDICKÉ AMBULANCE</t>
  </si>
  <si>
    <t>aseptická vyšetřovna</t>
  </si>
  <si>
    <t>zákrokový sálek</t>
  </si>
  <si>
    <t>dospávárna (odpolední úklid)</t>
  </si>
  <si>
    <t>RTG AMBULANTNÍ PAVILON</t>
  </si>
  <si>
    <t>svlékací box</t>
  </si>
  <si>
    <t>skiagraf</t>
  </si>
  <si>
    <t>popisovna</t>
  </si>
  <si>
    <t>služební pokoj</t>
  </si>
  <si>
    <t>CHIRURGIE</t>
  </si>
  <si>
    <t>sociální zařízení</t>
  </si>
  <si>
    <t>ADMINISTRATIVA ONN MIMO AREÁL ONN - V NÁCHODÉ</t>
  </si>
  <si>
    <t>ORTOPEDIE</t>
  </si>
  <si>
    <t>předsíň k pokoji lékařů</t>
  </si>
  <si>
    <t>sociální zařízení k pokoji lékařů</t>
  </si>
  <si>
    <t>ORL - AMBULANCE</t>
  </si>
  <si>
    <t>stacionář ORL</t>
  </si>
  <si>
    <t>audio</t>
  </si>
  <si>
    <t>hygienická kabina</t>
  </si>
  <si>
    <t>SPRÁVA BUDOV - AMBULANTNÍ PAVILON</t>
  </si>
  <si>
    <t>infocentrum</t>
  </si>
  <si>
    <t>2.PATRO</t>
  </si>
  <si>
    <t>INTERNA - AMBULANCE</t>
  </si>
  <si>
    <t>pokoj lékařů - interna</t>
  </si>
  <si>
    <t>UROLOGICKÁ AMBULANCE</t>
  </si>
  <si>
    <t>přípravna, kartotéka</t>
  </si>
  <si>
    <t>endoskopický sálek</t>
  </si>
  <si>
    <t>mycí box</t>
  </si>
  <si>
    <t>špinavé prádlo</t>
  </si>
  <si>
    <t>urodynamická vyšetřovna</t>
  </si>
  <si>
    <t>předsíň k DMZ urolog.</t>
  </si>
  <si>
    <t>sociální zařízení k DMZ urolog.</t>
  </si>
  <si>
    <t>DMZ urologie</t>
  </si>
  <si>
    <t>zdrav. odpad na urologii</t>
  </si>
  <si>
    <t>čekárna urologie</t>
  </si>
  <si>
    <t>čekárna pediatrie</t>
  </si>
  <si>
    <t>PEDIATRICKÁ AMBULANCE</t>
  </si>
  <si>
    <t>sociální zařízení k pokoji vrchní sestry ENDO</t>
  </si>
  <si>
    <t>pokoj vrchní sestry ENDO</t>
  </si>
  <si>
    <t>předsíň k pokoji vrchní sestry ENDO</t>
  </si>
  <si>
    <t>předsíň k pokoji primaře ENDO</t>
  </si>
  <si>
    <t>sociální zařízení k pokoji primaře ENDO</t>
  </si>
  <si>
    <t>Primář neurologie</t>
  </si>
  <si>
    <t>pokoj primáře neurologie</t>
  </si>
  <si>
    <t>3.PATRO</t>
  </si>
  <si>
    <t>INTERNÍ AMBULANCE</t>
  </si>
  <si>
    <t>kardiologická vyšetřovna - interna</t>
  </si>
  <si>
    <t>ORTOPEDIE - LÉKAŘSKÉ POKOJE</t>
  </si>
  <si>
    <t>lékařský pokoj ortopedie</t>
  </si>
  <si>
    <t>NEUROLOGICKÉ AMBULANCE</t>
  </si>
  <si>
    <t>ambulantní vyšetřovna - neuro</t>
  </si>
  <si>
    <t>RHB</t>
  </si>
  <si>
    <t>EEG - popisovna</t>
  </si>
  <si>
    <t>EMG - vyšetřovna</t>
  </si>
  <si>
    <t>ambulantní vyšetřovna</t>
  </si>
  <si>
    <t>EEG - vyšetřovna</t>
  </si>
  <si>
    <t>Předsíň konferenční místnosti</t>
  </si>
  <si>
    <t>sociální zařízení konferenční místnosti</t>
  </si>
  <si>
    <t>konferenční místnost</t>
  </si>
  <si>
    <t>poradna</t>
  </si>
  <si>
    <t>funkční vyšetřovna</t>
  </si>
  <si>
    <t>gastroskopie</t>
  </si>
  <si>
    <t xml:space="preserve">endo </t>
  </si>
  <si>
    <t>endo - dospávárna</t>
  </si>
  <si>
    <t>sklad ENDO na oddělení za dospávárnou</t>
  </si>
  <si>
    <t>skald ENDO na chodbě</t>
  </si>
  <si>
    <t>Čekárna k endoskopii 1</t>
  </si>
  <si>
    <t>Čekárna k endoskopii 2</t>
  </si>
  <si>
    <t>SPOLEČNÉ PROSTORY V HORNÍ NEMOCNICI</t>
  </si>
  <si>
    <t>Koridor mezi hlavní budovou a budovou OKBD a hemodial.</t>
  </si>
  <si>
    <t xml:space="preserve">Vchod do hlavní budovy III. (k RHB) </t>
  </si>
  <si>
    <t xml:space="preserve">Vchod do hlavní budovy II. (k ambulancím  Interny) </t>
  </si>
  <si>
    <t>Vchod do hlavní budovy I. (na Pediatrii)</t>
  </si>
  <si>
    <t>výtah pro internu 1/6</t>
  </si>
  <si>
    <t>výtah pro internu JIP 1/6</t>
  </si>
  <si>
    <t>výtah pro gynekologii 1/6</t>
  </si>
  <si>
    <t>výtah pro porodnici 1/6</t>
  </si>
  <si>
    <t>výtah pro pediatrii 1/6</t>
  </si>
  <si>
    <t>výtah pro novorozenci 1/6</t>
  </si>
  <si>
    <t>schody pro internu 1/4</t>
  </si>
  <si>
    <t>schody pro internu JIP 1/4</t>
  </si>
  <si>
    <t>schody pro gynekologii 1/4</t>
  </si>
  <si>
    <t>schody pro porodnici 1/4</t>
  </si>
  <si>
    <t>schody pro pediatrii 1/3</t>
  </si>
  <si>
    <t>schody pro gynekologii 1/3</t>
  </si>
  <si>
    <t>schody pro novorozence 1/3</t>
  </si>
  <si>
    <t>pro pacienty RHB 1/3</t>
  </si>
  <si>
    <t>pro návštěvy gynekologie 1/3</t>
  </si>
  <si>
    <t>pro zaměstnance kuchyně 1/3</t>
  </si>
  <si>
    <t>chodba pro pediatrii 1/3</t>
  </si>
  <si>
    <t>chodba pro gynekologii 1/3</t>
  </si>
  <si>
    <t>INTERNÍ AMBULANCE - PŘÍZEMÍ</t>
  </si>
  <si>
    <t>DMZ. Šatna  - sestry</t>
  </si>
  <si>
    <t>soc. zařízení - sestry</t>
  </si>
  <si>
    <t>tech. místnost</t>
  </si>
  <si>
    <t>Čekárna pacienti</t>
  </si>
  <si>
    <t>Kartotéka - archív</t>
  </si>
  <si>
    <t>Ambulance - kardio</t>
  </si>
  <si>
    <t>Ambulance - endokrinologie</t>
  </si>
  <si>
    <t>Ambulance - EKG</t>
  </si>
  <si>
    <t>Ambulance - příjem č:1</t>
  </si>
  <si>
    <t>Ambulance - dospávání</t>
  </si>
  <si>
    <t>INTERNÍ ODDĚLENÍ - 1.PATRO - JIP</t>
  </si>
  <si>
    <t>služba JIP</t>
  </si>
  <si>
    <t>pokoj JIP č. 213</t>
  </si>
  <si>
    <t>koupelna</t>
  </si>
  <si>
    <t>akutní příjem</t>
  </si>
  <si>
    <t>pokoj č.209</t>
  </si>
  <si>
    <t>pokoj č.208</t>
  </si>
  <si>
    <t>pokoj č.207</t>
  </si>
  <si>
    <t>pokoj IMP č.215</t>
  </si>
  <si>
    <t>pokoj IMP č.216</t>
  </si>
  <si>
    <t>pokoj č.206</t>
  </si>
  <si>
    <t>pokoj č.203</t>
  </si>
  <si>
    <t>RTG - snímkovna</t>
  </si>
  <si>
    <t>RTG - ovladač</t>
  </si>
  <si>
    <t>RTG - temná komora</t>
  </si>
  <si>
    <t>WC - imobil</t>
  </si>
  <si>
    <t>chodba - zadní nalevo od schodů</t>
  </si>
  <si>
    <t xml:space="preserve">koupelna + WC </t>
  </si>
  <si>
    <t>šatna sester + WC a koupelna</t>
  </si>
  <si>
    <t xml:space="preserve">DMZ </t>
  </si>
  <si>
    <t>služba sester č.222</t>
  </si>
  <si>
    <t>INTERNÍ ODDĚLENÍ -  2.PATRO</t>
  </si>
  <si>
    <t>Denní místnost- zaměstnanců</t>
  </si>
  <si>
    <t>pokoj pacientů č. 305</t>
  </si>
  <si>
    <t>pokoj pacientů č. 306</t>
  </si>
  <si>
    <t>pokoj pacientů č. 307</t>
  </si>
  <si>
    <t>pokoj pacientů č. 308</t>
  </si>
  <si>
    <t>pokoj pacientů č. 309</t>
  </si>
  <si>
    <t>pokoj pacientů č. 310</t>
  </si>
  <si>
    <t>chodba zadní nalevo od schodů</t>
  </si>
  <si>
    <t>primář č. 325</t>
  </si>
  <si>
    <t>pokoj pacientů č.321</t>
  </si>
  <si>
    <t>pokoj pacientů č. 322</t>
  </si>
  <si>
    <t>vyšetřovna č.320</t>
  </si>
  <si>
    <t>lékaři + koupelna č. 319</t>
  </si>
  <si>
    <t>pokoj pacientů č. 318</t>
  </si>
  <si>
    <t>pokoj pacientů č. 317</t>
  </si>
  <si>
    <t>pokoj pacientů č. 315</t>
  </si>
  <si>
    <t>kuchyňka č. 316</t>
  </si>
  <si>
    <t>pokoj pacientů č. 314</t>
  </si>
  <si>
    <t>služba sester č. 313</t>
  </si>
  <si>
    <t xml:space="preserve">vrchní sestra </t>
  </si>
  <si>
    <t>GYNEKOLOGIE - 3.PATRO</t>
  </si>
  <si>
    <t>ambulance 1</t>
  </si>
  <si>
    <t>3x(5xPo-Pá)+1xSo,Ne</t>
  </si>
  <si>
    <t>kabinky</t>
  </si>
  <si>
    <t xml:space="preserve"> (vysypávání košů 7x Po-Ne)</t>
  </si>
  <si>
    <t>administrativa</t>
  </si>
  <si>
    <t>(vysypávání košů 5x Po- Pá)</t>
  </si>
  <si>
    <t>pokoj instrumentářek</t>
  </si>
  <si>
    <t>šatna instrumentářek</t>
  </si>
  <si>
    <t>chodba u ambulance</t>
  </si>
  <si>
    <t xml:space="preserve">Hlavní chodba mezi výtahy + vstup na oddělení </t>
  </si>
  <si>
    <t>chodba zadní</t>
  </si>
  <si>
    <t>WC a koupelna</t>
  </si>
  <si>
    <t>pokoj č. 14</t>
  </si>
  <si>
    <t>pokoj č. 13</t>
  </si>
  <si>
    <t xml:space="preserve">pokoj č. </t>
  </si>
  <si>
    <t>WC pers.</t>
  </si>
  <si>
    <t xml:space="preserve">služba sester </t>
  </si>
  <si>
    <t>pooperační pokoj</t>
  </si>
  <si>
    <t>pokoj IMP č. 4</t>
  </si>
  <si>
    <t>pokoj IMP č. 3</t>
  </si>
  <si>
    <t>pokoj č. 1</t>
  </si>
  <si>
    <t>pokoj č. 2</t>
  </si>
  <si>
    <t>OP - sál gynekologie</t>
  </si>
  <si>
    <t xml:space="preserve">zajišťuje stálá služba : </t>
  </si>
  <si>
    <t>denní směna: 1 prac.08,00-15,00 hod denně/Pondělí</t>
  </si>
  <si>
    <t>6 hodin</t>
  </si>
  <si>
    <t>denní směna: 1 prac.06,30-12,30 hod denně /Út,St,Čt,Pá</t>
  </si>
  <si>
    <t>8 hodin</t>
  </si>
  <si>
    <t>PORODNÍ ODDĚLENÍ - 4.PATRO</t>
  </si>
  <si>
    <t>Lékaři</t>
  </si>
  <si>
    <t>Denní místnost sester</t>
  </si>
  <si>
    <t>Šatna sester</t>
  </si>
  <si>
    <t>2x měs.</t>
  </si>
  <si>
    <t>Sociální zařízení - imobilní</t>
  </si>
  <si>
    <t>Výlevka</t>
  </si>
  <si>
    <t xml:space="preserve">Sociální zařízení   </t>
  </si>
  <si>
    <t>Služba porodní asistence</t>
  </si>
  <si>
    <t>Pokoj nadstandartní</t>
  </si>
  <si>
    <t>Pokoj matek</t>
  </si>
  <si>
    <t>Sociální zařízení</t>
  </si>
  <si>
    <t>Kuchyňka</t>
  </si>
  <si>
    <t>Místnost CTG</t>
  </si>
  <si>
    <t>Příjem rodiček</t>
  </si>
  <si>
    <t>Výšetřovna</t>
  </si>
  <si>
    <t>Porodní sál č: 2</t>
  </si>
  <si>
    <t>Porodní sál č: 1</t>
  </si>
  <si>
    <t xml:space="preserve"> - úklid sálu č.1 a 2 bude účtován dle počtu skutečně provedených úklidů v daném měsíci</t>
  </si>
  <si>
    <t>DĚTSKÉ ODDĚLENÍ</t>
  </si>
  <si>
    <t>přízemí</t>
  </si>
  <si>
    <t>ambulance</t>
  </si>
  <si>
    <t>WC+koupelna</t>
  </si>
  <si>
    <t>den.místnost</t>
  </si>
  <si>
    <t>ambulance 2</t>
  </si>
  <si>
    <t>vrch.sestra</t>
  </si>
  <si>
    <t>1.patro :</t>
  </si>
  <si>
    <t>3x(5xPo-Pá)+2x(So,Ne)</t>
  </si>
  <si>
    <t>pokoj č. 3</t>
  </si>
  <si>
    <t>pokoj č. 7 (nadstandard)</t>
  </si>
  <si>
    <t>2.patro :</t>
  </si>
  <si>
    <t>mléčná kuchyňka</t>
  </si>
  <si>
    <t>učebna</t>
  </si>
  <si>
    <t>herna</t>
  </si>
  <si>
    <t>NOVOROZENCI - 4.PATRO</t>
  </si>
  <si>
    <t>Ošetřovna novorozenců</t>
  </si>
  <si>
    <t>JIP - novorozenci</t>
  </si>
  <si>
    <t>Pokoj novorozenců</t>
  </si>
  <si>
    <t>lůžkový výtah</t>
  </si>
  <si>
    <t>Schody na půdu</t>
  </si>
  <si>
    <t>DMZ sestry  - dětské odd.</t>
  </si>
  <si>
    <t>Pokoj lékaře - dětské odd.</t>
  </si>
  <si>
    <t>Šatna sestry - dětské odd.</t>
  </si>
  <si>
    <t>WC 2ks - 1/2</t>
  </si>
  <si>
    <t>Chodba na oddělení</t>
  </si>
  <si>
    <t>HEMODIALÝZA - PŘÍZEMÍ</t>
  </si>
  <si>
    <t>chronická dialýza</t>
  </si>
  <si>
    <t>akutní dialýza</t>
  </si>
  <si>
    <t>peritoneální dial.</t>
  </si>
  <si>
    <t>WC 3x</t>
  </si>
  <si>
    <t xml:space="preserve">šatna </t>
  </si>
  <si>
    <t>sklad čistého prádla</t>
  </si>
  <si>
    <t>sterilizace</t>
  </si>
  <si>
    <t>vyšetřovací místnost</t>
  </si>
  <si>
    <t>úpravna vody</t>
  </si>
  <si>
    <t>technik</t>
  </si>
  <si>
    <t>sklad č. 1</t>
  </si>
  <si>
    <t>místnost lékařů, WC</t>
  </si>
  <si>
    <t>sklad č. 2</t>
  </si>
  <si>
    <t>sklad - barely</t>
  </si>
  <si>
    <t>šatna personál, WC</t>
  </si>
  <si>
    <t>OKB - 1.PATRO</t>
  </si>
  <si>
    <t>schodiště - zadní</t>
  </si>
  <si>
    <t>odběry</t>
  </si>
  <si>
    <t>magistra</t>
  </si>
  <si>
    <t>WC, koupelna</t>
  </si>
  <si>
    <t>laboratoř - moč</t>
  </si>
  <si>
    <t>laboratoř - příjem</t>
  </si>
  <si>
    <t>sklad příjmu</t>
  </si>
  <si>
    <t>Dr. Srna-pracovna</t>
  </si>
  <si>
    <t>laboratoř - rutina</t>
  </si>
  <si>
    <t>laboratoř - ELFO</t>
  </si>
  <si>
    <t>ELISA 1</t>
  </si>
  <si>
    <t>ELISA 2</t>
  </si>
  <si>
    <t>SMS laboratoř</t>
  </si>
  <si>
    <t>BUDOVA A</t>
  </si>
  <si>
    <t>přízemí :</t>
  </si>
  <si>
    <t>cevní ambulance</t>
  </si>
  <si>
    <t>DIA - lékař</t>
  </si>
  <si>
    <t>DIA - sestra</t>
  </si>
  <si>
    <t xml:space="preserve">interní ambulance  </t>
  </si>
  <si>
    <t>sklad prádla</t>
  </si>
  <si>
    <t>WC,sprcha</t>
  </si>
  <si>
    <t>SPOLEČNÉ PROSTORY - přízemí</t>
  </si>
  <si>
    <t>schodiště - do přízemí</t>
  </si>
  <si>
    <t>Vstup k interně</t>
  </si>
  <si>
    <t>výtahy 1/2</t>
  </si>
  <si>
    <t>lékař D.Nýč</t>
  </si>
  <si>
    <t>LDN I A - 1.PATRO</t>
  </si>
  <si>
    <t>pokoj pacientů č.1</t>
  </si>
  <si>
    <t>pokoj pacientů č.2</t>
  </si>
  <si>
    <t>pokoj pacientů č.3</t>
  </si>
  <si>
    <t>pokoj pacientů č.4</t>
  </si>
  <si>
    <t>pokoj pacientů č.5</t>
  </si>
  <si>
    <t>pokoj pacientů č.6</t>
  </si>
  <si>
    <t>pokoj pacientů č.7</t>
  </si>
  <si>
    <t>pokoj pacientů č.8</t>
  </si>
  <si>
    <t>zřízenci</t>
  </si>
  <si>
    <t>chodby</t>
  </si>
  <si>
    <t>WC,umývárny</t>
  </si>
  <si>
    <t>LDN I A - 2.PATRO</t>
  </si>
  <si>
    <t>pokoj pacientů č.9</t>
  </si>
  <si>
    <t>staniční sestra</t>
  </si>
  <si>
    <t>LÉKAŘSKÉ POKOJE - PODKROVÍ</t>
  </si>
  <si>
    <t>WC,koupelna</t>
  </si>
  <si>
    <t>pokoj lékařů - Mudr.Suchý</t>
  </si>
  <si>
    <t>laboratoře</t>
  </si>
  <si>
    <t>TECHNICKÉ ODDĚLENÍ - 1.PATRO</t>
  </si>
  <si>
    <t>schodiště - únik</t>
  </si>
  <si>
    <t>SPOLEČNÉ PROSTORY - 1.PATRO</t>
  </si>
  <si>
    <t>spojovací tunel 1/3</t>
  </si>
  <si>
    <t>jídelna 1/3</t>
  </si>
  <si>
    <t>výtah 1/3</t>
  </si>
  <si>
    <t>Pokoj</t>
  </si>
  <si>
    <t>Ultrazvuk</t>
  </si>
  <si>
    <t>Rehabilitace</t>
  </si>
  <si>
    <t>zadní vstup</t>
  </si>
  <si>
    <t>pokoj pacientů č.10</t>
  </si>
  <si>
    <t>pokoj pacientů č.11</t>
  </si>
  <si>
    <t>pokoj pacientů č.12</t>
  </si>
  <si>
    <t>pokoj pacientů č.14</t>
  </si>
  <si>
    <t>1.PP - SUTERÉN</t>
  </si>
  <si>
    <t>sklad DKP</t>
  </si>
  <si>
    <t xml:space="preserve">truhlářská dílna </t>
  </si>
  <si>
    <t>1x týdně (koše 5x Po-Pá)</t>
  </si>
  <si>
    <t xml:space="preserve">hrnčířská dílna </t>
  </si>
  <si>
    <t xml:space="preserve">tkalcovská dílna </t>
  </si>
  <si>
    <t>soc.zařízení personál</t>
  </si>
  <si>
    <t>WC ženy pacienti</t>
  </si>
  <si>
    <t>WC muži pacienti</t>
  </si>
  <si>
    <t>osobní výtah</t>
  </si>
  <si>
    <t>místnost pro zemřelé</t>
  </si>
  <si>
    <t>sklad PT</t>
  </si>
  <si>
    <t>elektrorozvodna</t>
  </si>
  <si>
    <t>pracovní terapie</t>
  </si>
  <si>
    <t>autogenní tréning</t>
  </si>
  <si>
    <t>DMZ zřízenci</t>
  </si>
  <si>
    <t>sklad úklid</t>
  </si>
  <si>
    <t>sklad zdrav.materiálu</t>
  </si>
  <si>
    <t>hala, schodiště</t>
  </si>
  <si>
    <t>úklid</t>
  </si>
  <si>
    <t>ambulance WC muži</t>
  </si>
  <si>
    <t>ambulance WC ženy, imobil</t>
  </si>
  <si>
    <t>DMZ údržba</t>
  </si>
  <si>
    <t>plyn regul</t>
  </si>
  <si>
    <t>kotelna TUV</t>
  </si>
  <si>
    <t>dílna údržby</t>
  </si>
  <si>
    <t>1.NP - Přízemí</t>
  </si>
  <si>
    <t>terasa</t>
  </si>
  <si>
    <t>1x týdně (Po)</t>
  </si>
  <si>
    <t>DMZ sestry</t>
  </si>
  <si>
    <t>sprcha ženy</t>
  </si>
  <si>
    <t>sprcha muži</t>
  </si>
  <si>
    <t>hala jídelna</t>
  </si>
  <si>
    <t>kuchyňka oddělení</t>
  </si>
  <si>
    <t>servrovna</t>
  </si>
  <si>
    <t>lodžie</t>
  </si>
  <si>
    <t>pokoj 3L</t>
  </si>
  <si>
    <t>pokoj 2L</t>
  </si>
  <si>
    <t>schodiště hala</t>
  </si>
  <si>
    <t>čekárna ambulance</t>
  </si>
  <si>
    <t>sestra ambulance</t>
  </si>
  <si>
    <t>sklad špinavého prádla</t>
  </si>
  <si>
    <t>jídelna zaměstnanců</t>
  </si>
  <si>
    <t>soc.zařízení sestry</t>
  </si>
  <si>
    <t>pracovna primaře</t>
  </si>
  <si>
    <t>sklad odpadů</t>
  </si>
  <si>
    <t>archiv</t>
  </si>
  <si>
    <t>WC lékaři</t>
  </si>
  <si>
    <t>soc.zařízení lékaři</t>
  </si>
  <si>
    <t>2.NP - 1.patro</t>
  </si>
  <si>
    <t>pokoj 1L</t>
  </si>
  <si>
    <t>sprcha a WC muži</t>
  </si>
  <si>
    <t>kuchyňka pacienti</t>
  </si>
  <si>
    <t xml:space="preserve">WC ženy </t>
  </si>
  <si>
    <t>pokoj 4L</t>
  </si>
  <si>
    <t>ordinace závislosti</t>
  </si>
  <si>
    <t>psycholog</t>
  </si>
  <si>
    <t>2x týdně  (koše 5x Po-Pá)</t>
  </si>
  <si>
    <t>sociální zařízení personál</t>
  </si>
  <si>
    <t>denní stacionář</t>
  </si>
  <si>
    <t>balkon</t>
  </si>
  <si>
    <t>INTERNÍ LŮŽKA</t>
  </si>
  <si>
    <t>pokoj</t>
  </si>
  <si>
    <t>WC invalidi</t>
  </si>
  <si>
    <t>čistící komora</t>
  </si>
  <si>
    <t>sprchy</t>
  </si>
  <si>
    <t>administrativní pracovnice</t>
  </si>
  <si>
    <t>pokoj lékaři</t>
  </si>
  <si>
    <t>ordinace 1</t>
  </si>
  <si>
    <t>sesterna 1</t>
  </si>
  <si>
    <t>Interní akutní ambulance</t>
  </si>
  <si>
    <t>CHIRURGICKÁ AMBULANCE</t>
  </si>
  <si>
    <t>odpočin.operačního personálu</t>
  </si>
  <si>
    <t>sz operačních sálů</t>
  </si>
  <si>
    <t>sestry</t>
  </si>
  <si>
    <t>sálová sterilizace</t>
  </si>
  <si>
    <t>zákrokový sál</t>
  </si>
  <si>
    <t>Zákrokový sál 1 (cena za 1 x úklid - 1 hod.)</t>
  </si>
  <si>
    <t xml:space="preserve">Zákrokový sál </t>
  </si>
  <si>
    <t>Zákrokový sál  (cena za 1 x úklid - 1 hod.)</t>
  </si>
  <si>
    <t>GYNEKOLOGICKÁ AMBULANCE</t>
  </si>
  <si>
    <t xml:space="preserve">Převlékárna </t>
  </si>
  <si>
    <t xml:space="preserve">Gynekologická vyšetřovna </t>
  </si>
  <si>
    <t>LŮŽKA NÁSLEDNÉ PÉČE I:</t>
  </si>
  <si>
    <t>předsíň WC</t>
  </si>
  <si>
    <t>sociální pracovnice</t>
  </si>
  <si>
    <t>pokoj zřízenci</t>
  </si>
  <si>
    <t>LŮŽKA NÁSLEDNÉ PÉČE II</t>
  </si>
  <si>
    <t>předsíň muži</t>
  </si>
  <si>
    <t>předsíň ženy</t>
  </si>
  <si>
    <t>WC a sprcha</t>
  </si>
  <si>
    <t>LŮŽKA NÁSLEDNÉ PÉČE III</t>
  </si>
  <si>
    <t>WC + koupelna imobilní</t>
  </si>
  <si>
    <t>koupelna pacientů</t>
  </si>
  <si>
    <t>WC + koupelna</t>
  </si>
  <si>
    <t>LABORATOŘ - PKBD</t>
  </si>
  <si>
    <t>sklad laboratoř</t>
  </si>
  <si>
    <t>kancelář laboratoře</t>
  </si>
  <si>
    <t>trans B</t>
  </si>
  <si>
    <t>laboratoř 1</t>
  </si>
  <si>
    <t>laboratoř 2</t>
  </si>
  <si>
    <t>laboratoř 3</t>
  </si>
  <si>
    <t>laboratoř 4</t>
  </si>
  <si>
    <t>spisovna</t>
  </si>
  <si>
    <t>RADIODIAGNOSTIKA</t>
  </si>
  <si>
    <t>baryová kuchyň</t>
  </si>
  <si>
    <t>RTG interní</t>
  </si>
  <si>
    <t>převlékací box</t>
  </si>
  <si>
    <t>temná komora</t>
  </si>
  <si>
    <t>světlá komora</t>
  </si>
  <si>
    <t>RTG</t>
  </si>
  <si>
    <t>MULTIDISCIPLINÁRNÍ JIP</t>
  </si>
  <si>
    <t>sestra denní místnost</t>
  </si>
  <si>
    <t>ADMINISTRATIVA</t>
  </si>
  <si>
    <t>recepce</t>
  </si>
  <si>
    <t>jednací místnost</t>
  </si>
  <si>
    <t>hala</t>
  </si>
  <si>
    <t>pokladna box</t>
  </si>
  <si>
    <t>správce nemocnice</t>
  </si>
  <si>
    <t>telefonní ústředna</t>
  </si>
  <si>
    <t>sestra</t>
  </si>
  <si>
    <t>předvýtahový prostor</t>
  </si>
  <si>
    <t>serverovna</t>
  </si>
  <si>
    <t>strojovna VZT a MVZ</t>
  </si>
  <si>
    <t xml:space="preserve">strojovna VZT </t>
  </si>
  <si>
    <t>DA+elektrorozvodna</t>
  </si>
  <si>
    <t>strojovna DA</t>
  </si>
  <si>
    <t>výtah</t>
  </si>
  <si>
    <t>venkovní schodiště</t>
  </si>
  <si>
    <t>vstup</t>
  </si>
  <si>
    <t>WC ženy personál</t>
  </si>
  <si>
    <t>WC muži personál</t>
  </si>
  <si>
    <t>WC-I</t>
  </si>
  <si>
    <t>sklad, archiv</t>
  </si>
  <si>
    <t>schody na půdu</t>
  </si>
  <si>
    <t>půda</t>
  </si>
  <si>
    <t>kancelář ZH KHK</t>
  </si>
  <si>
    <t>ZÁCHRANNÁ SLUŽBA</t>
  </si>
  <si>
    <t>Úklidová komora</t>
  </si>
  <si>
    <t>WC-úklidová komora</t>
  </si>
  <si>
    <t>Sprcha</t>
  </si>
  <si>
    <t>Předsíň</t>
  </si>
  <si>
    <t>Šatna RLP/RZP</t>
  </si>
  <si>
    <t>Sestra RZP</t>
  </si>
  <si>
    <t>Řidič RZP</t>
  </si>
  <si>
    <t>Sestra RLP</t>
  </si>
  <si>
    <t>Řidič RLP</t>
  </si>
  <si>
    <t>Lékař RLP</t>
  </si>
  <si>
    <t>OBLASTNÍ NEMOCNICE NÁCHOD a.s.</t>
  </si>
  <si>
    <t>2x(7x Po-Ne)</t>
  </si>
  <si>
    <t>Ultrazvuk II</t>
  </si>
  <si>
    <t>Box 2</t>
  </si>
  <si>
    <t>Box imobil</t>
  </si>
  <si>
    <t>Box 1</t>
  </si>
  <si>
    <t>AMBULANTNÍ REHABILITACE</t>
  </si>
  <si>
    <t>AMBULANTNÍ REHABILITACE - 1.PP</t>
  </si>
  <si>
    <t>Umývárna</t>
  </si>
  <si>
    <t>AMBULANTNÍ REHABILITACE - 1.NP</t>
  </si>
  <si>
    <t>Infuze</t>
  </si>
  <si>
    <t>WC M</t>
  </si>
  <si>
    <t>WC imobilní + Ž</t>
  </si>
  <si>
    <t>WC personál Ž</t>
  </si>
  <si>
    <t>Individual</t>
  </si>
  <si>
    <t>Parafín</t>
  </si>
  <si>
    <t>Hydrogalvan</t>
  </si>
  <si>
    <t>Elektroléčba</t>
  </si>
  <si>
    <t>Laser</t>
  </si>
  <si>
    <t>Šatna Ž</t>
  </si>
  <si>
    <t>Šatna M</t>
  </si>
  <si>
    <t>Odpad</t>
  </si>
  <si>
    <t>Tělocvična + ILTV</t>
  </si>
  <si>
    <t>Magnet</t>
  </si>
  <si>
    <r>
      <t>Celkem m</t>
    </r>
    <r>
      <rPr>
        <b/>
        <vertAlign val="superscript"/>
        <sz val="11"/>
        <color rgb="FFFF0000"/>
        <rFont val="Times New Roman"/>
        <family val="1"/>
      </rPr>
      <t>2</t>
    </r>
  </si>
  <si>
    <t>Kancelář</t>
  </si>
  <si>
    <t>Ambulance robotika</t>
  </si>
  <si>
    <t>UTZ AMBULANTNÍ PAVILON</t>
  </si>
  <si>
    <t>Kancelář  (po paní Voborníkové)</t>
  </si>
  <si>
    <t>PŘÍZEMÍ (BÝVALÁ REHABILITACE)</t>
  </si>
  <si>
    <t xml:space="preserve">místnost  </t>
  </si>
  <si>
    <t xml:space="preserve">místnost </t>
  </si>
  <si>
    <t>místnost</t>
  </si>
  <si>
    <t>LDN II: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</si>
</sst>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\ &quot;Kč&quot;"/>
    <numFmt numFmtId="165" formatCode="#,##0\ &quot;Kč&quot;"/>
  </numFmts>
  <fonts count="2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56"/>
      <name val="Times New Roman"/>
      <family val="1"/>
    </font>
    <font>
      <i/>
      <sz val="8"/>
      <color indexed="56"/>
      <name val="Times New Roman"/>
      <family val="1"/>
    </font>
    <font>
      <sz val="12"/>
      <color indexed="56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vertAlign val="superscript"/>
      <sz val="11"/>
      <color rgb="FFFF0000"/>
      <name val="Times New Roman"/>
      <family val="1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441">
    <xf numFmtId="0" fontId="0" fillId="0" borderId="0" xfId="0"/>
    <xf numFmtId="4" fontId="1" fillId="2" borderId="1" xfId="21" applyNumberFormat="1" applyFont="1" applyFill="1" applyBorder="1" applyAlignment="1">
      <alignment vertical="top"/>
      <protection/>
    </xf>
    <xf numFmtId="4" fontId="1" fillId="2" borderId="2" xfId="21" applyNumberFormat="1" applyFont="1" applyFill="1" applyBorder="1" applyAlignment="1">
      <alignment vertical="top"/>
      <protection/>
    </xf>
    <xf numFmtId="4" fontId="1" fillId="0" borderId="0" xfId="21" applyNumberFormat="1" applyFont="1" applyAlignment="1">
      <alignment vertical="top"/>
      <protection/>
    </xf>
    <xf numFmtId="4" fontId="3" fillId="0" borderId="0" xfId="21" applyNumberFormat="1" applyFont="1" applyAlignment="1">
      <alignment vertical="top"/>
      <protection/>
    </xf>
    <xf numFmtId="4" fontId="1" fillId="0" borderId="0" xfId="21" applyNumberFormat="1" applyFont="1" applyAlignment="1">
      <alignment vertical="top" shrinkToFit="1"/>
      <protection/>
    </xf>
    <xf numFmtId="4" fontId="1" fillId="2" borderId="3" xfId="21" applyNumberFormat="1" applyFont="1" applyFill="1" applyBorder="1" applyAlignment="1">
      <alignment vertical="top"/>
      <protection/>
    </xf>
    <xf numFmtId="4" fontId="5" fillId="2" borderId="0" xfId="21" applyNumberFormat="1" applyFont="1" applyFill="1" applyBorder="1" applyAlignment="1">
      <alignment vertical="top"/>
      <protection/>
    </xf>
    <xf numFmtId="4" fontId="1" fillId="2" borderId="4" xfId="21" applyNumberFormat="1" applyFont="1" applyFill="1" applyBorder="1" applyAlignment="1">
      <alignment vertical="top"/>
      <protection/>
    </xf>
    <xf numFmtId="4" fontId="1" fillId="0" borderId="0" xfId="21" applyNumberFormat="1" applyFont="1" applyFill="1" applyAlignment="1">
      <alignment vertical="top"/>
      <protection/>
    </xf>
    <xf numFmtId="4" fontId="3" fillId="0" borderId="0" xfId="21" applyNumberFormat="1" applyFont="1" applyFill="1" applyAlignment="1">
      <alignment vertical="top"/>
      <protection/>
    </xf>
    <xf numFmtId="4" fontId="1" fillId="0" borderId="0" xfId="21" applyNumberFormat="1" applyFont="1" applyFill="1" applyAlignment="1">
      <alignment vertical="top" shrinkToFit="1"/>
      <protection/>
    </xf>
    <xf numFmtId="4" fontId="5" fillId="2" borderId="3" xfId="21" applyNumberFormat="1" applyFont="1" applyFill="1" applyBorder="1" applyAlignment="1">
      <alignment vertical="top"/>
      <protection/>
    </xf>
    <xf numFmtId="164" fontId="2" fillId="3" borderId="5" xfId="21" applyNumberFormat="1" applyFont="1" applyFill="1" applyBorder="1" applyAlignment="1">
      <alignment horizontal="center" vertical="top" wrapText="1"/>
      <protection/>
    </xf>
    <xf numFmtId="4" fontId="5" fillId="2" borderId="4" xfId="21" applyNumberFormat="1" applyFont="1" applyFill="1" applyBorder="1" applyAlignment="1">
      <alignment vertical="top"/>
      <protection/>
    </xf>
    <xf numFmtId="4" fontId="5" fillId="0" borderId="0" xfId="21" applyNumberFormat="1" applyFont="1" applyAlignment="1">
      <alignment vertical="top"/>
      <protection/>
    </xf>
    <xf numFmtId="4" fontId="5" fillId="0" borderId="0" xfId="21" applyNumberFormat="1" applyFont="1" applyAlignment="1">
      <alignment vertical="top" shrinkToFit="1"/>
      <protection/>
    </xf>
    <xf numFmtId="3" fontId="1" fillId="0" borderId="6" xfId="21" applyNumberFormat="1" applyFont="1" applyBorder="1" applyAlignment="1">
      <alignment horizontal="center" vertical="top" shrinkToFit="1"/>
      <protection/>
    </xf>
    <xf numFmtId="4" fontId="3" fillId="0" borderId="7" xfId="21" applyNumberFormat="1" applyFont="1" applyBorder="1" applyAlignment="1">
      <alignment vertical="top"/>
      <protection/>
    </xf>
    <xf numFmtId="4" fontId="9" fillId="0" borderId="0" xfId="21" applyNumberFormat="1" applyFont="1" applyAlignment="1">
      <alignment vertical="top"/>
      <protection/>
    </xf>
    <xf numFmtId="4" fontId="10" fillId="0" borderId="0" xfId="21" applyNumberFormat="1" applyFont="1" applyAlignment="1">
      <alignment vertical="top"/>
      <protection/>
    </xf>
    <xf numFmtId="4" fontId="1" fillId="0" borderId="7" xfId="21" applyNumberFormat="1" applyFont="1" applyBorder="1" applyAlignment="1">
      <alignment vertical="top"/>
      <protection/>
    </xf>
    <xf numFmtId="4" fontId="1" fillId="0" borderId="7" xfId="21" applyNumberFormat="1" applyFont="1" applyBorder="1" applyAlignment="1">
      <alignment vertical="top" shrinkToFit="1"/>
      <protection/>
    </xf>
    <xf numFmtId="4" fontId="11" fillId="2" borderId="4" xfId="21" applyNumberFormat="1" applyFont="1" applyFill="1" applyBorder="1" applyAlignment="1">
      <alignment vertical="top"/>
      <protection/>
    </xf>
    <xf numFmtId="4" fontId="11" fillId="0" borderId="0" xfId="21" applyNumberFormat="1" applyFont="1" applyAlignment="1">
      <alignment vertical="top"/>
      <protection/>
    </xf>
    <xf numFmtId="4" fontId="3" fillId="0" borderId="0" xfId="21" applyNumberFormat="1" applyFont="1" applyBorder="1" applyAlignment="1">
      <alignment vertical="top"/>
      <protection/>
    </xf>
    <xf numFmtId="4" fontId="9" fillId="0" borderId="8" xfId="21" applyNumberFormat="1" applyFont="1" applyBorder="1" applyAlignment="1">
      <alignment horizontal="center" vertical="top"/>
      <protection/>
    </xf>
    <xf numFmtId="4" fontId="1" fillId="0" borderId="9" xfId="21" applyNumberFormat="1" applyFont="1" applyBorder="1" applyAlignment="1">
      <alignment vertical="top"/>
      <protection/>
    </xf>
    <xf numFmtId="4" fontId="9" fillId="0" borderId="10" xfId="21" applyNumberFormat="1" applyFont="1" applyBorder="1" applyAlignment="1">
      <alignment vertical="top"/>
      <protection/>
    </xf>
    <xf numFmtId="4" fontId="9" fillId="0" borderId="11" xfId="21" applyNumberFormat="1" applyFont="1" applyBorder="1" applyAlignment="1">
      <alignment vertical="top"/>
      <protection/>
    </xf>
    <xf numFmtId="4" fontId="9" fillId="0" borderId="0" xfId="21" applyNumberFormat="1" applyFont="1" applyAlignment="1">
      <alignment vertical="top" shrinkToFit="1"/>
      <protection/>
    </xf>
    <xf numFmtId="4" fontId="9" fillId="0" borderId="7" xfId="21" applyNumberFormat="1" applyFont="1" applyBorder="1" applyAlignment="1">
      <alignment vertical="top"/>
      <protection/>
    </xf>
    <xf numFmtId="4" fontId="9" fillId="0" borderId="7" xfId="21" applyNumberFormat="1" applyFont="1" applyBorder="1" applyAlignment="1">
      <alignment vertical="top" shrinkToFit="1"/>
      <protection/>
    </xf>
    <xf numFmtId="4" fontId="11" fillId="0" borderId="0" xfId="21" applyNumberFormat="1" applyFont="1" applyAlignment="1">
      <alignment vertical="top" shrinkToFit="1"/>
      <protection/>
    </xf>
    <xf numFmtId="4" fontId="1" fillId="0" borderId="12" xfId="21" applyNumberFormat="1" applyFont="1" applyBorder="1" applyAlignment="1">
      <alignment vertical="top"/>
      <protection/>
    </xf>
    <xf numFmtId="4" fontId="1" fillId="0" borderId="12" xfId="21" applyNumberFormat="1" applyFont="1" applyBorder="1" applyAlignment="1">
      <alignment horizontal="right" vertical="top"/>
      <protection/>
    </xf>
    <xf numFmtId="4" fontId="1" fillId="0" borderId="13" xfId="21" applyNumberFormat="1" applyFont="1" applyBorder="1" applyAlignment="1">
      <alignment horizontal="center" vertical="top"/>
      <protection/>
    </xf>
    <xf numFmtId="4" fontId="1" fillId="0" borderId="14" xfId="21" applyNumberFormat="1" applyFont="1" applyBorder="1" applyAlignment="1">
      <alignment vertical="top"/>
      <protection/>
    </xf>
    <xf numFmtId="4" fontId="1" fillId="0" borderId="15" xfId="21" applyNumberFormat="1" applyFont="1" applyBorder="1" applyAlignment="1">
      <alignment vertical="top"/>
      <protection/>
    </xf>
    <xf numFmtId="10" fontId="1" fillId="0" borderId="0" xfId="21" applyNumberFormat="1" applyFont="1" applyAlignment="1">
      <alignment vertical="top"/>
      <protection/>
    </xf>
    <xf numFmtId="4" fontId="5" fillId="4" borderId="0" xfId="21" applyNumberFormat="1" applyFont="1" applyFill="1" applyAlignment="1">
      <alignment vertical="top"/>
      <protection/>
    </xf>
    <xf numFmtId="4" fontId="5" fillId="4" borderId="4" xfId="21" applyNumberFormat="1" applyFont="1" applyFill="1" applyBorder="1" applyAlignment="1">
      <alignment vertical="top"/>
      <protection/>
    </xf>
    <xf numFmtId="4" fontId="3" fillId="4" borderId="0" xfId="21" applyNumberFormat="1" applyFont="1" applyFill="1" applyAlignment="1">
      <alignment vertical="top"/>
      <protection/>
    </xf>
    <xf numFmtId="4" fontId="5" fillId="4" borderId="0" xfId="21" applyNumberFormat="1" applyFont="1" applyFill="1" applyAlignment="1">
      <alignment vertical="top" shrinkToFit="1"/>
      <protection/>
    </xf>
    <xf numFmtId="4" fontId="1" fillId="4" borderId="0" xfId="21" applyNumberFormat="1" applyFont="1" applyFill="1" applyAlignment="1">
      <alignment vertical="top"/>
      <protection/>
    </xf>
    <xf numFmtId="4" fontId="1" fillId="4" borderId="14" xfId="21" applyNumberFormat="1" applyFont="1" applyFill="1" applyBorder="1" applyAlignment="1">
      <alignment vertical="top"/>
      <protection/>
    </xf>
    <xf numFmtId="4" fontId="9" fillId="0" borderId="0" xfId="21" applyNumberFormat="1" applyFont="1" applyAlignment="1">
      <alignment horizontal="center" vertical="top"/>
      <protection/>
    </xf>
    <xf numFmtId="4" fontId="11" fillId="0" borderId="0" xfId="21" applyNumberFormat="1" applyFont="1" applyAlignment="1">
      <alignment horizontal="center" vertical="top"/>
      <protection/>
    </xf>
    <xf numFmtId="4" fontId="13" fillId="0" borderId="16" xfId="21" applyNumberFormat="1" applyFont="1" applyBorder="1" applyAlignment="1">
      <alignment horizontal="center" vertical="top"/>
      <protection/>
    </xf>
    <xf numFmtId="4" fontId="13" fillId="0" borderId="17" xfId="21" applyNumberFormat="1" applyFont="1" applyBorder="1" applyAlignment="1">
      <alignment horizontal="center" vertical="top"/>
      <protection/>
    </xf>
    <xf numFmtId="4" fontId="5" fillId="0" borderId="0" xfId="21" applyNumberFormat="1" applyFont="1" applyAlignment="1">
      <alignment horizontal="center" vertical="top"/>
      <protection/>
    </xf>
    <xf numFmtId="4" fontId="13" fillId="0" borderId="6" xfId="21" applyNumberFormat="1" applyFont="1" applyBorder="1" applyAlignment="1">
      <alignment horizontal="center" vertical="top"/>
      <protection/>
    </xf>
    <xf numFmtId="4" fontId="1" fillId="0" borderId="18" xfId="21" applyNumberFormat="1" applyFont="1" applyBorder="1" applyAlignment="1">
      <alignment vertical="top"/>
      <protection/>
    </xf>
    <xf numFmtId="4" fontId="1" fillId="0" borderId="19" xfId="21" applyNumberFormat="1" applyFont="1" applyBorder="1" applyAlignment="1">
      <alignment vertical="top"/>
      <protection/>
    </xf>
    <xf numFmtId="4" fontId="5" fillId="0" borderId="20" xfId="21" applyNumberFormat="1" applyFont="1" applyBorder="1" applyAlignment="1">
      <alignment vertical="top"/>
      <protection/>
    </xf>
    <xf numFmtId="10" fontId="5" fillId="0" borderId="21" xfId="21" applyNumberFormat="1" applyFont="1" applyBorder="1" applyAlignment="1">
      <alignment vertical="top"/>
      <protection/>
    </xf>
    <xf numFmtId="4" fontId="5" fillId="0" borderId="22" xfId="21" applyNumberFormat="1" applyFont="1" applyBorder="1" applyAlignment="1">
      <alignment vertical="top"/>
      <protection/>
    </xf>
    <xf numFmtId="4" fontId="5" fillId="0" borderId="23" xfId="21" applyNumberFormat="1" applyFont="1" applyBorder="1" applyAlignment="1">
      <alignment vertical="top"/>
      <protection/>
    </xf>
    <xf numFmtId="4" fontId="5" fillId="0" borderId="24" xfId="21" applyNumberFormat="1" applyFont="1" applyBorder="1" applyAlignment="1">
      <alignment vertical="top"/>
      <protection/>
    </xf>
    <xf numFmtId="4" fontId="5" fillId="0" borderId="25" xfId="21" applyNumberFormat="1" applyFont="1" applyBorder="1" applyAlignment="1">
      <alignment vertical="top"/>
      <protection/>
    </xf>
    <xf numFmtId="4" fontId="5" fillId="0" borderId="26" xfId="21" applyNumberFormat="1" applyFont="1" applyBorder="1" applyAlignment="1">
      <alignment vertical="top"/>
      <protection/>
    </xf>
    <xf numFmtId="4" fontId="5" fillId="0" borderId="27" xfId="21" applyNumberFormat="1" applyFont="1" applyBorder="1" applyAlignment="1">
      <alignment vertical="top"/>
      <protection/>
    </xf>
    <xf numFmtId="4" fontId="5" fillId="0" borderId="13" xfId="21" applyNumberFormat="1" applyFont="1" applyBorder="1" applyAlignment="1">
      <alignment vertical="top"/>
      <protection/>
    </xf>
    <xf numFmtId="4" fontId="5" fillId="0" borderId="12" xfId="21" applyNumberFormat="1" applyFont="1" applyBorder="1" applyAlignment="1">
      <alignment vertical="top"/>
      <protection/>
    </xf>
    <xf numFmtId="10" fontId="5" fillId="0" borderId="12" xfId="21" applyNumberFormat="1" applyFont="1" applyBorder="1" applyAlignment="1">
      <alignment vertical="top"/>
      <protection/>
    </xf>
    <xf numFmtId="4" fontId="1" fillId="0" borderId="0" xfId="21" applyNumberFormat="1" applyFont="1" applyAlignment="1">
      <alignment horizontal="center" vertical="top"/>
      <protection/>
    </xf>
    <xf numFmtId="4" fontId="13" fillId="0" borderId="0" xfId="21" applyNumberFormat="1" applyFont="1" applyBorder="1" applyAlignment="1">
      <alignment horizontal="center" vertical="top"/>
      <protection/>
    </xf>
    <xf numFmtId="4" fontId="1" fillId="0" borderId="28" xfId="21" applyNumberFormat="1" applyFont="1" applyBorder="1" applyAlignment="1">
      <alignment vertical="top"/>
      <protection/>
    </xf>
    <xf numFmtId="4" fontId="1" fillId="0" borderId="0" xfId="21" applyNumberFormat="1" applyFont="1" applyBorder="1" applyAlignment="1">
      <alignment vertical="top"/>
      <protection/>
    </xf>
    <xf numFmtId="3" fontId="1" fillId="0" borderId="7" xfId="21" applyNumberFormat="1" applyFont="1" applyBorder="1" applyAlignment="1">
      <alignment horizontal="center" vertical="top" shrinkToFit="1"/>
      <protection/>
    </xf>
    <xf numFmtId="0" fontId="1" fillId="2" borderId="0" xfId="21" applyFont="1" applyFill="1" applyBorder="1" applyAlignment="1">
      <alignment horizontal="center" vertical="top"/>
      <protection/>
    </xf>
    <xf numFmtId="0" fontId="1" fillId="2" borderId="0" xfId="21" applyFont="1" applyFill="1" applyBorder="1" applyAlignment="1">
      <alignment horizontal="center" vertical="top"/>
      <protection/>
    </xf>
    <xf numFmtId="4" fontId="2" fillId="3" borderId="29" xfId="21" applyNumberFormat="1" applyFont="1" applyFill="1" applyBorder="1" applyAlignment="1">
      <alignment horizontal="center" vertical="top" wrapText="1"/>
      <protection/>
    </xf>
    <xf numFmtId="3" fontId="1" fillId="5" borderId="6" xfId="21" applyNumberFormat="1" applyFont="1" applyFill="1" applyBorder="1" applyAlignment="1">
      <alignment horizontal="center" vertical="top" shrinkToFit="1"/>
      <protection/>
    </xf>
    <xf numFmtId="3" fontId="1" fillId="5" borderId="7" xfId="21" applyNumberFormat="1" applyFont="1" applyFill="1" applyBorder="1" applyAlignment="1">
      <alignment horizontal="center" vertical="top" shrinkToFit="1"/>
      <protection/>
    </xf>
    <xf numFmtId="3" fontId="1" fillId="0" borderId="7" xfId="21" applyNumberFormat="1" applyFont="1" applyFill="1" applyBorder="1" applyAlignment="1">
      <alignment horizontal="center" vertical="top" shrinkToFit="1"/>
      <protection/>
    </xf>
    <xf numFmtId="3" fontId="8" fillId="5" borderId="7" xfId="21" applyNumberFormat="1" applyFont="1" applyFill="1" applyBorder="1" applyAlignment="1">
      <alignment horizontal="left" vertical="top"/>
      <protection/>
    </xf>
    <xf numFmtId="3" fontId="1" fillId="0" borderId="17" xfId="21" applyNumberFormat="1" applyFont="1" applyBorder="1" applyAlignment="1">
      <alignment horizontal="center" vertical="top" shrinkToFit="1"/>
      <protection/>
    </xf>
    <xf numFmtId="3" fontId="18" fillId="5" borderId="7" xfId="21" applyNumberFormat="1" applyFont="1" applyFill="1" applyBorder="1" applyAlignment="1">
      <alignment horizontal="center" vertical="top" shrinkToFit="1"/>
      <protection/>
    </xf>
    <xf numFmtId="3" fontId="1" fillId="6" borderId="6" xfId="21" applyNumberFormat="1" applyFont="1" applyFill="1" applyBorder="1" applyAlignment="1">
      <alignment horizontal="center" vertical="top" shrinkToFit="1"/>
      <protection/>
    </xf>
    <xf numFmtId="3" fontId="1" fillId="0" borderId="30" xfId="21" applyNumberFormat="1" applyFont="1" applyBorder="1" applyAlignment="1">
      <alignment horizontal="center" vertical="top" shrinkToFit="1"/>
      <protection/>
    </xf>
    <xf numFmtId="3" fontId="1" fillId="0" borderId="6" xfId="21" applyNumberFormat="1" applyFont="1" applyFill="1" applyBorder="1" applyAlignment="1">
      <alignment horizontal="center" vertical="top" shrinkToFit="1"/>
      <protection/>
    </xf>
    <xf numFmtId="3" fontId="1" fillId="0" borderId="30" xfId="21" applyNumberFormat="1" applyFont="1" applyFill="1" applyBorder="1" applyAlignment="1">
      <alignment horizontal="center" vertical="top" shrinkToFit="1"/>
      <protection/>
    </xf>
    <xf numFmtId="3" fontId="16" fillId="0" borderId="31" xfId="21" applyNumberFormat="1" applyFont="1" applyBorder="1" applyAlignment="1">
      <alignment vertical="top"/>
      <protection/>
    </xf>
    <xf numFmtId="3" fontId="1" fillId="0" borderId="16" xfId="21" applyNumberFormat="1" applyFont="1" applyBorder="1" applyAlignment="1">
      <alignment horizontal="center" vertical="top"/>
      <protection/>
    </xf>
    <xf numFmtId="4" fontId="5" fillId="2" borderId="32" xfId="21" applyNumberFormat="1" applyFont="1" applyFill="1" applyBorder="1" applyAlignment="1">
      <alignment vertical="top"/>
      <protection/>
    </xf>
    <xf numFmtId="3" fontId="1" fillId="0" borderId="33" xfId="21" applyNumberFormat="1" applyFont="1" applyBorder="1" applyAlignment="1">
      <alignment horizontal="center" vertical="top" shrinkToFit="1"/>
      <protection/>
    </xf>
    <xf numFmtId="3" fontId="1" fillId="0" borderId="34" xfId="21" applyNumberFormat="1" applyFont="1" applyBorder="1" applyAlignment="1">
      <alignment horizontal="center" vertical="top" shrinkToFit="1"/>
      <protection/>
    </xf>
    <xf numFmtId="3" fontId="16" fillId="0" borderId="16" xfId="21" applyNumberFormat="1" applyFont="1" applyBorder="1" applyAlignment="1">
      <alignment vertical="top"/>
      <protection/>
    </xf>
    <xf numFmtId="4" fontId="2" fillId="3" borderId="35" xfId="21" applyNumberFormat="1" applyFont="1" applyFill="1" applyBorder="1" applyAlignment="1">
      <alignment horizontal="center" vertical="top" wrapText="1"/>
      <protection/>
    </xf>
    <xf numFmtId="3" fontId="2" fillId="0" borderId="36" xfId="21" applyNumberFormat="1" applyFont="1" applyFill="1" applyBorder="1" applyAlignment="1">
      <alignment horizontal="left" vertical="top"/>
      <protection/>
    </xf>
    <xf numFmtId="3" fontId="1" fillId="5" borderId="37" xfId="21" applyNumberFormat="1" applyFont="1" applyFill="1" applyBorder="1" applyAlignment="1">
      <alignment horizontal="center" vertical="top" shrinkToFit="1"/>
      <protection/>
    </xf>
    <xf numFmtId="3" fontId="1" fillId="5" borderId="38" xfId="21" applyNumberFormat="1" applyFont="1" applyFill="1" applyBorder="1" applyAlignment="1">
      <alignment horizontal="center" vertical="top" shrinkToFit="1"/>
      <protection/>
    </xf>
    <xf numFmtId="3" fontId="1" fillId="0" borderId="36" xfId="21" applyNumberFormat="1" applyFont="1" applyFill="1" applyBorder="1" applyAlignment="1">
      <alignment horizontal="left" vertical="top"/>
      <protection/>
    </xf>
    <xf numFmtId="3" fontId="16" fillId="0" borderId="36" xfId="21" applyNumberFormat="1" applyFont="1" applyFill="1" applyBorder="1" applyAlignment="1">
      <alignment horizontal="left" vertical="top"/>
      <protection/>
    </xf>
    <xf numFmtId="3" fontId="8" fillId="0" borderId="38" xfId="21" applyNumberFormat="1" applyFont="1" applyFill="1" applyBorder="1" applyAlignment="1">
      <alignment horizontal="left" vertical="top"/>
      <protection/>
    </xf>
    <xf numFmtId="3" fontId="1" fillId="0" borderId="38" xfId="21" applyNumberFormat="1" applyFont="1" applyFill="1" applyBorder="1" applyAlignment="1">
      <alignment horizontal="center" vertical="top" shrinkToFit="1"/>
      <protection/>
    </xf>
    <xf numFmtId="3" fontId="1" fillId="0" borderId="38" xfId="21" applyNumberFormat="1" applyFont="1" applyBorder="1" applyAlignment="1">
      <alignment horizontal="center" vertical="top" shrinkToFit="1"/>
      <protection/>
    </xf>
    <xf numFmtId="3" fontId="16" fillId="0" borderId="39" xfId="21" applyNumberFormat="1" applyFont="1" applyFill="1" applyBorder="1" applyAlignment="1">
      <alignment horizontal="left" vertical="top"/>
      <protection/>
    </xf>
    <xf numFmtId="3" fontId="8" fillId="5" borderId="38" xfId="21" applyNumberFormat="1" applyFont="1" applyFill="1" applyBorder="1" applyAlignment="1">
      <alignment horizontal="left" vertical="top"/>
      <protection/>
    </xf>
    <xf numFmtId="3" fontId="1" fillId="0" borderId="40" xfId="21" applyNumberFormat="1" applyFont="1" applyBorder="1" applyAlignment="1">
      <alignment horizontal="center" vertical="top"/>
      <protection/>
    </xf>
    <xf numFmtId="3" fontId="18" fillId="5" borderId="38" xfId="21" applyNumberFormat="1" applyFont="1" applyFill="1" applyBorder="1" applyAlignment="1">
      <alignment horizontal="center" vertical="top" shrinkToFit="1"/>
      <protection/>
    </xf>
    <xf numFmtId="3" fontId="17" fillId="7" borderId="41" xfId="21" applyNumberFormat="1" applyFont="1" applyFill="1" applyBorder="1" applyAlignment="1">
      <alignment horizontal="left" vertical="top"/>
      <protection/>
    </xf>
    <xf numFmtId="3" fontId="1" fillId="0" borderId="42" xfId="21" applyNumberFormat="1" applyFont="1" applyFill="1" applyBorder="1" applyAlignment="1">
      <alignment horizontal="left" vertical="top"/>
      <protection/>
    </xf>
    <xf numFmtId="3" fontId="2" fillId="0" borderId="41" xfId="21" applyNumberFormat="1" applyFont="1" applyFill="1" applyBorder="1" applyAlignment="1">
      <alignment horizontal="left" vertical="top"/>
      <protection/>
    </xf>
    <xf numFmtId="3" fontId="16" fillId="0" borderId="43" xfId="21" applyNumberFormat="1" applyFont="1" applyBorder="1" applyAlignment="1">
      <alignment vertical="top"/>
      <protection/>
    </xf>
    <xf numFmtId="3" fontId="1" fillId="0" borderId="41" xfId="21" applyNumberFormat="1" applyFont="1" applyFill="1" applyBorder="1" applyAlignment="1">
      <alignment horizontal="left" vertical="top"/>
      <protection/>
    </xf>
    <xf numFmtId="4" fontId="5" fillId="0" borderId="28" xfId="21" applyNumberFormat="1" applyFont="1" applyBorder="1" applyAlignment="1">
      <alignment vertical="top"/>
      <protection/>
    </xf>
    <xf numFmtId="3" fontId="16" fillId="0" borderId="44" xfId="21" applyNumberFormat="1" applyFont="1" applyBorder="1" applyAlignment="1">
      <alignment vertical="top"/>
      <protection/>
    </xf>
    <xf numFmtId="3" fontId="16" fillId="0" borderId="45" xfId="21" applyNumberFormat="1" applyFont="1" applyBorder="1" applyAlignment="1">
      <alignment vertical="top"/>
      <protection/>
    </xf>
    <xf numFmtId="3" fontId="1" fillId="0" borderId="46" xfId="21" applyNumberFormat="1" applyFont="1" applyBorder="1" applyAlignment="1">
      <alignment horizontal="center" vertical="top" shrinkToFit="1"/>
      <protection/>
    </xf>
    <xf numFmtId="3" fontId="1" fillId="0" borderId="47" xfId="21" applyNumberFormat="1" applyFont="1" applyBorder="1" applyAlignment="1">
      <alignment horizontal="center" vertical="top" shrinkToFit="1"/>
      <protection/>
    </xf>
    <xf numFmtId="4" fontId="1" fillId="2" borderId="48" xfId="21" applyNumberFormat="1" applyFont="1" applyFill="1" applyBorder="1" applyAlignment="1">
      <alignment vertical="top"/>
      <protection/>
    </xf>
    <xf numFmtId="4" fontId="1" fillId="2" borderId="49" xfId="21" applyNumberFormat="1" applyFont="1" applyFill="1" applyBorder="1" applyAlignment="1">
      <alignment horizontal="center" vertical="top"/>
      <protection/>
    </xf>
    <xf numFmtId="4" fontId="1" fillId="2" borderId="19" xfId="21" applyNumberFormat="1" applyFont="1" applyFill="1" applyBorder="1" applyAlignment="1">
      <alignment horizontal="center" vertical="top"/>
      <protection/>
    </xf>
    <xf numFmtId="4" fontId="4" fillId="2" borderId="28" xfId="21" applyNumberFormat="1" applyFont="1" applyFill="1" applyBorder="1" applyAlignment="1">
      <alignment horizontal="left" vertical="top"/>
      <protection/>
    </xf>
    <xf numFmtId="4" fontId="5" fillId="2" borderId="15" xfId="21" applyNumberFormat="1" applyFont="1" applyFill="1" applyBorder="1" applyAlignment="1">
      <alignment vertical="top"/>
      <protection/>
    </xf>
    <xf numFmtId="0" fontId="1" fillId="2" borderId="15" xfId="21" applyFont="1" applyFill="1" applyBorder="1" applyAlignment="1">
      <alignment horizontal="center" vertical="top"/>
      <protection/>
    </xf>
    <xf numFmtId="0" fontId="6" fillId="2" borderId="50" xfId="21" applyFont="1" applyFill="1" applyBorder="1" applyAlignment="1">
      <alignment horizontal="center" vertical="center"/>
      <protection/>
    </xf>
    <xf numFmtId="0" fontId="6" fillId="2" borderId="51" xfId="21" applyFont="1" applyFill="1" applyBorder="1" applyAlignment="1">
      <alignment horizontal="center" vertical="center"/>
      <protection/>
    </xf>
    <xf numFmtId="3" fontId="2" fillId="0" borderId="39" xfId="21" applyNumberFormat="1" applyFont="1" applyFill="1" applyBorder="1" applyAlignment="1">
      <alignment horizontal="left" vertical="top"/>
      <protection/>
    </xf>
    <xf numFmtId="3" fontId="1" fillId="0" borderId="23" xfId="21" applyNumberFormat="1" applyFont="1" applyFill="1" applyBorder="1" applyAlignment="1">
      <alignment horizontal="left" vertical="top"/>
      <protection/>
    </xf>
    <xf numFmtId="0" fontId="1" fillId="2" borderId="0" xfId="21" applyFont="1" applyFill="1" applyBorder="1" applyAlignment="1">
      <alignment horizontal="center" vertical="top"/>
      <protection/>
    </xf>
    <xf numFmtId="0" fontId="6" fillId="2" borderId="50" xfId="21" applyFont="1" applyFill="1" applyBorder="1" applyAlignment="1">
      <alignment horizontal="center" vertical="center"/>
      <protection/>
    </xf>
    <xf numFmtId="4" fontId="2" fillId="3" borderId="27" xfId="21" applyNumberFormat="1" applyFont="1" applyFill="1" applyBorder="1" applyAlignment="1">
      <alignment horizontal="center" vertical="top" wrapText="1"/>
      <protection/>
    </xf>
    <xf numFmtId="3" fontId="16" fillId="0" borderId="0" xfId="21" applyNumberFormat="1" applyFont="1" applyBorder="1" applyAlignment="1">
      <alignment vertical="top"/>
      <protection/>
    </xf>
    <xf numFmtId="4" fontId="21" fillId="0" borderId="0" xfId="21" applyNumberFormat="1" applyFont="1" applyAlignment="1">
      <alignment vertical="top"/>
      <protection/>
    </xf>
    <xf numFmtId="3" fontId="16" fillId="0" borderId="28" xfId="21" applyNumberFormat="1" applyFont="1" applyFill="1" applyBorder="1" applyAlignment="1">
      <alignment horizontal="left" vertical="top"/>
      <protection/>
    </xf>
    <xf numFmtId="2" fontId="1" fillId="2" borderId="49" xfId="21" applyNumberFormat="1" applyFont="1" applyFill="1" applyBorder="1" applyAlignment="1">
      <alignment horizontal="center" vertical="top"/>
      <protection/>
    </xf>
    <xf numFmtId="2" fontId="4" fillId="2" borderId="0" xfId="21" applyNumberFormat="1" applyFont="1" applyFill="1" applyBorder="1" applyAlignment="1">
      <alignment horizontal="center" vertical="top"/>
      <protection/>
    </xf>
    <xf numFmtId="2" fontId="2" fillId="3" borderId="52" xfId="21" applyNumberFormat="1" applyFont="1" applyFill="1" applyBorder="1" applyAlignment="1">
      <alignment horizontal="center" vertical="top" wrapText="1"/>
      <protection/>
    </xf>
    <xf numFmtId="2" fontId="1" fillId="0" borderId="17" xfId="21" applyNumberFormat="1" applyFont="1" applyBorder="1" applyAlignment="1">
      <alignment horizontal="center" vertical="top"/>
      <protection/>
    </xf>
    <xf numFmtId="2" fontId="1" fillId="0" borderId="6" xfId="21" applyNumberFormat="1" applyFont="1" applyBorder="1" applyAlignment="1">
      <alignment horizontal="center" vertical="top"/>
      <protection/>
    </xf>
    <xf numFmtId="2" fontId="16" fillId="0" borderId="6" xfId="21" applyNumberFormat="1" applyFont="1" applyBorder="1" applyAlignment="1">
      <alignment horizontal="center" vertical="top"/>
      <protection/>
    </xf>
    <xf numFmtId="2" fontId="1" fillId="0" borderId="6" xfId="21" applyNumberFormat="1" applyFont="1" applyFill="1" applyBorder="1" applyAlignment="1">
      <alignment horizontal="center" vertical="top"/>
      <protection/>
    </xf>
    <xf numFmtId="2" fontId="16" fillId="0" borderId="6" xfId="21" applyNumberFormat="1" applyFont="1" applyFill="1" applyBorder="1" applyAlignment="1">
      <alignment horizontal="center" vertical="top"/>
      <protection/>
    </xf>
    <xf numFmtId="2" fontId="16" fillId="0" borderId="17" xfId="21" applyNumberFormat="1" applyFont="1" applyBorder="1" applyAlignment="1">
      <alignment horizontal="center" vertical="top"/>
      <protection/>
    </xf>
    <xf numFmtId="2" fontId="1" fillId="0" borderId="7" xfId="21" applyNumberFormat="1" applyFont="1" applyBorder="1" applyAlignment="1">
      <alignment horizontal="center" vertical="top"/>
      <protection/>
    </xf>
    <xf numFmtId="2" fontId="1" fillId="0" borderId="7" xfId="21" applyNumberFormat="1" applyFont="1" applyFill="1" applyBorder="1" applyAlignment="1">
      <alignment horizontal="center" vertical="top"/>
      <protection/>
    </xf>
    <xf numFmtId="2" fontId="1" fillId="0" borderId="34" xfId="21" applyNumberFormat="1" applyFont="1" applyBorder="1" applyAlignment="1">
      <alignment horizontal="center" vertical="top"/>
      <protection/>
    </xf>
    <xf numFmtId="2" fontId="1" fillId="0" borderId="30" xfId="21" applyNumberFormat="1" applyFont="1" applyBorder="1" applyAlignment="1">
      <alignment horizontal="center" vertical="top"/>
      <protection/>
    </xf>
    <xf numFmtId="2" fontId="16" fillId="0" borderId="31" xfId="21" applyNumberFormat="1" applyFont="1" applyBorder="1" applyAlignment="1">
      <alignment horizontal="center" vertical="top"/>
      <protection/>
    </xf>
    <xf numFmtId="2" fontId="16" fillId="0" borderId="16" xfId="21" applyNumberFormat="1" applyFont="1" applyBorder="1" applyAlignment="1">
      <alignment horizontal="center" vertical="top"/>
      <protection/>
    </xf>
    <xf numFmtId="2" fontId="16" fillId="0" borderId="45" xfId="21" applyNumberFormat="1" applyFont="1" applyBorder="1" applyAlignment="1">
      <alignment horizontal="center" vertical="top"/>
      <protection/>
    </xf>
    <xf numFmtId="2" fontId="1" fillId="0" borderId="0" xfId="21" applyNumberFormat="1" applyFont="1" applyAlignment="1">
      <alignment horizontal="center" vertical="top"/>
      <protection/>
    </xf>
    <xf numFmtId="3" fontId="17" fillId="0" borderId="7" xfId="21" applyNumberFormat="1" applyFont="1" applyFill="1" applyBorder="1" applyAlignment="1">
      <alignment horizontal="left" vertical="top"/>
      <protection/>
    </xf>
    <xf numFmtId="3" fontId="23" fillId="0" borderId="42" xfId="21" applyNumberFormat="1" applyFont="1" applyFill="1" applyBorder="1" applyAlignment="1">
      <alignment horizontal="left" vertical="top"/>
      <protection/>
    </xf>
    <xf numFmtId="3" fontId="4" fillId="0" borderId="6" xfId="21" applyNumberFormat="1" applyFont="1" applyFill="1" applyBorder="1" applyAlignment="1">
      <alignment horizontal="left" vertical="top"/>
      <protection/>
    </xf>
    <xf numFmtId="3" fontId="4" fillId="0" borderId="37" xfId="21" applyNumberFormat="1" applyFont="1" applyFill="1" applyBorder="1" applyAlignment="1">
      <alignment horizontal="left" vertical="top"/>
      <protection/>
    </xf>
    <xf numFmtId="3" fontId="8" fillId="0" borderId="42" xfId="21" applyNumberFormat="1" applyFont="1" applyFill="1" applyBorder="1" applyAlignment="1">
      <alignment horizontal="left" vertical="top"/>
      <protection/>
    </xf>
    <xf numFmtId="3" fontId="8" fillId="0" borderId="7" xfId="21" applyNumberFormat="1" applyFont="1" applyFill="1" applyBorder="1" applyAlignment="1">
      <alignment horizontal="left" vertical="top"/>
      <protection/>
    </xf>
    <xf numFmtId="3" fontId="1" fillId="7" borderId="6" xfId="21" applyNumberFormat="1" applyFont="1" applyFill="1" applyBorder="1" applyAlignment="1">
      <alignment horizontal="center" vertical="top" shrinkToFit="1"/>
      <protection/>
    </xf>
    <xf numFmtId="3" fontId="1" fillId="7" borderId="36" xfId="21" applyNumberFormat="1" applyFont="1" applyFill="1" applyBorder="1" applyAlignment="1">
      <alignment horizontal="left" vertical="top"/>
      <protection/>
    </xf>
    <xf numFmtId="4" fontId="1" fillId="7" borderId="6" xfId="21" applyNumberFormat="1" applyFont="1" applyFill="1" applyBorder="1" applyAlignment="1">
      <alignment horizontal="center" vertical="center"/>
      <protection/>
    </xf>
    <xf numFmtId="2" fontId="1" fillId="7" borderId="6" xfId="21" applyNumberFormat="1" applyFont="1" applyFill="1" applyBorder="1" applyAlignment="1">
      <alignment horizontal="center" vertical="top"/>
      <protection/>
    </xf>
    <xf numFmtId="3" fontId="1" fillId="7" borderId="42" xfId="21" applyNumberFormat="1" applyFont="1" applyFill="1" applyBorder="1" applyAlignment="1">
      <alignment/>
      <protection/>
    </xf>
    <xf numFmtId="2" fontId="1" fillId="7" borderId="7" xfId="21" applyNumberFormat="1" applyFont="1" applyFill="1" applyBorder="1" applyAlignment="1">
      <alignment horizontal="left" vertical="top"/>
      <protection/>
    </xf>
    <xf numFmtId="3" fontId="1" fillId="7" borderId="42" xfId="21" applyNumberFormat="1" applyFont="1" applyFill="1" applyBorder="1" applyAlignment="1">
      <alignment horizontal="left" vertical="top"/>
      <protection/>
    </xf>
    <xf numFmtId="2" fontId="23" fillId="0" borderId="7" xfId="21" applyNumberFormat="1" applyFont="1" applyFill="1" applyBorder="1" applyAlignment="1">
      <alignment horizontal="center"/>
      <protection/>
    </xf>
    <xf numFmtId="3" fontId="1" fillId="7" borderId="53" xfId="21" applyNumberFormat="1" applyFont="1" applyFill="1" applyBorder="1" applyAlignment="1">
      <alignment/>
      <protection/>
    </xf>
    <xf numFmtId="3" fontId="1" fillId="7" borderId="54" xfId="21" applyNumberFormat="1" applyFont="1" applyFill="1" applyBorder="1" applyAlignment="1">
      <alignment horizontal="left" vertical="top"/>
      <protection/>
    </xf>
    <xf numFmtId="2" fontId="1" fillId="7" borderId="16" xfId="21" applyNumberFormat="1" applyFont="1" applyFill="1" applyBorder="1" applyAlignment="1">
      <alignment horizontal="left" vertical="top"/>
      <protection/>
    </xf>
    <xf numFmtId="3" fontId="1" fillId="0" borderId="17" xfId="21" applyNumberFormat="1" applyFont="1" applyFill="1" applyBorder="1" applyAlignment="1">
      <alignment horizontal="center" vertical="top" shrinkToFit="1"/>
      <protection/>
    </xf>
    <xf numFmtId="2" fontId="1" fillId="7" borderId="55" xfId="21" applyNumberFormat="1" applyFont="1" applyFill="1" applyBorder="1" applyAlignment="1">
      <alignment horizontal="left"/>
      <protection/>
    </xf>
    <xf numFmtId="3" fontId="1" fillId="0" borderId="55" xfId="21" applyNumberFormat="1" applyFont="1" applyFill="1" applyBorder="1" applyAlignment="1">
      <alignment horizontal="center" vertical="top" shrinkToFit="1"/>
      <protection/>
    </xf>
    <xf numFmtId="3" fontId="17" fillId="0" borderId="54" xfId="21" applyNumberFormat="1" applyFont="1" applyFill="1" applyBorder="1" applyAlignment="1">
      <alignment/>
      <protection/>
    </xf>
    <xf numFmtId="2" fontId="17" fillId="0" borderId="16" xfId="21" applyNumberFormat="1" applyFont="1" applyFill="1" applyBorder="1" applyAlignment="1">
      <alignment/>
      <protection/>
    </xf>
    <xf numFmtId="3" fontId="17" fillId="0" borderId="16" xfId="21" applyNumberFormat="1" applyFont="1" applyFill="1" applyBorder="1" applyAlignment="1">
      <alignment horizontal="left" vertical="top"/>
      <protection/>
    </xf>
    <xf numFmtId="3" fontId="8" fillId="0" borderId="16" xfId="21" applyNumberFormat="1" applyFont="1" applyFill="1" applyBorder="1" applyAlignment="1">
      <alignment horizontal="left" vertical="top"/>
      <protection/>
    </xf>
    <xf numFmtId="3" fontId="8" fillId="0" borderId="40" xfId="21" applyNumberFormat="1" applyFont="1" applyFill="1" applyBorder="1" applyAlignment="1">
      <alignment horizontal="left" vertical="top"/>
      <protection/>
    </xf>
    <xf numFmtId="3" fontId="1" fillId="0" borderId="3" xfId="21" applyNumberFormat="1" applyFont="1" applyBorder="1" applyAlignment="1">
      <alignment horizontal="center" vertical="top" shrinkToFit="1"/>
      <protection/>
    </xf>
    <xf numFmtId="3" fontId="1" fillId="8" borderId="30" xfId="21" applyNumberFormat="1" applyFont="1" applyFill="1" applyBorder="1" applyAlignment="1">
      <alignment horizontal="center" vertical="top" shrinkToFit="1"/>
      <protection/>
    </xf>
    <xf numFmtId="3" fontId="1" fillId="9" borderId="30" xfId="21" applyNumberFormat="1" applyFont="1" applyFill="1" applyBorder="1" applyAlignment="1">
      <alignment horizontal="center" vertical="top" wrapText="1" shrinkToFit="1"/>
      <protection/>
    </xf>
    <xf numFmtId="3" fontId="1" fillId="10" borderId="30" xfId="21" applyNumberFormat="1" applyFont="1" applyFill="1" applyBorder="1" applyAlignment="1">
      <alignment horizontal="center" vertical="top" shrinkToFit="1"/>
      <protection/>
    </xf>
    <xf numFmtId="3" fontId="1" fillId="11" borderId="30" xfId="21" applyNumberFormat="1" applyFont="1" applyFill="1" applyBorder="1" applyAlignment="1">
      <alignment horizontal="center" vertical="top" shrinkToFit="1"/>
      <protection/>
    </xf>
    <xf numFmtId="3" fontId="1" fillId="12" borderId="30" xfId="21" applyNumberFormat="1" applyFont="1" applyFill="1" applyBorder="1" applyAlignment="1">
      <alignment horizontal="center" vertical="top" shrinkToFit="1"/>
      <protection/>
    </xf>
    <xf numFmtId="3" fontId="17" fillId="0" borderId="33" xfId="21" applyNumberFormat="1" applyFont="1" applyFill="1" applyBorder="1" applyAlignment="1">
      <alignment horizontal="left" vertical="top"/>
      <protection/>
    </xf>
    <xf numFmtId="3" fontId="17" fillId="0" borderId="1" xfId="21" applyNumberFormat="1" applyFont="1" applyFill="1" applyBorder="1" applyAlignment="1">
      <alignment horizontal="left" vertical="top"/>
      <protection/>
    </xf>
    <xf numFmtId="3" fontId="1" fillId="8" borderId="56" xfId="21" applyNumberFormat="1" applyFont="1" applyFill="1" applyBorder="1" applyAlignment="1">
      <alignment horizontal="center" vertical="top" shrinkToFit="1"/>
      <protection/>
    </xf>
    <xf numFmtId="3" fontId="1" fillId="8" borderId="3" xfId="21" applyNumberFormat="1" applyFont="1" applyFill="1" applyBorder="1" applyAlignment="1">
      <alignment horizontal="center" vertical="top" shrinkToFit="1"/>
      <protection/>
    </xf>
    <xf numFmtId="3" fontId="1" fillId="8" borderId="33" xfId="21" applyNumberFormat="1" applyFont="1" applyFill="1" applyBorder="1" applyAlignment="1">
      <alignment horizontal="center" vertical="top" shrinkToFit="1"/>
      <protection/>
    </xf>
    <xf numFmtId="3" fontId="16" fillId="0" borderId="33" xfId="21" applyNumberFormat="1" applyFont="1" applyBorder="1" applyAlignment="1">
      <alignment vertical="top"/>
      <protection/>
    </xf>
    <xf numFmtId="3" fontId="16" fillId="0" borderId="1" xfId="21" applyNumberFormat="1" applyFont="1" applyBorder="1" applyAlignment="1">
      <alignment vertical="top"/>
      <protection/>
    </xf>
    <xf numFmtId="4" fontId="2" fillId="5" borderId="53" xfId="21" applyNumberFormat="1" applyFont="1" applyFill="1" applyBorder="1" applyAlignment="1">
      <alignment horizontal="center" vertical="top" wrapText="1"/>
      <protection/>
    </xf>
    <xf numFmtId="4" fontId="2" fillId="5" borderId="55" xfId="21" applyNumberFormat="1" applyFont="1" applyFill="1" applyBorder="1" applyAlignment="1">
      <alignment horizontal="center" vertical="top" wrapText="1"/>
      <protection/>
    </xf>
    <xf numFmtId="4" fontId="2" fillId="5" borderId="57" xfId="21" applyNumberFormat="1" applyFont="1" applyFill="1" applyBorder="1" applyAlignment="1">
      <alignment horizontal="center" vertical="top" wrapText="1"/>
      <protection/>
    </xf>
    <xf numFmtId="3" fontId="1" fillId="5" borderId="42" xfId="21" applyNumberFormat="1" applyFont="1" applyFill="1" applyBorder="1" applyAlignment="1">
      <alignment horizontal="center" vertical="top" shrinkToFit="1"/>
      <protection/>
    </xf>
    <xf numFmtId="3" fontId="1" fillId="0" borderId="42" xfId="21" applyNumberFormat="1" applyFont="1" applyFill="1" applyBorder="1" applyAlignment="1">
      <alignment horizontal="center" vertical="top" shrinkToFit="1"/>
      <protection/>
    </xf>
    <xf numFmtId="3" fontId="1" fillId="0" borderId="42" xfId="21" applyNumberFormat="1" applyFont="1" applyBorder="1" applyAlignment="1">
      <alignment horizontal="center" vertical="top" shrinkToFit="1"/>
      <protection/>
    </xf>
    <xf numFmtId="3" fontId="22" fillId="5" borderId="42" xfId="21" applyNumberFormat="1" applyFont="1" applyFill="1" applyBorder="1" applyAlignment="1">
      <alignment horizontal="center" vertical="top" shrinkToFit="1"/>
      <protection/>
    </xf>
    <xf numFmtId="3" fontId="8" fillId="5" borderId="42" xfId="21" applyNumberFormat="1" applyFont="1" applyFill="1" applyBorder="1" applyAlignment="1">
      <alignment horizontal="left" vertical="top"/>
      <protection/>
    </xf>
    <xf numFmtId="3" fontId="18" fillId="5" borderId="42" xfId="21" applyNumberFormat="1" applyFont="1" applyFill="1" applyBorder="1" applyAlignment="1">
      <alignment horizontal="center" vertical="top" shrinkToFit="1"/>
      <protection/>
    </xf>
    <xf numFmtId="3" fontId="1" fillId="0" borderId="58" xfId="21" applyNumberFormat="1" applyFont="1" applyBorder="1" applyAlignment="1">
      <alignment horizontal="center" vertical="top" shrinkToFit="1"/>
      <protection/>
    </xf>
    <xf numFmtId="3" fontId="1" fillId="5" borderId="54" xfId="21" applyNumberFormat="1" applyFont="1" applyFill="1" applyBorder="1" applyAlignment="1">
      <alignment horizontal="center" vertical="top" shrinkToFit="1"/>
      <protection/>
    </xf>
    <xf numFmtId="3" fontId="1" fillId="5" borderId="16" xfId="21" applyNumberFormat="1" applyFont="1" applyFill="1" applyBorder="1" applyAlignment="1">
      <alignment horizontal="center" vertical="top" shrinkToFit="1"/>
      <protection/>
    </xf>
    <xf numFmtId="3" fontId="1" fillId="5" borderId="40" xfId="21" applyNumberFormat="1" applyFont="1" applyFill="1" applyBorder="1" applyAlignment="1">
      <alignment horizontal="center" vertical="top" shrinkToFit="1"/>
      <protection/>
    </xf>
    <xf numFmtId="3" fontId="1" fillId="5" borderId="36" xfId="21" applyNumberFormat="1" applyFont="1" applyFill="1" applyBorder="1" applyAlignment="1">
      <alignment horizontal="center" vertical="top" shrinkToFit="1"/>
      <protection/>
    </xf>
    <xf numFmtId="3" fontId="8" fillId="13" borderId="49" xfId="21" applyNumberFormat="1" applyFont="1" applyFill="1" applyBorder="1" applyAlignment="1">
      <alignment horizontal="left" vertical="top"/>
      <protection/>
    </xf>
    <xf numFmtId="3" fontId="8" fillId="13" borderId="50" xfId="21" applyNumberFormat="1" applyFont="1" applyFill="1" applyBorder="1" applyAlignment="1">
      <alignment horizontal="left" vertical="top"/>
      <protection/>
    </xf>
    <xf numFmtId="3" fontId="8" fillId="13" borderId="51" xfId="21" applyNumberFormat="1" applyFont="1" applyFill="1" applyBorder="1" applyAlignment="1">
      <alignment horizontal="left" vertical="top"/>
      <protection/>
    </xf>
    <xf numFmtId="3" fontId="8" fillId="14" borderId="49" xfId="21" applyNumberFormat="1" applyFont="1" applyFill="1" applyBorder="1" applyAlignment="1">
      <alignment horizontal="left" vertical="top"/>
      <protection/>
    </xf>
    <xf numFmtId="3" fontId="8" fillId="14" borderId="50" xfId="21" applyNumberFormat="1" applyFont="1" applyFill="1" applyBorder="1" applyAlignment="1">
      <alignment horizontal="left" vertical="top"/>
      <protection/>
    </xf>
    <xf numFmtId="3" fontId="8" fillId="14" borderId="51" xfId="21" applyNumberFormat="1" applyFont="1" applyFill="1" applyBorder="1" applyAlignment="1">
      <alignment horizontal="left" vertical="top"/>
      <protection/>
    </xf>
    <xf numFmtId="3" fontId="8" fillId="15" borderId="49" xfId="21" applyNumberFormat="1" applyFont="1" applyFill="1" applyBorder="1" applyAlignment="1">
      <alignment horizontal="left" vertical="top"/>
      <protection/>
    </xf>
    <xf numFmtId="3" fontId="8" fillId="15" borderId="50" xfId="21" applyNumberFormat="1" applyFont="1" applyFill="1" applyBorder="1" applyAlignment="1">
      <alignment horizontal="left" vertical="top"/>
      <protection/>
    </xf>
    <xf numFmtId="3" fontId="8" fillId="15" borderId="51" xfId="21" applyNumberFormat="1" applyFont="1" applyFill="1" applyBorder="1" applyAlignment="1">
      <alignment horizontal="left" vertical="top"/>
      <protection/>
    </xf>
    <xf numFmtId="3" fontId="1" fillId="7" borderId="54" xfId="21" applyNumberFormat="1" applyFont="1" applyFill="1" applyBorder="1" applyAlignment="1">
      <alignment horizontal="center" vertical="top" shrinkToFit="1"/>
      <protection/>
    </xf>
    <xf numFmtId="3" fontId="1" fillId="7" borderId="16" xfId="21" applyNumberFormat="1" applyFont="1" applyFill="1" applyBorder="1" applyAlignment="1">
      <alignment horizontal="center" vertical="top" shrinkToFit="1"/>
      <protection/>
    </xf>
    <xf numFmtId="3" fontId="1" fillId="7" borderId="40" xfId="21" applyNumberFormat="1" applyFont="1" applyFill="1" applyBorder="1" applyAlignment="1">
      <alignment horizontal="center" vertical="top" shrinkToFit="1"/>
      <protection/>
    </xf>
    <xf numFmtId="3" fontId="1" fillId="14" borderId="48" xfId="21" applyNumberFormat="1" applyFont="1" applyFill="1" applyBorder="1" applyAlignment="1">
      <alignment vertical="top"/>
      <protection/>
    </xf>
    <xf numFmtId="2" fontId="1" fillId="14" borderId="49" xfId="21" applyNumberFormat="1" applyFont="1" applyFill="1" applyBorder="1" applyAlignment="1">
      <alignment vertical="top"/>
      <protection/>
    </xf>
    <xf numFmtId="3" fontId="1" fillId="14" borderId="49" xfId="21" applyNumberFormat="1" applyFont="1" applyFill="1" applyBorder="1" applyAlignment="1">
      <alignment vertical="top"/>
      <protection/>
    </xf>
    <xf numFmtId="3" fontId="1" fillId="14" borderId="49" xfId="21" applyNumberFormat="1" applyFont="1" applyFill="1" applyBorder="1" applyAlignment="1">
      <alignment horizontal="center" vertical="top"/>
      <protection/>
    </xf>
    <xf numFmtId="3" fontId="1" fillId="14" borderId="19" xfId="21" applyNumberFormat="1" applyFont="1" applyFill="1" applyBorder="1" applyAlignment="1">
      <alignment horizontal="center" vertical="top"/>
      <protection/>
    </xf>
    <xf numFmtId="3" fontId="8" fillId="15" borderId="42" xfId="21" applyNumberFormat="1" applyFont="1" applyFill="1" applyBorder="1" applyAlignment="1">
      <alignment horizontal="left" vertical="top"/>
      <protection/>
    </xf>
    <xf numFmtId="3" fontId="8" fillId="15" borderId="7" xfId="21" applyNumberFormat="1" applyFont="1" applyFill="1" applyBorder="1" applyAlignment="1">
      <alignment horizontal="left" vertical="top"/>
      <protection/>
    </xf>
    <xf numFmtId="3" fontId="8" fillId="15" borderId="38" xfId="21" applyNumberFormat="1" applyFont="1" applyFill="1" applyBorder="1" applyAlignment="1">
      <alignment horizontal="left" vertical="top"/>
      <protection/>
    </xf>
    <xf numFmtId="2" fontId="16" fillId="0" borderId="17" xfId="21" applyNumberFormat="1" applyFont="1" applyFill="1" applyBorder="1" applyAlignment="1">
      <alignment horizontal="center" vertical="top"/>
      <protection/>
    </xf>
    <xf numFmtId="3" fontId="1" fillId="0" borderId="3" xfId="21" applyNumberFormat="1" applyFont="1" applyFill="1" applyBorder="1" applyAlignment="1">
      <alignment horizontal="center" vertical="top" shrinkToFit="1"/>
      <protection/>
    </xf>
    <xf numFmtId="3" fontId="1" fillId="0" borderId="54" xfId="21" applyNumberFormat="1" applyFont="1" applyFill="1" applyBorder="1" applyAlignment="1">
      <alignment horizontal="center" vertical="top" shrinkToFit="1"/>
      <protection/>
    </xf>
    <xf numFmtId="3" fontId="1" fillId="0" borderId="16" xfId="21" applyNumberFormat="1" applyFont="1" applyFill="1" applyBorder="1" applyAlignment="1">
      <alignment horizontal="center" vertical="top" shrinkToFit="1"/>
      <protection/>
    </xf>
    <xf numFmtId="3" fontId="1" fillId="0" borderId="40" xfId="21" applyNumberFormat="1" applyFont="1" applyFill="1" applyBorder="1" applyAlignment="1">
      <alignment horizontal="center" vertical="top" shrinkToFit="1"/>
      <protection/>
    </xf>
    <xf numFmtId="3" fontId="8" fillId="15" borderId="27" xfId="21" applyNumberFormat="1" applyFont="1" applyFill="1" applyBorder="1" applyAlignment="1">
      <alignment horizontal="left" vertical="top"/>
      <protection/>
    </xf>
    <xf numFmtId="3" fontId="8" fillId="15" borderId="13" xfId="21" applyNumberFormat="1" applyFont="1" applyFill="1" applyBorder="1" applyAlignment="1">
      <alignment horizontal="left" vertical="top"/>
      <protection/>
    </xf>
    <xf numFmtId="3" fontId="2" fillId="13" borderId="20" xfId="21" applyNumberFormat="1" applyFont="1" applyFill="1" applyBorder="1" applyAlignment="1">
      <alignment horizontal="left" vertical="top"/>
      <protection/>
    </xf>
    <xf numFmtId="3" fontId="1" fillId="13" borderId="27" xfId="21" applyNumberFormat="1" applyFont="1" applyFill="1" applyBorder="1" applyAlignment="1">
      <alignment horizontal="center" vertical="top" shrinkToFit="1"/>
      <protection/>
    </xf>
    <xf numFmtId="3" fontId="1" fillId="13" borderId="13" xfId="21" applyNumberFormat="1" applyFont="1" applyFill="1" applyBorder="1" applyAlignment="1">
      <alignment horizontal="center" vertical="top" shrinkToFit="1"/>
      <protection/>
    </xf>
    <xf numFmtId="3" fontId="1" fillId="13" borderId="49" xfId="21" applyNumberFormat="1" applyFont="1" applyFill="1" applyBorder="1" applyAlignment="1">
      <alignment horizontal="center" vertical="top"/>
      <protection/>
    </xf>
    <xf numFmtId="3" fontId="1" fillId="13" borderId="19" xfId="21" applyNumberFormat="1" applyFont="1" applyFill="1" applyBorder="1" applyAlignment="1">
      <alignment horizontal="center" vertical="top"/>
      <protection/>
    </xf>
    <xf numFmtId="3" fontId="1" fillId="15" borderId="49" xfId="21" applyNumberFormat="1" applyFont="1" applyFill="1" applyBorder="1" applyAlignment="1">
      <alignment horizontal="center" vertical="top"/>
      <protection/>
    </xf>
    <xf numFmtId="3" fontId="1" fillId="15" borderId="19" xfId="21" applyNumberFormat="1" applyFont="1" applyFill="1" applyBorder="1" applyAlignment="1">
      <alignment horizontal="center" vertical="top"/>
      <protection/>
    </xf>
    <xf numFmtId="3" fontId="1" fillId="0" borderId="54" xfId="21" applyNumberFormat="1" applyFont="1" applyBorder="1" applyAlignment="1">
      <alignment horizontal="center" vertical="top" shrinkToFit="1"/>
      <protection/>
    </xf>
    <xf numFmtId="3" fontId="1" fillId="0" borderId="16" xfId="21" applyNumberFormat="1" applyFont="1" applyBorder="1" applyAlignment="1">
      <alignment horizontal="center" vertical="top" shrinkToFit="1"/>
      <protection/>
    </xf>
    <xf numFmtId="3" fontId="1" fillId="0" borderId="40" xfId="21" applyNumberFormat="1" applyFont="1" applyBorder="1" applyAlignment="1">
      <alignment horizontal="center" vertical="top" shrinkToFit="1"/>
      <protection/>
    </xf>
    <xf numFmtId="3" fontId="4" fillId="0" borderId="36" xfId="21" applyNumberFormat="1" applyFont="1" applyFill="1" applyBorder="1" applyAlignment="1">
      <alignment horizontal="left" vertical="top"/>
      <protection/>
    </xf>
    <xf numFmtId="3" fontId="4" fillId="14" borderId="50" xfId="21" applyNumberFormat="1" applyFont="1" applyFill="1" applyBorder="1" applyAlignment="1">
      <alignment horizontal="left" vertical="top"/>
      <protection/>
    </xf>
    <xf numFmtId="3" fontId="4" fillId="14" borderId="51" xfId="21" applyNumberFormat="1" applyFont="1" applyFill="1" applyBorder="1" applyAlignment="1">
      <alignment horizontal="left" vertical="top"/>
      <protection/>
    </xf>
    <xf numFmtId="3" fontId="1" fillId="0" borderId="36" xfId="21" applyNumberFormat="1" applyFont="1" applyBorder="1" applyAlignment="1">
      <alignment horizontal="center" vertical="top" shrinkToFit="1"/>
      <protection/>
    </xf>
    <xf numFmtId="3" fontId="1" fillId="0" borderId="37" xfId="21" applyNumberFormat="1" applyFont="1" applyBorder="1" applyAlignment="1">
      <alignment horizontal="center" vertical="top" shrinkToFit="1"/>
      <protection/>
    </xf>
    <xf numFmtId="2" fontId="1" fillId="13" borderId="27" xfId="21" applyNumberFormat="1" applyFont="1" applyFill="1" applyBorder="1" applyAlignment="1">
      <alignment horizontal="center" vertical="top"/>
      <protection/>
    </xf>
    <xf numFmtId="3" fontId="2" fillId="13" borderId="48" xfId="21" applyNumberFormat="1" applyFont="1" applyFill="1" applyBorder="1" applyAlignment="1">
      <alignment horizontal="left" vertical="top" wrapText="1"/>
      <protection/>
    </xf>
    <xf numFmtId="2" fontId="1" fillId="13" borderId="49" xfId="21" applyNumberFormat="1" applyFont="1" applyFill="1" applyBorder="1" applyAlignment="1">
      <alignment horizontal="center" vertical="top"/>
      <protection/>
    </xf>
    <xf numFmtId="3" fontId="1" fillId="13" borderId="49" xfId="21" applyNumberFormat="1" applyFont="1" applyFill="1" applyBorder="1" applyAlignment="1">
      <alignment horizontal="center" vertical="top" shrinkToFit="1"/>
      <protection/>
    </xf>
    <xf numFmtId="3" fontId="1" fillId="13" borderId="19" xfId="21" applyNumberFormat="1" applyFont="1" applyFill="1" applyBorder="1" applyAlignment="1">
      <alignment horizontal="center" vertical="top" shrinkToFit="1"/>
      <protection/>
    </xf>
    <xf numFmtId="3" fontId="2" fillId="13" borderId="48" xfId="21" applyNumberFormat="1" applyFont="1" applyFill="1" applyBorder="1" applyAlignment="1">
      <alignment horizontal="left" vertical="top"/>
      <protection/>
    </xf>
    <xf numFmtId="2" fontId="2" fillId="13" borderId="49" xfId="21" applyNumberFormat="1" applyFont="1" applyFill="1" applyBorder="1" applyAlignment="1">
      <alignment horizontal="left" vertical="top"/>
      <protection/>
    </xf>
    <xf numFmtId="3" fontId="2" fillId="13" borderId="49" xfId="21" applyNumberFormat="1" applyFont="1" applyFill="1" applyBorder="1" applyAlignment="1">
      <alignment horizontal="left" vertical="top"/>
      <protection/>
    </xf>
    <xf numFmtId="3" fontId="1" fillId="10" borderId="7" xfId="21" applyNumberFormat="1" applyFont="1" applyFill="1" applyBorder="1" applyAlignment="1">
      <alignment horizontal="center" vertical="top" shrinkToFit="1"/>
      <protection/>
    </xf>
    <xf numFmtId="3" fontId="1" fillId="0" borderId="53" xfId="21" applyNumberFormat="1" applyFont="1" applyFill="1" applyBorder="1" applyAlignment="1">
      <alignment horizontal="left" vertical="top"/>
      <protection/>
    </xf>
    <xf numFmtId="2" fontId="1" fillId="0" borderId="55" xfId="21" applyNumberFormat="1" applyFont="1" applyBorder="1" applyAlignment="1">
      <alignment horizontal="center" vertical="top"/>
      <protection/>
    </xf>
    <xf numFmtId="3" fontId="1" fillId="0" borderId="55" xfId="21" applyNumberFormat="1" applyFont="1" applyBorder="1" applyAlignment="1">
      <alignment horizontal="center" vertical="top" shrinkToFit="1"/>
      <protection/>
    </xf>
    <xf numFmtId="3" fontId="1" fillId="10" borderId="55" xfId="21" applyNumberFormat="1" applyFont="1" applyFill="1" applyBorder="1" applyAlignment="1">
      <alignment horizontal="center" vertical="top" shrinkToFit="1"/>
      <protection/>
    </xf>
    <xf numFmtId="3" fontId="1" fillId="5" borderId="55" xfId="21" applyNumberFormat="1" applyFont="1" applyFill="1" applyBorder="1" applyAlignment="1">
      <alignment horizontal="center" vertical="top" shrinkToFit="1"/>
      <protection/>
    </xf>
    <xf numFmtId="3" fontId="1" fillId="5" borderId="57" xfId="21" applyNumberFormat="1" applyFont="1" applyFill="1" applyBorder="1" applyAlignment="1">
      <alignment horizontal="center" vertical="top" shrinkToFit="1"/>
      <protection/>
    </xf>
    <xf numFmtId="3" fontId="16" fillId="0" borderId="59" xfId="21" applyNumberFormat="1" applyFont="1" applyFill="1" applyBorder="1" applyAlignment="1">
      <alignment horizontal="left" vertical="top"/>
      <protection/>
    </xf>
    <xf numFmtId="2" fontId="16" fillId="0" borderId="60" xfId="21" applyNumberFormat="1" applyFont="1" applyBorder="1" applyAlignment="1">
      <alignment horizontal="center" vertical="top"/>
      <protection/>
    </xf>
    <xf numFmtId="3" fontId="1" fillId="0" borderId="60" xfId="21" applyNumberFormat="1" applyFont="1" applyBorder="1" applyAlignment="1">
      <alignment horizontal="center" vertical="top" shrinkToFit="1"/>
      <protection/>
    </xf>
    <xf numFmtId="3" fontId="1" fillId="0" borderId="61" xfId="21" applyNumberFormat="1" applyFont="1" applyBorder="1" applyAlignment="1">
      <alignment horizontal="center" vertical="top" shrinkToFit="1"/>
      <protection/>
    </xf>
    <xf numFmtId="3" fontId="1" fillId="5" borderId="58" xfId="21" applyNumberFormat="1" applyFont="1" applyFill="1" applyBorder="1" applyAlignment="1">
      <alignment horizontal="center" vertical="top" shrinkToFit="1"/>
      <protection/>
    </xf>
    <xf numFmtId="3" fontId="1" fillId="5" borderId="46" xfId="21" applyNumberFormat="1" applyFont="1" applyFill="1" applyBorder="1" applyAlignment="1">
      <alignment horizontal="center" vertical="top" shrinkToFit="1"/>
      <protection/>
    </xf>
    <xf numFmtId="3" fontId="1" fillId="5" borderId="47" xfId="21" applyNumberFormat="1" applyFont="1" applyFill="1" applyBorder="1" applyAlignment="1">
      <alignment horizontal="center" vertical="top" shrinkToFit="1"/>
      <protection/>
    </xf>
    <xf numFmtId="3" fontId="16" fillId="0" borderId="58" xfId="21" applyNumberFormat="1" applyFont="1" applyFill="1" applyBorder="1" applyAlignment="1">
      <alignment horizontal="left" vertical="top"/>
      <protection/>
    </xf>
    <xf numFmtId="2" fontId="16" fillId="0" borderId="46" xfId="21" applyNumberFormat="1" applyFont="1" applyBorder="1" applyAlignment="1">
      <alignment horizontal="center" vertical="top"/>
      <protection/>
    </xf>
    <xf numFmtId="3" fontId="18" fillId="0" borderId="46" xfId="21" applyNumberFormat="1" applyFont="1" applyBorder="1" applyAlignment="1">
      <alignment horizontal="center" vertical="top" shrinkToFit="1"/>
      <protection/>
    </xf>
    <xf numFmtId="3" fontId="2" fillId="14" borderId="20" xfId="21" applyNumberFormat="1" applyFont="1" applyFill="1" applyBorder="1" applyAlignment="1">
      <alignment horizontal="left" vertical="top"/>
      <protection/>
    </xf>
    <xf numFmtId="2" fontId="1" fillId="14" borderId="27" xfId="21" applyNumberFormat="1" applyFont="1" applyFill="1" applyBorder="1" applyAlignment="1">
      <alignment horizontal="center" vertical="top"/>
      <protection/>
    </xf>
    <xf numFmtId="3" fontId="1" fillId="14" borderId="27" xfId="21" applyNumberFormat="1" applyFont="1" applyFill="1" applyBorder="1" applyAlignment="1">
      <alignment horizontal="center" vertical="top" shrinkToFit="1"/>
      <protection/>
    </xf>
    <xf numFmtId="3" fontId="1" fillId="14" borderId="13" xfId="21" applyNumberFormat="1" applyFont="1" applyFill="1" applyBorder="1" applyAlignment="1">
      <alignment horizontal="center" vertical="top" shrinkToFit="1"/>
      <protection/>
    </xf>
    <xf numFmtId="3" fontId="13" fillId="13" borderId="49" xfId="21" applyNumberFormat="1" applyFont="1" applyFill="1" applyBorder="1" applyAlignment="1">
      <alignment horizontal="center" vertical="top"/>
      <protection/>
    </xf>
    <xf numFmtId="3" fontId="13" fillId="13" borderId="19" xfId="21" applyNumberFormat="1" applyFont="1" applyFill="1" applyBorder="1" applyAlignment="1">
      <alignment horizontal="center" vertical="top"/>
      <protection/>
    </xf>
    <xf numFmtId="3" fontId="16" fillId="0" borderId="54" xfId="21" applyNumberFormat="1" applyFont="1" applyBorder="1" applyAlignment="1">
      <alignment horizontal="left" vertical="top"/>
      <protection/>
    </xf>
    <xf numFmtId="3" fontId="1" fillId="0" borderId="1" xfId="21" applyNumberFormat="1" applyFont="1" applyBorder="1" applyAlignment="1">
      <alignment horizontal="center" vertical="top"/>
      <protection/>
    </xf>
    <xf numFmtId="3" fontId="1" fillId="0" borderId="54" xfId="21" applyNumberFormat="1" applyFont="1" applyBorder="1" applyAlignment="1">
      <alignment horizontal="center" vertical="top"/>
      <protection/>
    </xf>
    <xf numFmtId="3" fontId="16" fillId="13" borderId="48" xfId="21" applyNumberFormat="1" applyFont="1" applyFill="1" applyBorder="1" applyAlignment="1">
      <alignment vertical="top"/>
      <protection/>
    </xf>
    <xf numFmtId="2" fontId="16" fillId="13" borderId="49" xfId="21" applyNumberFormat="1" applyFont="1" applyFill="1" applyBorder="1" applyAlignment="1">
      <alignment vertical="top"/>
      <protection/>
    </xf>
    <xf numFmtId="3" fontId="16" fillId="13" borderId="49" xfId="21" applyNumberFormat="1" applyFont="1" applyFill="1" applyBorder="1" applyAlignment="1">
      <alignment vertical="top"/>
      <protection/>
    </xf>
    <xf numFmtId="3" fontId="16" fillId="13" borderId="49" xfId="21" applyNumberFormat="1" applyFont="1" applyFill="1" applyBorder="1" applyAlignment="1">
      <alignment horizontal="center" vertical="top"/>
      <protection/>
    </xf>
    <xf numFmtId="3" fontId="16" fillId="13" borderId="19" xfId="21" applyNumberFormat="1" applyFont="1" applyFill="1" applyBorder="1" applyAlignment="1">
      <alignment horizontal="center" vertical="top"/>
      <protection/>
    </xf>
    <xf numFmtId="3" fontId="8" fillId="0" borderId="30" xfId="21" applyNumberFormat="1" applyFont="1" applyFill="1" applyBorder="1" applyAlignment="1">
      <alignment horizontal="left" vertical="top"/>
      <protection/>
    </xf>
    <xf numFmtId="3" fontId="8" fillId="5" borderId="36" xfId="21" applyNumberFormat="1" applyFont="1" applyFill="1" applyBorder="1" applyAlignment="1">
      <alignment horizontal="left" vertical="top"/>
      <protection/>
    </xf>
    <xf numFmtId="3" fontId="8" fillId="5" borderId="6" xfId="21" applyNumberFormat="1" applyFont="1" applyFill="1" applyBorder="1" applyAlignment="1">
      <alignment horizontal="left" vertical="top"/>
      <protection/>
    </xf>
    <xf numFmtId="3" fontId="8" fillId="5" borderId="37" xfId="21" applyNumberFormat="1" applyFont="1" applyFill="1" applyBorder="1" applyAlignment="1">
      <alignment horizontal="left" vertical="top"/>
      <protection/>
    </xf>
    <xf numFmtId="3" fontId="8" fillId="0" borderId="36" xfId="21" applyNumberFormat="1" applyFont="1" applyFill="1" applyBorder="1" applyAlignment="1">
      <alignment vertical="top"/>
      <protection/>
    </xf>
    <xf numFmtId="3" fontId="8" fillId="0" borderId="6" xfId="21" applyNumberFormat="1" applyFont="1" applyFill="1" applyBorder="1" applyAlignment="1">
      <alignment vertical="top"/>
      <protection/>
    </xf>
    <xf numFmtId="3" fontId="16" fillId="13" borderId="48" xfId="21" applyNumberFormat="1" applyFont="1" applyFill="1" applyBorder="1" applyAlignment="1">
      <alignment horizontal="left" vertical="top"/>
      <protection/>
    </xf>
    <xf numFmtId="2" fontId="16" fillId="13" borderId="49" xfId="21" applyNumberFormat="1" applyFont="1" applyFill="1" applyBorder="1" applyAlignment="1">
      <alignment horizontal="center" vertical="top"/>
      <protection/>
    </xf>
    <xf numFmtId="3" fontId="8" fillId="13" borderId="62" xfId="21" applyNumberFormat="1" applyFont="1" applyFill="1" applyBorder="1" applyAlignment="1">
      <alignment/>
      <protection/>
    </xf>
    <xf numFmtId="2" fontId="1" fillId="13" borderId="50" xfId="21" applyNumberFormat="1" applyFont="1" applyFill="1" applyBorder="1" applyAlignment="1">
      <alignment vertical="top"/>
      <protection/>
    </xf>
    <xf numFmtId="3" fontId="1" fillId="13" borderId="50" xfId="21" applyNumberFormat="1" applyFont="1" applyFill="1" applyBorder="1" applyAlignment="1">
      <alignment vertical="top"/>
      <protection/>
    </xf>
    <xf numFmtId="3" fontId="1" fillId="13" borderId="50" xfId="21" applyNumberFormat="1" applyFont="1" applyFill="1" applyBorder="1" applyAlignment="1">
      <alignment horizontal="center" vertical="top"/>
      <protection/>
    </xf>
    <xf numFmtId="3" fontId="1" fillId="13" borderId="51" xfId="21" applyNumberFormat="1" applyFont="1" applyFill="1" applyBorder="1" applyAlignment="1">
      <alignment horizontal="center" vertical="top"/>
      <protection/>
    </xf>
    <xf numFmtId="3" fontId="8" fillId="15" borderId="36" xfId="21" applyNumberFormat="1" applyFont="1" applyFill="1" applyBorder="1" applyAlignment="1">
      <alignment/>
      <protection/>
    </xf>
    <xf numFmtId="2" fontId="8" fillId="15" borderId="6" xfId="21" applyNumberFormat="1" applyFont="1" applyFill="1" applyBorder="1" applyAlignment="1">
      <alignment vertical="top"/>
      <protection/>
    </xf>
    <xf numFmtId="3" fontId="8" fillId="15" borderId="6" xfId="21" applyNumberFormat="1" applyFont="1" applyFill="1" applyBorder="1" applyAlignment="1">
      <alignment vertical="top"/>
      <protection/>
    </xf>
    <xf numFmtId="3" fontId="8" fillId="15" borderId="30" xfId="21" applyNumberFormat="1" applyFont="1" applyFill="1" applyBorder="1" applyAlignment="1">
      <alignment horizontal="left" vertical="top"/>
      <protection/>
    </xf>
    <xf numFmtId="3" fontId="8" fillId="15" borderId="36" xfId="21" applyNumberFormat="1" applyFont="1" applyFill="1" applyBorder="1" applyAlignment="1">
      <alignment horizontal="left" vertical="top"/>
      <protection/>
    </xf>
    <xf numFmtId="3" fontId="8" fillId="15" borderId="6" xfId="21" applyNumberFormat="1" applyFont="1" applyFill="1" applyBorder="1" applyAlignment="1">
      <alignment horizontal="left" vertical="top"/>
      <protection/>
    </xf>
    <xf numFmtId="3" fontId="8" fillId="15" borderId="37" xfId="21" applyNumberFormat="1" applyFont="1" applyFill="1" applyBorder="1" applyAlignment="1">
      <alignment horizontal="left" vertical="top"/>
      <protection/>
    </xf>
    <xf numFmtId="3" fontId="8" fillId="15" borderId="35" xfId="21" applyNumberFormat="1" applyFont="1" applyFill="1" applyBorder="1" applyAlignment="1">
      <alignment/>
      <protection/>
    </xf>
    <xf numFmtId="2" fontId="17" fillId="15" borderId="52" xfId="21" applyNumberFormat="1" applyFont="1" applyFill="1" applyBorder="1" applyAlignment="1">
      <alignment/>
      <protection/>
    </xf>
    <xf numFmtId="3" fontId="17" fillId="15" borderId="52" xfId="21" applyNumberFormat="1" applyFont="1" applyFill="1" applyBorder="1" applyAlignment="1">
      <alignment horizontal="left" vertical="top"/>
      <protection/>
    </xf>
    <xf numFmtId="3" fontId="17" fillId="15" borderId="29" xfId="21" applyNumberFormat="1" applyFont="1" applyFill="1" applyBorder="1" applyAlignment="1">
      <alignment horizontal="left" vertical="top"/>
      <protection/>
    </xf>
    <xf numFmtId="3" fontId="23" fillId="0" borderId="54" xfId="21" applyNumberFormat="1" applyFont="1" applyFill="1" applyBorder="1" applyAlignment="1">
      <alignment horizontal="left" vertical="top"/>
      <protection/>
    </xf>
    <xf numFmtId="2" fontId="23" fillId="0" borderId="16" xfId="21" applyNumberFormat="1" applyFont="1" applyFill="1" applyBorder="1" applyAlignment="1">
      <alignment horizontal="left" vertical="top"/>
      <protection/>
    </xf>
    <xf numFmtId="3" fontId="23" fillId="0" borderId="16" xfId="21" applyNumberFormat="1" applyFont="1" applyFill="1" applyBorder="1" applyAlignment="1">
      <alignment horizontal="left" vertical="top"/>
      <protection/>
    </xf>
    <xf numFmtId="3" fontId="23" fillId="0" borderId="1" xfId="21" applyNumberFormat="1" applyFont="1" applyFill="1" applyBorder="1" applyAlignment="1">
      <alignment horizontal="left" vertical="top"/>
      <protection/>
    </xf>
    <xf numFmtId="3" fontId="8" fillId="0" borderId="54" xfId="21" applyNumberFormat="1" applyFont="1" applyFill="1" applyBorder="1" applyAlignment="1">
      <alignment horizontal="left" vertical="top"/>
      <protection/>
    </xf>
    <xf numFmtId="3" fontId="8" fillId="14" borderId="0" xfId="21" applyNumberFormat="1" applyFont="1" applyFill="1" applyBorder="1" applyAlignment="1">
      <alignment horizontal="left" vertical="top"/>
      <protection/>
    </xf>
    <xf numFmtId="3" fontId="8" fillId="14" borderId="15" xfId="21" applyNumberFormat="1" applyFont="1" applyFill="1" applyBorder="1" applyAlignment="1">
      <alignment horizontal="left" vertical="top"/>
      <protection/>
    </xf>
    <xf numFmtId="3" fontId="1" fillId="14" borderId="28" xfId="21" applyNumberFormat="1" applyFont="1" applyFill="1" applyBorder="1" applyAlignment="1">
      <alignment vertical="top"/>
      <protection/>
    </xf>
    <xf numFmtId="2" fontId="1" fillId="14" borderId="0" xfId="21" applyNumberFormat="1" applyFont="1" applyFill="1" applyBorder="1" applyAlignment="1">
      <alignment vertical="top"/>
      <protection/>
    </xf>
    <xf numFmtId="3" fontId="1" fillId="14" borderId="0" xfId="21" applyNumberFormat="1" applyFont="1" applyFill="1" applyBorder="1" applyAlignment="1">
      <alignment vertical="top"/>
      <protection/>
    </xf>
    <xf numFmtId="3" fontId="1" fillId="14" borderId="0" xfId="21" applyNumberFormat="1" applyFont="1" applyFill="1" applyBorder="1" applyAlignment="1">
      <alignment horizontal="center" vertical="top"/>
      <protection/>
    </xf>
    <xf numFmtId="3" fontId="1" fillId="14" borderId="15" xfId="21" applyNumberFormat="1" applyFont="1" applyFill="1" applyBorder="1" applyAlignment="1">
      <alignment horizontal="center" vertical="top"/>
      <protection/>
    </xf>
    <xf numFmtId="3" fontId="8" fillId="16" borderId="27" xfId="21" applyNumberFormat="1" applyFont="1" applyFill="1" applyBorder="1" applyAlignment="1">
      <alignment horizontal="left" vertical="top"/>
      <protection/>
    </xf>
    <xf numFmtId="3" fontId="8" fillId="13" borderId="27" xfId="21" applyNumberFormat="1" applyFont="1" applyFill="1" applyBorder="1" applyAlignment="1">
      <alignment horizontal="left" vertical="top"/>
      <protection/>
    </xf>
    <xf numFmtId="3" fontId="8" fillId="13" borderId="13" xfId="21" applyNumberFormat="1" applyFont="1" applyFill="1" applyBorder="1" applyAlignment="1">
      <alignment horizontal="left" vertical="top"/>
      <protection/>
    </xf>
    <xf numFmtId="3" fontId="16" fillId="0" borderId="54" xfId="21" applyNumberFormat="1" applyFont="1" applyFill="1" applyBorder="1" applyAlignment="1">
      <alignment horizontal="left" vertical="top"/>
      <protection/>
    </xf>
    <xf numFmtId="3" fontId="1" fillId="0" borderId="1" xfId="21" applyNumberFormat="1" applyFont="1" applyBorder="1" applyAlignment="1">
      <alignment horizontal="center" vertical="top" shrinkToFit="1"/>
      <protection/>
    </xf>
    <xf numFmtId="3" fontId="8" fillId="15" borderId="19" xfId="21" applyNumberFormat="1" applyFont="1" applyFill="1" applyBorder="1" applyAlignment="1">
      <alignment horizontal="left" vertical="top"/>
      <protection/>
    </xf>
    <xf numFmtId="3" fontId="8" fillId="13" borderId="19" xfId="21" applyNumberFormat="1" applyFont="1" applyFill="1" applyBorder="1" applyAlignment="1">
      <alignment horizontal="left" vertical="top"/>
      <protection/>
    </xf>
    <xf numFmtId="3" fontId="1" fillId="13" borderId="48" xfId="21" applyNumberFormat="1" applyFont="1" applyFill="1" applyBorder="1" applyAlignment="1">
      <alignment horizontal="left" vertical="top"/>
      <protection/>
    </xf>
    <xf numFmtId="3" fontId="8" fillId="13" borderId="0" xfId="21" applyNumberFormat="1" applyFont="1" applyFill="1" applyBorder="1" applyAlignment="1">
      <alignment horizontal="left" vertical="top"/>
      <protection/>
    </xf>
    <xf numFmtId="3" fontId="8" fillId="13" borderId="15" xfId="21" applyNumberFormat="1" applyFont="1" applyFill="1" applyBorder="1" applyAlignment="1">
      <alignment horizontal="left" vertical="top"/>
      <protection/>
    </xf>
    <xf numFmtId="3" fontId="18" fillId="5" borderId="36" xfId="21" applyNumberFormat="1" applyFont="1" applyFill="1" applyBorder="1" applyAlignment="1">
      <alignment horizontal="center" vertical="top" shrinkToFit="1"/>
      <protection/>
    </xf>
    <xf numFmtId="3" fontId="18" fillId="5" borderId="6" xfId="21" applyNumberFormat="1" applyFont="1" applyFill="1" applyBorder="1" applyAlignment="1">
      <alignment horizontal="center" vertical="top" shrinkToFit="1"/>
      <protection/>
    </xf>
    <xf numFmtId="3" fontId="18" fillId="5" borderId="37" xfId="21" applyNumberFormat="1" applyFont="1" applyFill="1" applyBorder="1" applyAlignment="1">
      <alignment horizontal="center" vertical="top" shrinkToFit="1"/>
      <protection/>
    </xf>
    <xf numFmtId="3" fontId="18" fillId="0" borderId="54" xfId="21" applyNumberFormat="1" applyFont="1" applyFill="1" applyBorder="1" applyAlignment="1">
      <alignment horizontal="center" vertical="top" shrinkToFit="1"/>
      <protection/>
    </xf>
    <xf numFmtId="3" fontId="18" fillId="0" borderId="16" xfId="21" applyNumberFormat="1" applyFont="1" applyFill="1" applyBorder="1" applyAlignment="1">
      <alignment horizontal="center" vertical="top" shrinkToFit="1"/>
      <protection/>
    </xf>
    <xf numFmtId="3" fontId="18" fillId="0" borderId="40" xfId="21" applyNumberFormat="1" applyFont="1" applyFill="1" applyBorder="1" applyAlignment="1">
      <alignment horizontal="center" vertical="top" shrinkToFit="1"/>
      <protection/>
    </xf>
    <xf numFmtId="2" fontId="17" fillId="7" borderId="6" xfId="21" applyNumberFormat="1" applyFont="1" applyFill="1" applyBorder="1" applyAlignment="1">
      <alignment horizontal="center" vertical="top"/>
      <protection/>
    </xf>
    <xf numFmtId="3" fontId="17" fillId="7" borderId="6" xfId="21" applyNumberFormat="1" applyFont="1" applyFill="1" applyBorder="1" applyAlignment="1">
      <alignment horizontal="center" vertical="top"/>
      <protection/>
    </xf>
    <xf numFmtId="3" fontId="17" fillId="5" borderId="36" xfId="21" applyNumberFormat="1" applyFont="1" applyFill="1" applyBorder="1" applyAlignment="1">
      <alignment horizontal="center" vertical="top"/>
      <protection/>
    </xf>
    <xf numFmtId="3" fontId="17" fillId="5" borderId="6" xfId="21" applyNumberFormat="1" applyFont="1" applyFill="1" applyBorder="1" applyAlignment="1">
      <alignment horizontal="center" vertical="top"/>
      <protection/>
    </xf>
    <xf numFmtId="3" fontId="17" fillId="5" borderId="37" xfId="21" applyNumberFormat="1" applyFont="1" applyFill="1" applyBorder="1" applyAlignment="1">
      <alignment horizontal="center" vertical="top"/>
      <protection/>
    </xf>
    <xf numFmtId="3" fontId="8" fillId="16" borderId="35" xfId="21" applyNumberFormat="1" applyFont="1" applyFill="1" applyBorder="1" applyAlignment="1">
      <alignment horizontal="left" vertical="top"/>
      <protection/>
    </xf>
    <xf numFmtId="3" fontId="8" fillId="16" borderId="52" xfId="21" applyNumberFormat="1" applyFont="1" applyFill="1" applyBorder="1" applyAlignment="1">
      <alignment horizontal="left" vertical="top"/>
      <protection/>
    </xf>
    <xf numFmtId="3" fontId="8" fillId="16" borderId="5" xfId="21" applyNumberFormat="1" applyFont="1" applyFill="1" applyBorder="1" applyAlignment="1">
      <alignment horizontal="left" vertical="top"/>
      <protection/>
    </xf>
    <xf numFmtId="3" fontId="8" fillId="14" borderId="28" xfId="21" applyNumberFormat="1" applyFont="1" applyFill="1" applyBorder="1" applyAlignment="1">
      <alignment vertical="top"/>
      <protection/>
    </xf>
    <xf numFmtId="2" fontId="8" fillId="14" borderId="0" xfId="21" applyNumberFormat="1" applyFont="1" applyFill="1" applyBorder="1" applyAlignment="1">
      <alignment vertical="top"/>
      <protection/>
    </xf>
    <xf numFmtId="3" fontId="8" fillId="14" borderId="0" xfId="21" applyNumberFormat="1" applyFont="1" applyFill="1" applyBorder="1" applyAlignment="1">
      <alignment vertical="top"/>
      <protection/>
    </xf>
    <xf numFmtId="3" fontId="8" fillId="14" borderId="0" xfId="21" applyNumberFormat="1" applyFont="1" applyFill="1" applyBorder="1" applyAlignment="1">
      <alignment horizontal="center" vertical="top"/>
      <protection/>
    </xf>
    <xf numFmtId="3" fontId="8" fillId="14" borderId="15" xfId="21" applyNumberFormat="1" applyFont="1" applyFill="1" applyBorder="1" applyAlignment="1">
      <alignment horizontal="center" vertical="top"/>
      <protection/>
    </xf>
    <xf numFmtId="3" fontId="2" fillId="13" borderId="62" xfId="21" applyNumberFormat="1" applyFont="1" applyFill="1" applyBorder="1" applyAlignment="1">
      <alignment horizontal="left" vertical="top"/>
      <protection/>
    </xf>
    <xf numFmtId="2" fontId="16" fillId="13" borderId="50" xfId="21" applyNumberFormat="1" applyFont="1" applyFill="1" applyBorder="1" applyAlignment="1">
      <alignment horizontal="center" vertical="top"/>
      <protection/>
    </xf>
    <xf numFmtId="3" fontId="1" fillId="13" borderId="50" xfId="21" applyNumberFormat="1" applyFont="1" applyFill="1" applyBorder="1" applyAlignment="1">
      <alignment horizontal="center" vertical="top" shrinkToFit="1"/>
      <protection/>
    </xf>
    <xf numFmtId="3" fontId="1" fillId="13" borderId="51" xfId="21" applyNumberFormat="1" applyFont="1" applyFill="1" applyBorder="1" applyAlignment="1">
      <alignment horizontal="center" vertical="top" shrinkToFit="1"/>
      <protection/>
    </xf>
    <xf numFmtId="2" fontId="16" fillId="0" borderId="16" xfId="21" applyNumberFormat="1" applyFont="1" applyFill="1" applyBorder="1" applyAlignment="1">
      <alignment horizontal="center" vertical="top"/>
      <protection/>
    </xf>
    <xf numFmtId="3" fontId="1" fillId="0" borderId="1" xfId="21" applyNumberFormat="1" applyFont="1" applyFill="1" applyBorder="1" applyAlignment="1">
      <alignment horizontal="center" vertical="top" shrinkToFit="1"/>
      <protection/>
    </xf>
    <xf numFmtId="3" fontId="1" fillId="0" borderId="39" xfId="21" applyNumberFormat="1" applyFont="1" applyFill="1" applyBorder="1" applyAlignment="1">
      <alignment horizontal="left" vertical="top"/>
      <protection/>
    </xf>
    <xf numFmtId="3" fontId="1" fillId="6" borderId="17" xfId="21" applyNumberFormat="1" applyFont="1" applyFill="1" applyBorder="1" applyAlignment="1">
      <alignment horizontal="center" vertical="top" shrinkToFit="1"/>
      <protection/>
    </xf>
    <xf numFmtId="3" fontId="1" fillId="10" borderId="3" xfId="21" applyNumberFormat="1" applyFont="1" applyFill="1" applyBorder="1" applyAlignment="1">
      <alignment horizontal="center" vertical="top" shrinkToFit="1"/>
      <protection/>
    </xf>
    <xf numFmtId="3" fontId="1" fillId="0" borderId="31" xfId="21" applyNumberFormat="1" applyFont="1" applyFill="1" applyBorder="1" applyAlignment="1">
      <alignment horizontal="left" vertical="top"/>
      <protection/>
    </xf>
    <xf numFmtId="3" fontId="1" fillId="0" borderId="54" xfId="21" applyNumberFormat="1" applyFont="1" applyFill="1" applyBorder="1" applyAlignment="1">
      <alignment horizontal="left" vertical="top"/>
      <protection/>
    </xf>
    <xf numFmtId="3" fontId="1" fillId="0" borderId="16" xfId="21" applyNumberFormat="1" applyFont="1" applyFill="1" applyBorder="1" applyAlignment="1">
      <alignment horizontal="left" vertical="top"/>
      <protection/>
    </xf>
    <xf numFmtId="3" fontId="1" fillId="0" borderId="40" xfId="21" applyNumberFormat="1" applyFont="1" applyFill="1" applyBorder="1" applyAlignment="1">
      <alignment horizontal="left" vertical="top"/>
      <protection/>
    </xf>
    <xf numFmtId="3" fontId="8" fillId="14" borderId="27" xfId="21" applyNumberFormat="1" applyFont="1" applyFill="1" applyBorder="1" applyAlignment="1">
      <alignment horizontal="left" vertical="top"/>
      <protection/>
    </xf>
    <xf numFmtId="3" fontId="8" fillId="14" borderId="13" xfId="21" applyNumberFormat="1" applyFont="1" applyFill="1" applyBorder="1" applyAlignment="1">
      <alignment horizontal="left" vertical="top"/>
      <protection/>
    </xf>
    <xf numFmtId="3" fontId="12" fillId="14" borderId="62" xfId="21" applyNumberFormat="1" applyFont="1" applyFill="1" applyBorder="1" applyAlignment="1">
      <alignment vertical="top"/>
      <protection/>
    </xf>
    <xf numFmtId="2" fontId="12" fillId="14" borderId="50" xfId="21" applyNumberFormat="1" applyFont="1" applyFill="1" applyBorder="1" applyAlignment="1">
      <alignment vertical="top"/>
      <protection/>
    </xf>
    <xf numFmtId="3" fontId="12" fillId="14" borderId="50" xfId="21" applyNumberFormat="1" applyFont="1" applyFill="1" applyBorder="1" applyAlignment="1">
      <alignment vertical="top"/>
      <protection/>
    </xf>
    <xf numFmtId="3" fontId="12" fillId="14" borderId="50" xfId="21" applyNumberFormat="1" applyFont="1" applyFill="1" applyBorder="1" applyAlignment="1">
      <alignment horizontal="center" vertical="top"/>
      <protection/>
    </xf>
    <xf numFmtId="3" fontId="12" fillId="14" borderId="51" xfId="21" applyNumberFormat="1" applyFont="1" applyFill="1" applyBorder="1" applyAlignment="1">
      <alignment horizontal="center" vertical="top"/>
      <protection/>
    </xf>
    <xf numFmtId="3" fontId="12" fillId="14" borderId="28" xfId="21" applyNumberFormat="1" applyFont="1" applyFill="1" applyBorder="1" applyAlignment="1">
      <alignment vertical="top"/>
      <protection/>
    </xf>
    <xf numFmtId="2" fontId="12" fillId="14" borderId="0" xfId="21" applyNumberFormat="1" applyFont="1" applyFill="1" applyBorder="1" applyAlignment="1">
      <alignment vertical="top"/>
      <protection/>
    </xf>
    <xf numFmtId="3" fontId="12" fillId="14" borderId="0" xfId="21" applyNumberFormat="1" applyFont="1" applyFill="1" applyBorder="1" applyAlignment="1">
      <alignment vertical="top"/>
      <protection/>
    </xf>
    <xf numFmtId="3" fontId="12" fillId="14" borderId="0" xfId="21" applyNumberFormat="1" applyFont="1" applyFill="1" applyBorder="1" applyAlignment="1">
      <alignment horizontal="center" vertical="top"/>
      <protection/>
    </xf>
    <xf numFmtId="3" fontId="12" fillId="14" borderId="15" xfId="21" applyNumberFormat="1" applyFont="1" applyFill="1" applyBorder="1" applyAlignment="1">
      <alignment horizontal="center" vertical="top"/>
      <protection/>
    </xf>
    <xf numFmtId="3" fontId="16" fillId="0" borderId="54" xfId="21" applyNumberFormat="1" applyFont="1" applyBorder="1" applyAlignment="1">
      <alignment vertical="top"/>
      <protection/>
    </xf>
    <xf numFmtId="3" fontId="12" fillId="14" borderId="20" xfId="21" applyNumberFormat="1" applyFont="1" applyFill="1" applyBorder="1" applyAlignment="1">
      <alignment vertical="top"/>
      <protection/>
    </xf>
    <xf numFmtId="2" fontId="12" fillId="14" borderId="27" xfId="21" applyNumberFormat="1" applyFont="1" applyFill="1" applyBorder="1" applyAlignment="1">
      <alignment vertical="top"/>
      <protection/>
    </xf>
    <xf numFmtId="3" fontId="12" fillId="14" borderId="27" xfId="21" applyNumberFormat="1" applyFont="1" applyFill="1" applyBorder="1" applyAlignment="1">
      <alignment vertical="top"/>
      <protection/>
    </xf>
    <xf numFmtId="3" fontId="12" fillId="14" borderId="27" xfId="21" applyNumberFormat="1" applyFont="1" applyFill="1" applyBorder="1" applyAlignment="1">
      <alignment horizontal="center" vertical="top"/>
      <protection/>
    </xf>
    <xf numFmtId="3" fontId="12" fillId="14" borderId="13" xfId="21" applyNumberFormat="1" applyFont="1" applyFill="1" applyBorder="1" applyAlignment="1">
      <alignment horizontal="center" vertical="top"/>
      <protection/>
    </xf>
    <xf numFmtId="3" fontId="12" fillId="14" borderId="48" xfId="21" applyNumberFormat="1" applyFont="1" applyFill="1" applyBorder="1" applyAlignment="1">
      <alignment vertical="top"/>
      <protection/>
    </xf>
    <xf numFmtId="2" fontId="12" fillId="14" borderId="49" xfId="21" applyNumberFormat="1" applyFont="1" applyFill="1" applyBorder="1" applyAlignment="1">
      <alignment vertical="top"/>
      <protection/>
    </xf>
    <xf numFmtId="3" fontId="12" fillId="14" borderId="49" xfId="21" applyNumberFormat="1" applyFont="1" applyFill="1" applyBorder="1" applyAlignment="1">
      <alignment vertical="top"/>
      <protection/>
    </xf>
    <xf numFmtId="3" fontId="12" fillId="14" borderId="49" xfId="21" applyNumberFormat="1" applyFont="1" applyFill="1" applyBorder="1" applyAlignment="1">
      <alignment horizontal="center" vertical="top"/>
      <protection/>
    </xf>
    <xf numFmtId="3" fontId="12" fillId="14" borderId="19" xfId="21" applyNumberFormat="1" applyFont="1" applyFill="1" applyBorder="1" applyAlignment="1">
      <alignment horizontal="center" vertical="top"/>
      <protection/>
    </xf>
    <xf numFmtId="3" fontId="12" fillId="0" borderId="54" xfId="21" applyNumberFormat="1" applyFont="1" applyFill="1" applyBorder="1" applyAlignment="1">
      <alignment horizontal="center" vertical="top"/>
      <protection/>
    </xf>
    <xf numFmtId="3" fontId="12" fillId="0" borderId="16" xfId="21" applyNumberFormat="1" applyFont="1" applyFill="1" applyBorder="1" applyAlignment="1">
      <alignment horizontal="center" vertical="top"/>
      <protection/>
    </xf>
    <xf numFmtId="3" fontId="12" fillId="0" borderId="40" xfId="21" applyNumberFormat="1" applyFont="1" applyFill="1" applyBorder="1" applyAlignment="1">
      <alignment horizontal="center" vertical="top"/>
      <protection/>
    </xf>
    <xf numFmtId="3" fontId="12" fillId="16" borderId="48" xfId="21" applyNumberFormat="1" applyFont="1" applyFill="1" applyBorder="1" applyAlignment="1">
      <alignment vertical="top"/>
      <protection/>
    </xf>
    <xf numFmtId="2" fontId="12" fillId="16" borderId="49" xfId="21" applyNumberFormat="1" applyFont="1" applyFill="1" applyBorder="1" applyAlignment="1">
      <alignment vertical="top"/>
      <protection/>
    </xf>
    <xf numFmtId="3" fontId="12" fillId="16" borderId="49" xfId="21" applyNumberFormat="1" applyFont="1" applyFill="1" applyBorder="1" applyAlignment="1">
      <alignment vertical="top"/>
      <protection/>
    </xf>
    <xf numFmtId="3" fontId="12" fillId="16" borderId="49" xfId="21" applyNumberFormat="1" applyFont="1" applyFill="1" applyBorder="1" applyAlignment="1">
      <alignment horizontal="center" vertical="top"/>
      <protection/>
    </xf>
    <xf numFmtId="3" fontId="12" fillId="16" borderId="19" xfId="21" applyNumberFormat="1" applyFont="1" applyFill="1" applyBorder="1" applyAlignment="1">
      <alignment horizontal="center" vertical="top"/>
      <protection/>
    </xf>
    <xf numFmtId="3" fontId="1" fillId="14" borderId="0" xfId="21" applyNumberFormat="1" applyFont="1" applyFill="1" applyBorder="1" applyAlignment="1">
      <alignment horizontal="left" vertical="top"/>
      <protection/>
    </xf>
    <xf numFmtId="2" fontId="5" fillId="14" borderId="0" xfId="21" applyNumberFormat="1" applyFont="1" applyFill="1" applyBorder="1" applyAlignment="1">
      <alignment horizontal="center" vertical="top"/>
      <protection/>
    </xf>
    <xf numFmtId="3" fontId="5" fillId="14" borderId="0" xfId="21" applyNumberFormat="1" applyFont="1" applyFill="1" applyBorder="1" applyAlignment="1">
      <alignment horizontal="center" vertical="top"/>
      <protection/>
    </xf>
    <xf numFmtId="3" fontId="4" fillId="14" borderId="0" xfId="21" applyNumberFormat="1" applyFont="1" applyFill="1" applyBorder="1" applyAlignment="1">
      <alignment vertical="top"/>
      <protection/>
    </xf>
    <xf numFmtId="4" fontId="1" fillId="2" borderId="30" xfId="21" applyNumberFormat="1" applyFont="1" applyFill="1" applyBorder="1" applyAlignment="1">
      <alignment vertical="top"/>
      <protection/>
    </xf>
    <xf numFmtId="165" fontId="4" fillId="2" borderId="22" xfId="21" applyNumberFormat="1" applyFont="1" applyFill="1" applyBorder="1" applyAlignment="1">
      <alignment vertical="top"/>
      <protection/>
    </xf>
    <xf numFmtId="3" fontId="4" fillId="14" borderId="0" xfId="21" applyNumberFormat="1" applyFont="1" applyFill="1" applyBorder="1" applyAlignment="1">
      <alignment horizontal="left" vertical="top"/>
      <protection/>
    </xf>
    <xf numFmtId="2" fontId="4" fillId="14" borderId="0" xfId="21" applyNumberFormat="1" applyFont="1" applyFill="1" applyBorder="1" applyAlignment="1">
      <alignment horizontal="left" vertical="top"/>
      <protection/>
    </xf>
    <xf numFmtId="3" fontId="1" fillId="0" borderId="63" xfId="21" applyNumberFormat="1" applyFont="1" applyFill="1" applyBorder="1" applyAlignment="1">
      <alignment horizontal="left" vertical="top"/>
      <protection/>
    </xf>
    <xf numFmtId="3" fontId="1" fillId="0" borderId="56" xfId="21" applyNumberFormat="1" applyFont="1" applyFill="1" applyBorder="1" applyAlignment="1">
      <alignment horizontal="center" vertical="top" shrinkToFit="1"/>
      <protection/>
    </xf>
    <xf numFmtId="3" fontId="1" fillId="5" borderId="53" xfId="21" applyNumberFormat="1" applyFont="1" applyFill="1" applyBorder="1" applyAlignment="1">
      <alignment horizontal="center" vertical="top" shrinkToFit="1"/>
      <protection/>
    </xf>
    <xf numFmtId="3" fontId="8" fillId="15" borderId="48" xfId="21" applyNumberFormat="1" applyFont="1" applyFill="1" applyBorder="1" applyAlignment="1">
      <alignment horizontal="left" vertical="top"/>
      <protection/>
    </xf>
    <xf numFmtId="3" fontId="8" fillId="15" borderId="49" xfId="21" applyNumberFormat="1" applyFont="1" applyFill="1" applyBorder="1" applyAlignment="1">
      <alignment horizontal="left" vertical="top"/>
      <protection/>
    </xf>
    <xf numFmtId="3" fontId="8" fillId="15" borderId="62" xfId="21" applyNumberFormat="1" applyFont="1" applyFill="1" applyBorder="1" applyAlignment="1">
      <alignment horizontal="left" vertical="top"/>
      <protection/>
    </xf>
    <xf numFmtId="3" fontId="8" fillId="15" borderId="50" xfId="21" applyNumberFormat="1" applyFont="1" applyFill="1" applyBorder="1" applyAlignment="1">
      <alignment horizontal="left" vertical="top"/>
      <protection/>
    </xf>
    <xf numFmtId="3" fontId="8" fillId="15" borderId="20" xfId="21" applyNumberFormat="1" applyFont="1" applyFill="1" applyBorder="1" applyAlignment="1">
      <alignment horizontal="left" vertical="top"/>
      <protection/>
    </xf>
    <xf numFmtId="3" fontId="8" fillId="15" borderId="27" xfId="21" applyNumberFormat="1" applyFont="1" applyFill="1" applyBorder="1" applyAlignment="1">
      <alignment horizontal="left" vertical="top"/>
      <protection/>
    </xf>
    <xf numFmtId="3" fontId="1" fillId="14" borderId="0" xfId="21" applyNumberFormat="1" applyFont="1" applyFill="1" applyBorder="1" applyAlignment="1">
      <alignment horizontal="left" vertical="top"/>
      <protection/>
    </xf>
    <xf numFmtId="3" fontId="1" fillId="14" borderId="48" xfId="21" applyNumberFormat="1" applyFont="1" applyFill="1" applyBorder="1" applyAlignment="1">
      <alignment horizontal="center" vertical="top"/>
      <protection/>
    </xf>
    <xf numFmtId="3" fontId="1" fillId="14" borderId="49" xfId="21" applyNumberFormat="1" applyFont="1" applyFill="1" applyBorder="1" applyAlignment="1">
      <alignment horizontal="center" vertical="top"/>
      <protection/>
    </xf>
    <xf numFmtId="3" fontId="8" fillId="14" borderId="62" xfId="21" applyNumberFormat="1" applyFont="1" applyFill="1" applyBorder="1" applyAlignment="1">
      <alignment horizontal="left" vertical="top"/>
      <protection/>
    </xf>
    <xf numFmtId="3" fontId="8" fillId="14" borderId="50" xfId="21" applyNumberFormat="1" applyFont="1" applyFill="1" applyBorder="1" applyAlignment="1">
      <alignment horizontal="left" vertical="top"/>
      <protection/>
    </xf>
    <xf numFmtId="3" fontId="1" fillId="15" borderId="48" xfId="21" applyNumberFormat="1" applyFont="1" applyFill="1" applyBorder="1" applyAlignment="1">
      <alignment horizontal="center" vertical="top"/>
      <protection/>
    </xf>
    <xf numFmtId="3" fontId="1" fillId="15" borderId="49" xfId="21" applyNumberFormat="1" applyFont="1" applyFill="1" applyBorder="1" applyAlignment="1">
      <alignment horizontal="center" vertical="top"/>
      <protection/>
    </xf>
    <xf numFmtId="3" fontId="8" fillId="14" borderId="20" xfId="21" applyNumberFormat="1" applyFont="1" applyFill="1" applyBorder="1" applyAlignment="1">
      <alignment horizontal="left" vertical="top"/>
      <protection/>
    </xf>
    <xf numFmtId="3" fontId="8" fillId="14" borderId="27" xfId="21" applyNumberFormat="1" applyFont="1" applyFill="1" applyBorder="1" applyAlignment="1">
      <alignment horizontal="left" vertical="top"/>
      <protection/>
    </xf>
    <xf numFmtId="3" fontId="1" fillId="13" borderId="48" xfId="21" applyNumberFormat="1" applyFont="1" applyFill="1" applyBorder="1" applyAlignment="1">
      <alignment horizontal="center" vertical="top"/>
      <protection/>
    </xf>
    <xf numFmtId="3" fontId="1" fillId="13" borderId="49" xfId="21" applyNumberFormat="1" applyFont="1" applyFill="1" applyBorder="1" applyAlignment="1">
      <alignment horizontal="center" vertical="top"/>
      <protection/>
    </xf>
    <xf numFmtId="3" fontId="8" fillId="13" borderId="62" xfId="21" applyNumberFormat="1" applyFont="1" applyFill="1" applyBorder="1" applyAlignment="1">
      <alignment horizontal="left" vertical="top"/>
      <protection/>
    </xf>
    <xf numFmtId="3" fontId="8" fillId="13" borderId="50" xfId="21" applyNumberFormat="1" applyFont="1" applyFill="1" applyBorder="1" applyAlignment="1">
      <alignment horizontal="left" vertical="top"/>
      <protection/>
    </xf>
    <xf numFmtId="3" fontId="1" fillId="0" borderId="43" xfId="21" applyNumberFormat="1" applyFont="1" applyFill="1" applyBorder="1" applyAlignment="1">
      <alignment horizontal="left" vertical="top"/>
      <protection/>
    </xf>
    <xf numFmtId="3" fontId="1" fillId="0" borderId="31" xfId="21" applyNumberFormat="1" applyFont="1" applyFill="1" applyBorder="1" applyAlignment="1">
      <alignment horizontal="left" vertical="top"/>
      <protection/>
    </xf>
    <xf numFmtId="3" fontId="8" fillId="13" borderId="20" xfId="21" applyNumberFormat="1" applyFont="1" applyFill="1" applyBorder="1" applyAlignment="1">
      <alignment horizontal="left" vertical="top"/>
      <protection/>
    </xf>
    <xf numFmtId="3" fontId="8" fillId="13" borderId="27" xfId="21" applyNumberFormat="1" applyFont="1" applyFill="1" applyBorder="1" applyAlignment="1">
      <alignment horizontal="left" vertical="top"/>
      <protection/>
    </xf>
    <xf numFmtId="3" fontId="8" fillId="14" borderId="28" xfId="21" applyNumberFormat="1" applyFont="1" applyFill="1" applyBorder="1" applyAlignment="1">
      <alignment horizontal="left" vertical="top"/>
      <protection/>
    </xf>
    <xf numFmtId="3" fontId="8" fillId="14" borderId="0" xfId="21" applyNumberFormat="1" applyFont="1" applyFill="1" applyBorder="1" applyAlignment="1">
      <alignment horizontal="left" vertical="top"/>
      <protection/>
    </xf>
    <xf numFmtId="3" fontId="8" fillId="13" borderId="48" xfId="21" applyNumberFormat="1" applyFont="1" applyFill="1" applyBorder="1" applyAlignment="1">
      <alignment horizontal="left" vertical="top"/>
      <protection/>
    </xf>
    <xf numFmtId="3" fontId="8" fillId="13" borderId="49" xfId="21" applyNumberFormat="1" applyFont="1" applyFill="1" applyBorder="1" applyAlignment="1">
      <alignment horizontal="left" vertical="top"/>
      <protection/>
    </xf>
    <xf numFmtId="3" fontId="8" fillId="16" borderId="20" xfId="21" applyNumberFormat="1" applyFont="1" applyFill="1" applyBorder="1" applyAlignment="1">
      <alignment horizontal="left" vertical="top"/>
      <protection/>
    </xf>
    <xf numFmtId="3" fontId="8" fillId="16" borderId="27" xfId="21" applyNumberFormat="1" applyFont="1" applyFill="1" applyBorder="1" applyAlignment="1">
      <alignment horizontal="left" vertical="top"/>
      <protection/>
    </xf>
    <xf numFmtId="3" fontId="8" fillId="13" borderId="28" xfId="21" applyNumberFormat="1" applyFont="1" applyFill="1" applyBorder="1" applyAlignment="1">
      <alignment horizontal="left" vertical="top"/>
      <protection/>
    </xf>
    <xf numFmtId="3" fontId="8" fillId="13" borderId="0" xfId="21" applyNumberFormat="1" applyFont="1" applyFill="1" applyBorder="1" applyAlignment="1">
      <alignment horizontal="left" vertical="top"/>
      <protection/>
    </xf>
    <xf numFmtId="3" fontId="13" fillId="13" borderId="48" xfId="21" applyNumberFormat="1" applyFont="1" applyFill="1" applyBorder="1" applyAlignment="1">
      <alignment horizontal="center" vertical="top"/>
      <protection/>
    </xf>
    <xf numFmtId="3" fontId="13" fillId="13" borderId="49" xfId="21" applyNumberFormat="1" applyFont="1" applyFill="1" applyBorder="1" applyAlignment="1">
      <alignment horizontal="center" vertical="top"/>
      <protection/>
    </xf>
    <xf numFmtId="0" fontId="1" fillId="2" borderId="28" xfId="21" applyFont="1" applyFill="1" applyBorder="1" applyAlignment="1">
      <alignment horizontal="center" vertical="top"/>
      <protection/>
    </xf>
    <xf numFmtId="0" fontId="1" fillId="2" borderId="0" xfId="21" applyFont="1" applyFill="1" applyBorder="1" applyAlignment="1">
      <alignment horizontal="center" vertical="top"/>
      <protection/>
    </xf>
    <xf numFmtId="0" fontId="6" fillId="2" borderId="62" xfId="21" applyFont="1" applyFill="1" applyBorder="1" applyAlignment="1">
      <alignment horizontal="center" vertical="center"/>
      <protection/>
    </xf>
    <xf numFmtId="0" fontId="6" fillId="2" borderId="50" xfId="21" applyFont="1" applyFill="1" applyBorder="1" applyAlignment="1">
      <alignment horizontal="center" vertical="center"/>
      <protection/>
    </xf>
    <xf numFmtId="3" fontId="4" fillId="14" borderId="62" xfId="21" applyNumberFormat="1" applyFont="1" applyFill="1" applyBorder="1" applyAlignment="1">
      <alignment horizontal="left" vertical="top"/>
      <protection/>
    </xf>
    <xf numFmtId="3" fontId="4" fillId="14" borderId="50" xfId="21" applyNumberFormat="1" applyFont="1" applyFill="1" applyBorder="1" applyAlignment="1">
      <alignment horizontal="left" vertical="top"/>
      <protection/>
    </xf>
    <xf numFmtId="4" fontId="4" fillId="0" borderId="0" xfId="21" applyNumberFormat="1" applyFont="1" applyFill="1" applyBorder="1" applyAlignment="1">
      <alignment horizontal="center" vertical="top"/>
      <protection/>
    </xf>
    <xf numFmtId="3" fontId="8" fillId="14" borderId="48" xfId="21" applyNumberFormat="1" applyFont="1" applyFill="1" applyBorder="1" applyAlignment="1">
      <alignment horizontal="left" vertical="top"/>
      <protection/>
    </xf>
    <xf numFmtId="3" fontId="8" fillId="14" borderId="49" xfId="21" applyNumberFormat="1" applyFont="1" applyFill="1" applyBorder="1" applyAlignment="1">
      <alignment horizontal="left" vertical="top"/>
      <protection/>
    </xf>
    <xf numFmtId="3" fontId="8" fillId="14" borderId="19" xfId="21" applyNumberFormat="1" applyFont="1" applyFill="1" applyBorder="1" applyAlignment="1">
      <alignment horizontal="left"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3" xfId="21"/>
    <cellStyle name="normální 3 2" xfId="22"/>
  </cellStyles>
  <dxfs count="13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ejkl\AppData\Local\Microsoft\Windows\Temporary%20Internet%20Files\Content.Outlook\IRDKU3DO\Documents%20and%20Settings\vladimir.chab\Dokumenty\AT\dezinfek&#269;n&#237;%20pl&#225;ny\dezinfek&#269;n&#237;%20pl&#225;n%20DD%20Drhovle%2011_03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L%20-%2050\Jihlava\KHS%20Jihlava-rozd&#283;len&#237;%20plo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Nemocnice_Matice.vzor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n.loc\dfs\Dokumenty\Kalk%20Central%20Europe-vzorDO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ejkl\AppData\Local\Microsoft\Windows\Temporary%20Internet%20Files\Content.Outlook\IRDKU3DO\DOCUME~1\jenikilo\LOCALS~1\TEMPOR~1\Content.IE5\MJ010FIN\dezinfek&#269;n&#237;%20pl&#225;n%20On%20Ji&#269;&#237;n%20a.s.%2015_09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n.loc\dfs\data1\profiles\zelenti1\Plocha\ISS%20-%20Dodatek%20&#269;.5%20ke%20smlouv&#283;%20o%20&#250;klidu\ON%20N&#225;chod_CAL_CLEA_DOD5_7_4_2015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n.loc\dfs\data1\profiles\zelenti1\Plocha\ISS%20-%20Dodatek%20&#269;.5%20ke%20smlouv&#283;%20o%20&#250;klidu\ON%20N&#225;chod_CAL_CLEA_DOD5_27_3_2015%20&#8211;%20kopie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L%20-%2050\Jihlava\Nemocnice%20Prost&#283;jov-star&#225;\Kalk%20Central%20Europe-vzor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áz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rma"/>
      <sheetName val="Čas"/>
      <sheetName val="Cena"/>
      <sheetName val="Prozák"/>
      <sheetName val="sumář"/>
      <sheetName val="Skutečné rajony"/>
      <sheetName val="Databáze"/>
      <sheetName val="Datenbasis FE"/>
      <sheetName val="Makro1"/>
    </sheetNames>
    <sheetDataSet>
      <sheetData sheetId="0"/>
      <sheetData sheetId="1" refreshError="1">
        <row r="17">
          <cell r="AJ17">
            <v>0</v>
          </cell>
        </row>
        <row r="18">
          <cell r="AJ18">
            <v>0</v>
          </cell>
        </row>
        <row r="19">
          <cell r="AJ19">
            <v>0</v>
          </cell>
        </row>
        <row r="20">
          <cell r="AJ20">
            <v>0</v>
          </cell>
        </row>
        <row r="21">
          <cell r="AJ21">
            <v>0</v>
          </cell>
          <cell r="AK21">
            <v>1</v>
          </cell>
        </row>
        <row r="22">
          <cell r="AJ22">
            <v>0</v>
          </cell>
          <cell r="AK22">
            <v>2</v>
          </cell>
        </row>
        <row r="23">
          <cell r="AJ23">
            <v>0</v>
          </cell>
          <cell r="AK23">
            <v>1</v>
          </cell>
        </row>
        <row r="24">
          <cell r="AJ24">
            <v>0</v>
          </cell>
          <cell r="AK24">
            <v>1</v>
          </cell>
        </row>
        <row r="25">
          <cell r="AJ25">
            <v>0</v>
          </cell>
          <cell r="AK25">
            <v>1</v>
          </cell>
        </row>
        <row r="26">
          <cell r="AJ26">
            <v>13</v>
          </cell>
          <cell r="AK26">
            <v>1</v>
          </cell>
        </row>
        <row r="27">
          <cell r="AJ27">
            <v>14</v>
          </cell>
          <cell r="AK27">
            <v>1</v>
          </cell>
        </row>
        <row r="28">
          <cell r="AJ28" t="str">
            <v>15a</v>
          </cell>
          <cell r="AK28">
            <v>1</v>
          </cell>
        </row>
        <row r="29">
          <cell r="AJ29">
            <v>15</v>
          </cell>
          <cell r="AK29">
            <v>1</v>
          </cell>
        </row>
        <row r="30">
          <cell r="AJ30">
            <v>0</v>
          </cell>
          <cell r="AK30">
            <v>1</v>
          </cell>
        </row>
        <row r="31">
          <cell r="AJ31">
            <v>0</v>
          </cell>
          <cell r="AK31">
            <v>1</v>
          </cell>
        </row>
        <row r="32">
          <cell r="AJ32">
            <v>0</v>
          </cell>
          <cell r="AK32">
            <v>1</v>
          </cell>
        </row>
        <row r="33">
          <cell r="AJ33">
            <v>0</v>
          </cell>
          <cell r="AK33">
            <v>1</v>
          </cell>
        </row>
        <row r="34">
          <cell r="AJ34">
            <v>23</v>
          </cell>
          <cell r="AK34">
            <v>1</v>
          </cell>
        </row>
        <row r="35">
          <cell r="AJ35">
            <v>0</v>
          </cell>
          <cell r="AK35">
            <v>1</v>
          </cell>
        </row>
        <row r="36">
          <cell r="AJ36">
            <v>0</v>
          </cell>
          <cell r="AK36">
            <v>1</v>
          </cell>
        </row>
        <row r="37">
          <cell r="AJ37">
            <v>0</v>
          </cell>
          <cell r="AK37">
            <v>1</v>
          </cell>
        </row>
        <row r="38">
          <cell r="AJ38">
            <v>0</v>
          </cell>
          <cell r="AK38">
            <v>1</v>
          </cell>
        </row>
        <row r="39">
          <cell r="AJ39">
            <v>0</v>
          </cell>
          <cell r="AK39">
            <v>2</v>
          </cell>
        </row>
        <row r="40">
          <cell r="AJ40">
            <v>0</v>
          </cell>
          <cell r="AK40">
            <v>2</v>
          </cell>
        </row>
        <row r="41">
          <cell r="AJ41">
            <v>0</v>
          </cell>
          <cell r="AK41">
            <v>2</v>
          </cell>
        </row>
        <row r="42">
          <cell r="AJ42">
            <v>0</v>
          </cell>
          <cell r="AK42">
            <v>2</v>
          </cell>
        </row>
        <row r="43">
          <cell r="AJ43">
            <v>0</v>
          </cell>
          <cell r="AK43">
            <v>2</v>
          </cell>
        </row>
        <row r="44">
          <cell r="AJ44">
            <v>0</v>
          </cell>
          <cell r="AK44">
            <v>2</v>
          </cell>
        </row>
        <row r="45">
          <cell r="AJ45">
            <v>0</v>
          </cell>
          <cell r="AK45">
            <v>2</v>
          </cell>
        </row>
        <row r="46">
          <cell r="AJ46">
            <v>0</v>
          </cell>
          <cell r="AK46">
            <v>2</v>
          </cell>
        </row>
        <row r="47">
          <cell r="AJ47">
            <v>0</v>
          </cell>
          <cell r="AK47">
            <v>1</v>
          </cell>
        </row>
        <row r="48">
          <cell r="AJ48">
            <v>0</v>
          </cell>
          <cell r="AK48">
            <v>1</v>
          </cell>
        </row>
        <row r="49">
          <cell r="AJ49">
            <v>0</v>
          </cell>
          <cell r="AK49">
            <v>1</v>
          </cell>
        </row>
        <row r="50">
          <cell r="AJ50">
            <v>0</v>
          </cell>
          <cell r="AK50">
            <v>2</v>
          </cell>
        </row>
        <row r="51">
          <cell r="AJ51">
            <v>0</v>
          </cell>
          <cell r="AK51">
            <v>2</v>
          </cell>
        </row>
        <row r="52">
          <cell r="AJ52">
            <v>0</v>
          </cell>
          <cell r="AK52">
            <v>2</v>
          </cell>
        </row>
        <row r="53">
          <cell r="AJ53">
            <v>0</v>
          </cell>
          <cell r="AK53">
            <v>2</v>
          </cell>
        </row>
        <row r="54">
          <cell r="AJ54">
            <v>0</v>
          </cell>
          <cell r="AK54">
            <v>2</v>
          </cell>
        </row>
        <row r="55">
          <cell r="AJ55">
            <v>0</v>
          </cell>
          <cell r="AK55">
            <v>2</v>
          </cell>
        </row>
        <row r="56">
          <cell r="AJ56">
            <v>0</v>
          </cell>
          <cell r="AK56">
            <v>2</v>
          </cell>
        </row>
        <row r="57">
          <cell r="AJ57">
            <v>0</v>
          </cell>
          <cell r="AK57">
            <v>2</v>
          </cell>
        </row>
        <row r="58">
          <cell r="AJ58">
            <v>0</v>
          </cell>
          <cell r="AK58">
            <v>2</v>
          </cell>
        </row>
        <row r="59">
          <cell r="AJ59">
            <v>0</v>
          </cell>
          <cell r="AK59">
            <v>2</v>
          </cell>
        </row>
        <row r="60">
          <cell r="AJ60">
            <v>0</v>
          </cell>
          <cell r="AK60">
            <v>2</v>
          </cell>
        </row>
        <row r="61">
          <cell r="AJ61">
            <v>0</v>
          </cell>
          <cell r="AK61">
            <v>2</v>
          </cell>
        </row>
        <row r="62">
          <cell r="AJ62">
            <v>0</v>
          </cell>
          <cell r="AK62">
            <v>2</v>
          </cell>
        </row>
        <row r="63">
          <cell r="AJ63">
            <v>0</v>
          </cell>
          <cell r="AK63">
            <v>2</v>
          </cell>
        </row>
        <row r="64">
          <cell r="AJ64">
            <v>0</v>
          </cell>
          <cell r="AK64">
            <v>2</v>
          </cell>
        </row>
        <row r="65">
          <cell r="AJ65">
            <v>0</v>
          </cell>
          <cell r="AK65">
            <v>2</v>
          </cell>
        </row>
        <row r="66">
          <cell r="AJ66">
            <v>0</v>
          </cell>
          <cell r="AK66">
            <v>2</v>
          </cell>
        </row>
        <row r="67">
          <cell r="AJ67">
            <v>0</v>
          </cell>
          <cell r="AK67">
            <v>2</v>
          </cell>
        </row>
        <row r="68">
          <cell r="AJ68">
            <v>0</v>
          </cell>
        </row>
        <row r="69">
          <cell r="AJ69">
            <v>0</v>
          </cell>
        </row>
        <row r="70">
          <cell r="AJ70">
            <v>0</v>
          </cell>
          <cell r="AK70">
            <v>3</v>
          </cell>
        </row>
        <row r="71">
          <cell r="AJ71">
            <v>0</v>
          </cell>
          <cell r="AK71">
            <v>4</v>
          </cell>
        </row>
        <row r="72">
          <cell r="AJ72">
            <v>0</v>
          </cell>
          <cell r="AK72">
            <v>5</v>
          </cell>
        </row>
        <row r="73">
          <cell r="AJ73">
            <v>0</v>
          </cell>
          <cell r="AK73">
            <v>6</v>
          </cell>
        </row>
        <row r="74">
          <cell r="AJ74">
            <v>102</v>
          </cell>
          <cell r="AK74">
            <v>3</v>
          </cell>
        </row>
        <row r="75">
          <cell r="AJ75">
            <v>107</v>
          </cell>
          <cell r="AK75">
            <v>3</v>
          </cell>
        </row>
        <row r="76">
          <cell r="AJ76" t="str">
            <v>107a</v>
          </cell>
          <cell r="AK76">
            <v>3</v>
          </cell>
        </row>
        <row r="77">
          <cell r="AJ77">
            <v>0</v>
          </cell>
          <cell r="AK77">
            <v>3</v>
          </cell>
        </row>
        <row r="78">
          <cell r="AJ78" t="str">
            <v>110;110a</v>
          </cell>
          <cell r="AK78">
            <v>3</v>
          </cell>
        </row>
        <row r="79">
          <cell r="AJ79">
            <v>0</v>
          </cell>
          <cell r="AK79">
            <v>3</v>
          </cell>
        </row>
        <row r="80">
          <cell r="AJ80">
            <v>0</v>
          </cell>
          <cell r="AK80">
            <v>4</v>
          </cell>
        </row>
        <row r="81">
          <cell r="AJ81">
            <v>114</v>
          </cell>
          <cell r="AK81">
            <v>4</v>
          </cell>
        </row>
        <row r="82">
          <cell r="AJ82" t="str">
            <v>114a</v>
          </cell>
          <cell r="AK82">
            <v>4</v>
          </cell>
        </row>
        <row r="83">
          <cell r="AJ83">
            <v>115</v>
          </cell>
          <cell r="AK83">
            <v>4</v>
          </cell>
        </row>
        <row r="84">
          <cell r="AJ84" t="str">
            <v>115a</v>
          </cell>
          <cell r="AK84">
            <v>4</v>
          </cell>
        </row>
        <row r="85">
          <cell r="AJ85" t="str">
            <v>116;a</v>
          </cell>
          <cell r="AK85">
            <v>4</v>
          </cell>
        </row>
        <row r="86">
          <cell r="AJ86" t="str">
            <v>116b</v>
          </cell>
          <cell r="AK86">
            <v>4</v>
          </cell>
        </row>
        <row r="87">
          <cell r="AJ87">
            <v>0</v>
          </cell>
          <cell r="AK87">
            <v>4</v>
          </cell>
        </row>
        <row r="88">
          <cell r="AJ88">
            <v>0</v>
          </cell>
          <cell r="AK88">
            <v>4</v>
          </cell>
        </row>
        <row r="89">
          <cell r="AJ89">
            <v>122</v>
          </cell>
          <cell r="AK89">
            <v>5</v>
          </cell>
        </row>
        <row r="90">
          <cell r="AJ90">
            <v>0</v>
          </cell>
          <cell r="AK90">
            <v>5</v>
          </cell>
        </row>
        <row r="91">
          <cell r="AJ91">
            <v>123</v>
          </cell>
          <cell r="AK91">
            <v>5</v>
          </cell>
        </row>
        <row r="92">
          <cell r="AJ92" t="str">
            <v>123a</v>
          </cell>
          <cell r="AK92">
            <v>5</v>
          </cell>
        </row>
        <row r="93">
          <cell r="AJ93" t="str">
            <v>123b</v>
          </cell>
          <cell r="AK93">
            <v>5</v>
          </cell>
        </row>
        <row r="94">
          <cell r="AJ94">
            <v>0</v>
          </cell>
          <cell r="AK94">
            <v>5</v>
          </cell>
        </row>
        <row r="95">
          <cell r="AJ95">
            <v>124</v>
          </cell>
          <cell r="AK95">
            <v>5</v>
          </cell>
        </row>
        <row r="96">
          <cell r="AJ96" t="str">
            <v>124a</v>
          </cell>
          <cell r="AK96">
            <v>5</v>
          </cell>
        </row>
        <row r="97">
          <cell r="AJ97">
            <v>125</v>
          </cell>
          <cell r="AK97">
            <v>5</v>
          </cell>
        </row>
        <row r="98">
          <cell r="AJ98">
            <v>126</v>
          </cell>
          <cell r="AK98">
            <v>5</v>
          </cell>
        </row>
        <row r="99">
          <cell r="AJ99" t="str">
            <v>126a</v>
          </cell>
          <cell r="AK99">
            <v>5</v>
          </cell>
        </row>
        <row r="100">
          <cell r="AJ100">
            <v>127</v>
          </cell>
          <cell r="AK100">
            <v>5</v>
          </cell>
        </row>
        <row r="101">
          <cell r="AJ101" t="str">
            <v>127a</v>
          </cell>
          <cell r="AK101">
            <v>5</v>
          </cell>
        </row>
        <row r="102">
          <cell r="AJ102">
            <v>0</v>
          </cell>
          <cell r="AK102">
            <v>5</v>
          </cell>
        </row>
        <row r="103">
          <cell r="AJ103">
            <v>129</v>
          </cell>
          <cell r="AK103">
            <v>6</v>
          </cell>
        </row>
        <row r="104">
          <cell r="AJ104" t="str">
            <v>129a</v>
          </cell>
          <cell r="AK104">
            <v>6</v>
          </cell>
        </row>
        <row r="105">
          <cell r="AJ105">
            <v>130</v>
          </cell>
          <cell r="AK105">
            <v>6</v>
          </cell>
        </row>
        <row r="106">
          <cell r="AJ106" t="str">
            <v>130a</v>
          </cell>
          <cell r="AK106">
            <v>6</v>
          </cell>
        </row>
        <row r="107">
          <cell r="AJ107">
            <v>131</v>
          </cell>
          <cell r="AK107">
            <v>6</v>
          </cell>
        </row>
        <row r="108">
          <cell r="AJ108">
            <v>132</v>
          </cell>
          <cell r="AK108">
            <v>6</v>
          </cell>
        </row>
        <row r="109">
          <cell r="AJ109">
            <v>133</v>
          </cell>
          <cell r="AK109">
            <v>6</v>
          </cell>
        </row>
        <row r="110">
          <cell r="AJ110">
            <v>133</v>
          </cell>
          <cell r="AK110">
            <v>6</v>
          </cell>
        </row>
        <row r="111">
          <cell r="AJ111">
            <v>133</v>
          </cell>
          <cell r="AK111">
            <v>6</v>
          </cell>
        </row>
        <row r="112">
          <cell r="AJ112">
            <v>133</v>
          </cell>
          <cell r="AK112">
            <v>6</v>
          </cell>
        </row>
        <row r="113">
          <cell r="AJ113">
            <v>133</v>
          </cell>
          <cell r="AK113">
            <v>6</v>
          </cell>
        </row>
        <row r="114">
          <cell r="AJ114">
            <v>133</v>
          </cell>
          <cell r="AK114">
            <v>6</v>
          </cell>
        </row>
        <row r="115">
          <cell r="AJ115">
            <v>133</v>
          </cell>
          <cell r="AK115">
            <v>6</v>
          </cell>
        </row>
        <row r="116">
          <cell r="AJ116">
            <v>133</v>
          </cell>
          <cell r="AK116">
            <v>6</v>
          </cell>
        </row>
        <row r="117">
          <cell r="AJ117">
            <v>0</v>
          </cell>
          <cell r="AK117">
            <v>6</v>
          </cell>
        </row>
        <row r="118">
          <cell r="AJ118">
            <v>0</v>
          </cell>
          <cell r="AK118">
            <v>4</v>
          </cell>
        </row>
        <row r="119">
          <cell r="AJ119">
            <v>0</v>
          </cell>
          <cell r="AK119">
            <v>4</v>
          </cell>
        </row>
        <row r="120">
          <cell r="AJ120">
            <v>138</v>
          </cell>
          <cell r="AK120">
            <v>4</v>
          </cell>
        </row>
        <row r="121">
          <cell r="AJ121" t="str">
            <v>138a</v>
          </cell>
          <cell r="AK121">
            <v>4</v>
          </cell>
        </row>
        <row r="122">
          <cell r="AJ122">
            <v>0</v>
          </cell>
          <cell r="AK122">
            <v>4</v>
          </cell>
        </row>
        <row r="123">
          <cell r="AJ123">
            <v>0</v>
          </cell>
          <cell r="AK123">
            <v>4</v>
          </cell>
        </row>
        <row r="124">
          <cell r="AJ124">
            <v>139</v>
          </cell>
          <cell r="AK124">
            <v>4</v>
          </cell>
        </row>
        <row r="125">
          <cell r="AJ125" t="str">
            <v>139a</v>
          </cell>
          <cell r="AK125">
            <v>4</v>
          </cell>
        </row>
        <row r="126">
          <cell r="AJ126">
            <v>140</v>
          </cell>
          <cell r="AK126">
            <v>4</v>
          </cell>
        </row>
        <row r="127">
          <cell r="AJ127">
            <v>141</v>
          </cell>
          <cell r="AK127">
            <v>4</v>
          </cell>
        </row>
        <row r="128">
          <cell r="AJ128">
            <v>0</v>
          </cell>
          <cell r="AK128">
            <v>4</v>
          </cell>
        </row>
        <row r="129">
          <cell r="AJ129">
            <v>0</v>
          </cell>
          <cell r="AK129">
            <v>4</v>
          </cell>
        </row>
        <row r="130">
          <cell r="AJ130">
            <v>0</v>
          </cell>
          <cell r="AK130">
            <v>4</v>
          </cell>
        </row>
        <row r="131">
          <cell r="AJ131">
            <v>142</v>
          </cell>
          <cell r="AK131">
            <v>4</v>
          </cell>
        </row>
        <row r="132">
          <cell r="AJ132" t="str">
            <v>142a</v>
          </cell>
          <cell r="AK132">
            <v>4</v>
          </cell>
        </row>
        <row r="133">
          <cell r="AJ133">
            <v>0</v>
          </cell>
          <cell r="AK133">
            <v>4</v>
          </cell>
        </row>
        <row r="134">
          <cell r="AJ134">
            <v>0</v>
          </cell>
          <cell r="AK134">
            <v>3</v>
          </cell>
        </row>
        <row r="135">
          <cell r="AJ135">
            <v>0</v>
          </cell>
        </row>
        <row r="136">
          <cell r="AJ136">
            <v>0</v>
          </cell>
        </row>
        <row r="137">
          <cell r="AJ137">
            <v>0</v>
          </cell>
          <cell r="AK137">
            <v>7</v>
          </cell>
        </row>
        <row r="138">
          <cell r="AJ138">
            <v>0</v>
          </cell>
          <cell r="AK138">
            <v>8</v>
          </cell>
        </row>
        <row r="139">
          <cell r="AJ139" t="str">
            <v>201;2</v>
          </cell>
          <cell r="AK139">
            <v>7</v>
          </cell>
        </row>
        <row r="140">
          <cell r="AJ140">
            <v>203</v>
          </cell>
          <cell r="AK140">
            <v>7</v>
          </cell>
        </row>
        <row r="141">
          <cell r="AJ141">
            <v>0</v>
          </cell>
          <cell r="AK141">
            <v>7</v>
          </cell>
        </row>
        <row r="142">
          <cell r="AJ142">
            <v>206</v>
          </cell>
          <cell r="AK142">
            <v>7</v>
          </cell>
        </row>
        <row r="143">
          <cell r="AJ143">
            <v>207</v>
          </cell>
          <cell r="AK143">
            <v>7</v>
          </cell>
        </row>
        <row r="144">
          <cell r="AJ144">
            <v>208</v>
          </cell>
          <cell r="AK144">
            <v>7</v>
          </cell>
        </row>
        <row r="145">
          <cell r="AJ145">
            <v>209</v>
          </cell>
          <cell r="AK145">
            <v>7</v>
          </cell>
        </row>
        <row r="146">
          <cell r="AJ146">
            <v>210</v>
          </cell>
          <cell r="AK146">
            <v>7</v>
          </cell>
        </row>
        <row r="147">
          <cell r="AJ147">
            <v>0</v>
          </cell>
          <cell r="AK147">
            <v>7</v>
          </cell>
        </row>
        <row r="148">
          <cell r="AJ148">
            <v>211</v>
          </cell>
          <cell r="AK148">
            <v>7</v>
          </cell>
        </row>
        <row r="149">
          <cell r="AJ149">
            <v>212</v>
          </cell>
          <cell r="AK149">
            <v>7</v>
          </cell>
        </row>
        <row r="150">
          <cell r="AJ150">
            <v>213</v>
          </cell>
          <cell r="AK150">
            <v>7</v>
          </cell>
        </row>
        <row r="151">
          <cell r="AJ151">
            <v>214</v>
          </cell>
          <cell r="AK151">
            <v>7</v>
          </cell>
        </row>
        <row r="152">
          <cell r="AJ152" t="str">
            <v>215a</v>
          </cell>
          <cell r="AK152">
            <v>7</v>
          </cell>
        </row>
        <row r="153">
          <cell r="AJ153">
            <v>215</v>
          </cell>
          <cell r="AK153">
            <v>7</v>
          </cell>
        </row>
        <row r="154">
          <cell r="AJ154">
            <v>0</v>
          </cell>
          <cell r="AK154">
            <v>7</v>
          </cell>
        </row>
        <row r="155">
          <cell r="AJ155">
            <v>0</v>
          </cell>
          <cell r="AK155">
            <v>7</v>
          </cell>
        </row>
        <row r="156">
          <cell r="AJ156">
            <v>0</v>
          </cell>
          <cell r="AK156">
            <v>7</v>
          </cell>
        </row>
        <row r="157">
          <cell r="AJ157">
            <v>0</v>
          </cell>
          <cell r="AK157">
            <v>7</v>
          </cell>
        </row>
        <row r="158">
          <cell r="AJ158">
            <v>0</v>
          </cell>
        </row>
        <row r="159">
          <cell r="AJ159">
            <v>0</v>
          </cell>
        </row>
        <row r="160">
          <cell r="AJ160">
            <v>228</v>
          </cell>
          <cell r="AK160">
            <v>8</v>
          </cell>
        </row>
        <row r="161">
          <cell r="AJ161">
            <v>229</v>
          </cell>
          <cell r="AK161">
            <v>8</v>
          </cell>
        </row>
        <row r="162">
          <cell r="AJ162">
            <v>0</v>
          </cell>
          <cell r="AK162">
            <v>8</v>
          </cell>
        </row>
        <row r="163">
          <cell r="AJ163">
            <v>230</v>
          </cell>
          <cell r="AK163">
            <v>8</v>
          </cell>
        </row>
        <row r="164">
          <cell r="AJ164">
            <v>231</v>
          </cell>
          <cell r="AK164">
            <v>8</v>
          </cell>
        </row>
        <row r="165">
          <cell r="AJ165">
            <v>232</v>
          </cell>
          <cell r="AK165">
            <v>8</v>
          </cell>
        </row>
        <row r="166">
          <cell r="AJ166">
            <v>0</v>
          </cell>
          <cell r="AK166">
            <v>8</v>
          </cell>
        </row>
        <row r="167">
          <cell r="AJ167">
            <v>233</v>
          </cell>
          <cell r="AK167">
            <v>8</v>
          </cell>
        </row>
        <row r="168">
          <cell r="AJ168">
            <v>235</v>
          </cell>
          <cell r="AK168">
            <v>8</v>
          </cell>
        </row>
        <row r="169">
          <cell r="AJ169">
            <v>236</v>
          </cell>
          <cell r="AK169">
            <v>8</v>
          </cell>
        </row>
        <row r="170">
          <cell r="AJ170">
            <v>237</v>
          </cell>
          <cell r="AK170">
            <v>8</v>
          </cell>
        </row>
        <row r="171">
          <cell r="AJ171">
            <v>238</v>
          </cell>
          <cell r="AK171">
            <v>8</v>
          </cell>
        </row>
        <row r="172">
          <cell r="AJ172" t="str">
            <v>240b</v>
          </cell>
          <cell r="AK172">
            <v>8</v>
          </cell>
        </row>
        <row r="173">
          <cell r="AJ173" t="str">
            <v>240a</v>
          </cell>
          <cell r="AK173">
            <v>8</v>
          </cell>
        </row>
        <row r="174">
          <cell r="AJ174">
            <v>240</v>
          </cell>
          <cell r="AK174">
            <v>8</v>
          </cell>
        </row>
        <row r="175">
          <cell r="AJ175" t="str">
            <v>241a</v>
          </cell>
          <cell r="AK175">
            <v>8</v>
          </cell>
        </row>
        <row r="176">
          <cell r="AJ176">
            <v>241</v>
          </cell>
          <cell r="AK176">
            <v>8</v>
          </cell>
        </row>
        <row r="177">
          <cell r="AJ177" t="str">
            <v>242a</v>
          </cell>
          <cell r="AK177">
            <v>8</v>
          </cell>
        </row>
        <row r="178">
          <cell r="AJ178">
            <v>243</v>
          </cell>
          <cell r="AK178">
            <v>8</v>
          </cell>
        </row>
        <row r="179">
          <cell r="AJ179" t="str">
            <v>243a</v>
          </cell>
          <cell r="AK179">
            <v>8</v>
          </cell>
        </row>
        <row r="180">
          <cell r="AJ180">
            <v>0</v>
          </cell>
          <cell r="AK180">
            <v>8</v>
          </cell>
        </row>
        <row r="181">
          <cell r="AJ181">
            <v>245</v>
          </cell>
          <cell r="AK181">
            <v>8</v>
          </cell>
        </row>
        <row r="182">
          <cell r="AJ182">
            <v>245</v>
          </cell>
          <cell r="AK182">
            <v>8</v>
          </cell>
        </row>
        <row r="183">
          <cell r="AJ183">
            <v>0</v>
          </cell>
          <cell r="AK183">
            <v>8</v>
          </cell>
        </row>
        <row r="184">
          <cell r="AJ184">
            <v>0</v>
          </cell>
          <cell r="AK184">
            <v>8</v>
          </cell>
        </row>
        <row r="185">
          <cell r="AJ185">
            <v>0</v>
          </cell>
          <cell r="AK185">
            <v>8</v>
          </cell>
        </row>
        <row r="186">
          <cell r="AJ186">
            <v>0</v>
          </cell>
          <cell r="AK186">
            <v>8</v>
          </cell>
        </row>
        <row r="187">
          <cell r="AJ187">
            <v>0</v>
          </cell>
          <cell r="AK187">
            <v>8</v>
          </cell>
        </row>
        <row r="188">
          <cell r="AJ188">
            <v>0</v>
          </cell>
          <cell r="AK188">
            <v>8</v>
          </cell>
        </row>
        <row r="189">
          <cell r="AJ189">
            <v>0</v>
          </cell>
          <cell r="AK189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rma"/>
      <sheetName val="Čas"/>
      <sheetName val="Cena"/>
      <sheetName val="Prozák"/>
      <sheetName val="sumář"/>
      <sheetName val="revír skut."/>
      <sheetName val="rajon"/>
      <sheetName val="Databáze"/>
      <sheetName val="Datenbasis FE"/>
      <sheetName val="Makro1"/>
    </sheetNames>
    <sheetDataSet>
      <sheetData sheetId="0"/>
      <sheetData sheetId="1" refreshError="1">
        <row r="17">
          <cell r="AI17">
            <v>1</v>
          </cell>
          <cell r="AK17">
            <v>1</v>
          </cell>
          <cell r="AL17" t="str">
            <v>8.NP - lůžková část B</v>
          </cell>
        </row>
        <row r="18">
          <cell r="AJ18">
            <v>865</v>
          </cell>
          <cell r="AK18">
            <v>1</v>
          </cell>
          <cell r="AL18" t="str">
            <v>chodba</v>
          </cell>
        </row>
        <row r="19">
          <cell r="AJ19">
            <v>864</v>
          </cell>
          <cell r="AK19">
            <v>1</v>
          </cell>
          <cell r="AL19" t="str">
            <v>lékař</v>
          </cell>
        </row>
        <row r="20">
          <cell r="AJ20">
            <v>865</v>
          </cell>
          <cell r="AK20">
            <v>1</v>
          </cell>
          <cell r="AL20" t="str">
            <v>WC</v>
          </cell>
        </row>
        <row r="21">
          <cell r="AJ21">
            <v>863</v>
          </cell>
          <cell r="AK21">
            <v>1</v>
          </cell>
          <cell r="AL21" t="str">
            <v>aplikace transf.</v>
          </cell>
        </row>
        <row r="22">
          <cell r="AJ22">
            <v>862</v>
          </cell>
          <cell r="AK22">
            <v>1</v>
          </cell>
          <cell r="AL22" t="str">
            <v>příjem pac.</v>
          </cell>
        </row>
        <row r="23">
          <cell r="AJ23">
            <v>863</v>
          </cell>
          <cell r="AK23">
            <v>1</v>
          </cell>
          <cell r="AL23" t="str">
            <v>WC</v>
          </cell>
        </row>
        <row r="24">
          <cell r="AJ24">
            <v>861</v>
          </cell>
          <cell r="AK24">
            <v>1</v>
          </cell>
          <cell r="AL24" t="str">
            <v>inhalace</v>
          </cell>
        </row>
        <row r="25">
          <cell r="AJ25">
            <v>860</v>
          </cell>
          <cell r="AK25">
            <v>1</v>
          </cell>
          <cell r="AL25" t="str">
            <v>pojízdná lůžka</v>
          </cell>
        </row>
        <row r="26">
          <cell r="AJ26">
            <v>861</v>
          </cell>
          <cell r="AK26">
            <v>1</v>
          </cell>
          <cell r="AL26" t="str">
            <v>WC</v>
          </cell>
        </row>
        <row r="27">
          <cell r="AJ27">
            <v>859</v>
          </cell>
          <cell r="AK27">
            <v>1</v>
          </cell>
          <cell r="AL27" t="str">
            <v>pokoj pac.</v>
          </cell>
        </row>
        <row r="28">
          <cell r="AJ28">
            <v>858</v>
          </cell>
          <cell r="AK28">
            <v>1</v>
          </cell>
          <cell r="AL28" t="str">
            <v>pokoj pac.</v>
          </cell>
        </row>
        <row r="29">
          <cell r="AJ29" t="str">
            <v>859 A,B</v>
          </cell>
          <cell r="AK29">
            <v>1</v>
          </cell>
          <cell r="AL29" t="str">
            <v>WC</v>
          </cell>
        </row>
        <row r="30">
          <cell r="AJ30">
            <v>839.828</v>
          </cell>
          <cell r="AK30">
            <v>1</v>
          </cell>
          <cell r="AL30" t="str">
            <v>spoj.chodba</v>
          </cell>
        </row>
        <row r="31">
          <cell r="AK31">
            <v>1</v>
          </cell>
        </row>
        <row r="32">
          <cell r="AJ32">
            <v>841</v>
          </cell>
          <cell r="AK32">
            <v>1</v>
          </cell>
          <cell r="AL32" t="str">
            <v>lázeň</v>
          </cell>
        </row>
        <row r="33">
          <cell r="AJ33" t="str">
            <v>842 A,B</v>
          </cell>
          <cell r="AK33">
            <v>1</v>
          </cell>
          <cell r="AL33" t="str">
            <v>WC</v>
          </cell>
        </row>
        <row r="34">
          <cell r="AJ34" t="str">
            <v>843 A,B</v>
          </cell>
          <cell r="AK34">
            <v>1</v>
          </cell>
          <cell r="AL34" t="str">
            <v>WC-personál</v>
          </cell>
        </row>
        <row r="35">
          <cell r="AJ35">
            <v>844.819</v>
          </cell>
          <cell r="AK35">
            <v>1</v>
          </cell>
          <cell r="AL35" t="str">
            <v>spoj.chodba</v>
          </cell>
        </row>
        <row r="36">
          <cell r="AJ36">
            <v>838</v>
          </cell>
          <cell r="AK36">
            <v>1</v>
          </cell>
          <cell r="AL36" t="str">
            <v>hlavní chodba</v>
          </cell>
        </row>
        <row r="37">
          <cell r="AJ37">
            <v>851</v>
          </cell>
          <cell r="AK37">
            <v>1</v>
          </cell>
          <cell r="AL37" t="str">
            <v>jídelna</v>
          </cell>
        </row>
        <row r="38">
          <cell r="AJ38">
            <v>852</v>
          </cell>
          <cell r="AK38">
            <v>1</v>
          </cell>
          <cell r="AL38" t="str">
            <v>pokoj pac.</v>
          </cell>
        </row>
        <row r="39">
          <cell r="AJ39">
            <v>0</v>
          </cell>
          <cell r="AK39">
            <v>1</v>
          </cell>
          <cell r="AL39" t="str">
            <v>WC</v>
          </cell>
        </row>
        <row r="40">
          <cell r="AJ40">
            <v>853</v>
          </cell>
          <cell r="AK40">
            <v>4</v>
          </cell>
          <cell r="AL40" t="str">
            <v>pokoj pac.</v>
          </cell>
        </row>
        <row r="41">
          <cell r="AJ41">
            <v>0</v>
          </cell>
          <cell r="AK41">
            <v>4</v>
          </cell>
          <cell r="AL41" t="str">
            <v>WC</v>
          </cell>
        </row>
        <row r="42">
          <cell r="AJ42">
            <v>854</v>
          </cell>
          <cell r="AK42">
            <v>4</v>
          </cell>
          <cell r="AL42" t="str">
            <v>pokoj pac.</v>
          </cell>
        </row>
        <row r="43">
          <cell r="AJ43">
            <v>0</v>
          </cell>
          <cell r="AK43">
            <v>4</v>
          </cell>
          <cell r="AL43" t="str">
            <v>WC</v>
          </cell>
        </row>
        <row r="44">
          <cell r="AJ44">
            <v>855</v>
          </cell>
          <cell r="AK44">
            <v>6</v>
          </cell>
          <cell r="AL44" t="str">
            <v>aplikační místnost</v>
          </cell>
        </row>
        <row r="45">
          <cell r="AJ45">
            <v>0</v>
          </cell>
          <cell r="AK45">
            <v>1</v>
          </cell>
          <cell r="AL45" t="str">
            <v>WC</v>
          </cell>
        </row>
        <row r="46">
          <cell r="AJ46">
            <v>856</v>
          </cell>
          <cell r="AK46">
            <v>1</v>
          </cell>
          <cell r="AL46" t="str">
            <v>lékař</v>
          </cell>
        </row>
        <row r="47">
          <cell r="AJ47">
            <v>857</v>
          </cell>
          <cell r="AK47">
            <v>1</v>
          </cell>
          <cell r="AL47" t="str">
            <v>sestra</v>
          </cell>
        </row>
        <row r="48">
          <cell r="AJ48">
            <v>835</v>
          </cell>
          <cell r="AK48">
            <v>1</v>
          </cell>
          <cell r="AL48" t="str">
            <v>šatna pac.</v>
          </cell>
        </row>
        <row r="49">
          <cell r="AJ49">
            <v>834</v>
          </cell>
          <cell r="AK49">
            <v>1</v>
          </cell>
          <cell r="AL49" t="str">
            <v>úklid.komora</v>
          </cell>
        </row>
        <row r="50">
          <cell r="AJ50">
            <v>833</v>
          </cell>
          <cell r="AK50">
            <v>1</v>
          </cell>
          <cell r="AL50" t="str">
            <v>archiv</v>
          </cell>
        </row>
        <row r="51">
          <cell r="AJ51">
            <v>832</v>
          </cell>
          <cell r="AK51">
            <v>2</v>
          </cell>
          <cell r="AL51" t="str">
            <v>box pro zemřelé</v>
          </cell>
        </row>
        <row r="52">
          <cell r="AJ52">
            <v>829</v>
          </cell>
          <cell r="AK52">
            <v>2</v>
          </cell>
          <cell r="AL52" t="str">
            <v>sklad</v>
          </cell>
        </row>
        <row r="53">
          <cell r="AJ53">
            <v>831</v>
          </cell>
          <cell r="AK53">
            <v>2</v>
          </cell>
          <cell r="AL53" t="str">
            <v>sklad</v>
          </cell>
        </row>
        <row r="54">
          <cell r="AJ54">
            <v>830</v>
          </cell>
          <cell r="AK54">
            <v>2</v>
          </cell>
          <cell r="AL54" t="str">
            <v>sklad</v>
          </cell>
        </row>
        <row r="55">
          <cell r="AJ55" t="str">
            <v>849, 850</v>
          </cell>
          <cell r="AK55">
            <v>2</v>
          </cell>
          <cell r="AL55" t="str">
            <v>čist.místnost</v>
          </cell>
        </row>
        <row r="56">
          <cell r="AJ56">
            <v>845</v>
          </cell>
          <cell r="AK56">
            <v>2</v>
          </cell>
          <cell r="AL56" t="str">
            <v>sklad</v>
          </cell>
        </row>
        <row r="57">
          <cell r="AJ57">
            <v>848.821</v>
          </cell>
          <cell r="AK57">
            <v>2</v>
          </cell>
          <cell r="AL57" t="str">
            <v>čaj.kuchyňka</v>
          </cell>
        </row>
        <row r="58">
          <cell r="AK58">
            <v>2</v>
          </cell>
          <cell r="AL58" t="str">
            <v>mycí služby</v>
          </cell>
        </row>
        <row r="59">
          <cell r="AJ59">
            <v>846</v>
          </cell>
          <cell r="AK59">
            <v>2</v>
          </cell>
          <cell r="AL59" t="str">
            <v>sklad čisté pr.</v>
          </cell>
        </row>
        <row r="60">
          <cell r="AJ60">
            <v>847</v>
          </cell>
          <cell r="AK60">
            <v>2</v>
          </cell>
          <cell r="AL60" t="str">
            <v>vnitřní schodiště</v>
          </cell>
        </row>
        <row r="61">
          <cell r="AJ61">
            <v>822</v>
          </cell>
          <cell r="AK61">
            <v>2</v>
          </cell>
          <cell r="AL61" t="str">
            <v>sklad čisté pr.</v>
          </cell>
        </row>
        <row r="62">
          <cell r="AJ62">
            <v>823</v>
          </cell>
          <cell r="AK62">
            <v>2</v>
          </cell>
          <cell r="AL62" t="str">
            <v>sklad</v>
          </cell>
        </row>
        <row r="63">
          <cell r="AJ63">
            <v>818.82</v>
          </cell>
          <cell r="AK63">
            <v>2</v>
          </cell>
          <cell r="AL63" t="str">
            <v>čist.místnost</v>
          </cell>
        </row>
        <row r="67">
          <cell r="AJ67">
            <v>0</v>
          </cell>
          <cell r="AK67">
            <v>2</v>
          </cell>
          <cell r="AL67" t="str">
            <v>hlavní chodba</v>
          </cell>
        </row>
        <row r="68">
          <cell r="AJ68">
            <v>803</v>
          </cell>
          <cell r="AK68">
            <v>2</v>
          </cell>
          <cell r="AL68" t="str">
            <v>pokoj pac.</v>
          </cell>
        </row>
        <row r="69">
          <cell r="AJ69">
            <v>804</v>
          </cell>
          <cell r="AK69">
            <v>2</v>
          </cell>
          <cell r="AL69" t="str">
            <v>pokoj pac.</v>
          </cell>
        </row>
        <row r="70">
          <cell r="AJ70">
            <v>803</v>
          </cell>
          <cell r="AK70">
            <v>2</v>
          </cell>
          <cell r="AL70" t="str">
            <v>WC</v>
          </cell>
        </row>
        <row r="71">
          <cell r="AJ71">
            <v>805</v>
          </cell>
          <cell r="AK71">
            <v>2</v>
          </cell>
          <cell r="AL71" t="str">
            <v>pokoj pac.</v>
          </cell>
        </row>
        <row r="72">
          <cell r="AJ72">
            <v>806</v>
          </cell>
          <cell r="AK72">
            <v>2</v>
          </cell>
          <cell r="AL72" t="str">
            <v>pokoj pac.</v>
          </cell>
        </row>
        <row r="73">
          <cell r="AJ73">
            <v>805</v>
          </cell>
          <cell r="AK73">
            <v>3</v>
          </cell>
          <cell r="AL73" t="str">
            <v>WC</v>
          </cell>
        </row>
        <row r="74">
          <cell r="AJ74">
            <v>807</v>
          </cell>
          <cell r="AK74">
            <v>3</v>
          </cell>
          <cell r="AL74" t="str">
            <v>pokoj pac.</v>
          </cell>
        </row>
        <row r="75">
          <cell r="AJ75">
            <v>808</v>
          </cell>
          <cell r="AK75">
            <v>3</v>
          </cell>
          <cell r="AL75" t="str">
            <v>pokoj pac.</v>
          </cell>
        </row>
        <row r="76">
          <cell r="AJ76">
            <v>807</v>
          </cell>
          <cell r="AK76">
            <v>3</v>
          </cell>
          <cell r="AL76" t="str">
            <v>WC</v>
          </cell>
        </row>
        <row r="77">
          <cell r="AJ77">
            <v>809</v>
          </cell>
          <cell r="AK77">
            <v>3</v>
          </cell>
          <cell r="AL77" t="str">
            <v>pokoj pac.</v>
          </cell>
        </row>
        <row r="78">
          <cell r="AJ78">
            <v>810</v>
          </cell>
          <cell r="AK78">
            <v>3</v>
          </cell>
          <cell r="AL78" t="str">
            <v>pokoj pac.</v>
          </cell>
        </row>
        <row r="79">
          <cell r="AJ79">
            <v>809</v>
          </cell>
          <cell r="AK79">
            <v>3</v>
          </cell>
          <cell r="AL79" t="str">
            <v>WC</v>
          </cell>
        </row>
        <row r="80">
          <cell r="AJ80">
            <v>811</v>
          </cell>
          <cell r="AK80">
            <v>3</v>
          </cell>
          <cell r="AL80" t="str">
            <v>sestra</v>
          </cell>
        </row>
        <row r="81">
          <cell r="AJ81">
            <v>812</v>
          </cell>
          <cell r="AK81">
            <v>3</v>
          </cell>
          <cell r="AL81" t="str">
            <v>lékař</v>
          </cell>
        </row>
        <row r="82">
          <cell r="AJ82">
            <v>813</v>
          </cell>
          <cell r="AK82">
            <v>3</v>
          </cell>
          <cell r="AL82" t="str">
            <v>pokoj pac.</v>
          </cell>
        </row>
        <row r="83">
          <cell r="AJ83">
            <v>0</v>
          </cell>
          <cell r="AK83">
            <v>3</v>
          </cell>
          <cell r="AL83" t="str">
            <v>WC</v>
          </cell>
        </row>
        <row r="84">
          <cell r="AJ84">
            <v>814</v>
          </cell>
          <cell r="AK84">
            <v>3</v>
          </cell>
          <cell r="AL84" t="str">
            <v>pokoj pac.</v>
          </cell>
        </row>
        <row r="85">
          <cell r="AJ85">
            <v>0</v>
          </cell>
          <cell r="AK85">
            <v>3</v>
          </cell>
          <cell r="AL85" t="str">
            <v>WC</v>
          </cell>
        </row>
        <row r="86">
          <cell r="AJ86">
            <v>815</v>
          </cell>
          <cell r="AK86">
            <v>3</v>
          </cell>
          <cell r="AL86" t="str">
            <v>pokoj pac.</v>
          </cell>
        </row>
        <row r="87">
          <cell r="AJ87">
            <v>0</v>
          </cell>
          <cell r="AK87">
            <v>3</v>
          </cell>
          <cell r="AL87" t="str">
            <v>WC</v>
          </cell>
        </row>
        <row r="88">
          <cell r="AJ88">
            <v>816</v>
          </cell>
          <cell r="AK88">
            <v>3</v>
          </cell>
          <cell r="AL88" t="str">
            <v>pokoj pac.</v>
          </cell>
        </row>
        <row r="89">
          <cell r="AJ89">
            <v>0</v>
          </cell>
          <cell r="AK89">
            <v>3</v>
          </cell>
          <cell r="AL89" t="str">
            <v>WC</v>
          </cell>
        </row>
        <row r="90">
          <cell r="AJ90">
            <v>824</v>
          </cell>
          <cell r="AK90">
            <v>3</v>
          </cell>
          <cell r="AL90" t="str">
            <v>WC-pers.</v>
          </cell>
        </row>
        <row r="91">
          <cell r="AJ91">
            <v>825</v>
          </cell>
          <cell r="AK91">
            <v>3</v>
          </cell>
          <cell r="AL91" t="str">
            <v>WC</v>
          </cell>
        </row>
        <row r="92">
          <cell r="AJ92">
            <v>826</v>
          </cell>
          <cell r="AK92">
            <v>3</v>
          </cell>
          <cell r="AL92" t="str">
            <v>lázeň</v>
          </cell>
        </row>
        <row r="93">
          <cell r="AK93">
            <v>3</v>
          </cell>
        </row>
        <row r="94">
          <cell r="AK94">
            <v>2</v>
          </cell>
          <cell r="AL94" t="str">
            <v>mycí služby</v>
          </cell>
        </row>
        <row r="95">
          <cell r="AL95">
            <v>0</v>
          </cell>
        </row>
        <row r="96">
          <cell r="AI96">
            <v>3</v>
          </cell>
          <cell r="AL96" t="str">
            <v>Ambulantní část</v>
          </cell>
        </row>
        <row r="97">
          <cell r="AL97">
            <v>0</v>
          </cell>
        </row>
        <row r="98">
          <cell r="AJ98">
            <v>871</v>
          </cell>
          <cell r="AK98">
            <v>2</v>
          </cell>
          <cell r="AL98" t="str">
            <v>chodba</v>
          </cell>
        </row>
        <row r="99">
          <cell r="AJ99">
            <v>872</v>
          </cell>
          <cell r="AK99">
            <v>2</v>
          </cell>
          <cell r="AL99" t="str">
            <v>archiv</v>
          </cell>
        </row>
        <row r="100">
          <cell r="AJ100">
            <v>873</v>
          </cell>
          <cell r="AK100">
            <v>2</v>
          </cell>
          <cell r="AL100" t="str">
            <v>vrchní sestra</v>
          </cell>
        </row>
        <row r="101">
          <cell r="AJ101">
            <v>874</v>
          </cell>
          <cell r="AK101">
            <v>2</v>
          </cell>
          <cell r="AL101" t="str">
            <v>kuchyňka</v>
          </cell>
        </row>
        <row r="102">
          <cell r="AJ102">
            <v>875</v>
          </cell>
          <cell r="AK102">
            <v>3</v>
          </cell>
          <cell r="AL102" t="str">
            <v>zást.primáře</v>
          </cell>
        </row>
        <row r="103">
          <cell r="AJ103">
            <v>876</v>
          </cell>
          <cell r="AK103">
            <v>3</v>
          </cell>
          <cell r="AL103" t="str">
            <v>prac.prim.</v>
          </cell>
        </row>
        <row r="104">
          <cell r="AJ104">
            <v>0</v>
          </cell>
          <cell r="AK104">
            <v>3</v>
          </cell>
          <cell r="AL104" t="str">
            <v>WC</v>
          </cell>
        </row>
        <row r="105">
          <cell r="AJ105">
            <v>877</v>
          </cell>
          <cell r="AK105">
            <v>1</v>
          </cell>
          <cell r="AL105" t="str">
            <v>knihovna</v>
          </cell>
        </row>
        <row r="106">
          <cell r="AJ106">
            <v>878</v>
          </cell>
          <cell r="AK106">
            <v>1</v>
          </cell>
          <cell r="AL106" t="str">
            <v>funkční diagn.</v>
          </cell>
        </row>
        <row r="107">
          <cell r="AJ107">
            <v>879</v>
          </cell>
          <cell r="AK107">
            <v>1</v>
          </cell>
          <cell r="AL107" t="str">
            <v>bronchospopie</v>
          </cell>
        </row>
        <row r="108">
          <cell r="AJ108">
            <v>882</v>
          </cell>
          <cell r="AK108">
            <v>1</v>
          </cell>
          <cell r="AL108" t="str">
            <v>svlékací boxy</v>
          </cell>
        </row>
        <row r="109">
          <cell r="AJ109">
            <v>884</v>
          </cell>
          <cell r="AK109">
            <v>1</v>
          </cell>
          <cell r="AL109" t="str">
            <v>RTG</v>
          </cell>
        </row>
        <row r="110">
          <cell r="AJ110">
            <v>885</v>
          </cell>
          <cell r="AK110">
            <v>1</v>
          </cell>
          <cell r="AL110" t="str">
            <v>ovladač RTG</v>
          </cell>
        </row>
        <row r="111">
          <cell r="AJ111">
            <v>883</v>
          </cell>
          <cell r="AK111">
            <v>1</v>
          </cell>
          <cell r="AL111" t="str">
            <v>předsíň fot.</v>
          </cell>
        </row>
        <row r="112">
          <cell r="AJ112">
            <v>0</v>
          </cell>
          <cell r="AK112">
            <v>1</v>
          </cell>
          <cell r="AL112" t="str">
            <v>fotokomora</v>
          </cell>
        </row>
        <row r="113">
          <cell r="AJ113">
            <v>880</v>
          </cell>
          <cell r="AK113">
            <v>1</v>
          </cell>
          <cell r="AL113" t="str">
            <v>WC</v>
          </cell>
        </row>
        <row r="114">
          <cell r="AJ114">
            <v>881</v>
          </cell>
          <cell r="AK114">
            <v>2</v>
          </cell>
          <cell r="AL114" t="str">
            <v>úklid.místnost</v>
          </cell>
        </row>
        <row r="118">
          <cell r="AJ118" t="str">
            <v> </v>
          </cell>
          <cell r="AK118">
            <v>2</v>
          </cell>
          <cell r="AL118" t="str">
            <v>chodba+čekárna</v>
          </cell>
        </row>
        <row r="119">
          <cell r="AJ119">
            <v>868.87</v>
          </cell>
          <cell r="AK119">
            <v>3</v>
          </cell>
          <cell r="AL119" t="str">
            <v>elektrorozv.</v>
          </cell>
        </row>
        <row r="120">
          <cell r="AJ120">
            <v>837</v>
          </cell>
          <cell r="AK120">
            <v>1</v>
          </cell>
          <cell r="AL120" t="str">
            <v>hl.schody</v>
          </cell>
        </row>
        <row r="121">
          <cell r="AJ121">
            <v>869</v>
          </cell>
          <cell r="AK121">
            <v>1</v>
          </cell>
          <cell r="AL121" t="str">
            <v>rezerva</v>
          </cell>
        </row>
        <row r="122">
          <cell r="AJ122">
            <v>0</v>
          </cell>
          <cell r="AK122">
            <v>2</v>
          </cell>
          <cell r="AL122" t="str">
            <v>4 výtahy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rma"/>
      <sheetName val="Čas"/>
      <sheetName val="Cena"/>
      <sheetName val="Prozák"/>
      <sheetName val="Databáze"/>
      <sheetName val="Datenbasis TU"/>
      <sheetName val="Okna"/>
      <sheetName val="FE-Typ"/>
      <sheetName val="SZ"/>
      <sheetName val="Daten"/>
      <sheetName val="Datenbasis FE"/>
      <sheetName val="Mak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A6" t="str">
            <v>ck</v>
          </cell>
          <cell r="B6" t="str">
            <v>Čajová kuchyňka - běžná</v>
          </cell>
          <cell r="C6">
            <v>120</v>
          </cell>
          <cell r="D6">
            <v>0.5</v>
          </cell>
          <cell r="E6">
            <v>500</v>
          </cell>
        </row>
        <row r="7">
          <cell r="A7" t="str">
            <v>ck++</v>
          </cell>
          <cell r="B7" t="str">
            <v>Čajová kuchyňka - vysoká</v>
          </cell>
          <cell r="C7">
            <v>100</v>
          </cell>
          <cell r="D7">
            <v>0.6</v>
          </cell>
          <cell r="E7">
            <v>240</v>
          </cell>
        </row>
        <row r="8">
          <cell r="A8" t="str">
            <v>d</v>
          </cell>
          <cell r="B8" t="str">
            <v>Dílny nebo pod. prostory - běžná</v>
          </cell>
          <cell r="C8">
            <v>250</v>
          </cell>
          <cell r="D8">
            <v>0.24</v>
          </cell>
          <cell r="E8">
            <v>220</v>
          </cell>
        </row>
        <row r="9">
          <cell r="A9" t="str">
            <v>d+</v>
          </cell>
          <cell r="B9" t="str">
            <v>Dílny nebo pod. prostory - střední</v>
          </cell>
          <cell r="C9">
            <v>200</v>
          </cell>
          <cell r="D9">
            <v>0.3</v>
          </cell>
          <cell r="E9">
            <v>205</v>
          </cell>
        </row>
        <row r="10">
          <cell r="A10" t="str">
            <v>d++</v>
          </cell>
          <cell r="B10" t="str">
            <v>Dílny nebo pod. prostory - vysoká</v>
          </cell>
          <cell r="C10">
            <v>160</v>
          </cell>
          <cell r="D10">
            <v>0.375</v>
          </cell>
        </row>
        <row r="11">
          <cell r="A11" t="str">
            <v>chs</v>
          </cell>
          <cell r="B11" t="str">
            <v>Chodby - strojní mytí hladkých povrchů (chodby)</v>
          </cell>
          <cell r="C11">
            <v>750</v>
          </cell>
          <cell r="D11">
            <v>0.08</v>
          </cell>
          <cell r="E11">
            <v>750</v>
          </cell>
        </row>
        <row r="12">
          <cell r="A12" t="str">
            <v>chr</v>
          </cell>
          <cell r="B12" t="str">
            <v>Chodby,průchody/dopravní plochy - ručně</v>
          </cell>
          <cell r="C12">
            <v>250</v>
          </cell>
          <cell r="D12">
            <v>0.24</v>
          </cell>
          <cell r="E12">
            <v>260</v>
          </cell>
        </row>
        <row r="13">
          <cell r="A13" t="str">
            <v>j</v>
          </cell>
          <cell r="B13" t="str">
            <v>Jídelna - běžná</v>
          </cell>
          <cell r="C13">
            <v>130</v>
          </cell>
          <cell r="D13">
            <v>0.46153846153846156</v>
          </cell>
          <cell r="E13">
            <v>240</v>
          </cell>
        </row>
        <row r="14">
          <cell r="A14" t="str">
            <v>j+</v>
          </cell>
          <cell r="B14" t="str">
            <v>Jídelna - střední</v>
          </cell>
          <cell r="C14">
            <v>120</v>
          </cell>
          <cell r="D14">
            <v>0.5</v>
          </cell>
          <cell r="E14">
            <v>30</v>
          </cell>
        </row>
        <row r="15">
          <cell r="A15" t="str">
            <v>j++</v>
          </cell>
          <cell r="B15" t="str">
            <v>Jídelna - vysoká</v>
          </cell>
          <cell r="C15">
            <v>110</v>
          </cell>
          <cell r="D15">
            <v>0.5454545454545454</v>
          </cell>
          <cell r="E15">
            <v>23</v>
          </cell>
        </row>
        <row r="16">
          <cell r="A16" t="str">
            <v>k</v>
          </cell>
          <cell r="B16" t="str">
            <v>Kanceláře - běžná</v>
          </cell>
          <cell r="C16">
            <v>170</v>
          </cell>
          <cell r="D16">
            <v>0.3529411764705882</v>
          </cell>
          <cell r="E16">
            <v>400</v>
          </cell>
        </row>
        <row r="17">
          <cell r="A17" t="str">
            <v>k+</v>
          </cell>
          <cell r="B17" t="str">
            <v>Kanceláře - střední</v>
          </cell>
          <cell r="C17">
            <v>160</v>
          </cell>
          <cell r="D17">
            <v>0.375</v>
          </cell>
          <cell r="E17">
            <v>330</v>
          </cell>
        </row>
        <row r="18">
          <cell r="A18" t="str">
            <v>k++</v>
          </cell>
          <cell r="B18" t="str">
            <v>Kanceláře - vysoká</v>
          </cell>
          <cell r="C18">
            <v>150</v>
          </cell>
          <cell r="D18">
            <v>0.4</v>
          </cell>
          <cell r="E18">
            <v>260</v>
          </cell>
        </row>
        <row r="19">
          <cell r="A19" t="str">
            <v>ki</v>
          </cell>
          <cell r="B19" t="str">
            <v>Kinosál - běžná</v>
          </cell>
          <cell r="C19">
            <v>160</v>
          </cell>
          <cell r="D19">
            <v>0.375</v>
          </cell>
          <cell r="E19">
            <v>667</v>
          </cell>
        </row>
        <row r="20">
          <cell r="A20" t="str">
            <v>ki+</v>
          </cell>
          <cell r="B20" t="str">
            <v>Kinosál(např.kuřácký/s obsluhou/se schody,apod.) - vysoká</v>
          </cell>
          <cell r="C20">
            <v>110</v>
          </cell>
          <cell r="D20">
            <v>0.5454545454545454</v>
          </cell>
          <cell r="E20">
            <v>400</v>
          </cell>
        </row>
        <row r="21">
          <cell r="A21" t="str">
            <v>ki++</v>
          </cell>
          <cell r="B21" t="str">
            <v>Kinosál(ztížený úklid/nesklápěcísedačky,apod. - střední</v>
          </cell>
          <cell r="C21">
            <v>140</v>
          </cell>
          <cell r="D21">
            <v>0.42857142857142855</v>
          </cell>
          <cell r="E21">
            <v>330</v>
          </cell>
        </row>
        <row r="22">
          <cell r="A22" t="str">
            <v>lab</v>
          </cell>
          <cell r="B22" t="str">
            <v>Laboratoře - běžná</v>
          </cell>
          <cell r="C22">
            <v>160</v>
          </cell>
          <cell r="D22">
            <v>0.375</v>
          </cell>
          <cell r="E22">
            <v>240</v>
          </cell>
        </row>
        <row r="23">
          <cell r="A23" t="str">
            <v>lab+</v>
          </cell>
          <cell r="B23" t="str">
            <v>Laboratoře (vysoká časová náročnost/labor.nábytek)-vysoká</v>
          </cell>
          <cell r="C23">
            <v>140</v>
          </cell>
          <cell r="D23">
            <v>0.42857142857142855</v>
          </cell>
          <cell r="E23">
            <v>250</v>
          </cell>
        </row>
        <row r="24">
          <cell r="A24" t="str">
            <v>odp</v>
          </cell>
          <cell r="B24" t="str">
            <v>Odpad. Místnost</v>
          </cell>
          <cell r="C24">
            <v>230</v>
          </cell>
          <cell r="D24">
            <v>0.2608695652173913</v>
          </cell>
          <cell r="E24">
            <v>230</v>
          </cell>
        </row>
        <row r="25">
          <cell r="A25" t="str">
            <v>pod</v>
          </cell>
          <cell r="B25" t="str">
            <v>Podesty(bez výtahů/schodišťové)</v>
          </cell>
          <cell r="C25">
            <v>250</v>
          </cell>
          <cell r="D25">
            <v>0.24</v>
          </cell>
          <cell r="E25">
            <v>1200</v>
          </cell>
        </row>
        <row r="26">
          <cell r="A26" t="str">
            <v>př</v>
          </cell>
          <cell r="B26" t="str">
            <v>Předsíň(u kanceláře), komora</v>
          </cell>
          <cell r="C26">
            <v>200</v>
          </cell>
          <cell r="D26">
            <v>0.3</v>
          </cell>
          <cell r="E26">
            <v>23</v>
          </cell>
        </row>
        <row r="27">
          <cell r="A27" t="str">
            <v>rec+</v>
          </cell>
          <cell r="B27" t="str">
            <v>Příjem,recepce(se vstupní částí) - vysoká</v>
          </cell>
          <cell r="C27">
            <v>200</v>
          </cell>
          <cell r="D27">
            <v>0.3</v>
          </cell>
          <cell r="E27">
            <v>400</v>
          </cell>
        </row>
        <row r="28">
          <cell r="A28" t="str">
            <v>rec </v>
          </cell>
          <cell r="B28" t="str">
            <v>Příjem,recepce/Foyer - běžná</v>
          </cell>
          <cell r="C28">
            <v>280</v>
          </cell>
          <cell r="D28">
            <v>0.21428571428571427</v>
          </cell>
          <cell r="E28">
            <v>1000</v>
          </cell>
        </row>
        <row r="29">
          <cell r="A29" t="str">
            <v>rec++</v>
          </cell>
          <cell r="B29" t="str">
            <v>Příjem,recepce/Foyer - střední</v>
          </cell>
          <cell r="C29">
            <v>250</v>
          </cell>
          <cell r="D29">
            <v>0.24</v>
          </cell>
          <cell r="E29">
            <v>500</v>
          </cell>
        </row>
        <row r="30">
          <cell r="A30" t="str">
            <v>rů</v>
          </cell>
          <cell r="B30" t="str">
            <v>Různé/Diver.prostory/Vedlejší prostory</v>
          </cell>
          <cell r="C30">
            <v>190</v>
          </cell>
          <cell r="D30">
            <v>0.3157894736842105</v>
          </cell>
          <cell r="E30">
            <v>2000</v>
          </cell>
        </row>
        <row r="31">
          <cell r="A31" t="str">
            <v>sau</v>
          </cell>
          <cell r="B31" t="str">
            <v>Sauna</v>
          </cell>
          <cell r="C31">
            <v>60</v>
          </cell>
          <cell r="D31">
            <v>1</v>
          </cell>
          <cell r="E31">
            <v>47</v>
          </cell>
        </row>
        <row r="32">
          <cell r="A32" t="str">
            <v>s</v>
          </cell>
          <cell r="B32" t="str">
            <v>Schody - běžná</v>
          </cell>
          <cell r="C32">
            <v>130</v>
          </cell>
          <cell r="D32">
            <v>0.46153846153846156</v>
          </cell>
          <cell r="E32">
            <v>40</v>
          </cell>
        </row>
        <row r="33">
          <cell r="A33" t="str">
            <v>s+</v>
          </cell>
          <cell r="B33" t="str">
            <v>Schody - střední</v>
          </cell>
          <cell r="C33">
            <v>120</v>
          </cell>
          <cell r="D33">
            <v>0.5</v>
          </cell>
          <cell r="E33">
            <v>60</v>
          </cell>
        </row>
        <row r="34">
          <cell r="A34" t="str">
            <v>s++</v>
          </cell>
          <cell r="B34" t="str">
            <v>Schody - vysoká</v>
          </cell>
          <cell r="C34">
            <v>110</v>
          </cell>
          <cell r="D34">
            <v>0.5454545454545454</v>
          </cell>
          <cell r="E34">
            <v>50</v>
          </cell>
        </row>
        <row r="35">
          <cell r="A35" t="str">
            <v>sven</v>
          </cell>
          <cell r="B35" t="str">
            <v>Sklad materiálu - nezastřešený / vnější</v>
          </cell>
          <cell r="C35">
            <v>250</v>
          </cell>
          <cell r="D35">
            <v>0.24</v>
          </cell>
          <cell r="E35">
            <v>125</v>
          </cell>
        </row>
        <row r="36">
          <cell r="A36" t="str">
            <v>sm</v>
          </cell>
          <cell r="B36" t="str">
            <v>Sklad materiálu - zastřešený / vnitřní</v>
          </cell>
          <cell r="C36">
            <v>300</v>
          </cell>
          <cell r="D36">
            <v>0.2</v>
          </cell>
          <cell r="E36">
            <v>110</v>
          </cell>
        </row>
        <row r="37">
          <cell r="A37" t="str">
            <v>soc</v>
          </cell>
          <cell r="B37" t="str">
            <v>Sociální zařízení (obecně)</v>
          </cell>
          <cell r="C37">
            <v>70</v>
          </cell>
          <cell r="D37">
            <v>0.8571428571428571</v>
          </cell>
          <cell r="E37">
            <v>240</v>
          </cell>
        </row>
        <row r="38">
          <cell r="A38" t="str">
            <v>š+</v>
          </cell>
          <cell r="B38" t="str">
            <v>Šatna - střední</v>
          </cell>
          <cell r="C38">
            <v>180</v>
          </cell>
          <cell r="D38">
            <v>0.33333333333333337</v>
          </cell>
          <cell r="E38">
            <v>215</v>
          </cell>
        </row>
        <row r="39">
          <cell r="A39" t="str">
            <v>š++</v>
          </cell>
          <cell r="B39" t="str">
            <v>Šatna(v dílnách/výrobních podnicích,apod.) - vysoká</v>
          </cell>
          <cell r="C39">
            <v>160</v>
          </cell>
          <cell r="D39">
            <v>0.375</v>
          </cell>
          <cell r="E39">
            <v>194</v>
          </cell>
        </row>
        <row r="40">
          <cell r="A40" t="str">
            <v>š</v>
          </cell>
          <cell r="B40" t="str">
            <v>Šatny - běžná</v>
          </cell>
          <cell r="C40">
            <v>200</v>
          </cell>
          <cell r="D40">
            <v>0.3</v>
          </cell>
          <cell r="E40">
            <v>750</v>
          </cell>
        </row>
        <row r="41">
          <cell r="A41" t="str">
            <v>u</v>
          </cell>
          <cell r="B41" t="str">
            <v>Umývárny(se zrcadly+umývadla/-mušle) - běžná</v>
          </cell>
          <cell r="C41">
            <v>80</v>
          </cell>
          <cell r="D41">
            <v>0.75</v>
          </cell>
          <cell r="E41">
            <v>157</v>
          </cell>
        </row>
        <row r="42">
          <cell r="A42" t="str">
            <v>u+</v>
          </cell>
          <cell r="B42" t="str">
            <v>Umývárny(sprchy) - vysoká</v>
          </cell>
          <cell r="C42">
            <v>60</v>
          </cell>
          <cell r="D42">
            <v>1</v>
          </cell>
          <cell r="E42">
            <v>125</v>
          </cell>
        </row>
        <row r="43">
          <cell r="A43" t="str">
            <v>v</v>
          </cell>
          <cell r="B43" t="str">
            <v>Umývárny,sprchy</v>
          </cell>
          <cell r="C43">
            <v>70</v>
          </cell>
          <cell r="D43">
            <v>0.8571428571428571</v>
          </cell>
          <cell r="E43">
            <v>460</v>
          </cell>
        </row>
        <row r="44">
          <cell r="A44" t="str">
            <v>vn</v>
          </cell>
          <cell r="B44" t="str">
            <v>Výtah nákladní</v>
          </cell>
          <cell r="C44">
            <v>60</v>
          </cell>
          <cell r="D44">
            <v>1</v>
          </cell>
          <cell r="E44">
            <v>400</v>
          </cell>
        </row>
        <row r="45">
          <cell r="A45" t="str">
            <v>vo</v>
          </cell>
          <cell r="B45" t="str">
            <v>Výtah osobní</v>
          </cell>
          <cell r="C45">
            <v>50</v>
          </cell>
          <cell r="D45">
            <v>1.2</v>
          </cell>
          <cell r="E45">
            <v>260</v>
          </cell>
        </row>
        <row r="46">
          <cell r="A46" t="str">
            <v>vp</v>
          </cell>
          <cell r="B46" t="str">
            <v>Výtah panoramatický</v>
          </cell>
          <cell r="C46">
            <v>30</v>
          </cell>
          <cell r="D46">
            <v>2</v>
          </cell>
          <cell r="E46">
            <v>222</v>
          </cell>
        </row>
        <row r="47">
          <cell r="A47" t="str">
            <v>w</v>
          </cell>
          <cell r="B47" t="str">
            <v>WC/sanit.prostory větší než 5qm - běžná</v>
          </cell>
          <cell r="C47">
            <v>70</v>
          </cell>
          <cell r="D47">
            <v>0.8571428571428571</v>
          </cell>
          <cell r="E47">
            <v>64</v>
          </cell>
        </row>
        <row r="48">
          <cell r="A48" t="str">
            <v>w+</v>
          </cell>
          <cell r="B48" t="str">
            <v>WC/sanit.prostory větší než 5qm - vysoká</v>
          </cell>
          <cell r="C48">
            <v>60</v>
          </cell>
          <cell r="D48">
            <v>1</v>
          </cell>
          <cell r="E48">
            <v>64</v>
          </cell>
        </row>
        <row r="49">
          <cell r="A49" t="str">
            <v>w+</v>
          </cell>
          <cell r="B49" t="str">
            <v>WC/sanit.prostorymenší než 5qm - běžná</v>
          </cell>
          <cell r="C49">
            <v>60</v>
          </cell>
          <cell r="D49">
            <v>1</v>
          </cell>
        </row>
        <row r="50">
          <cell r="A50" t="str">
            <v>w++</v>
          </cell>
          <cell r="B50" t="str">
            <v>WC/sanit.prostorymenší než 5qm - vysoká</v>
          </cell>
          <cell r="C50">
            <v>50</v>
          </cell>
          <cell r="D50">
            <v>1.2</v>
          </cell>
        </row>
        <row r="51">
          <cell r="A51" t="str">
            <v>z</v>
          </cell>
          <cell r="B51" t="str">
            <v>Zádveří - běžná</v>
          </cell>
          <cell r="C51">
            <v>170</v>
          </cell>
          <cell r="D51">
            <v>0.3529411764705882</v>
          </cell>
        </row>
        <row r="52">
          <cell r="A52" t="str">
            <v>z+</v>
          </cell>
          <cell r="B52" t="str">
            <v>Zádveří - vysoká</v>
          </cell>
          <cell r="C52">
            <v>140</v>
          </cell>
          <cell r="D52">
            <v>0.42857142857142855</v>
          </cell>
          <cell r="E52">
            <v>1.15</v>
          </cell>
        </row>
        <row r="53">
          <cell r="A53" t="str">
            <v>za</v>
          </cell>
          <cell r="B53" t="str">
            <v>Zasedačka - běžná</v>
          </cell>
          <cell r="C53">
            <v>160</v>
          </cell>
          <cell r="D53">
            <v>0.375</v>
          </cell>
          <cell r="E53">
            <v>52</v>
          </cell>
        </row>
        <row r="54">
          <cell r="A54" t="str">
            <v>za+</v>
          </cell>
          <cell r="B54" t="str">
            <v>zasedačka - střední</v>
          </cell>
          <cell r="C54">
            <v>150</v>
          </cell>
          <cell r="D54">
            <v>0.4</v>
          </cell>
        </row>
        <row r="55">
          <cell r="A55">
            <v>7</v>
          </cell>
          <cell r="B55" t="str">
            <v>7xPo-Ne</v>
          </cell>
          <cell r="C55">
            <v>30.4</v>
          </cell>
          <cell r="D55">
            <v>1</v>
          </cell>
        </row>
        <row r="56">
          <cell r="A56">
            <v>6</v>
          </cell>
          <cell r="B56" t="str">
            <v>6xPo-So</v>
          </cell>
          <cell r="C56">
            <v>26.09</v>
          </cell>
          <cell r="D56">
            <v>1</v>
          </cell>
        </row>
        <row r="57">
          <cell r="A57">
            <v>5</v>
          </cell>
          <cell r="B57" t="str">
            <v>5xPo-Pá</v>
          </cell>
          <cell r="C57">
            <v>21.74</v>
          </cell>
          <cell r="D57">
            <v>1</v>
          </cell>
        </row>
        <row r="58">
          <cell r="A58">
            <v>3</v>
          </cell>
          <cell r="B58" t="str">
            <v>3xtýdně</v>
          </cell>
          <cell r="C58">
            <v>13</v>
          </cell>
          <cell r="D58">
            <v>0.6600000000000001</v>
          </cell>
        </row>
        <row r="59">
          <cell r="A59">
            <v>2.5</v>
          </cell>
          <cell r="B59" t="str">
            <v>2,5xtýdně</v>
          </cell>
          <cell r="C59">
            <v>2.5</v>
          </cell>
          <cell r="D59">
            <v>0.55</v>
          </cell>
        </row>
        <row r="60">
          <cell r="A60">
            <v>2</v>
          </cell>
          <cell r="B60" t="str">
            <v>2xtýdně</v>
          </cell>
          <cell r="C60">
            <v>8.7</v>
          </cell>
          <cell r="D60">
            <v>0.44000000000000006</v>
          </cell>
        </row>
        <row r="61">
          <cell r="A61">
            <v>1</v>
          </cell>
          <cell r="B61" t="str">
            <v>1xtýdně</v>
          </cell>
          <cell r="C61">
            <v>4.35</v>
          </cell>
          <cell r="D61">
            <v>0.23</v>
          </cell>
        </row>
        <row r="62">
          <cell r="A62">
            <v>0.5</v>
          </cell>
          <cell r="B62" t="str">
            <v>2xměs</v>
          </cell>
          <cell r="C62">
            <v>2</v>
          </cell>
          <cell r="D62">
            <v>0.12000000000000001</v>
          </cell>
        </row>
        <row r="63">
          <cell r="A63">
            <v>0.25</v>
          </cell>
          <cell r="B63" t="str">
            <v>1xměs</v>
          </cell>
          <cell r="C63">
            <v>1</v>
          </cell>
          <cell r="D63">
            <v>0.065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znam dezinfekčních prostředků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rma"/>
      <sheetName val="Čas"/>
      <sheetName val="Cena"/>
      <sheetName val="Datenbasis FE"/>
      <sheetName val="Prozák-1A"/>
      <sheetName val="Prozák-1B-NS"/>
      <sheetName val="Psych.hod"/>
      <sheetName val="PRG"/>
      <sheetName val="harmonogramy"/>
      <sheetName val="Databáze"/>
      <sheetName val="PŮVODNÍ rajonizace NÁCHOD"/>
      <sheetName val="NEW rajonizace NÁCHOD"/>
      <sheetName val="PŮVODNÍ rajonizace ostatní"/>
      <sheetName val="NEW rajonizace ostatní"/>
      <sheetName val="sumář oddělení"/>
      <sheetName val="příloha 1.a"/>
      <sheetName val="příloha 2.a"/>
      <sheetName val="příloha č.2c"/>
      <sheetName val="příloha č.2e"/>
      <sheetName val="příl. č.2g Náchod,Jaroměř,N.Měs"/>
      <sheetName val="příloha č.2g Opočno"/>
      <sheetName val="příloha č.2g Broumov"/>
      <sheetName val="příloha č.2i"/>
      <sheetName val="příloha č.2k"/>
      <sheetName val="příloha č.11"/>
      <sheetName val="příloha č.13"/>
      <sheetName val="dezinfekční plán"/>
      <sheetName val="Životnosti"/>
      <sheetName val="Kódování"/>
      <sheetName val="Makro1"/>
      <sheetName val="Opravy"/>
    </sheetNames>
    <sheetDataSet>
      <sheetData sheetId="0" refreshError="1"/>
      <sheetData sheetId="1" refreshError="1">
        <row r="23">
          <cell r="D23" t="str">
            <v>D O L N Í   N E M O C N I C E </v>
          </cell>
        </row>
        <row r="26">
          <cell r="AA26">
            <v>298.2320732740203</v>
          </cell>
        </row>
        <row r="27">
          <cell r="AA27">
            <v>298.2320732740203</v>
          </cell>
        </row>
        <row r="28">
          <cell r="AA28">
            <v>298.2320732740203</v>
          </cell>
        </row>
        <row r="29">
          <cell r="AA29">
            <v>298.2320732740203</v>
          </cell>
        </row>
        <row r="30">
          <cell r="AA30">
            <v>298.2320732740203</v>
          </cell>
        </row>
        <row r="31">
          <cell r="AA31">
            <v>298.2320732740203</v>
          </cell>
        </row>
        <row r="32">
          <cell r="AA32">
            <v>298.2320732740203</v>
          </cell>
        </row>
        <row r="33">
          <cell r="AA33">
            <v>14.466633957816072</v>
          </cell>
        </row>
        <row r="34">
          <cell r="AA34">
            <v>14.466633957816072</v>
          </cell>
        </row>
        <row r="35">
          <cell r="AA35">
            <v>14.466633957816072</v>
          </cell>
        </row>
        <row r="36">
          <cell r="AA36">
            <v>14.466633957816072</v>
          </cell>
        </row>
        <row r="37">
          <cell r="AA37">
            <v>14.466633957816072</v>
          </cell>
        </row>
        <row r="38">
          <cell r="AA38">
            <v>18.735476765040488</v>
          </cell>
        </row>
        <row r="39">
          <cell r="AA39">
            <v>18.735476765040488</v>
          </cell>
        </row>
        <row r="40">
          <cell r="AA40">
            <v>18.735476765040488</v>
          </cell>
        </row>
        <row r="41">
          <cell r="AA41">
            <v>18.735476765040488</v>
          </cell>
        </row>
        <row r="42">
          <cell r="AA42">
            <v>18.735476765040488</v>
          </cell>
        </row>
        <row r="43">
          <cell r="AA43">
            <v>334.59742722812945</v>
          </cell>
        </row>
        <row r="44">
          <cell r="AA44">
            <v>859.2965593247419</v>
          </cell>
        </row>
        <row r="45">
          <cell r="AA45">
            <v>68.02508502159768</v>
          </cell>
        </row>
        <row r="46">
          <cell r="AA46">
            <v>68.02508502159768</v>
          </cell>
        </row>
        <row r="47">
          <cell r="AA47">
            <v>68.02508502159768</v>
          </cell>
        </row>
        <row r="48">
          <cell r="AA48">
            <v>81.69152422458232</v>
          </cell>
        </row>
        <row r="49">
          <cell r="AA49">
            <v>81.69152422458232</v>
          </cell>
        </row>
        <row r="50">
          <cell r="AA50">
            <v>81.69152422458232</v>
          </cell>
        </row>
        <row r="51">
          <cell r="AA51">
            <v>81.69152422458232</v>
          </cell>
        </row>
        <row r="52">
          <cell r="AA52">
            <v>147.56683229290152</v>
          </cell>
        </row>
        <row r="53">
          <cell r="AA53">
            <v>147.56683229290152</v>
          </cell>
        </row>
        <row r="54">
          <cell r="AA54">
            <v>147.56683229290152</v>
          </cell>
        </row>
        <row r="55">
          <cell r="AA55">
            <v>249.0670155869784</v>
          </cell>
        </row>
        <row r="56">
          <cell r="AA56">
            <v>1294.1657258736464</v>
          </cell>
        </row>
        <row r="57">
          <cell r="AA57">
            <v>188.5661499018554</v>
          </cell>
        </row>
        <row r="58">
          <cell r="AA58">
            <v>188.5661499018554</v>
          </cell>
        </row>
        <row r="59">
          <cell r="AA59">
            <v>188.5661499018554</v>
          </cell>
        </row>
        <row r="60">
          <cell r="AA60">
            <v>188.5661499018554</v>
          </cell>
        </row>
        <row r="61">
          <cell r="AA61">
            <v>188.5661499018554</v>
          </cell>
        </row>
        <row r="62">
          <cell r="AA62">
            <v>188.5661499018554</v>
          </cell>
        </row>
        <row r="63">
          <cell r="AA63">
            <v>28.16108936004582</v>
          </cell>
        </row>
        <row r="64">
          <cell r="AA64">
            <v>84.4555231645118</v>
          </cell>
        </row>
        <row r="65">
          <cell r="AA65">
            <v>277.47478246958696</v>
          </cell>
        </row>
        <row r="66">
          <cell r="AA66">
            <v>277.47478246958696</v>
          </cell>
        </row>
        <row r="67">
          <cell r="AA67">
            <v>277.47478246958696</v>
          </cell>
        </row>
        <row r="68">
          <cell r="AA68">
            <v>36.85331919905969</v>
          </cell>
        </row>
        <row r="69">
          <cell r="AA69">
            <v>36.85331919905969</v>
          </cell>
        </row>
        <row r="70">
          <cell r="AA70">
            <v>36.85331919905969</v>
          </cell>
        </row>
        <row r="71">
          <cell r="AA71">
            <v>854.2398053056138</v>
          </cell>
        </row>
        <row r="72">
          <cell r="AA72">
            <v>311.7176582253799</v>
          </cell>
        </row>
        <row r="73">
          <cell r="AA73">
            <v>311.7176582253799</v>
          </cell>
        </row>
        <row r="74">
          <cell r="AA74">
            <v>311.7176582253799</v>
          </cell>
        </row>
        <row r="75">
          <cell r="AA75">
            <v>277.991047752677</v>
          </cell>
        </row>
        <row r="76">
          <cell r="AA76">
            <v>277.991047752677</v>
          </cell>
        </row>
        <row r="77">
          <cell r="AA77">
            <v>277.991047752677</v>
          </cell>
        </row>
        <row r="78">
          <cell r="AA78">
            <v>277.991047752677</v>
          </cell>
        </row>
        <row r="79">
          <cell r="AA79">
            <v>137.25033908890777</v>
          </cell>
        </row>
        <row r="80">
          <cell r="AA80">
            <v>137.25033908890777</v>
          </cell>
        </row>
        <row r="81">
          <cell r="AA81">
            <v>5.5298139106999065</v>
          </cell>
        </row>
        <row r="82">
          <cell r="AA82">
            <v>5.5298139106999065</v>
          </cell>
        </row>
        <row r="85">
          <cell r="AA85">
            <v>123.3050638201872</v>
          </cell>
        </row>
        <row r="86">
          <cell r="AA86">
            <v>123.3050638201872</v>
          </cell>
        </row>
        <row r="87">
          <cell r="AA87">
            <v>123.3050638201872</v>
          </cell>
        </row>
        <row r="88">
          <cell r="AA88">
            <v>153.09483017276048</v>
          </cell>
        </row>
        <row r="89">
          <cell r="AA89">
            <v>153.09483017276048</v>
          </cell>
        </row>
        <row r="90">
          <cell r="AA90">
            <v>153.09483017276048</v>
          </cell>
        </row>
        <row r="93">
          <cell r="AA93">
            <v>3132.5555149986612</v>
          </cell>
        </row>
        <row r="95">
          <cell r="AA95">
            <v>148.84396158683472</v>
          </cell>
        </row>
        <row r="96">
          <cell r="AA96">
            <v>650.3073714258039</v>
          </cell>
        </row>
        <row r="97">
          <cell r="AA97">
            <v>557.4765059391657</v>
          </cell>
        </row>
        <row r="98">
          <cell r="AA98">
            <v>138.58669430519518</v>
          </cell>
        </row>
        <row r="99">
          <cell r="AA99">
            <v>121.5487938459825</v>
          </cell>
        </row>
        <row r="100">
          <cell r="AA100">
            <v>494.38372570618566</v>
          </cell>
        </row>
        <row r="101">
          <cell r="AA101">
            <v>219.2740240981524</v>
          </cell>
        </row>
        <row r="102">
          <cell r="AA102">
            <v>273.395223884311</v>
          </cell>
        </row>
        <row r="103">
          <cell r="AA103">
            <v>165.69019792689193</v>
          </cell>
        </row>
        <row r="104">
          <cell r="AA104">
            <v>127.64312430661252</v>
          </cell>
        </row>
        <row r="105">
          <cell r="AA105">
            <v>48.38587171862417</v>
          </cell>
        </row>
        <row r="106">
          <cell r="AA106">
            <v>89.93798575254391</v>
          </cell>
        </row>
        <row r="107">
          <cell r="AA107">
            <v>123.04149833181036</v>
          </cell>
        </row>
        <row r="108">
          <cell r="AA108">
            <v>768.2293198582207</v>
          </cell>
        </row>
        <row r="109">
          <cell r="AA109">
            <v>1189.7656547600398</v>
          </cell>
        </row>
        <row r="112">
          <cell r="AA112">
            <v>1538.710491055062</v>
          </cell>
        </row>
        <row r="113">
          <cell r="AA113">
            <v>608.3274034403732</v>
          </cell>
        </row>
        <row r="114">
          <cell r="AA114">
            <v>540.5609106065044</v>
          </cell>
        </row>
        <row r="115">
          <cell r="AA115">
            <v>1289.6532031157537</v>
          </cell>
        </row>
        <row r="116">
          <cell r="AA116">
            <v>97.4011001352473</v>
          </cell>
        </row>
        <row r="117">
          <cell r="AA117">
            <v>274.5006781778155</v>
          </cell>
        </row>
        <row r="118">
          <cell r="AA118">
            <v>284.5452999064491</v>
          </cell>
        </row>
        <row r="119">
          <cell r="AA119">
            <v>166.53464217887458</v>
          </cell>
        </row>
        <row r="120">
          <cell r="AA120">
            <v>141.38043915769543</v>
          </cell>
        </row>
        <row r="121">
          <cell r="AA121">
            <v>293.42305321416126</v>
          </cell>
        </row>
        <row r="122">
          <cell r="AA122">
            <v>290.03845241429565</v>
          </cell>
        </row>
        <row r="123">
          <cell r="AA123">
            <v>193.65921512134645</v>
          </cell>
        </row>
        <row r="126">
          <cell r="AA126">
            <v>581.1083457762667</v>
          </cell>
        </row>
        <row r="127">
          <cell r="AA127">
            <v>305.825295056411</v>
          </cell>
        </row>
        <row r="128">
          <cell r="AA128">
            <v>80.38426899680975</v>
          </cell>
        </row>
        <row r="130">
          <cell r="AA130">
            <v>54.27409949390648</v>
          </cell>
        </row>
        <row r="131">
          <cell r="AA131">
            <v>76.76765927114684</v>
          </cell>
        </row>
        <row r="132">
          <cell r="AA132">
            <v>136.47583870426107</v>
          </cell>
        </row>
        <row r="133">
          <cell r="AA133">
            <v>162.27830195928541</v>
          </cell>
        </row>
        <row r="134">
          <cell r="AA134">
            <v>12.288475357110903</v>
          </cell>
        </row>
        <row r="135">
          <cell r="AA135">
            <v>164.1974934410641</v>
          </cell>
        </row>
        <row r="136">
          <cell r="AA136">
            <v>287.2134025531174</v>
          </cell>
        </row>
        <row r="137">
          <cell r="AA137">
            <v>172.32804153187044</v>
          </cell>
        </row>
        <row r="138">
          <cell r="AA138">
            <v>296.6302354237114</v>
          </cell>
        </row>
        <row r="139">
          <cell r="AA139">
            <v>628.8124268298827</v>
          </cell>
        </row>
        <row r="140">
          <cell r="AA140">
            <v>294.5899216350827</v>
          </cell>
        </row>
        <row r="141">
          <cell r="AA141">
            <v>39.169515200791004</v>
          </cell>
        </row>
        <row r="142">
          <cell r="AA142">
            <v>166.63699905790278</v>
          </cell>
        </row>
        <row r="143">
          <cell r="AA143">
            <v>959.0634851183892</v>
          </cell>
        </row>
        <row r="144">
          <cell r="AA144">
            <v>169.31533739247388</v>
          </cell>
        </row>
        <row r="145">
          <cell r="AA145">
            <v>800.1168995714712</v>
          </cell>
        </row>
        <row r="146">
          <cell r="AA146">
            <v>339.0059833413845</v>
          </cell>
        </row>
        <row r="147">
          <cell r="AA147">
            <v>73.28710164365864</v>
          </cell>
        </row>
        <row r="148">
          <cell r="AA148">
            <v>199.95075128561288</v>
          </cell>
        </row>
        <row r="149">
          <cell r="AA149">
            <v>216.28008538657772</v>
          </cell>
        </row>
        <row r="150">
          <cell r="AA150">
            <v>627.7888580396009</v>
          </cell>
        </row>
        <row r="151">
          <cell r="AA151">
            <v>110.88661894721211</v>
          </cell>
        </row>
        <row r="152">
          <cell r="AA152">
            <v>643.8844772667846</v>
          </cell>
        </row>
        <row r="153">
          <cell r="AA153">
            <v>111.06003868245615</v>
          </cell>
        </row>
        <row r="154">
          <cell r="AA154">
            <v>205.36884208217205</v>
          </cell>
        </row>
        <row r="157">
          <cell r="AA157">
            <v>217.81543857200063</v>
          </cell>
        </row>
        <row r="158">
          <cell r="AA158">
            <v>250.26986697750334</v>
          </cell>
        </row>
        <row r="159">
          <cell r="AA159">
            <v>773.9197031802536</v>
          </cell>
        </row>
        <row r="160">
          <cell r="AA160">
            <v>304.9782780940704</v>
          </cell>
        </row>
        <row r="161">
          <cell r="AA161">
            <v>964.1877598367876</v>
          </cell>
        </row>
        <row r="162">
          <cell r="AA162">
            <v>730.3867198763644</v>
          </cell>
        </row>
        <row r="163">
          <cell r="AA163">
            <v>1012.9970806232277</v>
          </cell>
        </row>
        <row r="164">
          <cell r="AA164">
            <v>742.3589300995033</v>
          </cell>
        </row>
        <row r="165">
          <cell r="AA165">
            <v>434.4511543635447</v>
          </cell>
        </row>
        <row r="166">
          <cell r="AA166">
            <v>434.4511543635447</v>
          </cell>
        </row>
        <row r="167">
          <cell r="AA167">
            <v>500.4203019020467</v>
          </cell>
        </row>
        <row r="168">
          <cell r="AA168">
            <v>10.419603063216954</v>
          </cell>
        </row>
        <row r="169">
          <cell r="AA169">
            <v>348.407184894666</v>
          </cell>
        </row>
        <row r="170">
          <cell r="AA170">
            <v>555.3590462636079</v>
          </cell>
        </row>
        <row r="171">
          <cell r="AA171">
            <v>709.4229822375289</v>
          </cell>
        </row>
        <row r="172">
          <cell r="AA172">
            <v>4234.1665637335955</v>
          </cell>
        </row>
        <row r="173">
          <cell r="AA173">
            <v>483.69981448765844</v>
          </cell>
        </row>
        <row r="174">
          <cell r="AA174">
            <v>181.23814036667204</v>
          </cell>
        </row>
        <row r="175">
          <cell r="AA175">
            <v>205.97337162076317</v>
          </cell>
        </row>
        <row r="176">
          <cell r="AA176">
            <v>224.2678028759445</v>
          </cell>
        </row>
        <row r="177">
          <cell r="AA177">
            <v>222.14361850544316</v>
          </cell>
        </row>
        <row r="199">
          <cell r="AA199">
            <v>691.8715889689767</v>
          </cell>
        </row>
        <row r="200">
          <cell r="AA200">
            <v>41.934422156140954</v>
          </cell>
        </row>
        <row r="201">
          <cell r="AA201">
            <v>162.5043697738167</v>
          </cell>
        </row>
        <row r="202">
          <cell r="AA202">
            <v>375.001290744469</v>
          </cell>
        </row>
        <row r="203">
          <cell r="AA203">
            <v>401.78486914534454</v>
          </cell>
        </row>
        <row r="204">
          <cell r="AA204">
            <v>1180.227547349887</v>
          </cell>
        </row>
        <row r="205">
          <cell r="AA205">
            <v>4115.369206826552</v>
          </cell>
        </row>
        <row r="206">
          <cell r="AA206">
            <v>462.62005714023337</v>
          </cell>
        </row>
        <row r="207">
          <cell r="AA207">
            <v>4.246037047083468</v>
          </cell>
        </row>
        <row r="208">
          <cell r="AA208">
            <v>8.437144766261587</v>
          </cell>
        </row>
        <row r="209">
          <cell r="AA209">
            <v>459.21624363087574</v>
          </cell>
        </row>
        <row r="210">
          <cell r="AA210">
            <v>554.7107008332541</v>
          </cell>
        </row>
        <row r="211">
          <cell r="AA211">
            <v>428.8173738082069</v>
          </cell>
        </row>
        <row r="212">
          <cell r="AA212">
            <v>123.9107549459125</v>
          </cell>
        </row>
        <row r="213">
          <cell r="AA213">
            <v>123.9107549459125</v>
          </cell>
        </row>
        <row r="214">
          <cell r="AA214">
            <v>123.9107549459125</v>
          </cell>
        </row>
        <row r="215">
          <cell r="AA215">
            <v>482.77165681894144</v>
          </cell>
        </row>
        <row r="216">
          <cell r="AA216">
            <v>733.9082592664967</v>
          </cell>
        </row>
        <row r="217">
          <cell r="AA217">
            <v>630.6012396283547</v>
          </cell>
        </row>
        <row r="218">
          <cell r="AA218">
            <v>60.23811516861117</v>
          </cell>
        </row>
        <row r="219">
          <cell r="AA219">
            <v>502.2732048951105</v>
          </cell>
        </row>
        <row r="220">
          <cell r="AA220">
            <v>713.7566595877886</v>
          </cell>
        </row>
        <row r="221">
          <cell r="AA221">
            <v>410.2491019173103</v>
          </cell>
        </row>
        <row r="222">
          <cell r="AA222">
            <v>133.76389931510556</v>
          </cell>
        </row>
        <row r="223">
          <cell r="AA223">
            <v>5064.47866997715</v>
          </cell>
        </row>
        <row r="224">
          <cell r="AA224">
            <v>341.40334807465945</v>
          </cell>
        </row>
        <row r="240">
          <cell r="AA240">
            <v>180.01845504285558</v>
          </cell>
        </row>
        <row r="241">
          <cell r="AA241">
            <v>115.45855954380487</v>
          </cell>
        </row>
        <row r="242">
          <cell r="AA242">
            <v>2903.7597116254287</v>
          </cell>
        </row>
        <row r="243">
          <cell r="AA243">
            <v>170.19067546787983</v>
          </cell>
        </row>
        <row r="244">
          <cell r="AA244">
            <v>922.6126091153487</v>
          </cell>
        </row>
        <row r="245">
          <cell r="AA245">
            <v>47.670450852857776</v>
          </cell>
        </row>
        <row r="246">
          <cell r="AA246">
            <v>1636.8401722262365</v>
          </cell>
        </row>
        <row r="247">
          <cell r="AA247">
            <v>285.15596964709465</v>
          </cell>
        </row>
        <row r="248">
          <cell r="AA248">
            <v>1012.7803967557146</v>
          </cell>
        </row>
        <row r="249">
          <cell r="AA249">
            <v>818.1982837290496</v>
          </cell>
        </row>
        <row r="250">
          <cell r="AA250">
            <v>457.63632818743463</v>
          </cell>
        </row>
        <row r="251">
          <cell r="AA251">
            <v>471.504095708266</v>
          </cell>
        </row>
        <row r="252">
          <cell r="AA252">
            <v>737.3752011467045</v>
          </cell>
        </row>
        <row r="253">
          <cell r="AA253">
            <v>940.6246688738888</v>
          </cell>
        </row>
        <row r="254">
          <cell r="AA254">
            <v>1055.1821879008548</v>
          </cell>
        </row>
        <row r="255">
          <cell r="AA255">
            <v>161.23327149588616</v>
          </cell>
        </row>
        <row r="256">
          <cell r="AA256">
            <v>104.65830800877411</v>
          </cell>
        </row>
        <row r="257">
          <cell r="AA257">
            <v>195.7384170431546</v>
          </cell>
        </row>
        <row r="258">
          <cell r="AA258">
            <v>58.41292626348898</v>
          </cell>
        </row>
        <row r="259">
          <cell r="AA259">
            <v>101.03857515846742</v>
          </cell>
        </row>
        <row r="260">
          <cell r="AA260">
            <v>294.25669208264026</v>
          </cell>
        </row>
        <row r="262">
          <cell r="AA262">
            <v>81.99485182032251</v>
          </cell>
        </row>
        <row r="263">
          <cell r="AA263">
            <v>250.7032347125293</v>
          </cell>
        </row>
        <row r="264">
          <cell r="AA264">
            <v>1032.275120143143</v>
          </cell>
        </row>
        <row r="265">
          <cell r="AA265">
            <v>298.55027438654923</v>
          </cell>
        </row>
        <row r="266">
          <cell r="AA266">
            <v>226.62232049143995</v>
          </cell>
        </row>
        <row r="267">
          <cell r="AA267">
            <v>144.52813963116424</v>
          </cell>
        </row>
        <row r="268">
          <cell r="AA268">
            <v>61.248169102215044</v>
          </cell>
        </row>
        <row r="269">
          <cell r="AA269">
            <v>367.2774963446137</v>
          </cell>
        </row>
        <row r="283">
          <cell r="AA283">
            <v>198.609069493928</v>
          </cell>
        </row>
        <row r="284">
          <cell r="AA284">
            <v>145.51602902045494</v>
          </cell>
        </row>
        <row r="285">
          <cell r="AA285">
            <v>108.28877561916285</v>
          </cell>
        </row>
        <row r="286">
          <cell r="AA286">
            <v>38.70869737489934</v>
          </cell>
        </row>
        <row r="287">
          <cell r="AA287">
            <v>22.618474954182258</v>
          </cell>
        </row>
        <row r="289">
          <cell r="AA289">
            <v>56.653284861658236</v>
          </cell>
        </row>
        <row r="291">
          <cell r="AA291">
            <v>43.96543405544123</v>
          </cell>
        </row>
        <row r="292">
          <cell r="AA292">
            <v>35.36350130546359</v>
          </cell>
        </row>
        <row r="297">
          <cell r="AA297">
            <v>87.35740592755063</v>
          </cell>
        </row>
        <row r="298">
          <cell r="AA298">
            <v>118.55647947310442</v>
          </cell>
        </row>
        <row r="299">
          <cell r="AA299">
            <v>396.0981098137455</v>
          </cell>
        </row>
        <row r="300">
          <cell r="AA300">
            <v>396.0981098137455</v>
          </cell>
        </row>
        <row r="301">
          <cell r="AA301">
            <v>396.0981098137455</v>
          </cell>
        </row>
        <row r="302">
          <cell r="AA302">
            <v>56.05592842068757</v>
          </cell>
        </row>
        <row r="303">
          <cell r="AA303">
            <v>216.25732446670446</v>
          </cell>
        </row>
        <row r="304">
          <cell r="AA304">
            <v>965.5484321544382</v>
          </cell>
        </row>
        <row r="305">
          <cell r="AA305">
            <v>233.7882436690349</v>
          </cell>
        </row>
        <row r="306">
          <cell r="AA306">
            <v>354.45044677443764</v>
          </cell>
        </row>
        <row r="307">
          <cell r="AA307">
            <v>164.21907281988405</v>
          </cell>
        </row>
        <row r="308">
          <cell r="AA308">
            <v>323.36228338897166</v>
          </cell>
        </row>
        <row r="309">
          <cell r="AA309">
            <v>469.3372570331361</v>
          </cell>
        </row>
        <row r="310">
          <cell r="AA310">
            <v>452.8692831021488</v>
          </cell>
        </row>
        <row r="311">
          <cell r="AA311">
            <v>2214.700217267493</v>
          </cell>
        </row>
        <row r="312">
          <cell r="AA312">
            <v>1011.8880687028854</v>
          </cell>
        </row>
        <row r="313">
          <cell r="AA313">
            <v>372.5000423210513</v>
          </cell>
        </row>
        <row r="314">
          <cell r="AA314">
            <v>2713.243729765883</v>
          </cell>
        </row>
        <row r="317">
          <cell r="AA317">
            <v>259.841492936148</v>
          </cell>
        </row>
        <row r="318">
          <cell r="AA318">
            <v>50.17794104153619</v>
          </cell>
        </row>
        <row r="319">
          <cell r="AA319">
            <v>549.1583035701409</v>
          </cell>
        </row>
        <row r="321">
          <cell r="AA321">
            <v>691.5115866379117</v>
          </cell>
        </row>
        <row r="337">
          <cell r="AA337">
            <v>100</v>
          </cell>
        </row>
        <row r="341">
          <cell r="AA341">
            <v>349.6071239098051</v>
          </cell>
        </row>
        <row r="342">
          <cell r="AA342">
            <v>1743.1202294061814</v>
          </cell>
        </row>
        <row r="343">
          <cell r="AA343">
            <v>159.7501796424417</v>
          </cell>
        </row>
        <row r="344">
          <cell r="AA344">
            <v>239.62526946366256</v>
          </cell>
        </row>
        <row r="345">
          <cell r="AA345">
            <v>226.99544756885416</v>
          </cell>
        </row>
        <row r="346">
          <cell r="AA346">
            <v>2178.1663917016767</v>
          </cell>
        </row>
        <row r="347">
          <cell r="AA347">
            <v>213.20504744587413</v>
          </cell>
        </row>
        <row r="348">
          <cell r="AA348">
            <v>360.97396361513273</v>
          </cell>
        </row>
        <row r="349">
          <cell r="AA349">
            <v>168.9665361602749</v>
          </cell>
        </row>
        <row r="350">
          <cell r="AA350">
            <v>58.7542728011865</v>
          </cell>
        </row>
        <row r="351">
          <cell r="AA351">
            <v>117.08186243025109</v>
          </cell>
        </row>
        <row r="352">
          <cell r="AA352">
            <v>69.29334715259758</v>
          </cell>
        </row>
        <row r="353">
          <cell r="AA353">
            <v>13.824534776749765</v>
          </cell>
        </row>
        <row r="355">
          <cell r="AA355">
            <v>562.3231041611507</v>
          </cell>
        </row>
        <row r="356">
          <cell r="AA356">
            <v>571.919061570044</v>
          </cell>
        </row>
        <row r="357">
          <cell r="AA357">
            <v>251.80815809726445</v>
          </cell>
        </row>
        <row r="358">
          <cell r="AA358">
            <v>210.44014049052416</v>
          </cell>
        </row>
        <row r="359">
          <cell r="AA359">
            <v>209.21746073363218</v>
          </cell>
        </row>
        <row r="360">
          <cell r="AA360">
            <v>183.46617591812193</v>
          </cell>
        </row>
        <row r="361">
          <cell r="AA361">
            <v>174.09199174712302</v>
          </cell>
        </row>
        <row r="362">
          <cell r="AA362">
            <v>37.88946568442528</v>
          </cell>
        </row>
        <row r="363">
          <cell r="AA363">
            <v>153.02353414715267</v>
          </cell>
        </row>
        <row r="364">
          <cell r="AA364">
            <v>482.61268461794316</v>
          </cell>
        </row>
        <row r="365">
          <cell r="AA365">
            <v>581.5406081986945</v>
          </cell>
        </row>
        <row r="366">
          <cell r="AA366">
            <v>116.93761644576227</v>
          </cell>
        </row>
        <row r="367">
          <cell r="AA367">
            <v>86.57686017801558</v>
          </cell>
        </row>
        <row r="368">
          <cell r="AA368">
            <v>104.48931400794986</v>
          </cell>
        </row>
        <row r="371">
          <cell r="AA371">
            <v>77.10506266780546</v>
          </cell>
        </row>
        <row r="372">
          <cell r="AA372">
            <v>212.79995149961908</v>
          </cell>
        </row>
        <row r="373">
          <cell r="AA373">
            <v>868.7540107518116</v>
          </cell>
        </row>
        <row r="374">
          <cell r="AA374">
            <v>310.9090200481447</v>
          </cell>
        </row>
        <row r="375">
          <cell r="AA375">
            <v>268.686807449014</v>
          </cell>
        </row>
        <row r="376">
          <cell r="AA376">
            <v>40.41543006338697</v>
          </cell>
        </row>
        <row r="377">
          <cell r="AA377">
            <v>173.57471441919148</v>
          </cell>
        </row>
        <row r="378">
          <cell r="AA378">
            <v>244.2334477225792</v>
          </cell>
        </row>
        <row r="379">
          <cell r="AA379">
            <v>141.31746660677535</v>
          </cell>
        </row>
        <row r="380">
          <cell r="AA380">
            <v>185.86318977630236</v>
          </cell>
        </row>
        <row r="381">
          <cell r="AA381">
            <v>132.85207247187677</v>
          </cell>
        </row>
        <row r="382">
          <cell r="AA382">
            <v>258.96290394133536</v>
          </cell>
        </row>
        <row r="383">
          <cell r="AA383">
            <v>0</v>
          </cell>
        </row>
        <row r="384">
          <cell r="AA384">
            <v>120.90494365246336</v>
          </cell>
        </row>
        <row r="385">
          <cell r="AA385">
            <v>66.90392138871489</v>
          </cell>
        </row>
        <row r="386">
          <cell r="AA386">
            <v>34.996553777438756</v>
          </cell>
        </row>
        <row r="389">
          <cell r="AA389">
            <v>2133.116181890574</v>
          </cell>
        </row>
        <row r="390">
          <cell r="AA390">
            <v>794.2231521834392</v>
          </cell>
        </row>
        <row r="391">
          <cell r="AA391">
            <v>225.36828393536086</v>
          </cell>
        </row>
        <row r="392">
          <cell r="AA392">
            <v>338.05242590304135</v>
          </cell>
        </row>
        <row r="393">
          <cell r="AA393">
            <v>849.6993407833198</v>
          </cell>
        </row>
        <row r="394">
          <cell r="AA394">
            <v>726.0393931486233</v>
          </cell>
        </row>
        <row r="395">
          <cell r="AA395">
            <v>726.0393931486233</v>
          </cell>
        </row>
        <row r="396">
          <cell r="AA396">
            <v>13382.361534158548</v>
          </cell>
        </row>
        <row r="397">
          <cell r="AA397">
            <v>1475.8218784256783</v>
          </cell>
        </row>
        <row r="398">
          <cell r="AA398">
            <v>263.7059729354938</v>
          </cell>
        </row>
        <row r="399">
          <cell r="AA399">
            <v>1166.2539971535766</v>
          </cell>
        </row>
        <row r="400">
          <cell r="AA400">
            <v>242.92479572046847</v>
          </cell>
        </row>
        <row r="401">
          <cell r="AA401">
            <v>205.20388460224416</v>
          </cell>
        </row>
        <row r="402">
          <cell r="AA402">
            <v>169.29493507068048</v>
          </cell>
        </row>
        <row r="405">
          <cell r="AA405">
            <v>919.6268077913508</v>
          </cell>
        </row>
        <row r="406">
          <cell r="AA406">
            <v>60.686294204554486</v>
          </cell>
        </row>
        <row r="407">
          <cell r="AA407">
            <v>1270.3390313081431</v>
          </cell>
        </row>
        <row r="408">
          <cell r="AA408">
            <v>206.91603175305391</v>
          </cell>
        </row>
        <row r="409">
          <cell r="AA409">
            <v>51.813844323451576</v>
          </cell>
        </row>
        <row r="410">
          <cell r="AA410">
            <v>26.881039843680092</v>
          </cell>
        </row>
        <row r="411">
          <cell r="AA411">
            <v>51.813844323451576</v>
          </cell>
        </row>
        <row r="412">
          <cell r="AA412">
            <v>26.881039843680092</v>
          </cell>
        </row>
        <row r="413">
          <cell r="AA413">
            <v>51.813844323451576</v>
          </cell>
        </row>
        <row r="414">
          <cell r="AA414">
            <v>26.881039843680092</v>
          </cell>
        </row>
        <row r="415">
          <cell r="AA415">
            <v>51.813844323451576</v>
          </cell>
        </row>
        <row r="416">
          <cell r="AA416">
            <v>26.881039843680092</v>
          </cell>
        </row>
        <row r="417">
          <cell r="AA417">
            <v>51.813844323451576</v>
          </cell>
        </row>
        <row r="418">
          <cell r="AA418">
            <v>26.881039843680092</v>
          </cell>
        </row>
        <row r="419">
          <cell r="AA419">
            <v>53.70831760767284</v>
          </cell>
        </row>
        <row r="420">
          <cell r="AA420">
            <v>26.881039843680092</v>
          </cell>
        </row>
        <row r="421">
          <cell r="AA421">
            <v>47.361832105531604</v>
          </cell>
        </row>
        <row r="422">
          <cell r="AA422">
            <v>22.341130892303013</v>
          </cell>
        </row>
        <row r="423">
          <cell r="AA423">
            <v>52.918953739247314</v>
          </cell>
        </row>
        <row r="424">
          <cell r="AA424">
            <v>10.752415937472039</v>
          </cell>
        </row>
        <row r="425">
          <cell r="AA425">
            <v>51.813844323451576</v>
          </cell>
        </row>
        <row r="426">
          <cell r="AA426">
            <v>29.867822048533437</v>
          </cell>
        </row>
        <row r="427">
          <cell r="AA427">
            <v>53.0452519581954</v>
          </cell>
        </row>
        <row r="429">
          <cell r="AA429">
            <v>73.80765511364736</v>
          </cell>
        </row>
        <row r="430">
          <cell r="AA430">
            <v>102.3783603189302</v>
          </cell>
        </row>
        <row r="431">
          <cell r="AA431">
            <v>182.43265707244225</v>
          </cell>
        </row>
        <row r="458">
          <cell r="AA458">
            <v>79.85460902895902</v>
          </cell>
        </row>
        <row r="459">
          <cell r="AA459">
            <v>27.307723015802004</v>
          </cell>
        </row>
        <row r="460">
          <cell r="AA460">
            <v>40.96158452370301</v>
          </cell>
        </row>
        <row r="461">
          <cell r="AA461">
            <v>21.078148702822176</v>
          </cell>
        </row>
        <row r="462">
          <cell r="AA462">
            <v>66.90392138871492</v>
          </cell>
        </row>
        <row r="463">
          <cell r="AA463">
            <v>43.009663749888155</v>
          </cell>
        </row>
        <row r="464">
          <cell r="AA464">
            <v>37.51569122564649</v>
          </cell>
        </row>
        <row r="465">
          <cell r="AA465">
            <v>12.090494365246338</v>
          </cell>
        </row>
        <row r="466">
          <cell r="AA466">
            <v>26.092529341598816</v>
          </cell>
        </row>
        <row r="467">
          <cell r="AA467">
            <v>0</v>
          </cell>
        </row>
        <row r="468">
          <cell r="AA468">
            <v>20.501273054113355</v>
          </cell>
        </row>
        <row r="469">
          <cell r="AA469">
            <v>66.90392138871492</v>
          </cell>
        </row>
        <row r="470">
          <cell r="AA470">
            <v>15.53126746523739</v>
          </cell>
        </row>
        <row r="471">
          <cell r="AA471">
            <v>33.878643866479365</v>
          </cell>
        </row>
        <row r="472">
          <cell r="AA472">
            <v>52.567366805418864</v>
          </cell>
        </row>
        <row r="473">
          <cell r="AA473">
            <v>46.423129126863415</v>
          </cell>
        </row>
        <row r="477">
          <cell r="AA477">
            <v>1028.8218276404164</v>
          </cell>
        </row>
        <row r="478">
          <cell r="AA478">
            <v>192.9680741395209</v>
          </cell>
        </row>
        <row r="479">
          <cell r="AA479">
            <v>935.1529746761398</v>
          </cell>
        </row>
        <row r="480">
          <cell r="AA480">
            <v>29.676667987422828</v>
          </cell>
        </row>
        <row r="481">
          <cell r="AA481">
            <v>157.65030990708868</v>
          </cell>
        </row>
        <row r="482">
          <cell r="AA482">
            <v>108.58079786241478</v>
          </cell>
        </row>
        <row r="483">
          <cell r="AA483">
            <v>360.56195554161513</v>
          </cell>
        </row>
        <row r="484">
          <cell r="AA484">
            <v>360.56195554161513</v>
          </cell>
        </row>
        <row r="485">
          <cell r="AA485">
            <v>360.56195554161513</v>
          </cell>
        </row>
        <row r="486">
          <cell r="AA486">
            <v>360.56195554161513</v>
          </cell>
        </row>
        <row r="487">
          <cell r="AA487">
            <v>360.56195554161513</v>
          </cell>
        </row>
        <row r="488">
          <cell r="AA488">
            <v>116.44625163591778</v>
          </cell>
        </row>
        <row r="489">
          <cell r="AA489">
            <v>271.72156986128925</v>
          </cell>
        </row>
        <row r="490">
          <cell r="AA490">
            <v>271.72156986128925</v>
          </cell>
        </row>
        <row r="491">
          <cell r="AA491">
            <v>271.72156986128925</v>
          </cell>
        </row>
        <row r="492">
          <cell r="AA492">
            <v>360.56195554161513</v>
          </cell>
        </row>
        <row r="493">
          <cell r="AA493">
            <v>360.56195554161513</v>
          </cell>
        </row>
        <row r="494">
          <cell r="AA494">
            <v>360.56195554161513</v>
          </cell>
        </row>
        <row r="495">
          <cell r="AA495">
            <v>335.8599946451343</v>
          </cell>
        </row>
        <row r="496">
          <cell r="AA496">
            <v>166.85018762655028</v>
          </cell>
        </row>
        <row r="497">
          <cell r="AA497">
            <v>134.36105957990512</v>
          </cell>
        </row>
        <row r="498">
          <cell r="AA498">
            <v>121.1245757675762</v>
          </cell>
        </row>
        <row r="518">
          <cell r="AA518">
            <v>363.67060126294314</v>
          </cell>
        </row>
        <row r="519">
          <cell r="AA519">
            <v>387.91530801380605</v>
          </cell>
        </row>
        <row r="520">
          <cell r="AA520">
            <v>221.6658902936035</v>
          </cell>
        </row>
        <row r="521">
          <cell r="AA521">
            <v>58.35108873184451</v>
          </cell>
        </row>
        <row r="522">
          <cell r="AA522">
            <v>82.36691954641279</v>
          </cell>
        </row>
        <row r="527">
          <cell r="AA527">
            <v>122.82825483383496</v>
          </cell>
        </row>
        <row r="528">
          <cell r="AA528">
            <v>34.817346845147554</v>
          </cell>
        </row>
        <row r="529">
          <cell r="AA529">
            <v>5707.657810954369</v>
          </cell>
        </row>
        <row r="530">
          <cell r="AA530">
            <v>214.51702883785995</v>
          </cell>
        </row>
        <row r="531">
          <cell r="AA531">
            <v>138.67767520831353</v>
          </cell>
        </row>
        <row r="532">
          <cell r="AA532">
            <v>39.425525104064135</v>
          </cell>
        </row>
        <row r="533">
          <cell r="AA533">
            <v>305.5754383588699</v>
          </cell>
        </row>
        <row r="534">
          <cell r="AA534">
            <v>115.55051123871843</v>
          </cell>
        </row>
        <row r="535">
          <cell r="AA535">
            <v>136.70928834785877</v>
          </cell>
        </row>
        <row r="536">
          <cell r="AA536">
            <v>59.735644097066874</v>
          </cell>
        </row>
        <row r="537">
          <cell r="AA537">
            <v>99.07583256670664</v>
          </cell>
        </row>
        <row r="538">
          <cell r="AA538">
            <v>253.31538432798112</v>
          </cell>
        </row>
        <row r="539">
          <cell r="AA539">
            <v>281.92789187280664</v>
          </cell>
        </row>
        <row r="540">
          <cell r="AA540">
            <v>10.240396130925753</v>
          </cell>
        </row>
        <row r="545">
          <cell r="AA545">
            <v>105.0664643032982</v>
          </cell>
        </row>
        <row r="546">
          <cell r="AA546">
            <v>92.55984104393464</v>
          </cell>
        </row>
        <row r="547">
          <cell r="AA547">
            <v>227.57346103935532</v>
          </cell>
        </row>
        <row r="548">
          <cell r="AA548">
            <v>79.12373508594413</v>
          </cell>
        </row>
        <row r="549">
          <cell r="AA549">
            <v>29.74835076033931</v>
          </cell>
        </row>
        <row r="550">
          <cell r="AA550">
            <v>64.26731364925817</v>
          </cell>
        </row>
        <row r="551">
          <cell r="AA551">
            <v>196.84961586071816</v>
          </cell>
        </row>
        <row r="552">
          <cell r="AA552">
            <v>92.10770541487207</v>
          </cell>
        </row>
        <row r="553">
          <cell r="AA553">
            <v>139.88773467186758</v>
          </cell>
        </row>
        <row r="554">
          <cell r="AA554">
            <v>129.88235759390827</v>
          </cell>
        </row>
        <row r="555">
          <cell r="AA555">
            <v>125.40365560791145</v>
          </cell>
        </row>
        <row r="556">
          <cell r="AA556">
            <v>6114.108973587555</v>
          </cell>
        </row>
        <row r="557">
          <cell r="AA557">
            <v>916.6410064673527</v>
          </cell>
        </row>
        <row r="558">
          <cell r="AA558">
            <v>158.36690222484816</v>
          </cell>
        </row>
        <row r="559">
          <cell r="AA559">
            <v>74.6450330999473</v>
          </cell>
        </row>
        <row r="560">
          <cell r="AA560">
            <v>1184.5271012564435</v>
          </cell>
        </row>
        <row r="561">
          <cell r="AA561">
            <v>2526.346216261096</v>
          </cell>
        </row>
        <row r="562">
          <cell r="AA562">
            <v>1480.1214323322351</v>
          </cell>
        </row>
        <row r="563">
          <cell r="AA563">
            <v>3052.7788192978123</v>
          </cell>
        </row>
        <row r="564">
          <cell r="AA564">
            <v>14.413357554277995</v>
          </cell>
        </row>
        <row r="565">
          <cell r="AA565">
            <v>29.338734915102282</v>
          </cell>
        </row>
        <row r="566">
          <cell r="AA566">
            <v>94.05274170593358</v>
          </cell>
        </row>
        <row r="567">
          <cell r="AA567">
            <v>322.42559485932895</v>
          </cell>
        </row>
        <row r="568">
          <cell r="AA568">
            <v>503.5937821664101</v>
          </cell>
        </row>
        <row r="570">
          <cell r="AA570">
            <v>426.2171673980511</v>
          </cell>
        </row>
        <row r="571">
          <cell r="AA571">
            <v>80.0194754831435</v>
          </cell>
        </row>
        <row r="572">
          <cell r="AA572">
            <v>27.535248713206965</v>
          </cell>
        </row>
        <row r="573">
          <cell r="AA573">
            <v>43.12678111542059</v>
          </cell>
        </row>
        <row r="574">
          <cell r="AA574">
            <v>183.43205695844588</v>
          </cell>
        </row>
        <row r="575">
          <cell r="AA575">
            <v>33.25163075600724</v>
          </cell>
        </row>
        <row r="576">
          <cell r="AA576">
            <v>47.79348504208924</v>
          </cell>
        </row>
        <row r="577">
          <cell r="AA577">
            <v>156.27461331092022</v>
          </cell>
        </row>
        <row r="578">
          <cell r="AA578">
            <v>19.798099186456454</v>
          </cell>
        </row>
        <row r="589">
          <cell r="AA589">
            <v>2173.9999999999995</v>
          </cell>
        </row>
        <row r="596">
          <cell r="AA596">
            <v>234.40949436764438</v>
          </cell>
        </row>
        <row r="601">
          <cell r="AA601">
            <v>298.190094936427</v>
          </cell>
        </row>
        <row r="602">
          <cell r="AA602">
            <v>177.82789227890265</v>
          </cell>
        </row>
        <row r="603">
          <cell r="AA603">
            <v>137.41246221551572</v>
          </cell>
        </row>
        <row r="604">
          <cell r="AA604">
            <v>33.451960694357446</v>
          </cell>
        </row>
        <row r="605">
          <cell r="AA605">
            <v>106.49698094289036</v>
          </cell>
        </row>
        <row r="606">
          <cell r="AA606">
            <v>145.11665357134885</v>
          </cell>
        </row>
        <row r="607">
          <cell r="AA607">
            <v>23.416372486050214</v>
          </cell>
        </row>
        <row r="608">
          <cell r="AA608">
            <v>63.55872531927916</v>
          </cell>
        </row>
        <row r="609">
          <cell r="AA609">
            <v>36.17590606518371</v>
          </cell>
        </row>
        <row r="612">
          <cell r="AA612">
            <v>539.2706290560171</v>
          </cell>
        </row>
        <row r="613">
          <cell r="AA613">
            <v>595.3894939312094</v>
          </cell>
        </row>
        <row r="614">
          <cell r="AA614">
            <v>342.61576927511214</v>
          </cell>
        </row>
        <row r="615">
          <cell r="AA615">
            <v>349.83534114256753</v>
          </cell>
        </row>
        <row r="616">
          <cell r="AA616">
            <v>351.8756549311963</v>
          </cell>
        </row>
        <row r="617">
          <cell r="AA617">
            <v>210.780109086796</v>
          </cell>
        </row>
        <row r="618">
          <cell r="AA618">
            <v>179.02218142031447</v>
          </cell>
        </row>
        <row r="619">
          <cell r="AA619">
            <v>173.03538688962942</v>
          </cell>
        </row>
        <row r="620">
          <cell r="AA620">
            <v>159.86965093063586</v>
          </cell>
        </row>
        <row r="621">
          <cell r="AA621">
            <v>95.95957408893355</v>
          </cell>
        </row>
        <row r="622">
          <cell r="AA622">
            <v>91.48401092167418</v>
          </cell>
        </row>
        <row r="623">
          <cell r="AA623">
            <v>186.39569037511052</v>
          </cell>
        </row>
        <row r="624">
          <cell r="AA624">
            <v>99.15822655856468</v>
          </cell>
        </row>
        <row r="625">
          <cell r="AA625">
            <v>106.62812471326441</v>
          </cell>
        </row>
        <row r="626">
          <cell r="AA626">
            <v>353.5577196432262</v>
          </cell>
        </row>
        <row r="629">
          <cell r="AA629">
            <v>22.69954475688542</v>
          </cell>
        </row>
        <row r="630">
          <cell r="AA630">
            <v>90.79817902754168</v>
          </cell>
        </row>
        <row r="631">
          <cell r="AA631">
            <v>23.894257638826755</v>
          </cell>
        </row>
        <row r="632">
          <cell r="AA632">
            <v>35.022154767766075</v>
          </cell>
        </row>
        <row r="633">
          <cell r="AA633">
            <v>25.600990327314378</v>
          </cell>
        </row>
        <row r="634">
          <cell r="AA634">
            <v>55.43467772207807</v>
          </cell>
        </row>
        <row r="635">
          <cell r="AA635">
            <v>11.093762475169566</v>
          </cell>
        </row>
        <row r="636">
          <cell r="AA636">
            <v>98.58088008704524</v>
          </cell>
        </row>
        <row r="639">
          <cell r="AA639">
            <v>336.8087223382459</v>
          </cell>
        </row>
        <row r="640">
          <cell r="AA640">
            <v>116.76872759536576</v>
          </cell>
        </row>
        <row r="641">
          <cell r="AA641">
            <v>1440.621893882342</v>
          </cell>
        </row>
        <row r="642">
          <cell r="AA642">
            <v>186.90366110548555</v>
          </cell>
        </row>
        <row r="643">
          <cell r="AA643">
            <v>107.4285823441651</v>
          </cell>
        </row>
        <row r="644">
          <cell r="AA644">
            <v>107.4285823441651</v>
          </cell>
        </row>
        <row r="645">
          <cell r="AA645">
            <v>581.4894297591803</v>
          </cell>
        </row>
        <row r="646">
          <cell r="AA646">
            <v>307.77348765391434</v>
          </cell>
        </row>
        <row r="647">
          <cell r="AA647">
            <v>408.0627577257406</v>
          </cell>
        </row>
        <row r="648">
          <cell r="AA648">
            <v>391.740247416711</v>
          </cell>
        </row>
        <row r="649">
          <cell r="AA649">
            <v>748.3243187832043</v>
          </cell>
        </row>
        <row r="650">
          <cell r="AA650">
            <v>465.7237995782909</v>
          </cell>
        </row>
        <row r="651">
          <cell r="AA651">
            <v>467.0032605661433</v>
          </cell>
        </row>
        <row r="652">
          <cell r="AA652">
            <v>749.4229492847735</v>
          </cell>
        </row>
        <row r="653">
          <cell r="AA653">
            <v>115.51314987928657</v>
          </cell>
        </row>
        <row r="654">
          <cell r="AA654">
            <v>955.3308709298273</v>
          </cell>
        </row>
        <row r="655">
          <cell r="AA655">
            <v>45.97255169710267</v>
          </cell>
        </row>
        <row r="658">
          <cell r="AA658">
            <v>253.7597625907354</v>
          </cell>
        </row>
        <row r="659">
          <cell r="AA659">
            <v>26.00888296106455</v>
          </cell>
        </row>
        <row r="664">
          <cell r="AA664">
            <v>348.4228162119785</v>
          </cell>
        </row>
        <row r="666">
          <cell r="AA666">
            <v>348.4228162119785</v>
          </cell>
        </row>
        <row r="668">
          <cell r="AA668">
            <v>222.93328252341047</v>
          </cell>
        </row>
        <row r="669">
          <cell r="AA669">
            <v>59.7081794331142</v>
          </cell>
        </row>
        <row r="670">
          <cell r="AA670">
            <v>68.23791935213053</v>
          </cell>
        </row>
        <row r="671">
          <cell r="AA671">
            <v>86.69627653688185</v>
          </cell>
        </row>
        <row r="672">
          <cell r="AA672">
            <v>59.7081794331142</v>
          </cell>
        </row>
        <row r="673">
          <cell r="AA673">
            <v>68.23791935213053</v>
          </cell>
        </row>
        <row r="674">
          <cell r="AA674">
            <v>48.41480378033661</v>
          </cell>
        </row>
        <row r="675">
          <cell r="AA675">
            <v>41.098123138782015</v>
          </cell>
        </row>
        <row r="676">
          <cell r="AA676">
            <v>36.797156763793204</v>
          </cell>
        </row>
        <row r="680">
          <cell r="AA680">
            <v>245.68879466039795</v>
          </cell>
        </row>
        <row r="681">
          <cell r="AA681">
            <v>5.248203017099447</v>
          </cell>
        </row>
        <row r="682">
          <cell r="AA682">
            <v>277.7965696825234</v>
          </cell>
        </row>
        <row r="683">
          <cell r="AA683">
            <v>142.8731436435233</v>
          </cell>
        </row>
        <row r="684">
          <cell r="AA684">
            <v>277.7965696825234</v>
          </cell>
        </row>
        <row r="685">
          <cell r="AA685">
            <v>440.88487520519476</v>
          </cell>
        </row>
        <row r="686">
          <cell r="AA686">
            <v>89.56913531565948</v>
          </cell>
        </row>
        <row r="687">
          <cell r="AA687">
            <v>494.6875633599707</v>
          </cell>
        </row>
        <row r="688">
          <cell r="AA688">
            <v>14.933911024266722</v>
          </cell>
        </row>
        <row r="689">
          <cell r="AA689">
            <v>209.0060926798524</v>
          </cell>
        </row>
        <row r="690">
          <cell r="AA690">
            <v>449.3033832352028</v>
          </cell>
        </row>
        <row r="691">
          <cell r="AA691">
            <v>167.2048741438819</v>
          </cell>
        </row>
        <row r="692">
          <cell r="AA692">
            <v>449.3033832352028</v>
          </cell>
        </row>
        <row r="693">
          <cell r="AA693">
            <v>209.0060926798524</v>
          </cell>
        </row>
        <row r="694">
          <cell r="AA694">
            <v>209.0060926798524</v>
          </cell>
        </row>
        <row r="695">
          <cell r="AA695">
            <v>449.3033832352028</v>
          </cell>
        </row>
        <row r="696">
          <cell r="AA696">
            <v>93.51529746761398</v>
          </cell>
        </row>
        <row r="697">
          <cell r="AA697">
            <v>485.6107273350171</v>
          </cell>
        </row>
        <row r="698">
          <cell r="AA698">
            <v>209.0060926798524</v>
          </cell>
        </row>
        <row r="699">
          <cell r="AA699">
            <v>209.0060926798524</v>
          </cell>
        </row>
        <row r="700">
          <cell r="AA700">
            <v>462.9186372726331</v>
          </cell>
        </row>
        <row r="701">
          <cell r="AA701">
            <v>93.51529746761398</v>
          </cell>
        </row>
        <row r="702">
          <cell r="AA702">
            <v>3217.0217785282885</v>
          </cell>
        </row>
        <row r="703">
          <cell r="AA703">
            <v>202.50557665446274</v>
          </cell>
        </row>
        <row r="704">
          <cell r="AA704">
            <v>265.7363178358124</v>
          </cell>
        </row>
        <row r="705">
          <cell r="AA705">
            <v>202.50557665446274</v>
          </cell>
        </row>
        <row r="707">
          <cell r="AA707">
            <v>14.336554583296051</v>
          </cell>
        </row>
        <row r="708">
          <cell r="AA708">
            <v>229.68489956376925</v>
          </cell>
        </row>
        <row r="709">
          <cell r="AA709">
            <v>217.14453400297816</v>
          </cell>
        </row>
        <row r="710">
          <cell r="AA710">
            <v>318.2267051116953</v>
          </cell>
        </row>
        <row r="711">
          <cell r="AA711">
            <v>45.503612177727874</v>
          </cell>
        </row>
        <row r="712">
          <cell r="AA712">
            <v>86.50292978668179</v>
          </cell>
        </row>
        <row r="713">
          <cell r="AA713">
            <v>653.8904899555382</v>
          </cell>
        </row>
        <row r="714">
          <cell r="AA714">
            <v>390.0309615233818</v>
          </cell>
        </row>
        <row r="715">
          <cell r="AA715">
            <v>104.5030463399262</v>
          </cell>
        </row>
        <row r="716">
          <cell r="AA716">
            <v>149.27044858278552</v>
          </cell>
        </row>
        <row r="717">
          <cell r="AA717">
            <v>404.7361591573242</v>
          </cell>
        </row>
        <row r="718">
          <cell r="AA718">
            <v>405.19883224929106</v>
          </cell>
        </row>
        <row r="719">
          <cell r="AA719">
            <v>209.0060926798524</v>
          </cell>
        </row>
        <row r="720">
          <cell r="AA720">
            <v>209.0060926798524</v>
          </cell>
        </row>
        <row r="721">
          <cell r="AA721">
            <v>281.68902776688685</v>
          </cell>
        </row>
        <row r="722">
          <cell r="AA722">
            <v>464.37741449092925</v>
          </cell>
        </row>
        <row r="725">
          <cell r="AA725">
            <v>5434.999999999999</v>
          </cell>
        </row>
        <row r="726">
          <cell r="AA726">
            <v>127.2296006320474</v>
          </cell>
        </row>
        <row r="729">
          <cell r="AA729">
            <v>48.505343006818315</v>
          </cell>
        </row>
        <row r="730">
          <cell r="AA730">
            <v>200.4147691372074</v>
          </cell>
        </row>
        <row r="731">
          <cell r="AA731">
            <v>18.688722938939495</v>
          </cell>
        </row>
        <row r="732">
          <cell r="AA732">
            <v>94.99966726868722</v>
          </cell>
        </row>
        <row r="733">
          <cell r="AA733">
            <v>254.25448750603837</v>
          </cell>
        </row>
        <row r="734">
          <cell r="AA734">
            <v>162.06505846131</v>
          </cell>
        </row>
        <row r="735">
          <cell r="AA735">
            <v>307.61654043940445</v>
          </cell>
        </row>
        <row r="737">
          <cell r="AA737">
            <v>149.2900661998946</v>
          </cell>
        </row>
        <row r="738">
          <cell r="AA738">
            <v>3772.8585530037367</v>
          </cell>
        </row>
        <row r="739">
          <cell r="AA739">
            <v>12.032465453837759</v>
          </cell>
        </row>
        <row r="740">
          <cell r="AA740">
            <v>155.26166884789038</v>
          </cell>
        </row>
        <row r="741">
          <cell r="AA741">
            <v>377.8147686777675</v>
          </cell>
        </row>
        <row r="742">
          <cell r="AA742">
            <v>658.7170122928786</v>
          </cell>
        </row>
        <row r="743">
          <cell r="AA743">
            <v>296.6302354237114</v>
          </cell>
        </row>
        <row r="744">
          <cell r="AA744">
            <v>713.6356878321374</v>
          </cell>
        </row>
        <row r="745">
          <cell r="AA745">
            <v>440.22654721024907</v>
          </cell>
        </row>
        <row r="746">
          <cell r="AA746">
            <v>7.936307001467458</v>
          </cell>
        </row>
        <row r="747">
          <cell r="AA747">
            <v>123.45008845592425</v>
          </cell>
        </row>
        <row r="748">
          <cell r="AA748">
            <v>209.0060926798524</v>
          </cell>
        </row>
        <row r="749">
          <cell r="AA749">
            <v>426.6112931728188</v>
          </cell>
        </row>
        <row r="750">
          <cell r="AA750">
            <v>426.6112931728188</v>
          </cell>
        </row>
        <row r="751">
          <cell r="AA751">
            <v>280.66532445580185</v>
          </cell>
        </row>
        <row r="752">
          <cell r="AA752">
            <v>256.7789138638187</v>
          </cell>
        </row>
        <row r="753">
          <cell r="AA753">
            <v>437.95733820401074</v>
          </cell>
        </row>
        <row r="754">
          <cell r="AA754">
            <v>437.95733820401074</v>
          </cell>
        </row>
        <row r="755">
          <cell r="AA755">
            <v>256.7789138638187</v>
          </cell>
        </row>
        <row r="756">
          <cell r="AA756">
            <v>256.7789138638187</v>
          </cell>
        </row>
        <row r="757">
          <cell r="AA757">
            <v>449.3033832352028</v>
          </cell>
        </row>
        <row r="758">
          <cell r="AA758">
            <v>476.5338913100635</v>
          </cell>
        </row>
        <row r="759">
          <cell r="AA759">
            <v>256.7789138638187</v>
          </cell>
        </row>
        <row r="760">
          <cell r="AA760">
            <v>280.66532445580185</v>
          </cell>
        </row>
        <row r="761">
          <cell r="AA761">
            <v>462.9186372726331</v>
          </cell>
        </row>
        <row r="762">
          <cell r="AA762">
            <v>90.7564327383336</v>
          </cell>
        </row>
        <row r="763">
          <cell r="AA763">
            <v>336.4728546086546</v>
          </cell>
        </row>
        <row r="764">
          <cell r="AA764">
            <v>245.07457267374696</v>
          </cell>
        </row>
        <row r="765">
          <cell r="AA765">
            <v>230.16262777560888</v>
          </cell>
        </row>
        <row r="766">
          <cell r="AA766">
            <v>88.0269159642484</v>
          </cell>
        </row>
        <row r="767">
          <cell r="AA767">
            <v>99.28617265734994</v>
          </cell>
        </row>
        <row r="768">
          <cell r="AA768">
            <v>225.35122221350946</v>
          </cell>
        </row>
        <row r="769">
          <cell r="AA769">
            <v>638.5349402892633</v>
          </cell>
        </row>
        <row r="770">
          <cell r="AA770">
            <v>398.6983162239013</v>
          </cell>
        </row>
        <row r="771">
          <cell r="AA771">
            <v>209.0060926798524</v>
          </cell>
        </row>
        <row r="772">
          <cell r="AA772">
            <v>209.0060926798524</v>
          </cell>
        </row>
        <row r="773">
          <cell r="AA773">
            <v>294.9971708109917</v>
          </cell>
        </row>
        <row r="774">
          <cell r="AA774">
            <v>424.3420841665803</v>
          </cell>
        </row>
        <row r="775">
          <cell r="AA775">
            <v>209.0060926798524</v>
          </cell>
        </row>
        <row r="776">
          <cell r="AA776">
            <v>209.0060926798524</v>
          </cell>
        </row>
        <row r="777">
          <cell r="AA777">
            <v>294.9971708109917</v>
          </cell>
        </row>
        <row r="778">
          <cell r="AA778">
            <v>48.19303054244219</v>
          </cell>
        </row>
        <row r="779">
          <cell r="AA779">
            <v>72.28954581366328</v>
          </cell>
        </row>
        <row r="780">
          <cell r="AA780">
            <v>127.2296006320474</v>
          </cell>
        </row>
        <row r="785">
          <cell r="AA785">
            <v>13.879592796223351</v>
          </cell>
        </row>
        <row r="786">
          <cell r="AA786">
            <v>13.879592796223351</v>
          </cell>
        </row>
        <row r="787">
          <cell r="AA787">
            <v>13.879592796223351</v>
          </cell>
        </row>
        <row r="788">
          <cell r="AA788">
            <v>13.879592796223351</v>
          </cell>
        </row>
        <row r="789">
          <cell r="AA789">
            <v>13.879592796223351</v>
          </cell>
        </row>
        <row r="790">
          <cell r="AA790">
            <v>13.879592796223351</v>
          </cell>
        </row>
        <row r="791">
          <cell r="AA791">
            <v>13.879592796223351</v>
          </cell>
        </row>
        <row r="792">
          <cell r="AA792">
            <v>13.879592796223351</v>
          </cell>
        </row>
        <row r="793">
          <cell r="AA793">
            <v>13.879592796223351</v>
          </cell>
        </row>
        <row r="794">
          <cell r="AA794">
            <v>13.879592796223351</v>
          </cell>
        </row>
        <row r="795">
          <cell r="AA795">
            <v>13.879592796223351</v>
          </cell>
        </row>
        <row r="796">
          <cell r="AA796">
            <v>123.81088087250563</v>
          </cell>
        </row>
        <row r="797">
          <cell r="AA797">
            <v>123.81088087250563</v>
          </cell>
        </row>
        <row r="798">
          <cell r="AA798">
            <v>123.81088087250563</v>
          </cell>
        </row>
        <row r="799">
          <cell r="AA799">
            <v>123.81088087250563</v>
          </cell>
        </row>
        <row r="800">
          <cell r="AA800">
            <v>123.81088087250563</v>
          </cell>
        </row>
        <row r="801">
          <cell r="AA801">
            <v>123.81088087250563</v>
          </cell>
        </row>
        <row r="802">
          <cell r="AA802">
            <v>123.81088087250563</v>
          </cell>
        </row>
        <row r="803">
          <cell r="AA803">
            <v>123.81088087250563</v>
          </cell>
        </row>
        <row r="804">
          <cell r="AA804">
            <v>123.81088087250563</v>
          </cell>
        </row>
        <row r="805">
          <cell r="AA805">
            <v>123.81088087250563</v>
          </cell>
        </row>
        <row r="806">
          <cell r="AA806">
            <v>123.81088087250563</v>
          </cell>
        </row>
        <row r="807">
          <cell r="AA807">
            <v>1264.2862588075973</v>
          </cell>
        </row>
        <row r="808">
          <cell r="AA808">
            <v>1264.2862588075973</v>
          </cell>
        </row>
        <row r="809">
          <cell r="AA809">
            <v>1264.2862588075973</v>
          </cell>
        </row>
        <row r="810">
          <cell r="AA810">
            <v>1264.2862588075973</v>
          </cell>
        </row>
        <row r="811">
          <cell r="AA811">
            <v>647.1190888285769</v>
          </cell>
        </row>
        <row r="812">
          <cell r="AA812">
            <v>647.1190888285769</v>
          </cell>
        </row>
        <row r="813">
          <cell r="AA813">
            <v>647.1190888285769</v>
          </cell>
        </row>
        <row r="814">
          <cell r="AA814">
            <v>647.1190888285769</v>
          </cell>
        </row>
        <row r="815">
          <cell r="AA815">
            <v>712.8031213933939</v>
          </cell>
        </row>
        <row r="816">
          <cell r="AA816">
            <v>712.8031213933939</v>
          </cell>
        </row>
        <row r="817">
          <cell r="AA817">
            <v>712.8031213933939</v>
          </cell>
        </row>
        <row r="818">
          <cell r="AA818">
            <v>712.8031213933939</v>
          </cell>
        </row>
        <row r="819">
          <cell r="AA819">
            <v>712.8031213933939</v>
          </cell>
        </row>
        <row r="820">
          <cell r="AA820">
            <v>712.8031213933939</v>
          </cell>
        </row>
        <row r="821">
          <cell r="AA821">
            <v>1174.6932383891867</v>
          </cell>
        </row>
        <row r="822">
          <cell r="AA822">
            <v>1174.6932383891867</v>
          </cell>
        </row>
        <row r="823">
          <cell r="AA823">
            <v>1174.6932383891867</v>
          </cell>
        </row>
        <row r="824">
          <cell r="AA824">
            <v>1174.6932383891867</v>
          </cell>
        </row>
        <row r="825">
          <cell r="AA825">
            <v>149.86326550715717</v>
          </cell>
        </row>
        <row r="826">
          <cell r="AA826">
            <v>149.86326550715717</v>
          </cell>
        </row>
        <row r="827">
          <cell r="AA827">
            <v>149.86326550715717</v>
          </cell>
        </row>
        <row r="828">
          <cell r="AA828">
            <v>149.86326550715717</v>
          </cell>
        </row>
        <row r="829">
          <cell r="AA829">
            <v>149.86326550715717</v>
          </cell>
        </row>
        <row r="830">
          <cell r="AA830">
            <v>149.86326550715717</v>
          </cell>
        </row>
        <row r="831">
          <cell r="AA831">
            <v>149.86326550715717</v>
          </cell>
        </row>
        <row r="832">
          <cell r="AA832">
            <v>149.86326550715717</v>
          </cell>
        </row>
        <row r="833">
          <cell r="AA833">
            <v>149.86326550715717</v>
          </cell>
        </row>
        <row r="834">
          <cell r="AA834">
            <v>149.86326550715717</v>
          </cell>
        </row>
        <row r="835">
          <cell r="AA835">
            <v>149.86326550715717</v>
          </cell>
        </row>
        <row r="836">
          <cell r="AA836">
            <v>318.69892600449197</v>
          </cell>
        </row>
        <row r="837">
          <cell r="AA837">
            <v>318.69892600449197</v>
          </cell>
        </row>
        <row r="838">
          <cell r="AA838">
            <v>318.69892600449197</v>
          </cell>
        </row>
        <row r="839">
          <cell r="AA839">
            <v>318.69892600449197</v>
          </cell>
        </row>
        <row r="840">
          <cell r="AA840">
            <v>318.69892600449197</v>
          </cell>
        </row>
        <row r="841">
          <cell r="AA841">
            <v>318.69892600449197</v>
          </cell>
        </row>
        <row r="842">
          <cell r="AA842">
            <v>318.69892600449197</v>
          </cell>
        </row>
        <row r="843">
          <cell r="AA843">
            <v>318.69892600449197</v>
          </cell>
        </row>
        <row r="844">
          <cell r="AA844">
            <v>318.69892600449197</v>
          </cell>
        </row>
        <row r="845">
          <cell r="AA845">
            <v>318.69892600449197</v>
          </cell>
        </row>
        <row r="846">
          <cell r="AA846">
            <v>318.69892600449197</v>
          </cell>
        </row>
        <row r="847">
          <cell r="AA847">
            <v>459.1057964465518</v>
          </cell>
        </row>
        <row r="848">
          <cell r="AA848">
            <v>459.1057964465518</v>
          </cell>
        </row>
        <row r="849">
          <cell r="AA849">
            <v>459.1057964465518</v>
          </cell>
        </row>
        <row r="850">
          <cell r="AA850">
            <v>459.1057964465518</v>
          </cell>
        </row>
        <row r="851">
          <cell r="AA851">
            <v>727.8132023935302</v>
          </cell>
        </row>
        <row r="852">
          <cell r="AA852">
            <v>727.8132023935302</v>
          </cell>
        </row>
        <row r="853">
          <cell r="AA853">
            <v>292.7631165746127</v>
          </cell>
        </row>
        <row r="854">
          <cell r="AA854">
            <v>292.7631165746127</v>
          </cell>
        </row>
        <row r="855">
          <cell r="AA855">
            <v>292.7631165746127</v>
          </cell>
        </row>
        <row r="856">
          <cell r="AA856">
            <v>292.7631165746127</v>
          </cell>
        </row>
        <row r="857">
          <cell r="AA857">
            <v>292.7631165746127</v>
          </cell>
        </row>
        <row r="858">
          <cell r="AA858">
            <v>292.7631165746127</v>
          </cell>
        </row>
        <row r="859">
          <cell r="AA859">
            <v>513.3591012663227</v>
          </cell>
        </row>
        <row r="860">
          <cell r="AA860">
            <v>513.3591012663227</v>
          </cell>
        </row>
        <row r="861">
          <cell r="AA861">
            <v>513.3591012663227</v>
          </cell>
        </row>
        <row r="862">
          <cell r="AA862">
            <v>513.3591012663227</v>
          </cell>
        </row>
        <row r="863">
          <cell r="AA863">
            <v>999.7109756365144</v>
          </cell>
        </row>
        <row r="864">
          <cell r="AA864">
            <v>43.876933753297735</v>
          </cell>
        </row>
        <row r="865">
          <cell r="AA865">
            <v>43.876933753297735</v>
          </cell>
        </row>
        <row r="866">
          <cell r="AA866">
            <v>43.876933753297735</v>
          </cell>
        </row>
        <row r="867">
          <cell r="AA867">
            <v>43.876933753297735</v>
          </cell>
        </row>
        <row r="868">
          <cell r="AA868">
            <v>43.876933753297735</v>
          </cell>
        </row>
        <row r="869">
          <cell r="AA869">
            <v>43.876933753297735</v>
          </cell>
        </row>
        <row r="870">
          <cell r="AA870">
            <v>43.876933753297735</v>
          </cell>
        </row>
        <row r="871">
          <cell r="AA871">
            <v>43.876933753297735</v>
          </cell>
        </row>
        <row r="872">
          <cell r="AA872">
            <v>43.876933753297735</v>
          </cell>
        </row>
        <row r="873">
          <cell r="AA873">
            <v>43.876933753297735</v>
          </cell>
        </row>
        <row r="874">
          <cell r="AA874">
            <v>358.15966510493564</v>
          </cell>
        </row>
        <row r="878">
          <cell r="AA878">
            <v>35.1851771659423</v>
          </cell>
        </row>
        <row r="879">
          <cell r="AA879">
            <v>41.795725603179946</v>
          </cell>
        </row>
        <row r="880">
          <cell r="AA880">
            <v>142.2760618491922</v>
          </cell>
        </row>
        <row r="881">
          <cell r="AA881">
            <v>3976.6394933665915</v>
          </cell>
        </row>
        <row r="882">
          <cell r="AA882">
            <v>45.38418012476796</v>
          </cell>
        </row>
        <row r="883">
          <cell r="AA883">
            <v>2175.036832479504</v>
          </cell>
        </row>
        <row r="884">
          <cell r="AA884">
            <v>1136.8737121254371</v>
          </cell>
        </row>
        <row r="885">
          <cell r="AA885">
            <v>2514.056658011521</v>
          </cell>
        </row>
        <row r="886">
          <cell r="AA886">
            <v>542.3597203850137</v>
          </cell>
        </row>
        <row r="887">
          <cell r="AA887">
            <v>352.3552673310837</v>
          </cell>
        </row>
        <row r="888">
          <cell r="AA888">
            <v>69.86775098155066</v>
          </cell>
        </row>
        <row r="889">
          <cell r="AA889">
            <v>100.90682324196301</v>
          </cell>
        </row>
        <row r="890">
          <cell r="AA890">
            <v>48.83276103636841</v>
          </cell>
        </row>
        <row r="891">
          <cell r="AA891">
            <v>290.67714283821306</v>
          </cell>
        </row>
        <row r="892">
          <cell r="AA892">
            <v>1929.796876754323</v>
          </cell>
        </row>
        <row r="893">
          <cell r="AA893">
            <v>423.8336448554081</v>
          </cell>
        </row>
        <row r="894">
          <cell r="AA894">
            <v>201.5296461645617</v>
          </cell>
        </row>
        <row r="895">
          <cell r="AA895">
            <v>997.956273623711</v>
          </cell>
        </row>
        <row r="896">
          <cell r="AA896">
            <v>5.888227775282307</v>
          </cell>
        </row>
        <row r="897">
          <cell r="AA897">
            <v>389.18045206469236</v>
          </cell>
        </row>
        <row r="898">
          <cell r="AA898">
            <v>43.763316548883374</v>
          </cell>
        </row>
        <row r="901">
          <cell r="AA901">
            <v>181.68267557036313</v>
          </cell>
        </row>
        <row r="902">
          <cell r="AA902">
            <v>15.199729736094392</v>
          </cell>
        </row>
        <row r="903">
          <cell r="AA903">
            <v>24.48278615209835</v>
          </cell>
        </row>
        <row r="909">
          <cell r="AA909">
            <v>605.5722974465309</v>
          </cell>
        </row>
        <row r="910">
          <cell r="AA910">
            <v>289.0251193119165</v>
          </cell>
        </row>
        <row r="915">
          <cell r="AA915">
            <v>322.36957860333507</v>
          </cell>
        </row>
        <row r="916">
          <cell r="AA916">
            <v>334.29756690608747</v>
          </cell>
        </row>
        <row r="926">
          <cell r="AA926">
            <v>0</v>
          </cell>
        </row>
        <row r="927">
          <cell r="AA927">
            <v>0</v>
          </cell>
        </row>
        <row r="928">
          <cell r="AA928">
            <v>0</v>
          </cell>
        </row>
        <row r="930">
          <cell r="AA930">
            <v>43.78827284826216</v>
          </cell>
        </row>
        <row r="931">
          <cell r="AA931">
            <v>43.78827284826216</v>
          </cell>
        </row>
        <row r="932">
          <cell r="AA932">
            <v>345.2088102104932</v>
          </cell>
        </row>
        <row r="933">
          <cell r="AA933">
            <v>37.702992947260235</v>
          </cell>
        </row>
        <row r="934">
          <cell r="AA934">
            <v>43.33677350259797</v>
          </cell>
        </row>
        <row r="936">
          <cell r="AA936">
            <v>132.46344904635578</v>
          </cell>
        </row>
        <row r="937">
          <cell r="AA937">
            <v>136.5440766236132</v>
          </cell>
        </row>
        <row r="938">
          <cell r="AA938">
            <v>121.17959029199015</v>
          </cell>
        </row>
        <row r="940">
          <cell r="AA940">
            <v>75.27495478531898</v>
          </cell>
        </row>
        <row r="941">
          <cell r="AA941">
            <v>0</v>
          </cell>
        </row>
        <row r="942">
          <cell r="AA942">
            <v>0</v>
          </cell>
        </row>
        <row r="943">
          <cell r="AA943">
            <v>0</v>
          </cell>
        </row>
        <row r="944">
          <cell r="AA944">
            <v>0</v>
          </cell>
        </row>
        <row r="945">
          <cell r="AA945">
            <v>0</v>
          </cell>
        </row>
        <row r="947">
          <cell r="AA947">
            <v>0</v>
          </cell>
        </row>
        <row r="948">
          <cell r="AA948">
            <v>0</v>
          </cell>
        </row>
        <row r="949">
          <cell r="AA949">
            <v>0</v>
          </cell>
        </row>
        <row r="954">
          <cell r="AA954">
            <v>0</v>
          </cell>
        </row>
        <row r="960">
          <cell r="AA960">
            <v>19.002761753621222</v>
          </cell>
        </row>
        <row r="961">
          <cell r="AA961">
            <v>120.8055215689547</v>
          </cell>
        </row>
        <row r="962">
          <cell r="AA962">
            <v>85.06355719422325</v>
          </cell>
        </row>
        <row r="963">
          <cell r="AA963">
            <v>761</v>
          </cell>
        </row>
        <row r="967">
          <cell r="AA967">
            <v>761</v>
          </cell>
        </row>
        <row r="968">
          <cell r="AA968">
            <v>0</v>
          </cell>
        </row>
        <row r="970">
          <cell r="AA970">
            <v>0</v>
          </cell>
        </row>
        <row r="971">
          <cell r="AA971">
            <v>0</v>
          </cell>
        </row>
        <row r="977">
          <cell r="AA977">
            <v>257.74315113291607</v>
          </cell>
        </row>
        <row r="978">
          <cell r="AA978">
            <v>0</v>
          </cell>
        </row>
        <row r="982">
          <cell r="AA982">
            <v>69.51738033998298</v>
          </cell>
        </row>
        <row r="985">
          <cell r="AA985">
            <v>0</v>
          </cell>
        </row>
        <row r="991">
          <cell r="AA991">
            <v>3900</v>
          </cell>
        </row>
        <row r="993">
          <cell r="AA993">
            <v>18.224491647670863</v>
          </cell>
        </row>
        <row r="994">
          <cell r="AA994">
            <v>34.52720228810466</v>
          </cell>
        </row>
        <row r="995">
          <cell r="AA995">
            <v>72.63854322203332</v>
          </cell>
        </row>
        <row r="996">
          <cell r="AA996">
            <v>0</v>
          </cell>
        </row>
        <row r="998">
          <cell r="AA998">
            <v>0</v>
          </cell>
        </row>
        <row r="999">
          <cell r="AA999">
            <v>0</v>
          </cell>
        </row>
        <row r="1000">
          <cell r="AA1000">
            <v>0</v>
          </cell>
        </row>
        <row r="1001">
          <cell r="AA1001">
            <v>355.48544086492393</v>
          </cell>
        </row>
        <row r="1002">
          <cell r="AA1002">
            <v>375.888578751211</v>
          </cell>
        </row>
        <row r="1003">
          <cell r="AA1003">
            <v>387.6596198394535</v>
          </cell>
        </row>
        <row r="1004">
          <cell r="AA1004">
            <v>381.5386784735674</v>
          </cell>
        </row>
        <row r="1005">
          <cell r="AA1005">
            <v>190.7676332887999</v>
          </cell>
        </row>
        <row r="1006">
          <cell r="AA1006">
            <v>0</v>
          </cell>
        </row>
        <row r="1007">
          <cell r="AA1007">
            <v>0</v>
          </cell>
        </row>
        <row r="1008">
          <cell r="AA1008">
            <v>0</v>
          </cell>
        </row>
        <row r="1009">
          <cell r="AA1009">
            <v>0</v>
          </cell>
        </row>
        <row r="1010">
          <cell r="AA1010">
            <v>0</v>
          </cell>
        </row>
        <row r="1011">
          <cell r="AA1011">
            <v>0</v>
          </cell>
        </row>
        <row r="1017">
          <cell r="AA1017">
            <v>97.239035076786</v>
          </cell>
        </row>
        <row r="1018">
          <cell r="AA1018">
            <v>201.3155096726555</v>
          </cell>
        </row>
        <row r="1019">
          <cell r="AA1019">
            <v>0</v>
          </cell>
        </row>
        <row r="1021">
          <cell r="AA1021">
            <v>0</v>
          </cell>
        </row>
        <row r="1024">
          <cell r="AA1024">
            <v>1712.502235957035</v>
          </cell>
        </row>
        <row r="1025">
          <cell r="AA1025">
            <v>59.981131110522746</v>
          </cell>
        </row>
        <row r="1026">
          <cell r="AA1026">
            <v>86.40383279511377</v>
          </cell>
        </row>
        <row r="1027">
          <cell r="AA1027">
            <v>0</v>
          </cell>
        </row>
        <row r="1028">
          <cell r="AA1028">
            <v>152.0818508600933</v>
          </cell>
        </row>
        <row r="1033">
          <cell r="AA1033">
            <v>18.111847290230678</v>
          </cell>
        </row>
        <row r="1034">
          <cell r="AA1034">
            <v>32.49619038880438</v>
          </cell>
        </row>
        <row r="1035">
          <cell r="AA1035">
            <v>72.97306282897691</v>
          </cell>
        </row>
        <row r="1041">
          <cell r="AA1041">
            <v>0</v>
          </cell>
        </row>
        <row r="1042">
          <cell r="AA1042">
            <v>0</v>
          </cell>
        </row>
        <row r="1043">
          <cell r="AA1043">
            <v>414.8114879496663</v>
          </cell>
        </row>
        <row r="1044">
          <cell r="AA1044">
            <v>437.5688340536018</v>
          </cell>
        </row>
        <row r="1045">
          <cell r="AA1045">
            <v>379.65531189944863</v>
          </cell>
        </row>
        <row r="1046">
          <cell r="AA1046">
            <v>470.6846963151907</v>
          </cell>
        </row>
        <row r="1047">
          <cell r="AA1047">
            <v>145.96090949420721</v>
          </cell>
        </row>
        <row r="1048">
          <cell r="AA1048">
            <v>12.314076347438217</v>
          </cell>
        </row>
        <row r="1049">
          <cell r="AA1049">
            <v>52.44766481404752</v>
          </cell>
        </row>
        <row r="1050">
          <cell r="AA1050">
            <v>263.35742594761257</v>
          </cell>
        </row>
        <row r="1051">
          <cell r="AA1051">
            <v>394.72224449239906</v>
          </cell>
        </row>
        <row r="1052">
          <cell r="AA1052">
            <v>32.01723176001965</v>
          </cell>
        </row>
        <row r="1053">
          <cell r="AA1053">
            <v>57.14925745740931</v>
          </cell>
        </row>
        <row r="1054">
          <cell r="AA1054">
            <v>242.32649920328595</v>
          </cell>
        </row>
        <row r="1055">
          <cell r="AA1055">
            <v>85.85012633691541</v>
          </cell>
        </row>
        <row r="1056">
          <cell r="AA1056">
            <v>418.5065712825842</v>
          </cell>
        </row>
        <row r="1057">
          <cell r="AA1057">
            <v>301.9732645089833</v>
          </cell>
        </row>
        <row r="1058">
          <cell r="AA1058">
            <v>53.205105718856174</v>
          </cell>
        </row>
        <row r="1059">
          <cell r="AA1059">
            <v>53.51900014787597</v>
          </cell>
        </row>
        <row r="1061">
          <cell r="AA1061">
            <v>442.4341977034087</v>
          </cell>
        </row>
        <row r="1062">
          <cell r="AA1062">
            <v>315.15000673587963</v>
          </cell>
        </row>
        <row r="1064">
          <cell r="AA1064">
            <v>36.08032903462839</v>
          </cell>
        </row>
        <row r="1065">
          <cell r="AA1065">
            <v>69.05440457620932</v>
          </cell>
        </row>
        <row r="1066">
          <cell r="AA1066">
            <v>26.164212114515294</v>
          </cell>
        </row>
        <row r="1067">
          <cell r="AA1067">
            <v>22.22165960410888</v>
          </cell>
        </row>
        <row r="1068">
          <cell r="AA1068">
            <v>93.44330081282372</v>
          </cell>
        </row>
        <row r="1069">
          <cell r="AA1069">
            <v>193.50994467276365</v>
          </cell>
        </row>
        <row r="1070">
          <cell r="AA1070">
            <v>0</v>
          </cell>
        </row>
        <row r="1074">
          <cell r="AA1074">
            <v>107.03774055850141</v>
          </cell>
        </row>
        <row r="1075">
          <cell r="AA1075">
            <v>76.820038308828</v>
          </cell>
        </row>
        <row r="1077">
          <cell r="AA1077">
            <v>0</v>
          </cell>
        </row>
        <row r="1078">
          <cell r="AA1078">
            <v>0</v>
          </cell>
        </row>
        <row r="1084">
          <cell r="AA1084">
            <v>0</v>
          </cell>
        </row>
        <row r="1085">
          <cell r="AA1085">
            <v>0</v>
          </cell>
        </row>
        <row r="1086">
          <cell r="AA1086">
            <v>0</v>
          </cell>
        </row>
        <row r="1087">
          <cell r="AA1087">
            <v>120.49959463894756</v>
          </cell>
        </row>
        <row r="1088">
          <cell r="AA1088">
            <v>0</v>
          </cell>
        </row>
        <row r="1089">
          <cell r="AA1089">
            <v>0</v>
          </cell>
        </row>
        <row r="1090">
          <cell r="AA1090">
            <v>0</v>
          </cell>
        </row>
        <row r="1091">
          <cell r="AA1091">
            <v>0</v>
          </cell>
        </row>
        <row r="1092">
          <cell r="AA1092">
            <v>0</v>
          </cell>
        </row>
        <row r="1093">
          <cell r="AA1093">
            <v>0</v>
          </cell>
        </row>
        <row r="1094">
          <cell r="AA1094">
            <v>0</v>
          </cell>
        </row>
        <row r="1095">
          <cell r="AA1095">
            <v>122.8143508477089</v>
          </cell>
        </row>
        <row r="1096">
          <cell r="AA1096">
            <v>304.4503009814656</v>
          </cell>
        </row>
        <row r="1097">
          <cell r="AA1097">
            <v>0</v>
          </cell>
        </row>
        <row r="1098">
          <cell r="AA1098">
            <v>0</v>
          </cell>
        </row>
        <row r="1100">
          <cell r="AA1100">
            <v>96.62837789141538</v>
          </cell>
        </row>
        <row r="1101">
          <cell r="AA1101">
            <v>95.48145352475171</v>
          </cell>
        </row>
        <row r="1103">
          <cell r="AA1103">
            <v>75.81647948799728</v>
          </cell>
        </row>
        <row r="1104">
          <cell r="AA1104">
            <v>0</v>
          </cell>
        </row>
        <row r="1105">
          <cell r="AA1105">
            <v>0</v>
          </cell>
        </row>
        <row r="1106">
          <cell r="AA1106">
            <v>0</v>
          </cell>
        </row>
        <row r="1107">
          <cell r="AA1107">
            <v>0</v>
          </cell>
        </row>
        <row r="1108">
          <cell r="AA1108">
            <v>0</v>
          </cell>
        </row>
        <row r="1109">
          <cell r="AA1109">
            <v>0</v>
          </cell>
        </row>
        <row r="1110">
          <cell r="AA1110">
            <v>0</v>
          </cell>
        </row>
        <row r="1111">
          <cell r="AA1111">
            <v>0</v>
          </cell>
        </row>
        <row r="1112">
          <cell r="AA1112">
            <v>0</v>
          </cell>
        </row>
        <row r="1113">
          <cell r="AA1113">
            <v>368.041218025716</v>
          </cell>
        </row>
        <row r="1114">
          <cell r="AA1114">
            <v>192.87106715282937</v>
          </cell>
        </row>
        <row r="1115">
          <cell r="AA1115">
            <v>296.78718263822134</v>
          </cell>
        </row>
        <row r="1116">
          <cell r="AA1116">
            <v>235.42082176485036</v>
          </cell>
        </row>
        <row r="1119">
          <cell r="AA1119">
            <v>282.5049861178204</v>
          </cell>
        </row>
        <row r="1120">
          <cell r="AA1120">
            <v>38.427086481298886</v>
          </cell>
        </row>
        <row r="1121">
          <cell r="AA1121">
            <v>0</v>
          </cell>
        </row>
        <row r="1122">
          <cell r="AA1122">
            <v>0</v>
          </cell>
        </row>
        <row r="1123">
          <cell r="AA1123">
            <v>0</v>
          </cell>
        </row>
        <row r="1124">
          <cell r="AA1124">
            <v>0</v>
          </cell>
        </row>
        <row r="1126">
          <cell r="AA1126">
            <v>18.350789866618946</v>
          </cell>
        </row>
        <row r="1127">
          <cell r="AA1127">
            <v>43.692356825283206</v>
          </cell>
        </row>
        <row r="1128">
          <cell r="AA1128">
            <v>209.60042800778828</v>
          </cell>
        </row>
        <row r="1129">
          <cell r="AA1129">
            <v>357.9965962970824</v>
          </cell>
        </row>
        <row r="1130">
          <cell r="AA1130">
            <v>317.661162168038</v>
          </cell>
        </row>
        <row r="1132">
          <cell r="AA1132">
            <v>319.85842317117664</v>
          </cell>
        </row>
        <row r="1133">
          <cell r="AA1133">
            <v>717.7196119537737</v>
          </cell>
        </row>
        <row r="1134">
          <cell r="AA1134">
            <v>331.4725170449093</v>
          </cell>
        </row>
        <row r="1135">
          <cell r="AA1135">
            <v>387.0318309814139</v>
          </cell>
        </row>
        <row r="1136">
          <cell r="AA1136">
            <v>341.8310332025627</v>
          </cell>
        </row>
        <row r="1137">
          <cell r="AA1137">
            <v>14.054943689695596</v>
          </cell>
        </row>
        <row r="1138">
          <cell r="AA1138">
            <v>25.857000230587524</v>
          </cell>
        </row>
        <row r="1139">
          <cell r="AA1139">
            <v>195.68588132610475</v>
          </cell>
        </row>
        <row r="1140">
          <cell r="AA1140">
            <v>197.26217726313894</v>
          </cell>
        </row>
        <row r="1141">
          <cell r="AA1141">
            <v>16.056941133291577</v>
          </cell>
        </row>
        <row r="1143">
          <cell r="AA1143">
            <v>13043.999999999996</v>
          </cell>
        </row>
        <row r="1148">
          <cell r="AA1148">
            <v>880.9478843541895</v>
          </cell>
        </row>
        <row r="1149">
          <cell r="AA1149">
            <v>1065.214480349488</v>
          </cell>
        </row>
        <row r="1150">
          <cell r="AA1150">
            <v>626.3528708873521</v>
          </cell>
        </row>
        <row r="1151">
          <cell r="AA1151">
            <v>474.79359568121913</v>
          </cell>
        </row>
        <row r="1152">
          <cell r="AA1152">
            <v>35.71018383501479</v>
          </cell>
        </row>
        <row r="1153">
          <cell r="AA1153">
            <v>35.71018383501479</v>
          </cell>
        </row>
        <row r="1154">
          <cell r="AA1154">
            <v>35.71018383501479</v>
          </cell>
        </row>
        <row r="1156">
          <cell r="AA1156">
            <v>35.71018383501479</v>
          </cell>
        </row>
        <row r="1157">
          <cell r="AA1157">
            <v>35.71018383501479</v>
          </cell>
        </row>
        <row r="1158">
          <cell r="AA1158">
            <v>1201.3670207237917</v>
          </cell>
        </row>
        <row r="1159">
          <cell r="AA1159">
            <v>1201.3670207237917</v>
          </cell>
        </row>
        <row r="1160">
          <cell r="AA1160">
            <v>1201.3670207237917</v>
          </cell>
        </row>
        <row r="1161">
          <cell r="AA1161">
            <v>1201.3670207237917</v>
          </cell>
        </row>
        <row r="1162">
          <cell r="AA1162">
            <v>1458.1937074087946</v>
          </cell>
        </row>
        <row r="1163">
          <cell r="AA1163">
            <v>1458.1937074087946</v>
          </cell>
        </row>
        <row r="1164">
          <cell r="AA1164">
            <v>1458.1937074087946</v>
          </cell>
        </row>
        <row r="1165">
          <cell r="AA1165">
            <v>12.962634769063513</v>
          </cell>
        </row>
        <row r="1166">
          <cell r="AA1166">
            <v>12.962634769063513</v>
          </cell>
        </row>
        <row r="1167">
          <cell r="AA1167">
            <v>12.962634769063513</v>
          </cell>
        </row>
        <row r="1168">
          <cell r="AA1168">
            <v>15.31621914648795</v>
          </cell>
        </row>
        <row r="1169">
          <cell r="AA1169">
            <v>15.31621914648795</v>
          </cell>
        </row>
        <row r="1170">
          <cell r="AA1170">
            <v>15.31621914648795</v>
          </cell>
        </row>
        <row r="1172">
          <cell r="AA1172">
            <v>133.834130384356</v>
          </cell>
        </row>
        <row r="1173">
          <cell r="AA1173">
            <v>91.04536100311574</v>
          </cell>
        </row>
        <row r="1174">
          <cell r="AA1174">
            <v>5.760222823645735</v>
          </cell>
        </row>
        <row r="1175">
          <cell r="AA1175">
            <v>197.0628873838608</v>
          </cell>
        </row>
        <row r="1176">
          <cell r="AA1176">
            <v>164.5176529522838</v>
          </cell>
        </row>
        <row r="1177">
          <cell r="AA1177">
            <v>709.579950078562</v>
          </cell>
        </row>
        <row r="1178">
          <cell r="AA1178">
            <v>241.30846101161939</v>
          </cell>
        </row>
        <row r="1181">
          <cell r="AA1181">
            <v>254.25448750603837</v>
          </cell>
        </row>
        <row r="1182">
          <cell r="AA1182">
            <v>254.25448750603837</v>
          </cell>
        </row>
        <row r="1183">
          <cell r="AA1183">
            <v>254.25448750603837</v>
          </cell>
        </row>
        <row r="1184">
          <cell r="AA1184">
            <v>1231.1772611425868</v>
          </cell>
        </row>
        <row r="1185">
          <cell r="AA1185">
            <v>1109.284907891697</v>
          </cell>
        </row>
        <row r="1186">
          <cell r="AA1186">
            <v>423.1989488025355</v>
          </cell>
        </row>
        <row r="1204">
          <cell r="AA1204">
            <v>186.92413248129117</v>
          </cell>
        </row>
        <row r="1205">
          <cell r="AA1205">
            <v>71.6592317759494</v>
          </cell>
        </row>
        <row r="1206">
          <cell r="AA1206">
            <v>57.32738542075951</v>
          </cell>
        </row>
        <row r="1207">
          <cell r="AA1207">
            <v>1937.5973803342658</v>
          </cell>
        </row>
        <row r="1208">
          <cell r="AA1208">
            <v>597.2981766478549</v>
          </cell>
        </row>
        <row r="1209">
          <cell r="AA1209">
            <v>227.35327290492336</v>
          </cell>
        </row>
        <row r="1210">
          <cell r="AA1210">
            <v>286.62123301011036</v>
          </cell>
        </row>
        <row r="1211">
          <cell r="AA1211">
            <v>379.98814282191154</v>
          </cell>
        </row>
        <row r="1212">
          <cell r="AA1212">
            <v>70.694045014184</v>
          </cell>
        </row>
        <row r="1213">
          <cell r="AA1213">
            <v>228.0331410434546</v>
          </cell>
        </row>
        <row r="1214">
          <cell r="AA1214">
            <v>865.0019991118554</v>
          </cell>
        </row>
        <row r="1215">
          <cell r="AA1215">
            <v>41.454536006419296</v>
          </cell>
        </row>
        <row r="1216">
          <cell r="AA1216">
            <v>0</v>
          </cell>
        </row>
        <row r="1218">
          <cell r="AA1218">
            <v>86.58254928697723</v>
          </cell>
        </row>
        <row r="1220">
          <cell r="AA1220">
            <v>561.9107474545517</v>
          </cell>
        </row>
        <row r="1221">
          <cell r="AA1221">
            <v>1170.6473905303162</v>
          </cell>
        </row>
        <row r="1222">
          <cell r="AA1222">
            <v>561.9107474545517</v>
          </cell>
        </row>
        <row r="1223">
          <cell r="AA1223">
            <v>561.9107474545517</v>
          </cell>
        </row>
        <row r="1224">
          <cell r="AA1224">
            <v>575.9610753991933</v>
          </cell>
        </row>
        <row r="1225">
          <cell r="AA1225">
            <v>71.6592317759494</v>
          </cell>
        </row>
        <row r="1226">
          <cell r="AA1226">
            <v>62.561921684774106</v>
          </cell>
        </row>
        <row r="1227">
          <cell r="AA1227">
            <v>1904.9412447106547</v>
          </cell>
        </row>
        <row r="1228">
          <cell r="AA1228">
            <v>160.09701911292981</v>
          </cell>
        </row>
        <row r="1229">
          <cell r="AA1229">
            <v>290.09551300012373</v>
          </cell>
        </row>
        <row r="1230">
          <cell r="AA1230">
            <v>17.633962137454144</v>
          </cell>
        </row>
        <row r="1231">
          <cell r="AA1231">
            <v>64.2584857215591</v>
          </cell>
        </row>
        <row r="1232">
          <cell r="AA1232">
            <v>66.07477730866799</v>
          </cell>
        </row>
        <row r="1233">
          <cell r="AA1233">
            <v>981.6410482046941</v>
          </cell>
        </row>
        <row r="1234">
          <cell r="AA1234">
            <v>106.57692273260977</v>
          </cell>
        </row>
        <row r="1235">
          <cell r="AA1235">
            <v>24.904643390411426</v>
          </cell>
        </row>
        <row r="1236">
          <cell r="AA1236">
            <v>211.07222011377795</v>
          </cell>
        </row>
        <row r="1237">
          <cell r="AA1237">
            <v>1439.2577554119998</v>
          </cell>
        </row>
        <row r="1238">
          <cell r="AA1238">
            <v>1356.2482131743955</v>
          </cell>
        </row>
        <row r="1239">
          <cell r="AA1239">
            <v>1356.2482131743955</v>
          </cell>
        </row>
        <row r="1240">
          <cell r="AA1240">
            <v>457.9024910483166</v>
          </cell>
        </row>
        <row r="1241">
          <cell r="AA1241">
            <v>561.0593675341661</v>
          </cell>
        </row>
        <row r="1242">
          <cell r="AA1242">
            <v>1431.5953361285285</v>
          </cell>
        </row>
        <row r="1243">
          <cell r="AA1243">
            <v>76.24657612549618</v>
          </cell>
        </row>
        <row r="1244">
          <cell r="AA1244">
            <v>986.2841357330047</v>
          </cell>
        </row>
        <row r="1245">
          <cell r="AA1245">
            <v>354.2397345095727</v>
          </cell>
        </row>
        <row r="1246">
          <cell r="AA1246">
            <v>3075.2525193204983</v>
          </cell>
        </row>
        <row r="1265">
          <cell r="AA1265">
            <v>88.67517619809362</v>
          </cell>
        </row>
        <row r="1266">
          <cell r="AA1266">
            <v>209.52453137071677</v>
          </cell>
        </row>
        <row r="1268">
          <cell r="AA1268">
            <v>98.75743864102674</v>
          </cell>
        </row>
        <row r="1270">
          <cell r="AA1270">
            <v>32.38525276405269</v>
          </cell>
        </row>
        <row r="1271">
          <cell r="AA1271">
            <v>433.99316707955023</v>
          </cell>
        </row>
        <row r="1272">
          <cell r="AA1272">
            <v>62.410702366057386</v>
          </cell>
        </row>
        <row r="1274">
          <cell r="AA1274">
            <v>202.46190671777134</v>
          </cell>
        </row>
        <row r="1276">
          <cell r="AA1276">
            <v>836.9005499982374</v>
          </cell>
        </row>
        <row r="1277">
          <cell r="AA1277">
            <v>310.6957765501693</v>
          </cell>
        </row>
        <row r="1278">
          <cell r="AA1278">
            <v>671.8398468773688</v>
          </cell>
        </row>
        <row r="1281">
          <cell r="AA1281">
            <v>1231.8221942285704</v>
          </cell>
        </row>
        <row r="1282">
          <cell r="AA1282">
            <v>4312.52081516404</v>
          </cell>
        </row>
        <row r="1283">
          <cell r="AA1283">
            <v>2113.74259672829</v>
          </cell>
        </row>
        <row r="1284">
          <cell r="AA1284">
            <v>716.5923177594939</v>
          </cell>
        </row>
        <row r="1290">
          <cell r="AA1290">
            <v>318.52528524409513</v>
          </cell>
        </row>
        <row r="1291">
          <cell r="AA1291">
            <v>582.8796036099427</v>
          </cell>
        </row>
        <row r="1292">
          <cell r="AA1292">
            <v>98.5314436919304</v>
          </cell>
        </row>
        <row r="1293">
          <cell r="AA1293">
            <v>255.68696366532805</v>
          </cell>
        </row>
        <row r="1294">
          <cell r="AA1294">
            <v>253.52012499019816</v>
          </cell>
        </row>
        <row r="1295">
          <cell r="AA1295">
            <v>294.6900598176662</v>
          </cell>
        </row>
        <row r="1296">
          <cell r="AA1296">
            <v>429.0340576757199</v>
          </cell>
        </row>
        <row r="1297">
          <cell r="AA1297">
            <v>65.00516025389696</v>
          </cell>
        </row>
        <row r="1298">
          <cell r="AA1298">
            <v>206.02029135585454</v>
          </cell>
        </row>
        <row r="1299">
          <cell r="AA1299">
            <v>1004.6283060551077</v>
          </cell>
        </row>
        <row r="1300">
          <cell r="AA1300">
            <v>1792.9139790342542</v>
          </cell>
        </row>
        <row r="1301">
          <cell r="AA1301">
            <v>334.4097482877638</v>
          </cell>
        </row>
        <row r="1302">
          <cell r="AA1302">
            <v>960.9502981154817</v>
          </cell>
        </row>
        <row r="1303">
          <cell r="AA1303">
            <v>338.02683332026425</v>
          </cell>
        </row>
        <row r="1304">
          <cell r="AA1304">
            <v>423.98378800770064</v>
          </cell>
        </row>
        <row r="1307">
          <cell r="AA1307">
            <v>640.8126801564275</v>
          </cell>
        </row>
        <row r="1325">
          <cell r="AA1325">
            <v>5434.999999999999</v>
          </cell>
        </row>
        <row r="1329">
          <cell r="AA1329">
            <v>2610</v>
          </cell>
        </row>
        <row r="1330">
          <cell r="AA1330">
            <v>13919.999999999998</v>
          </cell>
        </row>
        <row r="1333">
          <cell r="AA1333">
            <v>266.81026466683034</v>
          </cell>
        </row>
        <row r="1334">
          <cell r="AA1334">
            <v>178.1009695090607</v>
          </cell>
        </row>
        <row r="1335">
          <cell r="AA1335">
            <v>142.15035215875736</v>
          </cell>
        </row>
        <row r="1336">
          <cell r="AA1336">
            <v>13.312514970203479</v>
          </cell>
        </row>
        <row r="1337">
          <cell r="AA1337">
            <v>1414.9132577664266</v>
          </cell>
        </row>
        <row r="1339">
          <cell r="AA1339">
            <v>74.04787283514771</v>
          </cell>
        </row>
        <row r="1340">
          <cell r="AA1340">
            <v>412.63774297650855</v>
          </cell>
        </row>
        <row r="1341">
          <cell r="AA1341">
            <v>640.8126801564275</v>
          </cell>
        </row>
        <row r="1342">
          <cell r="AA1342">
            <v>630.8725210057922</v>
          </cell>
        </row>
        <row r="1343">
          <cell r="AA1343">
            <v>622.3587218019353</v>
          </cell>
        </row>
        <row r="1344">
          <cell r="AA1344">
            <v>676.8470367066192</v>
          </cell>
        </row>
        <row r="1345">
          <cell r="AA1345">
            <v>1118.7132153867894</v>
          </cell>
        </row>
        <row r="1346">
          <cell r="AA1346">
            <v>432.9411919796943</v>
          </cell>
        </row>
        <row r="1347">
          <cell r="AA1347">
            <v>1345.1802742093814</v>
          </cell>
        </row>
        <row r="1348">
          <cell r="AA1348">
            <v>1098.2800972975328</v>
          </cell>
        </row>
        <row r="1349">
          <cell r="AA1349">
            <v>432.9411919796943</v>
          </cell>
        </row>
        <row r="1350">
          <cell r="AA1350">
            <v>423.98378800770064</v>
          </cell>
        </row>
        <row r="1351">
          <cell r="AA1351">
            <v>1221.7301857534571</v>
          </cell>
        </row>
        <row r="1352">
          <cell r="AA1352">
            <v>1221.7301857534571</v>
          </cell>
        </row>
        <row r="1353">
          <cell r="AA1353">
            <v>432.9411919796943</v>
          </cell>
        </row>
        <row r="1354">
          <cell r="AA1354">
            <v>1421.804467044093</v>
          </cell>
        </row>
        <row r="1355">
          <cell r="AA1355">
            <v>433.53835224449386</v>
          </cell>
        </row>
        <row r="1379">
          <cell r="AA1379">
            <v>5434.999999999999</v>
          </cell>
        </row>
        <row r="1383">
          <cell r="AA1383">
            <v>960.1381601553542</v>
          </cell>
        </row>
        <row r="1384">
          <cell r="AA1384">
            <v>45.68276025716774</v>
          </cell>
        </row>
        <row r="1385">
          <cell r="AA1385">
            <v>286.6727567196856</v>
          </cell>
        </row>
        <row r="1386">
          <cell r="AA1386">
            <v>121.82069401911397</v>
          </cell>
        </row>
        <row r="1387">
          <cell r="AA1387">
            <v>62.50737798317079</v>
          </cell>
        </row>
        <row r="1389">
          <cell r="AA1389">
            <v>1156.6994329167833</v>
          </cell>
        </row>
        <row r="1390">
          <cell r="AA1390">
            <v>123.49064367552212</v>
          </cell>
        </row>
        <row r="1391">
          <cell r="AA1391">
            <v>446.3271710024478</v>
          </cell>
        </row>
        <row r="1392">
          <cell r="AA1392">
            <v>303.07871880248774</v>
          </cell>
        </row>
        <row r="1393">
          <cell r="AA1393">
            <v>69.37868378702197</v>
          </cell>
        </row>
        <row r="1394">
          <cell r="AA1394">
            <v>31.158111961030084</v>
          </cell>
        </row>
        <row r="1395">
          <cell r="AA1395">
            <v>17.77732768328711</v>
          </cell>
        </row>
        <row r="1396">
          <cell r="AA1396">
            <v>94.48222313495994</v>
          </cell>
        </row>
        <row r="1397">
          <cell r="AA1397">
            <v>162.43316342874428</v>
          </cell>
        </row>
        <row r="1398">
          <cell r="AA1398">
            <v>29.8540897165571</v>
          </cell>
        </row>
        <row r="1401">
          <cell r="AA1401">
            <v>686.1490874600115</v>
          </cell>
        </row>
        <row r="1402">
          <cell r="AA1402">
            <v>429.9553906556964</v>
          </cell>
        </row>
        <row r="1403">
          <cell r="AA1403">
            <v>659.2649323387344</v>
          </cell>
        </row>
        <row r="1404">
          <cell r="AA1404">
            <v>305.93745682047023</v>
          </cell>
        </row>
        <row r="1405">
          <cell r="AA1405">
            <v>758.9473891217365</v>
          </cell>
        </row>
        <row r="1406">
          <cell r="AA1406">
            <v>758.9473891217365</v>
          </cell>
        </row>
        <row r="1407">
          <cell r="AA1407">
            <v>575.4236311608737</v>
          </cell>
        </row>
        <row r="1408">
          <cell r="AA1408">
            <v>575.4236311608737</v>
          </cell>
        </row>
        <row r="1409">
          <cell r="AA1409">
            <v>575.4236311608737</v>
          </cell>
        </row>
        <row r="1410">
          <cell r="AA1410">
            <v>14.536654277808395</v>
          </cell>
        </row>
        <row r="1411">
          <cell r="AA1411">
            <v>2.648378309722178</v>
          </cell>
        </row>
        <row r="1412">
          <cell r="AA1412">
            <v>483.0591423481109</v>
          </cell>
        </row>
        <row r="1413">
          <cell r="AA1413">
            <v>873.6454674017831</v>
          </cell>
        </row>
        <row r="1414">
          <cell r="AA1414">
            <v>204.13923652173594</v>
          </cell>
        </row>
        <row r="1415">
          <cell r="AA1415">
            <v>16.48703777079046</v>
          </cell>
        </row>
        <row r="1416">
          <cell r="AA1416">
            <v>3415.6987047992934</v>
          </cell>
        </row>
        <row r="1427">
          <cell r="AA1427">
            <v>17391.999999999996</v>
          </cell>
        </row>
        <row r="1430">
          <cell r="AA1430">
            <v>468.5020857485092</v>
          </cell>
        </row>
        <row r="1431">
          <cell r="AA1431">
            <v>306.49677133884643</v>
          </cell>
        </row>
        <row r="1432">
          <cell r="AA1432">
            <v>305.93745682047023</v>
          </cell>
        </row>
        <row r="1433">
          <cell r="AA1433">
            <v>851.5505376041987</v>
          </cell>
        </row>
        <row r="1434">
          <cell r="AA1434">
            <v>609.9633808768813</v>
          </cell>
        </row>
        <row r="1435">
          <cell r="AA1435">
            <v>609.9633808768813</v>
          </cell>
        </row>
        <row r="1436">
          <cell r="AA1436">
            <v>609.9633808768813</v>
          </cell>
        </row>
        <row r="1439">
          <cell r="AA1439">
            <v>609.9633808768813</v>
          </cell>
        </row>
        <row r="1440">
          <cell r="AA1440">
            <v>876.8223600105168</v>
          </cell>
        </row>
        <row r="1441">
          <cell r="AA1441">
            <v>166.22757154178998</v>
          </cell>
        </row>
        <row r="1442">
          <cell r="AA1442">
            <v>166.22757154178998</v>
          </cell>
        </row>
        <row r="1443">
          <cell r="AA1443">
            <v>3415.6987047992934</v>
          </cell>
        </row>
        <row r="1446">
          <cell r="AA1446">
            <v>1164.9880173922015</v>
          </cell>
        </row>
        <row r="1447">
          <cell r="AA1447">
            <v>456.9811580683401</v>
          </cell>
        </row>
        <row r="1448">
          <cell r="AA1448">
            <v>2135.752217916617</v>
          </cell>
        </row>
        <row r="1449">
          <cell r="AA1449">
            <v>901.2683950792264</v>
          </cell>
        </row>
        <row r="1450">
          <cell r="AA1450">
            <v>469.24000521858295</v>
          </cell>
        </row>
        <row r="1453">
          <cell r="AA1453">
            <v>368.3625747720828</v>
          </cell>
        </row>
        <row r="1454">
          <cell r="AA1454">
            <v>83.62990173589364</v>
          </cell>
        </row>
        <row r="1455">
          <cell r="AA1455">
            <v>203.92042162050151</v>
          </cell>
        </row>
        <row r="1457">
          <cell r="AA1457">
            <v>89.57403971993674</v>
          </cell>
        </row>
        <row r="1458">
          <cell r="AA1458">
            <v>178.67888208895957</v>
          </cell>
        </row>
        <row r="1459">
          <cell r="AA1459">
            <v>13.300744399938047</v>
          </cell>
        </row>
        <row r="1460">
          <cell r="AA1460">
            <v>13.300744399938047</v>
          </cell>
        </row>
        <row r="1462">
          <cell r="AA1462">
            <v>342.17283173015835</v>
          </cell>
        </row>
        <row r="1466">
          <cell r="AA1466">
            <v>432.2326287602652</v>
          </cell>
        </row>
        <row r="1467">
          <cell r="AA1467">
            <v>137.56764541389518</v>
          </cell>
        </row>
        <row r="1468">
          <cell r="AA1468">
            <v>442.9050393469384</v>
          </cell>
        </row>
        <row r="1469">
          <cell r="AA1469">
            <v>200.10769850012278</v>
          </cell>
        </row>
        <row r="1470">
          <cell r="AA1470">
            <v>602.7199524176118</v>
          </cell>
        </row>
        <row r="1471">
          <cell r="AA1471">
            <v>354.66658583269844</v>
          </cell>
        </row>
        <row r="1472">
          <cell r="AA1472">
            <v>360.0710290453872</v>
          </cell>
        </row>
        <row r="1473">
          <cell r="AA1473">
            <v>139.03476067996596</v>
          </cell>
        </row>
        <row r="1474">
          <cell r="AA1474">
            <v>30.707063708458733</v>
          </cell>
        </row>
        <row r="1475">
          <cell r="AA1475">
            <v>301.9732645089833</v>
          </cell>
        </row>
        <row r="1477">
          <cell r="AA1477">
            <v>3012.902162986681</v>
          </cell>
        </row>
        <row r="1478">
          <cell r="AA1478">
            <v>1096.7547793640163</v>
          </cell>
        </row>
        <row r="1479">
          <cell r="AA1479">
            <v>749.2143299394024</v>
          </cell>
        </row>
        <row r="1480">
          <cell r="AA1480">
            <v>66.15295900578036</v>
          </cell>
        </row>
        <row r="1481">
          <cell r="AA1481">
            <v>309.2607702787759</v>
          </cell>
        </row>
        <row r="1482">
          <cell r="AA1482">
            <v>169.29493507068045</v>
          </cell>
        </row>
        <row r="1483">
          <cell r="AA1483">
            <v>473.082304979522</v>
          </cell>
        </row>
        <row r="1484">
          <cell r="AA1484">
            <v>1381.2675220973124</v>
          </cell>
        </row>
        <row r="1485">
          <cell r="AA1485">
            <v>183.4681074126522</v>
          </cell>
        </row>
        <row r="1486">
          <cell r="AA1486">
            <v>213.493325526775</v>
          </cell>
        </row>
        <row r="1487">
          <cell r="AA1487">
            <v>155.37774236480124</v>
          </cell>
        </row>
        <row r="1488">
          <cell r="AA1488">
            <v>618.8658971103179</v>
          </cell>
        </row>
        <row r="1489">
          <cell r="AA1489">
            <v>237.14724112445924</v>
          </cell>
        </row>
        <row r="1490">
          <cell r="AA1490">
            <v>49.04600453434381</v>
          </cell>
        </row>
        <row r="1491">
          <cell r="AA1491">
            <v>43.678702963775315</v>
          </cell>
        </row>
        <row r="1493">
          <cell r="AA1493">
            <v>231.42860753698403</v>
          </cell>
        </row>
        <row r="1494">
          <cell r="AA1494">
            <v>191.40736378272615</v>
          </cell>
        </row>
        <row r="1495">
          <cell r="AA1495">
            <v>44.41771821789045</v>
          </cell>
        </row>
        <row r="1496">
          <cell r="AA1496">
            <v>43.803294450034905</v>
          </cell>
        </row>
        <row r="1497">
          <cell r="AA1497">
            <v>841.2520822946838</v>
          </cell>
        </row>
        <row r="1498">
          <cell r="AA1498">
            <v>1608.6473830389557</v>
          </cell>
        </row>
        <row r="1499">
          <cell r="AA1499">
            <v>1092.3526129889055</v>
          </cell>
        </row>
        <row r="1500">
          <cell r="AA1500">
            <v>9782.999999999998</v>
          </cell>
        </row>
        <row r="1503">
          <cell r="AA1503">
            <v>151.77478022300875</v>
          </cell>
        </row>
        <row r="1504">
          <cell r="AA1504">
            <v>162.24883629838763</v>
          </cell>
        </row>
        <row r="1505">
          <cell r="AA1505">
            <v>63.333318898696156</v>
          </cell>
        </row>
        <row r="1506">
          <cell r="AA1506">
            <v>282.76087831539087</v>
          </cell>
        </row>
        <row r="1507">
          <cell r="AA1507">
            <v>254.25448750603837</v>
          </cell>
        </row>
        <row r="1508">
          <cell r="AA1508">
            <v>36.60941616805957</v>
          </cell>
        </row>
        <row r="1509">
          <cell r="AA1509">
            <v>366.86411391689177</v>
          </cell>
        </row>
        <row r="1510">
          <cell r="AA1510">
            <v>93.71327845947853</v>
          </cell>
        </row>
        <row r="1511">
          <cell r="AA1511">
            <v>294.4892707040383</v>
          </cell>
        </row>
        <row r="1523">
          <cell r="AA1523">
            <v>3257.1510389278974</v>
          </cell>
        </row>
        <row r="1524">
          <cell r="AA1524">
            <v>689.8572165083069</v>
          </cell>
        </row>
        <row r="1525">
          <cell r="AA1525">
            <v>47.02389903321105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A6">
            <v>50</v>
          </cell>
          <cell r="B6" t="str">
            <v>10x(5xPo-Pá)</v>
          </cell>
          <cell r="C6">
            <v>217.39999999999998</v>
          </cell>
          <cell r="D6">
            <v>0</v>
          </cell>
        </row>
        <row r="7">
          <cell r="A7">
            <v>25</v>
          </cell>
          <cell r="B7" t="str">
            <v>5x(5xPo-Pá)</v>
          </cell>
          <cell r="C7">
            <v>108.69999999999999</v>
          </cell>
          <cell r="D7">
            <v>0</v>
          </cell>
        </row>
        <row r="8">
          <cell r="A8">
            <v>24</v>
          </cell>
          <cell r="B8" t="str">
            <v>4x(6xPo-So)</v>
          </cell>
          <cell r="C8">
            <v>86.96</v>
          </cell>
          <cell r="D8">
            <v>17.4</v>
          </cell>
        </row>
        <row r="9">
          <cell r="A9">
            <v>22</v>
          </cell>
          <cell r="B9" t="str">
            <v>4x(5xPo-Pá)+1xSo</v>
          </cell>
          <cell r="C9">
            <v>86.96</v>
          </cell>
          <cell r="D9">
            <v>4.35</v>
          </cell>
        </row>
        <row r="10">
          <cell r="A10">
            <v>21</v>
          </cell>
          <cell r="B10" t="str">
            <v>3x(7xPo-Ne)</v>
          </cell>
          <cell r="C10">
            <v>65.22</v>
          </cell>
          <cell r="D10">
            <v>26.099999999999998</v>
          </cell>
        </row>
        <row r="11">
          <cell r="A11">
            <v>28</v>
          </cell>
          <cell r="B11" t="str">
            <v>4x(7xPo-Ne)</v>
          </cell>
          <cell r="C11">
            <v>86.96</v>
          </cell>
          <cell r="D11">
            <v>34.8</v>
          </cell>
        </row>
        <row r="12">
          <cell r="A12">
            <v>28.1</v>
          </cell>
          <cell r="B12" t="str">
            <v>5x(Po-Pá)+2x(So,Ne)</v>
          </cell>
          <cell r="C12">
            <v>108.69999999999999</v>
          </cell>
          <cell r="D12">
            <v>17.4</v>
          </cell>
        </row>
        <row r="13">
          <cell r="A13">
            <v>70</v>
          </cell>
          <cell r="B13" t="str">
            <v>10x(7xPo-Ne)</v>
          </cell>
          <cell r="C13">
            <v>217.39999999999998</v>
          </cell>
          <cell r="D13">
            <v>87</v>
          </cell>
        </row>
        <row r="14">
          <cell r="A14">
            <v>20</v>
          </cell>
          <cell r="B14" t="str">
            <v>4x(5xPo-Pá)</v>
          </cell>
          <cell r="C14">
            <v>86.96</v>
          </cell>
          <cell r="D14">
            <v>0</v>
          </cell>
        </row>
        <row r="15">
          <cell r="A15">
            <v>19</v>
          </cell>
          <cell r="B15" t="str">
            <v>3x(5xPo-Pá)+2x(So,Ne)</v>
          </cell>
          <cell r="C15">
            <v>65.22</v>
          </cell>
          <cell r="D15">
            <v>17.4</v>
          </cell>
        </row>
        <row r="16">
          <cell r="A16">
            <v>18</v>
          </cell>
          <cell r="B16" t="str">
            <v>3x(Po-So)</v>
          </cell>
          <cell r="C16">
            <v>65.22</v>
          </cell>
          <cell r="D16">
            <v>13.05</v>
          </cell>
        </row>
        <row r="17">
          <cell r="A17">
            <v>15</v>
          </cell>
          <cell r="B17" t="str">
            <v>3x(5xPo-Pá)</v>
          </cell>
          <cell r="C17">
            <v>65.22</v>
          </cell>
          <cell r="D17">
            <v>0</v>
          </cell>
        </row>
        <row r="18">
          <cell r="A18">
            <v>14</v>
          </cell>
          <cell r="B18" t="str">
            <v>2x(7xPo-Ne)</v>
          </cell>
          <cell r="C18">
            <v>43.48</v>
          </cell>
          <cell r="D18">
            <v>17.4</v>
          </cell>
        </row>
        <row r="19">
          <cell r="A19">
            <v>12</v>
          </cell>
          <cell r="B19" t="str">
            <v>2x(5xPo-Pá)+1x(So,Ne)</v>
          </cell>
          <cell r="C19">
            <v>43.48</v>
          </cell>
          <cell r="D19">
            <v>8.7</v>
          </cell>
        </row>
        <row r="20">
          <cell r="A20">
            <v>11</v>
          </cell>
          <cell r="B20" t="str">
            <v>2x(Po-Pá)+1xSo</v>
          </cell>
          <cell r="C20">
            <v>43.48</v>
          </cell>
          <cell r="D20">
            <v>4.35</v>
          </cell>
        </row>
        <row r="21">
          <cell r="A21">
            <v>10</v>
          </cell>
          <cell r="B21" t="str">
            <v>2x(5xPo-Pá)</v>
          </cell>
          <cell r="C21">
            <v>43.48</v>
          </cell>
          <cell r="D21">
            <v>0</v>
          </cell>
        </row>
        <row r="22">
          <cell r="A22">
            <v>9</v>
          </cell>
          <cell r="B22" t="str">
            <v>1x(5xPo-Pá)+2x(So,Ne)</v>
          </cell>
          <cell r="C22">
            <v>21.74</v>
          </cell>
          <cell r="D22">
            <v>17.4</v>
          </cell>
        </row>
        <row r="23">
          <cell r="A23">
            <v>9.5</v>
          </cell>
          <cell r="B23" t="str">
            <v>3x(Út,Čt); 1xPo,St,Pá</v>
          </cell>
          <cell r="C23">
            <v>39.14</v>
          </cell>
          <cell r="D23">
            <v>0</v>
          </cell>
        </row>
        <row r="24">
          <cell r="A24">
            <v>9.6</v>
          </cell>
          <cell r="B24" t="str">
            <v>3xÚt; 1xPo,St,Čt,Pá</v>
          </cell>
          <cell r="C24">
            <v>30.45</v>
          </cell>
        </row>
        <row r="25">
          <cell r="A25">
            <v>9.7</v>
          </cell>
          <cell r="B25" t="str">
            <v>3x(5xPo-Pá)+1xSo,Ne</v>
          </cell>
          <cell r="C25">
            <v>65.22</v>
          </cell>
          <cell r="D25">
            <v>8.7</v>
          </cell>
        </row>
        <row r="26">
          <cell r="A26">
            <v>9.8</v>
          </cell>
          <cell r="B26" t="str">
            <v>2xÚt; 1xPo,St,Čt,Pá</v>
          </cell>
          <cell r="C26">
            <v>26.089999999999996</v>
          </cell>
        </row>
        <row r="27">
          <cell r="A27">
            <v>8</v>
          </cell>
          <cell r="B27" t="str">
            <v>2x(4xPo-Čt)</v>
          </cell>
          <cell r="C27">
            <v>34.8</v>
          </cell>
          <cell r="D27">
            <v>0</v>
          </cell>
        </row>
        <row r="28">
          <cell r="A28">
            <v>7</v>
          </cell>
          <cell r="B28" t="str">
            <v>7x Po-Ne</v>
          </cell>
          <cell r="C28">
            <v>21.74</v>
          </cell>
          <cell r="D28">
            <v>8.7</v>
          </cell>
        </row>
        <row r="29">
          <cell r="A29">
            <v>6</v>
          </cell>
          <cell r="B29" t="str">
            <v>6x Po-So</v>
          </cell>
          <cell r="C29">
            <v>21.74</v>
          </cell>
          <cell r="D29">
            <v>4.35</v>
          </cell>
        </row>
        <row r="30">
          <cell r="A30">
            <v>6.01</v>
          </cell>
          <cell r="B30" t="str">
            <v>6x Po-Pá+Ne</v>
          </cell>
          <cell r="C30">
            <v>21.74</v>
          </cell>
          <cell r="D30">
            <v>4.35</v>
          </cell>
        </row>
        <row r="31">
          <cell r="A31">
            <v>5</v>
          </cell>
          <cell r="B31" t="str">
            <v>5x Po-Pá</v>
          </cell>
          <cell r="C31">
            <v>21.74</v>
          </cell>
          <cell r="D31">
            <v>0</v>
          </cell>
        </row>
        <row r="32">
          <cell r="A32">
            <v>5.01</v>
          </cell>
          <cell r="B32" t="str">
            <v>1x týdně (koše 5x Po-Pá)</v>
          </cell>
          <cell r="C32">
            <v>21.74</v>
          </cell>
          <cell r="D32">
            <v>0</v>
          </cell>
        </row>
        <row r="33">
          <cell r="A33">
            <v>5.02</v>
          </cell>
          <cell r="B33" t="str">
            <v>2x týdně  (koše 5x Po-Pá)</v>
          </cell>
          <cell r="C33">
            <v>21.74</v>
          </cell>
          <cell r="D33">
            <v>0</v>
          </cell>
        </row>
        <row r="34">
          <cell r="A34">
            <v>2.05</v>
          </cell>
          <cell r="B34" t="str">
            <v>2x týdně (koše 5x Po-Pá)</v>
          </cell>
          <cell r="C34">
            <v>21.74</v>
          </cell>
          <cell r="D34">
            <v>0</v>
          </cell>
        </row>
        <row r="35">
          <cell r="A35">
            <v>4</v>
          </cell>
          <cell r="B35" t="str">
            <v>4x Po-Pá</v>
          </cell>
          <cell r="C35">
            <v>17.4</v>
          </cell>
          <cell r="D35">
            <v>0</v>
          </cell>
        </row>
        <row r="36">
          <cell r="A36">
            <v>3</v>
          </cell>
          <cell r="B36" t="str">
            <v>3x týdně</v>
          </cell>
          <cell r="C36">
            <v>13</v>
          </cell>
          <cell r="D36">
            <v>0</v>
          </cell>
        </row>
        <row r="37">
          <cell r="A37">
            <v>3.3</v>
          </cell>
          <cell r="B37" t="str">
            <v>1x Po,Út,Pá</v>
          </cell>
          <cell r="C37">
            <v>13</v>
          </cell>
          <cell r="D37">
            <v>0</v>
          </cell>
        </row>
        <row r="38">
          <cell r="A38">
            <v>2.5</v>
          </cell>
          <cell r="B38" t="str">
            <v>2,5x týdně</v>
          </cell>
          <cell r="C38">
            <v>10.88</v>
          </cell>
          <cell r="D38">
            <v>0</v>
          </cell>
        </row>
        <row r="39">
          <cell r="A39">
            <v>2.2</v>
          </cell>
          <cell r="B39" t="str">
            <v>1xSo,Ne</v>
          </cell>
          <cell r="C39">
            <v>0</v>
          </cell>
          <cell r="D39">
            <v>8.7</v>
          </cell>
        </row>
        <row r="40">
          <cell r="A40">
            <v>2.3</v>
          </cell>
          <cell r="B40" t="str">
            <v>2xSo,Ne</v>
          </cell>
          <cell r="C40">
            <v>0</v>
          </cell>
          <cell r="D40">
            <v>17.4</v>
          </cell>
        </row>
        <row r="41">
          <cell r="A41" t="str">
            <v>b</v>
          </cell>
          <cell r="B41" t="str">
            <v>1xneděle</v>
          </cell>
          <cell r="C41">
            <v>0</v>
          </cell>
          <cell r="D41">
            <v>4.35</v>
          </cell>
        </row>
        <row r="42">
          <cell r="A42">
            <v>2</v>
          </cell>
          <cell r="B42" t="str">
            <v>2x týdně</v>
          </cell>
          <cell r="C42">
            <v>8.7</v>
          </cell>
          <cell r="D42">
            <v>0</v>
          </cell>
        </row>
        <row r="43">
          <cell r="A43">
            <v>2.02</v>
          </cell>
          <cell r="B43" t="str">
            <v>2x týdně (Út,Pá)</v>
          </cell>
          <cell r="C43">
            <v>8.7</v>
          </cell>
          <cell r="D43">
            <v>0</v>
          </cell>
        </row>
        <row r="44">
          <cell r="A44">
            <v>2.01</v>
          </cell>
          <cell r="B44" t="str">
            <v>1x týdně (koše 2x týdně)</v>
          </cell>
          <cell r="C44">
            <v>8.7</v>
          </cell>
          <cell r="D44">
            <v>0</v>
          </cell>
        </row>
        <row r="45">
          <cell r="A45">
            <v>1</v>
          </cell>
          <cell r="B45" t="str">
            <v>1x týdně</v>
          </cell>
          <cell r="C45">
            <v>4.35</v>
          </cell>
          <cell r="D45">
            <v>0</v>
          </cell>
        </row>
        <row r="46">
          <cell r="A46">
            <v>1.05</v>
          </cell>
          <cell r="B46" t="str">
            <v>1x týdně (Pá)</v>
          </cell>
          <cell r="C46">
            <v>4.35</v>
          </cell>
          <cell r="D46">
            <v>0</v>
          </cell>
        </row>
        <row r="47">
          <cell r="A47">
            <v>1.01</v>
          </cell>
          <cell r="B47" t="str">
            <v>1x týdně (Po)</v>
          </cell>
          <cell r="C47">
            <v>4.35</v>
          </cell>
          <cell r="D47">
            <v>0</v>
          </cell>
        </row>
        <row r="48">
          <cell r="A48">
            <v>1.02</v>
          </cell>
          <cell r="B48" t="str">
            <v>1x týdně (Út)</v>
          </cell>
          <cell r="C48">
            <v>4.35</v>
          </cell>
          <cell r="D48">
            <v>0</v>
          </cell>
        </row>
        <row r="49">
          <cell r="A49">
            <v>0.5</v>
          </cell>
          <cell r="B49" t="str">
            <v>2x měs.</v>
          </cell>
          <cell r="C49">
            <v>2</v>
          </cell>
          <cell r="D49">
            <v>0</v>
          </cell>
        </row>
        <row r="50">
          <cell r="A50" t="str">
            <v>z</v>
          </cell>
          <cell r="B50" t="str">
            <v>10 sněhodnů v měsíci</v>
          </cell>
          <cell r="C50">
            <v>5</v>
          </cell>
          <cell r="D50">
            <v>5</v>
          </cell>
        </row>
        <row r="51">
          <cell r="A51">
            <v>0.58</v>
          </cell>
          <cell r="B51" t="str">
            <v>Denní Venkovní úklid ruční 7 měsíců 1.4. - 31.10</v>
          </cell>
          <cell r="C51">
            <v>17.7625</v>
          </cell>
          <cell r="D51">
            <v>0</v>
          </cell>
        </row>
        <row r="52">
          <cell r="A52">
            <v>0.42</v>
          </cell>
          <cell r="B52" t="str">
            <v>Denní Venkovní úklid zimní 5 měsíců 1.11. - 31.3</v>
          </cell>
          <cell r="C52">
            <v>12.6875</v>
          </cell>
          <cell r="D52">
            <v>0</v>
          </cell>
        </row>
        <row r="53">
          <cell r="A53" t="str">
            <v>ss</v>
          </cell>
          <cell r="B53" t="str">
            <v>Zajišťuje stálá služba</v>
          </cell>
        </row>
        <row r="54">
          <cell r="A54" t="str">
            <v>ne</v>
          </cell>
          <cell r="B54" t="str">
            <v>Není předmětem dodavatel.úklidu</v>
          </cell>
        </row>
        <row r="55">
          <cell r="A55">
            <v>0</v>
          </cell>
        </row>
        <row r="56">
          <cell r="A56">
            <v>0.12</v>
          </cell>
          <cell r="B56" t="str">
            <v>6xročně</v>
          </cell>
          <cell r="C56">
            <v>0.48</v>
          </cell>
          <cell r="D56">
            <v>0</v>
          </cell>
        </row>
        <row r="57">
          <cell r="A57">
            <v>0.08</v>
          </cell>
          <cell r="B57" t="str">
            <v>4xročně</v>
          </cell>
          <cell r="C57">
            <v>0.33</v>
          </cell>
          <cell r="D57">
            <v>0</v>
          </cell>
        </row>
        <row r="58">
          <cell r="A58">
            <v>0.04</v>
          </cell>
          <cell r="B58" t="str">
            <v>2xročně</v>
          </cell>
          <cell r="C58">
            <v>0.16666666666666666</v>
          </cell>
          <cell r="D58">
            <v>0</v>
          </cell>
        </row>
        <row r="59">
          <cell r="A59">
            <v>0.02</v>
          </cell>
          <cell r="B59" t="str">
            <v>1xročně</v>
          </cell>
          <cell r="C59">
            <v>0.08333333333333333</v>
          </cell>
          <cell r="D59">
            <v>0</v>
          </cell>
        </row>
        <row r="60">
          <cell r="A60">
            <v>0.25</v>
          </cell>
          <cell r="B60" t="str">
            <v>1x měs.</v>
          </cell>
          <cell r="C60">
            <v>1</v>
          </cell>
          <cell r="D60">
            <v>0</v>
          </cell>
        </row>
        <row r="62">
          <cell r="A62">
            <v>25</v>
          </cell>
          <cell r="B62" t="str">
            <v>5x (5xPo-Pá)</v>
          </cell>
        </row>
        <row r="63">
          <cell r="A63">
            <v>24</v>
          </cell>
          <cell r="B63" t="str">
            <v>4x(6xPo-So)</v>
          </cell>
        </row>
        <row r="64">
          <cell r="A64">
            <v>22</v>
          </cell>
          <cell r="B64" t="str">
            <v>4x(5xPo-Pá)+1xSo</v>
          </cell>
        </row>
        <row r="65">
          <cell r="A65">
            <v>21</v>
          </cell>
          <cell r="B65" t="str">
            <v>3x (7xPo-Ne)</v>
          </cell>
        </row>
        <row r="66">
          <cell r="A66">
            <v>28</v>
          </cell>
          <cell r="B66" t="str">
            <v>4x (7xPo-Ne)</v>
          </cell>
        </row>
        <row r="67">
          <cell r="A67" t="str">
            <v>28a</v>
          </cell>
          <cell r="B67" t="str">
            <v>5x(5xPo-Pá)+2xSo+1xNe</v>
          </cell>
        </row>
        <row r="68">
          <cell r="A68">
            <v>20</v>
          </cell>
          <cell r="B68" t="str">
            <v>4x(5xPo-Pá)</v>
          </cell>
        </row>
        <row r="69">
          <cell r="A69">
            <v>19</v>
          </cell>
          <cell r="B69" t="str">
            <v>3x (5xPo-Pá)+2xSo,Ne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rma"/>
      <sheetName val="Čas"/>
      <sheetName val="Cena"/>
      <sheetName val="Datenbasis FE"/>
      <sheetName val="Prozák-1A"/>
      <sheetName val="Prozák-1B-NS"/>
      <sheetName val="Psych.hod"/>
      <sheetName val="PRG"/>
      <sheetName val="harmonogramy"/>
      <sheetName val="Databáze"/>
      <sheetName val="PŮVODNÍ rajonizace NÁCHOD"/>
      <sheetName val="NEW rajonizace NÁCHOD"/>
      <sheetName val="PŮVODNÍ rajonizace ostatní"/>
      <sheetName val="NEW rajonizace ostatní"/>
      <sheetName val="sumář oddělení"/>
      <sheetName val="příloha 1.a"/>
      <sheetName val="příloha 2.a"/>
      <sheetName val="příloha č.2c"/>
      <sheetName val="příloha č.2e"/>
      <sheetName val="příl. č.2g Náchod,Jaroměř,N.Měs"/>
      <sheetName val="příloha č.2g Opočno"/>
      <sheetName val="příloha č.2g Broumov"/>
      <sheetName val="příloha č.2i"/>
      <sheetName val="příloha č.2k"/>
      <sheetName val="příloha č.11"/>
      <sheetName val="příloha č.13"/>
      <sheetName val="dezinfekční plán"/>
      <sheetName val="Životnosti"/>
      <sheetName val="Kódování"/>
      <sheetName val="Makro1"/>
      <sheetName val="Opravy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>
        <row r="6">
          <cell r="A6">
            <v>50</v>
          </cell>
          <cell r="B6" t="str">
            <v>10x(5xPo-Pá)</v>
          </cell>
          <cell r="C6">
            <v>217.39999999999998</v>
          </cell>
          <cell r="D6">
            <v>0</v>
          </cell>
        </row>
        <row r="7">
          <cell r="A7">
            <v>25</v>
          </cell>
          <cell r="B7" t="str">
            <v>5x(5xPo-Pá)</v>
          </cell>
          <cell r="C7">
            <v>108.69999999999999</v>
          </cell>
          <cell r="D7">
            <v>0</v>
          </cell>
        </row>
        <row r="8">
          <cell r="A8">
            <v>24</v>
          </cell>
          <cell r="B8" t="str">
            <v>4x(6xPo-So)</v>
          </cell>
          <cell r="C8">
            <v>86.96</v>
          </cell>
          <cell r="D8">
            <v>17.4</v>
          </cell>
        </row>
        <row r="9">
          <cell r="A9">
            <v>22</v>
          </cell>
          <cell r="B9" t="str">
            <v>4x(5xPo-Pá)+1xSo</v>
          </cell>
          <cell r="C9">
            <v>86.96</v>
          </cell>
          <cell r="D9">
            <v>4.35</v>
          </cell>
        </row>
        <row r="10">
          <cell r="A10">
            <v>21</v>
          </cell>
          <cell r="B10" t="str">
            <v>3x(7xPo-Ne)</v>
          </cell>
          <cell r="C10">
            <v>65.22</v>
          </cell>
          <cell r="D10">
            <v>26.099999999999998</v>
          </cell>
        </row>
        <row r="11">
          <cell r="A11">
            <v>28</v>
          </cell>
          <cell r="B11" t="str">
            <v>4x(7xPo-Ne)</v>
          </cell>
          <cell r="C11">
            <v>86.96</v>
          </cell>
          <cell r="D11">
            <v>34.8</v>
          </cell>
        </row>
        <row r="12">
          <cell r="A12">
            <v>28.1</v>
          </cell>
          <cell r="B12" t="str">
            <v>5x(Po-Pá)+2x(So,Ne)</v>
          </cell>
          <cell r="C12">
            <v>108.69999999999999</v>
          </cell>
          <cell r="D12">
            <v>17.4</v>
          </cell>
        </row>
        <row r="13">
          <cell r="A13">
            <v>70</v>
          </cell>
          <cell r="B13" t="str">
            <v>10x(7xPo-Ne)</v>
          </cell>
          <cell r="C13">
            <v>217.39999999999998</v>
          </cell>
          <cell r="D13">
            <v>87</v>
          </cell>
        </row>
        <row r="14">
          <cell r="A14">
            <v>20</v>
          </cell>
          <cell r="B14" t="str">
            <v>4x(5xPo-Pá)</v>
          </cell>
          <cell r="C14">
            <v>86.96</v>
          </cell>
          <cell r="D14">
            <v>0</v>
          </cell>
        </row>
        <row r="15">
          <cell r="A15">
            <v>19</v>
          </cell>
          <cell r="B15" t="str">
            <v>3x(5xPo-Pá)+2x(So,Ne)</v>
          </cell>
          <cell r="C15">
            <v>65.22</v>
          </cell>
          <cell r="D15">
            <v>17.4</v>
          </cell>
        </row>
        <row r="16">
          <cell r="A16">
            <v>18</v>
          </cell>
          <cell r="B16" t="str">
            <v>3x(Po-So)</v>
          </cell>
          <cell r="C16">
            <v>65.22</v>
          </cell>
          <cell r="D16">
            <v>13.05</v>
          </cell>
        </row>
        <row r="17">
          <cell r="A17">
            <v>15</v>
          </cell>
          <cell r="B17" t="str">
            <v>3x(5xPo-Pá)</v>
          </cell>
          <cell r="C17">
            <v>65.22</v>
          </cell>
          <cell r="D17">
            <v>0</v>
          </cell>
        </row>
        <row r="18">
          <cell r="A18">
            <v>14</v>
          </cell>
          <cell r="B18" t="str">
            <v>2x(7xPo-Ne)</v>
          </cell>
          <cell r="C18">
            <v>43.48</v>
          </cell>
          <cell r="D18">
            <v>17.4</v>
          </cell>
        </row>
        <row r="19">
          <cell r="A19">
            <v>12</v>
          </cell>
          <cell r="B19" t="str">
            <v>2x(5xPo-Pá)+1x(So,Ne)</v>
          </cell>
          <cell r="C19">
            <v>43.48</v>
          </cell>
          <cell r="D19">
            <v>8.7</v>
          </cell>
        </row>
        <row r="20">
          <cell r="A20">
            <v>11</v>
          </cell>
          <cell r="B20" t="str">
            <v>2x(Po-Pá)+1xSo</v>
          </cell>
          <cell r="C20">
            <v>43.48</v>
          </cell>
          <cell r="D20">
            <v>4.35</v>
          </cell>
        </row>
        <row r="21">
          <cell r="A21">
            <v>10</v>
          </cell>
          <cell r="B21" t="str">
            <v>2x(5xPo-Pá)</v>
          </cell>
          <cell r="C21">
            <v>43.48</v>
          </cell>
          <cell r="D21">
            <v>0</v>
          </cell>
        </row>
        <row r="22">
          <cell r="A22">
            <v>9</v>
          </cell>
          <cell r="B22" t="str">
            <v>1x(5xPo-Pá)+2x(So,Ne)</v>
          </cell>
          <cell r="C22">
            <v>21.74</v>
          </cell>
          <cell r="D22">
            <v>17.4</v>
          </cell>
        </row>
        <row r="23">
          <cell r="A23">
            <v>9.5</v>
          </cell>
          <cell r="B23" t="str">
            <v>3x(Út,Čt); 1xPo,St,Pá</v>
          </cell>
          <cell r="C23">
            <v>39.14</v>
          </cell>
          <cell r="D23">
            <v>0</v>
          </cell>
        </row>
        <row r="24">
          <cell r="A24">
            <v>9.6</v>
          </cell>
          <cell r="B24" t="str">
            <v>3xÚt; 1xPo,St,Čt,Pá</v>
          </cell>
          <cell r="C24">
            <v>30.45</v>
          </cell>
        </row>
        <row r="25">
          <cell r="A25">
            <v>9.7</v>
          </cell>
          <cell r="B25" t="str">
            <v>3x(5xPo-Pá)+1xSo,Ne</v>
          </cell>
          <cell r="C25">
            <v>65.22</v>
          </cell>
          <cell r="D25">
            <v>8.7</v>
          </cell>
        </row>
        <row r="26">
          <cell r="A26">
            <v>9.8</v>
          </cell>
          <cell r="B26" t="str">
            <v>2xÚt; 1xPo,St,Čt,Pá</v>
          </cell>
          <cell r="C26">
            <v>26.089999999999996</v>
          </cell>
        </row>
        <row r="27">
          <cell r="A27">
            <v>8</v>
          </cell>
          <cell r="B27" t="str">
            <v>2x(4xPo-Čt)</v>
          </cell>
          <cell r="C27">
            <v>34.8</v>
          </cell>
          <cell r="D27">
            <v>0</v>
          </cell>
        </row>
        <row r="28">
          <cell r="A28">
            <v>7</v>
          </cell>
          <cell r="B28" t="str">
            <v>7x Po-Ne</v>
          </cell>
          <cell r="C28">
            <v>21.74</v>
          </cell>
          <cell r="D28">
            <v>8.7</v>
          </cell>
        </row>
        <row r="29">
          <cell r="A29">
            <v>6</v>
          </cell>
          <cell r="B29" t="str">
            <v>6x Po-So</v>
          </cell>
          <cell r="C29">
            <v>21.74</v>
          </cell>
          <cell r="D29">
            <v>4.35</v>
          </cell>
        </row>
        <row r="30">
          <cell r="A30">
            <v>6.01</v>
          </cell>
          <cell r="B30" t="str">
            <v>6x Po-Pá+Ne</v>
          </cell>
          <cell r="C30">
            <v>21.74</v>
          </cell>
          <cell r="D30">
            <v>4.35</v>
          </cell>
        </row>
        <row r="31">
          <cell r="A31">
            <v>5</v>
          </cell>
          <cell r="B31" t="str">
            <v>5x Po-Pá</v>
          </cell>
          <cell r="C31">
            <v>21.74</v>
          </cell>
          <cell r="D31">
            <v>0</v>
          </cell>
        </row>
        <row r="32">
          <cell r="A32">
            <v>5.01</v>
          </cell>
          <cell r="B32" t="str">
            <v>1x týdně (koše 5x Po-Pá)</v>
          </cell>
          <cell r="C32">
            <v>21.74</v>
          </cell>
          <cell r="D32">
            <v>0</v>
          </cell>
        </row>
        <row r="33">
          <cell r="A33">
            <v>5.02</v>
          </cell>
          <cell r="B33" t="str">
            <v>2x týdně  (koše 5x Po-Pá)</v>
          </cell>
          <cell r="C33">
            <v>21.74</v>
          </cell>
          <cell r="D33">
            <v>0</v>
          </cell>
        </row>
        <row r="34">
          <cell r="A34">
            <v>2.05</v>
          </cell>
          <cell r="B34" t="str">
            <v>2x týdně (koše 5x Po-Pá)</v>
          </cell>
          <cell r="C34">
            <v>21.74</v>
          </cell>
          <cell r="D34">
            <v>0</v>
          </cell>
        </row>
        <row r="35">
          <cell r="A35">
            <v>4</v>
          </cell>
          <cell r="B35" t="str">
            <v>4x Po-Pá</v>
          </cell>
          <cell r="C35">
            <v>17.4</v>
          </cell>
          <cell r="D35">
            <v>0</v>
          </cell>
        </row>
        <row r="36">
          <cell r="A36">
            <v>3</v>
          </cell>
          <cell r="B36" t="str">
            <v>3x týdně</v>
          </cell>
          <cell r="C36">
            <v>13</v>
          </cell>
          <cell r="D36">
            <v>0</v>
          </cell>
        </row>
        <row r="37">
          <cell r="A37">
            <v>3.3</v>
          </cell>
          <cell r="B37" t="str">
            <v>1x Po,Út,Pá</v>
          </cell>
          <cell r="C37">
            <v>13</v>
          </cell>
          <cell r="D37">
            <v>0</v>
          </cell>
        </row>
        <row r="38">
          <cell r="A38">
            <v>2.5</v>
          </cell>
          <cell r="B38" t="str">
            <v>2,5x týdně</v>
          </cell>
          <cell r="C38">
            <v>10.88</v>
          </cell>
          <cell r="D38">
            <v>0</v>
          </cell>
        </row>
        <row r="39">
          <cell r="A39">
            <v>2.2</v>
          </cell>
          <cell r="B39" t="str">
            <v>1xSo,Ne</v>
          </cell>
          <cell r="C39">
            <v>0</v>
          </cell>
          <cell r="D39">
            <v>8.7</v>
          </cell>
        </row>
        <row r="40">
          <cell r="A40">
            <v>2.3</v>
          </cell>
          <cell r="B40" t="str">
            <v>2xSo,Ne</v>
          </cell>
          <cell r="C40">
            <v>0</v>
          </cell>
          <cell r="D40">
            <v>17.4</v>
          </cell>
        </row>
        <row r="41">
          <cell r="A41" t="str">
            <v>b</v>
          </cell>
          <cell r="B41" t="str">
            <v>1xneděle</v>
          </cell>
          <cell r="C41">
            <v>0</v>
          </cell>
          <cell r="D41">
            <v>4.35</v>
          </cell>
        </row>
        <row r="42">
          <cell r="A42">
            <v>2</v>
          </cell>
          <cell r="B42" t="str">
            <v>2x týdně</v>
          </cell>
          <cell r="C42">
            <v>8.7</v>
          </cell>
          <cell r="D42">
            <v>0</v>
          </cell>
        </row>
        <row r="43">
          <cell r="A43">
            <v>2.02</v>
          </cell>
          <cell r="B43" t="str">
            <v>2x týdně (Út,Pá)</v>
          </cell>
          <cell r="C43">
            <v>8.7</v>
          </cell>
          <cell r="D43">
            <v>0</v>
          </cell>
        </row>
        <row r="44">
          <cell r="A44">
            <v>2.01</v>
          </cell>
          <cell r="B44" t="str">
            <v>1x týdně (koše 2x týdně)</v>
          </cell>
          <cell r="C44">
            <v>8.7</v>
          </cell>
          <cell r="D44">
            <v>0</v>
          </cell>
        </row>
        <row r="45">
          <cell r="A45">
            <v>1</v>
          </cell>
          <cell r="B45" t="str">
            <v>1x týdně</v>
          </cell>
          <cell r="C45">
            <v>4.35</v>
          </cell>
          <cell r="D45">
            <v>0</v>
          </cell>
        </row>
        <row r="46">
          <cell r="A46">
            <v>1.05</v>
          </cell>
          <cell r="B46" t="str">
            <v>1x týdně (Pá)</v>
          </cell>
          <cell r="C46">
            <v>4.35</v>
          </cell>
          <cell r="D46">
            <v>0</v>
          </cell>
        </row>
        <row r="47">
          <cell r="A47">
            <v>1.01</v>
          </cell>
          <cell r="B47" t="str">
            <v>1x týdně (Po)</v>
          </cell>
          <cell r="C47">
            <v>4.35</v>
          </cell>
          <cell r="D47">
            <v>0</v>
          </cell>
        </row>
        <row r="48">
          <cell r="A48">
            <v>1.02</v>
          </cell>
          <cell r="B48" t="str">
            <v>1x týdně (Út)</v>
          </cell>
          <cell r="C48">
            <v>4.35</v>
          </cell>
          <cell r="D48">
            <v>0</v>
          </cell>
        </row>
        <row r="49">
          <cell r="A49">
            <v>0.5</v>
          </cell>
          <cell r="B49" t="str">
            <v>2x měs.</v>
          </cell>
          <cell r="C49">
            <v>2</v>
          </cell>
          <cell r="D49">
            <v>0</v>
          </cell>
        </row>
        <row r="50">
          <cell r="A50" t="str">
            <v>z</v>
          </cell>
          <cell r="B50" t="str">
            <v>10 sněhodnů v měsíci</v>
          </cell>
          <cell r="C50">
            <v>5</v>
          </cell>
          <cell r="D50">
            <v>5</v>
          </cell>
        </row>
        <row r="51">
          <cell r="A51">
            <v>0.58</v>
          </cell>
          <cell r="B51" t="str">
            <v>Denní Venkovní úklid ruční 7 měsíců 1.4. - 31.10</v>
          </cell>
          <cell r="C51">
            <v>17.7625</v>
          </cell>
          <cell r="D51">
            <v>0</v>
          </cell>
        </row>
        <row r="52">
          <cell r="A52">
            <v>0.42</v>
          </cell>
          <cell r="B52" t="str">
            <v>Denní Venkovní úklid zimní 5 měsíců 1.11. - 31.3</v>
          </cell>
          <cell r="C52">
            <v>12.6875</v>
          </cell>
          <cell r="D52">
            <v>0</v>
          </cell>
        </row>
        <row r="53">
          <cell r="A53" t="str">
            <v>ss</v>
          </cell>
          <cell r="B53" t="str">
            <v>Zajišťuje stálá služba</v>
          </cell>
        </row>
        <row r="54">
          <cell r="A54" t="str">
            <v>ne</v>
          </cell>
          <cell r="B54" t="str">
            <v>Není předmětem dodavatel.úklidu</v>
          </cell>
        </row>
        <row r="55">
          <cell r="A55">
            <v>0</v>
          </cell>
        </row>
        <row r="56">
          <cell r="A56">
            <v>0.12</v>
          </cell>
          <cell r="B56" t="str">
            <v>6xročně</v>
          </cell>
          <cell r="C56">
            <v>0.48</v>
          </cell>
          <cell r="D56">
            <v>0</v>
          </cell>
        </row>
        <row r="57">
          <cell r="A57">
            <v>0.08</v>
          </cell>
          <cell r="B57" t="str">
            <v>4xročně</v>
          </cell>
          <cell r="C57">
            <v>0.33</v>
          </cell>
          <cell r="D57">
            <v>0</v>
          </cell>
        </row>
        <row r="58">
          <cell r="A58">
            <v>0.04</v>
          </cell>
          <cell r="B58" t="str">
            <v>2xročně</v>
          </cell>
          <cell r="C58">
            <v>0.16666666666666666</v>
          </cell>
          <cell r="D58">
            <v>0</v>
          </cell>
        </row>
        <row r="59">
          <cell r="A59">
            <v>0.02</v>
          </cell>
          <cell r="B59" t="str">
            <v>1xročně</v>
          </cell>
          <cell r="C59">
            <v>0.08333333333333333</v>
          </cell>
          <cell r="D59">
            <v>0</v>
          </cell>
        </row>
        <row r="60">
          <cell r="A60">
            <v>0.25</v>
          </cell>
          <cell r="B60" t="str">
            <v>1x měs.</v>
          </cell>
          <cell r="C60">
            <v>1</v>
          </cell>
          <cell r="D60">
            <v>0</v>
          </cell>
        </row>
        <row r="62">
          <cell r="A62">
            <v>25</v>
          </cell>
          <cell r="B62" t="str">
            <v>5x (5xPo-Pá)</v>
          </cell>
        </row>
        <row r="63">
          <cell r="A63">
            <v>24</v>
          </cell>
          <cell r="B63" t="str">
            <v>4x(6xPo-So)</v>
          </cell>
        </row>
        <row r="64">
          <cell r="A64">
            <v>22</v>
          </cell>
          <cell r="B64" t="str">
            <v>4x(5xPo-Pá)+1xSo</v>
          </cell>
        </row>
        <row r="65">
          <cell r="A65">
            <v>21</v>
          </cell>
          <cell r="B65" t="str">
            <v>3x (7xPo-Ne)</v>
          </cell>
        </row>
        <row r="66">
          <cell r="A66">
            <v>28</v>
          </cell>
          <cell r="B66" t="str">
            <v>4x (7xPo-Ne)</v>
          </cell>
        </row>
        <row r="67">
          <cell r="A67" t="str">
            <v>28a</v>
          </cell>
          <cell r="B67" t="str">
            <v>5x(5xPo-Pá)+2xSo+1xNe</v>
          </cell>
        </row>
        <row r="68">
          <cell r="A68">
            <v>20</v>
          </cell>
          <cell r="B68" t="str">
            <v>4x(5xPo-Pá)</v>
          </cell>
        </row>
        <row r="69">
          <cell r="A69">
            <v>19</v>
          </cell>
          <cell r="B69" t="str">
            <v>3x (5xPo-Pá)+2xSo,Ne</v>
          </cell>
        </row>
        <row r="70">
          <cell r="A70">
            <v>18</v>
          </cell>
          <cell r="B70" t="str">
            <v>3x(6xPo-So)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rma"/>
      <sheetName val="Čas"/>
      <sheetName val="Cena"/>
      <sheetName val="Prozák"/>
      <sheetName val="Databáze"/>
      <sheetName val="Datenbasis TU"/>
      <sheetName val="Okna"/>
      <sheetName val="FE-Typ"/>
      <sheetName val="SZ"/>
      <sheetName val="Daten"/>
      <sheetName val="Datenbasis FE"/>
      <sheetName val="Mak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A6" t="str">
            <v>ck</v>
          </cell>
          <cell r="B6" t="str">
            <v>Čajová kuchyňka - běžná</v>
          </cell>
          <cell r="C6">
            <v>120</v>
          </cell>
          <cell r="D6">
            <v>0.5</v>
          </cell>
          <cell r="E6">
            <v>500</v>
          </cell>
        </row>
        <row r="7">
          <cell r="A7" t="str">
            <v>ck++</v>
          </cell>
          <cell r="B7" t="str">
            <v>Čajová kuchyňka - vysoká</v>
          </cell>
          <cell r="C7">
            <v>100</v>
          </cell>
          <cell r="D7">
            <v>0.6</v>
          </cell>
          <cell r="E7">
            <v>240</v>
          </cell>
        </row>
        <row r="8">
          <cell r="A8" t="str">
            <v>d</v>
          </cell>
          <cell r="B8" t="str">
            <v>Dílny nebo pod. prostory - běžná</v>
          </cell>
          <cell r="C8">
            <v>250</v>
          </cell>
          <cell r="D8">
            <v>0.24</v>
          </cell>
          <cell r="E8">
            <v>220</v>
          </cell>
        </row>
        <row r="9">
          <cell r="A9" t="str">
            <v>d+</v>
          </cell>
          <cell r="B9" t="str">
            <v>Dílny nebo pod. prostory - střední</v>
          </cell>
          <cell r="C9">
            <v>200</v>
          </cell>
          <cell r="D9">
            <v>0.3</v>
          </cell>
          <cell r="E9">
            <v>205</v>
          </cell>
        </row>
        <row r="10">
          <cell r="A10" t="str">
            <v>d++</v>
          </cell>
          <cell r="B10" t="str">
            <v>Dílny nebo pod. prostory - vysoká</v>
          </cell>
          <cell r="C10">
            <v>160</v>
          </cell>
          <cell r="D10">
            <v>0.375</v>
          </cell>
        </row>
        <row r="11">
          <cell r="A11" t="str">
            <v>chs</v>
          </cell>
          <cell r="B11" t="str">
            <v>Chodby - strojní mytí hladkých povrchů (chodby)</v>
          </cell>
          <cell r="C11">
            <v>750</v>
          </cell>
          <cell r="D11">
            <v>0.08</v>
          </cell>
          <cell r="E11">
            <v>750</v>
          </cell>
        </row>
        <row r="12">
          <cell r="A12" t="str">
            <v>chr</v>
          </cell>
          <cell r="B12" t="str">
            <v>Chodby,průchody/dopravní plochy - ručně</v>
          </cell>
          <cell r="C12">
            <v>250</v>
          </cell>
          <cell r="D12">
            <v>0.24</v>
          </cell>
          <cell r="E12">
            <v>260</v>
          </cell>
        </row>
        <row r="13">
          <cell r="A13" t="str">
            <v>j</v>
          </cell>
          <cell r="B13" t="str">
            <v>Jídelna - běžná</v>
          </cell>
          <cell r="C13">
            <v>130</v>
          </cell>
          <cell r="D13">
            <v>0.46153846153846156</v>
          </cell>
          <cell r="E13">
            <v>240</v>
          </cell>
        </row>
        <row r="14">
          <cell r="A14" t="str">
            <v>j+</v>
          </cell>
          <cell r="B14" t="str">
            <v>Jídelna - střední</v>
          </cell>
          <cell r="C14">
            <v>120</v>
          </cell>
          <cell r="D14">
            <v>0.5</v>
          </cell>
          <cell r="E14">
            <v>30</v>
          </cell>
        </row>
        <row r="15">
          <cell r="A15" t="str">
            <v>j++</v>
          </cell>
          <cell r="B15" t="str">
            <v>Jídelna - vysoká</v>
          </cell>
          <cell r="C15">
            <v>110</v>
          </cell>
          <cell r="D15">
            <v>0.5454545454545454</v>
          </cell>
          <cell r="E15">
            <v>23</v>
          </cell>
        </row>
        <row r="16">
          <cell r="A16" t="str">
            <v>k</v>
          </cell>
          <cell r="B16" t="str">
            <v>Kanceláře - běžná</v>
          </cell>
          <cell r="C16">
            <v>170</v>
          </cell>
          <cell r="D16">
            <v>0.3529411764705882</v>
          </cell>
          <cell r="E16">
            <v>400</v>
          </cell>
        </row>
        <row r="17">
          <cell r="A17" t="str">
            <v>k+</v>
          </cell>
          <cell r="B17" t="str">
            <v>Kanceláře - střední</v>
          </cell>
          <cell r="C17">
            <v>160</v>
          </cell>
          <cell r="D17">
            <v>0.375</v>
          </cell>
          <cell r="E17">
            <v>330</v>
          </cell>
        </row>
        <row r="18">
          <cell r="A18" t="str">
            <v>k++</v>
          </cell>
          <cell r="B18" t="str">
            <v>Kanceláře - vysoká</v>
          </cell>
          <cell r="C18">
            <v>150</v>
          </cell>
          <cell r="D18">
            <v>0.4</v>
          </cell>
          <cell r="E18">
            <v>260</v>
          </cell>
        </row>
        <row r="19">
          <cell r="A19" t="str">
            <v>ki</v>
          </cell>
          <cell r="B19" t="str">
            <v>Kinosál - běžná</v>
          </cell>
          <cell r="C19">
            <v>160</v>
          </cell>
          <cell r="D19">
            <v>0.375</v>
          </cell>
          <cell r="E19">
            <v>667</v>
          </cell>
        </row>
        <row r="20">
          <cell r="A20" t="str">
            <v>ki+</v>
          </cell>
          <cell r="B20" t="str">
            <v>Kinosál(např.kuřácký/s obsluhou/se schody,apod.) - vysoká</v>
          </cell>
          <cell r="C20">
            <v>110</v>
          </cell>
          <cell r="D20">
            <v>0.5454545454545454</v>
          </cell>
          <cell r="E20">
            <v>400</v>
          </cell>
        </row>
        <row r="21">
          <cell r="A21" t="str">
            <v>ki++</v>
          </cell>
          <cell r="B21" t="str">
            <v>Kinosál(ztížený úklid/nesklápěcísedačky,apod. - střední</v>
          </cell>
          <cell r="C21">
            <v>140</v>
          </cell>
          <cell r="D21">
            <v>0.42857142857142855</v>
          </cell>
          <cell r="E21">
            <v>330</v>
          </cell>
        </row>
        <row r="22">
          <cell r="A22" t="str">
            <v>lab</v>
          </cell>
          <cell r="B22" t="str">
            <v>Laboratoře - běžná</v>
          </cell>
          <cell r="C22">
            <v>160</v>
          </cell>
          <cell r="D22">
            <v>0.375</v>
          </cell>
          <cell r="E22">
            <v>240</v>
          </cell>
        </row>
        <row r="23">
          <cell r="A23" t="str">
            <v>lab+</v>
          </cell>
          <cell r="B23" t="str">
            <v>Laboratoře (vysoká časová náročnost/labor.nábytek)-vysoká</v>
          </cell>
          <cell r="C23">
            <v>140</v>
          </cell>
          <cell r="D23">
            <v>0.42857142857142855</v>
          </cell>
          <cell r="E23">
            <v>250</v>
          </cell>
        </row>
        <row r="24">
          <cell r="A24" t="str">
            <v>odp</v>
          </cell>
          <cell r="B24" t="str">
            <v>Odpad. Místnost</v>
          </cell>
          <cell r="C24">
            <v>230</v>
          </cell>
          <cell r="D24">
            <v>0.2608695652173913</v>
          </cell>
          <cell r="E24">
            <v>230</v>
          </cell>
        </row>
        <row r="25">
          <cell r="A25" t="str">
            <v>pod</v>
          </cell>
          <cell r="B25" t="str">
            <v>Podesty(bez výtahů/schodišťové)</v>
          </cell>
          <cell r="C25">
            <v>250</v>
          </cell>
          <cell r="D25">
            <v>0.24</v>
          </cell>
          <cell r="E25">
            <v>1200</v>
          </cell>
        </row>
        <row r="26">
          <cell r="A26" t="str">
            <v>př</v>
          </cell>
          <cell r="B26" t="str">
            <v>Předsíň(u kanceláře), komora</v>
          </cell>
          <cell r="C26">
            <v>200</v>
          </cell>
          <cell r="D26">
            <v>0.3</v>
          </cell>
          <cell r="E26">
            <v>23</v>
          </cell>
        </row>
        <row r="27">
          <cell r="A27" t="str">
            <v>rec+</v>
          </cell>
          <cell r="B27" t="str">
            <v>Příjem,recepce(se vstupní částí) - vysoká</v>
          </cell>
          <cell r="C27">
            <v>200</v>
          </cell>
          <cell r="D27">
            <v>0.3</v>
          </cell>
          <cell r="E27">
            <v>400</v>
          </cell>
        </row>
        <row r="28">
          <cell r="A28" t="str">
            <v>rec </v>
          </cell>
          <cell r="B28" t="str">
            <v>Příjem,recepce/Foyer - běžná</v>
          </cell>
          <cell r="C28">
            <v>280</v>
          </cell>
          <cell r="D28">
            <v>0.21428571428571427</v>
          </cell>
          <cell r="E28">
            <v>1000</v>
          </cell>
        </row>
        <row r="29">
          <cell r="A29" t="str">
            <v>rec++</v>
          </cell>
          <cell r="B29" t="str">
            <v>Příjem,recepce/Foyer - střední</v>
          </cell>
          <cell r="C29">
            <v>250</v>
          </cell>
          <cell r="D29">
            <v>0.24</v>
          </cell>
          <cell r="E29">
            <v>500</v>
          </cell>
        </row>
        <row r="30">
          <cell r="A30" t="str">
            <v>rů</v>
          </cell>
          <cell r="B30" t="str">
            <v>Různé/Diver.prostory/Vedlejší prostory</v>
          </cell>
          <cell r="C30">
            <v>190</v>
          </cell>
          <cell r="D30">
            <v>0.3157894736842105</v>
          </cell>
          <cell r="E30">
            <v>2000</v>
          </cell>
        </row>
        <row r="31">
          <cell r="A31" t="str">
            <v>sau</v>
          </cell>
          <cell r="B31" t="str">
            <v>Sauna</v>
          </cell>
          <cell r="C31">
            <v>60</v>
          </cell>
          <cell r="D31">
            <v>1</v>
          </cell>
          <cell r="E31">
            <v>47</v>
          </cell>
        </row>
        <row r="32">
          <cell r="A32" t="str">
            <v>s</v>
          </cell>
          <cell r="B32" t="str">
            <v>Schody - běžná</v>
          </cell>
          <cell r="C32">
            <v>130</v>
          </cell>
          <cell r="D32">
            <v>0.46153846153846156</v>
          </cell>
          <cell r="E32">
            <v>40</v>
          </cell>
        </row>
        <row r="33">
          <cell r="A33" t="str">
            <v>s+</v>
          </cell>
          <cell r="B33" t="str">
            <v>Schody - střední</v>
          </cell>
          <cell r="C33">
            <v>120</v>
          </cell>
          <cell r="D33">
            <v>0.5</v>
          </cell>
          <cell r="E33">
            <v>60</v>
          </cell>
        </row>
        <row r="34">
          <cell r="A34" t="str">
            <v>s++</v>
          </cell>
          <cell r="B34" t="str">
            <v>Schody - vysoká</v>
          </cell>
          <cell r="C34">
            <v>110</v>
          </cell>
          <cell r="D34">
            <v>0.5454545454545454</v>
          </cell>
          <cell r="E34">
            <v>50</v>
          </cell>
        </row>
        <row r="35">
          <cell r="A35" t="str">
            <v>sven</v>
          </cell>
          <cell r="B35" t="str">
            <v>Sklad materiálu - nezastřešený / vnější</v>
          </cell>
          <cell r="C35">
            <v>250</v>
          </cell>
          <cell r="D35">
            <v>0.24</v>
          </cell>
          <cell r="E35">
            <v>125</v>
          </cell>
        </row>
        <row r="36">
          <cell r="A36" t="str">
            <v>sm</v>
          </cell>
          <cell r="B36" t="str">
            <v>Sklad materiálu - zastřešený / vnitřní</v>
          </cell>
          <cell r="C36">
            <v>300</v>
          </cell>
          <cell r="D36">
            <v>0.2</v>
          </cell>
          <cell r="E36">
            <v>110</v>
          </cell>
        </row>
        <row r="37">
          <cell r="A37" t="str">
            <v>soc</v>
          </cell>
          <cell r="B37" t="str">
            <v>Sociální zařízení (obecně)</v>
          </cell>
          <cell r="C37">
            <v>70</v>
          </cell>
          <cell r="D37">
            <v>0.8571428571428571</v>
          </cell>
          <cell r="E37">
            <v>240</v>
          </cell>
        </row>
        <row r="38">
          <cell r="A38" t="str">
            <v>š+</v>
          </cell>
          <cell r="B38" t="str">
            <v>Šatna - střední</v>
          </cell>
          <cell r="C38">
            <v>180</v>
          </cell>
          <cell r="D38">
            <v>0.33333333333333337</v>
          </cell>
          <cell r="E38">
            <v>215</v>
          </cell>
        </row>
        <row r="39">
          <cell r="A39" t="str">
            <v>š++</v>
          </cell>
          <cell r="B39" t="str">
            <v>Šatna(v dílnách/výrobních podnicích,apod.) - vysoká</v>
          </cell>
          <cell r="C39">
            <v>160</v>
          </cell>
          <cell r="D39">
            <v>0.375</v>
          </cell>
          <cell r="E39">
            <v>194</v>
          </cell>
        </row>
        <row r="40">
          <cell r="A40" t="str">
            <v>š</v>
          </cell>
          <cell r="B40" t="str">
            <v>Šatny - běžná</v>
          </cell>
          <cell r="C40">
            <v>200</v>
          </cell>
          <cell r="D40">
            <v>0.3</v>
          </cell>
          <cell r="E40">
            <v>750</v>
          </cell>
        </row>
        <row r="41">
          <cell r="A41" t="str">
            <v>u</v>
          </cell>
          <cell r="B41" t="str">
            <v>Umývárny(se zrcadly+umývadla/-mušle) - běžná</v>
          </cell>
          <cell r="C41">
            <v>80</v>
          </cell>
          <cell r="D41">
            <v>0.75</v>
          </cell>
          <cell r="E41">
            <v>157</v>
          </cell>
        </row>
        <row r="42">
          <cell r="A42" t="str">
            <v>u+</v>
          </cell>
          <cell r="B42" t="str">
            <v>Umývárny(sprchy) - vysoká</v>
          </cell>
          <cell r="C42">
            <v>60</v>
          </cell>
          <cell r="D42">
            <v>1</v>
          </cell>
          <cell r="E42">
            <v>125</v>
          </cell>
        </row>
        <row r="43">
          <cell r="A43" t="str">
            <v>v</v>
          </cell>
          <cell r="B43" t="str">
            <v>Umývárny,sprchy</v>
          </cell>
          <cell r="C43">
            <v>70</v>
          </cell>
          <cell r="D43">
            <v>0.8571428571428571</v>
          </cell>
          <cell r="E43">
            <v>460</v>
          </cell>
        </row>
        <row r="44">
          <cell r="A44" t="str">
            <v>vn</v>
          </cell>
          <cell r="B44" t="str">
            <v>Výtah nákladní</v>
          </cell>
          <cell r="C44">
            <v>60</v>
          </cell>
          <cell r="D44">
            <v>1</v>
          </cell>
          <cell r="E44">
            <v>400</v>
          </cell>
        </row>
        <row r="45">
          <cell r="A45" t="str">
            <v>vo</v>
          </cell>
          <cell r="B45" t="str">
            <v>Výtah osobní</v>
          </cell>
          <cell r="C45">
            <v>50</v>
          </cell>
          <cell r="D45">
            <v>1.2</v>
          </cell>
          <cell r="E45">
            <v>260</v>
          </cell>
        </row>
        <row r="46">
          <cell r="A46" t="str">
            <v>vp</v>
          </cell>
          <cell r="B46" t="str">
            <v>Výtah panoramatický</v>
          </cell>
          <cell r="C46">
            <v>30</v>
          </cell>
          <cell r="D46">
            <v>2</v>
          </cell>
          <cell r="E46">
            <v>222</v>
          </cell>
        </row>
        <row r="47">
          <cell r="A47" t="str">
            <v>w</v>
          </cell>
          <cell r="B47" t="str">
            <v>WC/sanit.prostory větší než 5qm - běžná</v>
          </cell>
          <cell r="C47">
            <v>70</v>
          </cell>
          <cell r="D47">
            <v>0.8571428571428571</v>
          </cell>
          <cell r="E47">
            <v>64</v>
          </cell>
        </row>
        <row r="48">
          <cell r="A48" t="str">
            <v>w+</v>
          </cell>
          <cell r="B48" t="str">
            <v>WC/sanit.prostory větší než 5qm - vysoká</v>
          </cell>
          <cell r="C48">
            <v>60</v>
          </cell>
          <cell r="D48">
            <v>1</v>
          </cell>
          <cell r="E48">
            <v>64</v>
          </cell>
        </row>
        <row r="49">
          <cell r="A49" t="str">
            <v>w+</v>
          </cell>
          <cell r="B49" t="str">
            <v>WC/sanit.prostorymenší než 5qm - běžná</v>
          </cell>
          <cell r="C49">
            <v>60</v>
          </cell>
          <cell r="D49">
            <v>1</v>
          </cell>
        </row>
        <row r="50">
          <cell r="A50" t="str">
            <v>w++</v>
          </cell>
          <cell r="B50" t="str">
            <v>WC/sanit.prostorymenší než 5qm - vysoká</v>
          </cell>
          <cell r="C50">
            <v>50</v>
          </cell>
          <cell r="D50">
            <v>1.2</v>
          </cell>
        </row>
        <row r="51">
          <cell r="A51" t="str">
            <v>z</v>
          </cell>
          <cell r="B51" t="str">
            <v>Zádveří - běžná</v>
          </cell>
          <cell r="C51">
            <v>170</v>
          </cell>
          <cell r="D51">
            <v>0.3529411764705882</v>
          </cell>
        </row>
        <row r="52">
          <cell r="A52" t="str">
            <v>z+</v>
          </cell>
          <cell r="B52" t="str">
            <v>Zádveří - vysoká</v>
          </cell>
          <cell r="C52">
            <v>140</v>
          </cell>
          <cell r="D52">
            <v>0.42857142857142855</v>
          </cell>
          <cell r="E52">
            <v>1.15</v>
          </cell>
        </row>
        <row r="53">
          <cell r="A53" t="str">
            <v>za</v>
          </cell>
          <cell r="B53" t="str">
            <v>Zasedačka - běžná</v>
          </cell>
          <cell r="C53">
            <v>160</v>
          </cell>
          <cell r="D53">
            <v>0.375</v>
          </cell>
          <cell r="E53">
            <v>52</v>
          </cell>
        </row>
        <row r="54">
          <cell r="A54" t="str">
            <v>za+</v>
          </cell>
          <cell r="B54" t="str">
            <v>zasedačka - střední</v>
          </cell>
          <cell r="C54">
            <v>150</v>
          </cell>
          <cell r="D54">
            <v>0.4</v>
          </cell>
        </row>
        <row r="55">
          <cell r="A55">
            <v>7</v>
          </cell>
          <cell r="B55" t="str">
            <v>7xPo-Ne</v>
          </cell>
          <cell r="C55">
            <v>30.4</v>
          </cell>
          <cell r="D55">
            <v>1</v>
          </cell>
        </row>
        <row r="56">
          <cell r="A56">
            <v>6</v>
          </cell>
          <cell r="B56" t="str">
            <v>6xPo-So</v>
          </cell>
          <cell r="C56">
            <v>26.09</v>
          </cell>
          <cell r="D56">
            <v>1</v>
          </cell>
        </row>
        <row r="57">
          <cell r="A57">
            <v>5</v>
          </cell>
          <cell r="B57" t="str">
            <v>5xPo-Pá</v>
          </cell>
          <cell r="C57">
            <v>21.74</v>
          </cell>
          <cell r="D57">
            <v>1</v>
          </cell>
        </row>
        <row r="58">
          <cell r="A58">
            <v>3</v>
          </cell>
          <cell r="B58" t="str">
            <v>3xtýdně</v>
          </cell>
          <cell r="C58">
            <v>13</v>
          </cell>
          <cell r="D58">
            <v>0.6600000000000001</v>
          </cell>
        </row>
        <row r="59">
          <cell r="A59">
            <v>2.5</v>
          </cell>
          <cell r="B59" t="str">
            <v>2,5xtýdně</v>
          </cell>
          <cell r="C59">
            <v>2.5</v>
          </cell>
          <cell r="D59">
            <v>0.55</v>
          </cell>
        </row>
        <row r="60">
          <cell r="A60">
            <v>2</v>
          </cell>
          <cell r="B60" t="str">
            <v>2xtýdně</v>
          </cell>
          <cell r="C60">
            <v>8.7</v>
          </cell>
          <cell r="D60">
            <v>0.44000000000000006</v>
          </cell>
        </row>
        <row r="61">
          <cell r="A61">
            <v>1</v>
          </cell>
          <cell r="B61" t="str">
            <v>1xtýdně</v>
          </cell>
          <cell r="C61">
            <v>4.35</v>
          </cell>
          <cell r="D61">
            <v>0.23</v>
          </cell>
        </row>
        <row r="62">
          <cell r="A62">
            <v>0.5</v>
          </cell>
          <cell r="B62" t="str">
            <v>2xměs</v>
          </cell>
          <cell r="C62">
            <v>2</v>
          </cell>
          <cell r="D62">
            <v>0.12000000000000001</v>
          </cell>
        </row>
        <row r="63">
          <cell r="A63">
            <v>0.25</v>
          </cell>
          <cell r="B63" t="str">
            <v>1xměs</v>
          </cell>
          <cell r="C63">
            <v>1</v>
          </cell>
          <cell r="D63">
            <v>0.065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2039"/>
  <sheetViews>
    <sheetView tabSelected="1" zoomScaleSheetLayoutView="100" workbookViewId="0" topLeftCell="A1">
      <selection activeCell="B4" sqref="B4:D4"/>
    </sheetView>
  </sheetViews>
  <sheetFormatPr defaultColWidth="9.140625" defaultRowHeight="12.75"/>
  <cols>
    <col min="1" max="1" width="1.421875" style="3" customWidth="1"/>
    <col min="2" max="2" width="60.7109375" style="3" customWidth="1"/>
    <col min="3" max="3" width="11.7109375" style="144" customWidth="1"/>
    <col min="4" max="5" width="16.28125" style="65" customWidth="1"/>
    <col min="6" max="11" width="17.28125" style="65" customWidth="1"/>
    <col min="12" max="12" width="0.85546875" style="3" customWidth="1"/>
    <col min="13" max="13" width="15.00390625" style="3" hidden="1" customWidth="1"/>
    <col min="14" max="14" width="11.140625" style="3" hidden="1" customWidth="1"/>
    <col min="15" max="15" width="4.28125" style="3" hidden="1" customWidth="1"/>
    <col min="16" max="16" width="14.7109375" style="4" hidden="1" customWidth="1"/>
    <col min="17" max="20" width="9.140625" style="4" hidden="1" customWidth="1"/>
    <col min="21" max="21" width="23.140625" style="3" hidden="1" customWidth="1"/>
    <col min="22" max="22" width="19.421875" style="3" hidden="1" customWidth="1"/>
    <col min="23" max="23" width="9.140625" style="3" hidden="1" customWidth="1"/>
    <col min="24" max="24" width="13.140625" style="5" hidden="1" customWidth="1"/>
    <col min="25" max="25" width="12.140625" style="3" hidden="1" customWidth="1"/>
    <col min="26" max="26" width="9.140625" style="3" hidden="1" customWidth="1"/>
    <col min="27" max="27" width="15.8515625" style="3" hidden="1" customWidth="1"/>
    <col min="28" max="28" width="14.7109375" style="3" hidden="1" customWidth="1"/>
    <col min="29" max="29" width="11.140625" style="3" hidden="1" customWidth="1"/>
    <col min="30" max="30" width="31.140625" style="3" hidden="1" customWidth="1"/>
    <col min="31" max="31" width="18.57421875" style="3" hidden="1" customWidth="1"/>
    <col min="32" max="32" width="16.421875" style="3" hidden="1" customWidth="1"/>
    <col min="33" max="33" width="16.28125" style="3" hidden="1" customWidth="1"/>
    <col min="34" max="34" width="9.140625" style="3" customWidth="1"/>
    <col min="35" max="35" width="15.421875" style="3" hidden="1" customWidth="1"/>
    <col min="36" max="36" width="14.8515625" style="3" hidden="1" customWidth="1"/>
    <col min="37" max="38" width="9.140625" style="3" hidden="1" customWidth="1"/>
    <col min="39" max="39" width="71.28125" style="3" customWidth="1"/>
    <col min="40" max="40" width="19.7109375" style="3" customWidth="1"/>
    <col min="41" max="16384" width="9.140625" style="3" customWidth="1"/>
  </cols>
  <sheetData>
    <row r="1" spans="1:12" ht="12.75">
      <c r="A1" s="1"/>
      <c r="B1" s="112"/>
      <c r="C1" s="128"/>
      <c r="D1" s="113"/>
      <c r="E1" s="113"/>
      <c r="F1" s="113"/>
      <c r="G1" s="113"/>
      <c r="H1" s="113"/>
      <c r="I1" s="113"/>
      <c r="J1" s="113"/>
      <c r="K1" s="114"/>
      <c r="L1" s="2"/>
    </row>
    <row r="2" spans="1:24" s="9" customFormat="1" ht="15.75">
      <c r="A2" s="6"/>
      <c r="B2" s="115" t="s">
        <v>162</v>
      </c>
      <c r="C2" s="129"/>
      <c r="D2" s="7"/>
      <c r="E2" s="7"/>
      <c r="F2" s="7"/>
      <c r="G2" s="7"/>
      <c r="H2" s="7"/>
      <c r="I2" s="7"/>
      <c r="J2" s="7"/>
      <c r="K2" s="116"/>
      <c r="L2" s="8"/>
      <c r="P2" s="10"/>
      <c r="Q2" s="10"/>
      <c r="R2" s="10"/>
      <c r="S2" s="10"/>
      <c r="T2" s="10"/>
      <c r="X2" s="11"/>
    </row>
    <row r="3" spans="1:12" ht="12.75">
      <c r="A3" s="6"/>
      <c r="B3" s="431"/>
      <c r="C3" s="432"/>
      <c r="D3" s="432"/>
      <c r="E3" s="122"/>
      <c r="F3" s="71"/>
      <c r="G3" s="71"/>
      <c r="H3" s="71"/>
      <c r="I3" s="71"/>
      <c r="J3" s="71"/>
      <c r="K3" s="117"/>
      <c r="L3" s="8"/>
    </row>
    <row r="4" spans="1:12" ht="16.5" thickBot="1">
      <c r="A4" s="6"/>
      <c r="B4" s="433"/>
      <c r="C4" s="434"/>
      <c r="D4" s="434"/>
      <c r="E4" s="123"/>
      <c r="F4" s="118"/>
      <c r="G4" s="118"/>
      <c r="H4" s="118"/>
      <c r="I4" s="118"/>
      <c r="J4" s="118"/>
      <c r="K4" s="119"/>
      <c r="L4" s="8"/>
    </row>
    <row r="5" spans="1:24" s="9" customFormat="1" ht="15.75">
      <c r="A5" s="6"/>
      <c r="B5" s="437" t="s">
        <v>1134</v>
      </c>
      <c r="C5" s="437"/>
      <c r="D5" s="437"/>
      <c r="E5" s="437"/>
      <c r="F5" s="437"/>
      <c r="G5" s="437"/>
      <c r="H5" s="437"/>
      <c r="I5" s="437"/>
      <c r="J5" s="437"/>
      <c r="K5" s="437"/>
      <c r="L5" s="8"/>
      <c r="P5" s="10"/>
      <c r="Q5" s="10"/>
      <c r="R5" s="10"/>
      <c r="S5" s="10"/>
      <c r="T5" s="10"/>
      <c r="X5" s="11"/>
    </row>
    <row r="6" spans="1:12" ht="13.5" thickBot="1">
      <c r="A6" s="6"/>
      <c r="B6" s="432"/>
      <c r="C6" s="432"/>
      <c r="D6" s="432"/>
      <c r="E6" s="122"/>
      <c r="F6" s="70"/>
      <c r="G6" s="70"/>
      <c r="H6" s="70"/>
      <c r="I6" s="71"/>
      <c r="J6" s="71"/>
      <c r="K6" s="71"/>
      <c r="L6" s="8"/>
    </row>
    <row r="7" spans="1:24" s="15" customFormat="1" ht="51.75" thickBot="1">
      <c r="A7" s="12"/>
      <c r="B7" s="89" t="s">
        <v>0</v>
      </c>
      <c r="C7" s="130" t="s">
        <v>1</v>
      </c>
      <c r="D7" s="72" t="s">
        <v>2</v>
      </c>
      <c r="E7" s="124" t="s">
        <v>169</v>
      </c>
      <c r="F7" s="183" t="s">
        <v>142</v>
      </c>
      <c r="G7" s="184" t="s">
        <v>143</v>
      </c>
      <c r="H7" s="184" t="s">
        <v>144</v>
      </c>
      <c r="I7" s="184" t="s">
        <v>159</v>
      </c>
      <c r="J7" s="184" t="s">
        <v>160</v>
      </c>
      <c r="K7" s="185" t="s">
        <v>161</v>
      </c>
      <c r="L7" s="14"/>
      <c r="M7" s="13" t="s">
        <v>3</v>
      </c>
      <c r="N7" s="13" t="s">
        <v>4</v>
      </c>
      <c r="O7" s="3"/>
      <c r="P7" s="4"/>
      <c r="Q7" s="4"/>
      <c r="R7" s="4"/>
      <c r="S7" s="4"/>
      <c r="T7" s="4"/>
      <c r="X7" s="16"/>
    </row>
    <row r="8" spans="1:24" s="15" customFormat="1" ht="16.5" thickBot="1">
      <c r="A8" s="12"/>
      <c r="B8" s="120"/>
      <c r="C8" s="131"/>
      <c r="D8" s="77"/>
      <c r="E8" s="170"/>
      <c r="F8" s="193"/>
      <c r="G8" s="194"/>
      <c r="H8" s="194"/>
      <c r="I8" s="194"/>
      <c r="J8" s="194"/>
      <c r="K8" s="195"/>
      <c r="L8" s="14"/>
      <c r="M8" s="3"/>
      <c r="N8" s="3"/>
      <c r="O8" s="3"/>
      <c r="P8" s="4"/>
      <c r="Q8" s="4"/>
      <c r="R8" s="4"/>
      <c r="S8" s="4"/>
      <c r="T8" s="4"/>
      <c r="X8" s="16"/>
    </row>
    <row r="9" spans="1:24" s="15" customFormat="1" ht="15.75">
      <c r="A9" s="12"/>
      <c r="B9" s="438" t="s">
        <v>178</v>
      </c>
      <c r="C9" s="439"/>
      <c r="D9" s="439"/>
      <c r="E9" s="200"/>
      <c r="F9" s="439"/>
      <c r="G9" s="439"/>
      <c r="H9" s="439"/>
      <c r="I9" s="200"/>
      <c r="J9" s="439"/>
      <c r="K9" s="440"/>
      <c r="L9" s="14"/>
      <c r="M9" s="3"/>
      <c r="N9" s="3"/>
      <c r="O9" s="3"/>
      <c r="P9" s="4"/>
      <c r="Q9" s="4"/>
      <c r="R9" s="4"/>
      <c r="S9" s="4"/>
      <c r="T9" s="4"/>
      <c r="X9" s="16"/>
    </row>
    <row r="10" spans="1:24" s="15" customFormat="1" ht="16.5" thickBot="1">
      <c r="A10" s="12"/>
      <c r="B10" s="407" t="s">
        <v>179</v>
      </c>
      <c r="C10" s="408" t="e">
        <v>#REF!</v>
      </c>
      <c r="D10" s="408"/>
      <c r="E10" s="201"/>
      <c r="F10" s="201"/>
      <c r="G10" s="201"/>
      <c r="H10" s="201"/>
      <c r="I10" s="201"/>
      <c r="J10" s="201"/>
      <c r="K10" s="202"/>
      <c r="L10" s="14"/>
      <c r="M10" s="3"/>
      <c r="N10" s="3"/>
      <c r="O10" s="3"/>
      <c r="P10" s="4"/>
      <c r="Q10" s="4"/>
      <c r="R10" s="4"/>
      <c r="S10" s="4"/>
      <c r="T10" s="4"/>
      <c r="X10" s="16"/>
    </row>
    <row r="11" spans="1:37" s="15" customFormat="1" ht="15.75">
      <c r="A11" s="12"/>
      <c r="B11" s="93" t="s">
        <v>180</v>
      </c>
      <c r="C11" s="132">
        <v>9.82</v>
      </c>
      <c r="D11" s="17" t="s">
        <v>63</v>
      </c>
      <c r="E11" s="171" t="s">
        <v>174</v>
      </c>
      <c r="F11" s="196"/>
      <c r="G11" s="73"/>
      <c r="H11" s="73"/>
      <c r="I11" s="73"/>
      <c r="J11" s="73"/>
      <c r="K11" s="91"/>
      <c r="L11" s="14"/>
      <c r="M11" s="3">
        <v>875.8669035868344</v>
      </c>
      <c r="N11" s="3" t="e">
        <f>#REF!-M11</f>
        <v>#REF!</v>
      </c>
      <c r="O11" s="3"/>
      <c r="P11" s="4"/>
      <c r="Q11" s="4"/>
      <c r="R11" s="4"/>
      <c r="S11" s="4"/>
      <c r="T11" s="4"/>
      <c r="X11" s="16"/>
      <c r="AI11" s="15" t="e">
        <f>#REF!</f>
        <v>#REF!</v>
      </c>
      <c r="AJ11" s="15">
        <f>'[6]Čas'!AA26</f>
        <v>298.2320732740203</v>
      </c>
      <c r="AK11" s="15" t="e">
        <f>AJ11-AI11</f>
        <v>#REF!</v>
      </c>
    </row>
    <row r="12" spans="1:37" s="15" customFormat="1" ht="15.75">
      <c r="A12" s="12"/>
      <c r="B12" s="93" t="s">
        <v>181</v>
      </c>
      <c r="C12" s="132">
        <v>9.82</v>
      </c>
      <c r="D12" s="17" t="s">
        <v>63</v>
      </c>
      <c r="E12" s="171" t="s">
        <v>174</v>
      </c>
      <c r="F12" s="186"/>
      <c r="G12" s="74"/>
      <c r="H12" s="74"/>
      <c r="I12" s="74"/>
      <c r="J12" s="74"/>
      <c r="K12" s="92"/>
      <c r="L12" s="14"/>
      <c r="M12" s="3">
        <v>875.8669035868344</v>
      </c>
      <c r="N12" s="3" t="e">
        <f>#REF!-M12</f>
        <v>#REF!</v>
      </c>
      <c r="O12" s="3"/>
      <c r="P12" s="4"/>
      <c r="Q12" s="4"/>
      <c r="R12" s="4"/>
      <c r="S12" s="4"/>
      <c r="T12" s="4"/>
      <c r="X12" s="16"/>
      <c r="AI12" s="15" t="e">
        <f>#REF!</f>
        <v>#REF!</v>
      </c>
      <c r="AJ12" s="15">
        <f>'[6]Čas'!AA27</f>
        <v>298.2320732740203</v>
      </c>
      <c r="AK12" s="15" t="e">
        <f aca="true" t="shared" si="0" ref="AK12:AK74">AJ12-AI12</f>
        <v>#REF!</v>
      </c>
    </row>
    <row r="13" spans="1:37" s="15" customFormat="1" ht="15.75">
      <c r="A13" s="12"/>
      <c r="B13" s="93" t="s">
        <v>182</v>
      </c>
      <c r="C13" s="132">
        <v>9.82</v>
      </c>
      <c r="D13" s="17" t="s">
        <v>63</v>
      </c>
      <c r="E13" s="171" t="s">
        <v>174</v>
      </c>
      <c r="F13" s="186"/>
      <c r="G13" s="74"/>
      <c r="H13" s="74"/>
      <c r="I13" s="74"/>
      <c r="J13" s="74"/>
      <c r="K13" s="92"/>
      <c r="L13" s="14"/>
      <c r="M13" s="3">
        <v>875.8669035868344</v>
      </c>
      <c r="N13" s="3" t="e">
        <f>#REF!-M13</f>
        <v>#REF!</v>
      </c>
      <c r="O13" s="3"/>
      <c r="P13" s="4"/>
      <c r="Q13" s="4"/>
      <c r="R13" s="4"/>
      <c r="S13" s="4"/>
      <c r="T13" s="4"/>
      <c r="X13" s="16"/>
      <c r="AI13" s="15" t="e">
        <f>#REF!</f>
        <v>#REF!</v>
      </c>
      <c r="AJ13" s="15">
        <f>'[6]Čas'!AA28</f>
        <v>298.2320732740203</v>
      </c>
      <c r="AK13" s="15" t="e">
        <f t="shared" si="0"/>
        <v>#REF!</v>
      </c>
    </row>
    <row r="14" spans="1:37" s="15" customFormat="1" ht="15.75">
      <c r="A14" s="12"/>
      <c r="B14" s="93" t="s">
        <v>183</v>
      </c>
      <c r="C14" s="132">
        <v>9.82</v>
      </c>
      <c r="D14" s="17" t="s">
        <v>63</v>
      </c>
      <c r="E14" s="171" t="s">
        <v>174</v>
      </c>
      <c r="F14" s="186"/>
      <c r="G14" s="74"/>
      <c r="H14" s="74"/>
      <c r="I14" s="74"/>
      <c r="J14" s="74"/>
      <c r="K14" s="92"/>
      <c r="L14" s="14"/>
      <c r="M14" s="3">
        <v>875.8669035868344</v>
      </c>
      <c r="N14" s="3" t="e">
        <f>#REF!-M14</f>
        <v>#REF!</v>
      </c>
      <c r="O14" s="3"/>
      <c r="P14" s="4"/>
      <c r="Q14" s="4"/>
      <c r="R14" s="4"/>
      <c r="S14" s="4"/>
      <c r="T14" s="4"/>
      <c r="X14" s="16"/>
      <c r="AI14" s="15" t="e">
        <f>#REF!</f>
        <v>#REF!</v>
      </c>
      <c r="AJ14" s="15">
        <f>'[6]Čas'!AA29</f>
        <v>298.2320732740203</v>
      </c>
      <c r="AK14" s="15" t="e">
        <f t="shared" si="0"/>
        <v>#REF!</v>
      </c>
    </row>
    <row r="15" spans="1:37" s="15" customFormat="1" ht="15.75">
      <c r="A15" s="12"/>
      <c r="B15" s="93" t="s">
        <v>184</v>
      </c>
      <c r="C15" s="132">
        <v>9.82</v>
      </c>
      <c r="D15" s="17" t="s">
        <v>63</v>
      </c>
      <c r="E15" s="171" t="s">
        <v>174</v>
      </c>
      <c r="F15" s="186"/>
      <c r="G15" s="74"/>
      <c r="H15" s="74"/>
      <c r="I15" s="74"/>
      <c r="J15" s="74"/>
      <c r="K15" s="92"/>
      <c r="L15" s="14"/>
      <c r="M15" s="3">
        <v>875.8669035868344</v>
      </c>
      <c r="N15" s="3" t="e">
        <f>#REF!-M15</f>
        <v>#REF!</v>
      </c>
      <c r="O15" s="3"/>
      <c r="P15" s="4"/>
      <c r="Q15" s="4"/>
      <c r="R15" s="4"/>
      <c r="S15" s="4"/>
      <c r="T15" s="4"/>
      <c r="X15" s="16"/>
      <c r="AI15" s="15" t="e">
        <f>#REF!</f>
        <v>#REF!</v>
      </c>
      <c r="AJ15" s="15">
        <f>'[6]Čas'!AA30</f>
        <v>298.2320732740203</v>
      </c>
      <c r="AK15" s="15" t="e">
        <f t="shared" si="0"/>
        <v>#REF!</v>
      </c>
    </row>
    <row r="16" spans="1:37" s="15" customFormat="1" ht="15.75">
      <c r="A16" s="12"/>
      <c r="B16" s="93" t="s">
        <v>185</v>
      </c>
      <c r="C16" s="132">
        <v>9.82</v>
      </c>
      <c r="D16" s="17" t="s">
        <v>63</v>
      </c>
      <c r="E16" s="171" t="s">
        <v>174</v>
      </c>
      <c r="F16" s="186"/>
      <c r="G16" s="74"/>
      <c r="H16" s="74"/>
      <c r="I16" s="74"/>
      <c r="J16" s="74"/>
      <c r="K16" s="92"/>
      <c r="L16" s="14"/>
      <c r="M16" s="3">
        <v>34.15074245779519</v>
      </c>
      <c r="N16" s="3" t="e">
        <f>#REF!-M16</f>
        <v>#REF!</v>
      </c>
      <c r="O16" s="3"/>
      <c r="P16" s="4"/>
      <c r="Q16" s="4"/>
      <c r="R16" s="4"/>
      <c r="S16" s="4"/>
      <c r="T16" s="4"/>
      <c r="X16" s="16"/>
      <c r="AI16" s="15" t="e">
        <f>#REF!</f>
        <v>#REF!</v>
      </c>
      <c r="AJ16" s="15">
        <f>'[6]Čas'!AA31</f>
        <v>298.2320732740203</v>
      </c>
      <c r="AK16" s="15" t="e">
        <f t="shared" si="0"/>
        <v>#REF!</v>
      </c>
    </row>
    <row r="17" spans="1:37" s="15" customFormat="1" ht="15.75">
      <c r="A17" s="12"/>
      <c r="B17" s="93" t="s">
        <v>186</v>
      </c>
      <c r="C17" s="132">
        <v>9.82</v>
      </c>
      <c r="D17" s="17" t="s">
        <v>63</v>
      </c>
      <c r="E17" s="171" t="s">
        <v>174</v>
      </c>
      <c r="F17" s="186"/>
      <c r="G17" s="74"/>
      <c r="H17" s="74"/>
      <c r="I17" s="74"/>
      <c r="J17" s="74"/>
      <c r="K17" s="92"/>
      <c r="L17" s="14"/>
      <c r="M17" s="3">
        <v>34.15074245779519</v>
      </c>
      <c r="N17" s="3" t="e">
        <f>#REF!-M17</f>
        <v>#REF!</v>
      </c>
      <c r="O17" s="3"/>
      <c r="P17" s="4"/>
      <c r="Q17" s="4"/>
      <c r="R17" s="4"/>
      <c r="S17" s="4"/>
      <c r="T17" s="4"/>
      <c r="X17" s="16"/>
      <c r="AI17" s="15" t="e">
        <f>#REF!</f>
        <v>#REF!</v>
      </c>
      <c r="AJ17" s="15">
        <f>'[6]Čas'!AA32</f>
        <v>298.2320732740203</v>
      </c>
      <c r="AK17" s="15" t="e">
        <f t="shared" si="0"/>
        <v>#REF!</v>
      </c>
    </row>
    <row r="18" spans="1:37" s="15" customFormat="1" ht="15.75">
      <c r="A18" s="12"/>
      <c r="B18" s="93" t="s">
        <v>187</v>
      </c>
      <c r="C18" s="132">
        <v>0.61</v>
      </c>
      <c r="D18" s="17" t="s">
        <v>97</v>
      </c>
      <c r="E18" s="171" t="s">
        <v>174</v>
      </c>
      <c r="F18" s="186"/>
      <c r="G18" s="74"/>
      <c r="H18" s="74"/>
      <c r="I18" s="74"/>
      <c r="J18" s="74"/>
      <c r="K18" s="92"/>
      <c r="L18" s="14"/>
      <c r="M18" s="3">
        <v>34.15074245779519</v>
      </c>
      <c r="N18" s="3" t="e">
        <f>#REF!-M18</f>
        <v>#REF!</v>
      </c>
      <c r="O18" s="3"/>
      <c r="P18" s="4"/>
      <c r="Q18" s="4"/>
      <c r="R18" s="4"/>
      <c r="S18" s="4"/>
      <c r="T18" s="4"/>
      <c r="X18" s="16"/>
      <c r="AI18" s="15" t="e">
        <f>#REF!</f>
        <v>#REF!</v>
      </c>
      <c r="AJ18" s="15">
        <f>'[6]Čas'!AA33</f>
        <v>14.466633957816072</v>
      </c>
      <c r="AK18" s="15" t="e">
        <f t="shared" si="0"/>
        <v>#REF!</v>
      </c>
    </row>
    <row r="19" spans="1:37" s="15" customFormat="1" ht="15.75">
      <c r="A19" s="12"/>
      <c r="B19" s="93" t="s">
        <v>188</v>
      </c>
      <c r="C19" s="132">
        <v>0.61</v>
      </c>
      <c r="D19" s="17" t="s">
        <v>97</v>
      </c>
      <c r="E19" s="171" t="s">
        <v>174</v>
      </c>
      <c r="F19" s="186"/>
      <c r="G19" s="74"/>
      <c r="H19" s="74"/>
      <c r="I19" s="74"/>
      <c r="J19" s="74"/>
      <c r="K19" s="92"/>
      <c r="L19" s="14"/>
      <c r="M19" s="3">
        <v>34.15074245779519</v>
      </c>
      <c r="N19" s="3" t="e">
        <f>#REF!-M19</f>
        <v>#REF!</v>
      </c>
      <c r="O19" s="3"/>
      <c r="P19" s="4"/>
      <c r="Q19" s="4"/>
      <c r="R19" s="4"/>
      <c r="S19" s="4"/>
      <c r="T19" s="4"/>
      <c r="X19" s="16"/>
      <c r="AI19" s="15" t="e">
        <f>#REF!</f>
        <v>#REF!</v>
      </c>
      <c r="AJ19" s="15">
        <f>'[6]Čas'!AA34</f>
        <v>14.466633957816072</v>
      </c>
      <c r="AK19" s="15" t="e">
        <f t="shared" si="0"/>
        <v>#REF!</v>
      </c>
    </row>
    <row r="20" spans="1:37" s="15" customFormat="1" ht="15.75">
      <c r="A20" s="12"/>
      <c r="B20" s="93" t="s">
        <v>189</v>
      </c>
      <c r="C20" s="132">
        <v>0.61</v>
      </c>
      <c r="D20" s="17" t="s">
        <v>97</v>
      </c>
      <c r="E20" s="171" t="s">
        <v>174</v>
      </c>
      <c r="F20" s="186"/>
      <c r="G20" s="74"/>
      <c r="H20" s="74"/>
      <c r="I20" s="74"/>
      <c r="J20" s="74"/>
      <c r="K20" s="92"/>
      <c r="L20" s="14"/>
      <c r="M20" s="3">
        <v>34.15074245779519</v>
      </c>
      <c r="N20" s="3" t="e">
        <f>#REF!-M20</f>
        <v>#REF!</v>
      </c>
      <c r="O20" s="3"/>
      <c r="P20" s="4"/>
      <c r="Q20" s="4"/>
      <c r="R20" s="4"/>
      <c r="S20" s="4"/>
      <c r="T20" s="4"/>
      <c r="X20" s="16"/>
      <c r="AI20" s="15" t="e">
        <f>#REF!</f>
        <v>#REF!</v>
      </c>
      <c r="AJ20" s="15">
        <f>'[6]Čas'!AA35</f>
        <v>14.466633957816072</v>
      </c>
      <c r="AK20" s="15" t="e">
        <f t="shared" si="0"/>
        <v>#REF!</v>
      </c>
    </row>
    <row r="21" spans="1:37" s="15" customFormat="1" ht="15.75">
      <c r="A21" s="12"/>
      <c r="B21" s="93" t="s">
        <v>190</v>
      </c>
      <c r="C21" s="132">
        <v>0.61</v>
      </c>
      <c r="D21" s="17" t="s">
        <v>97</v>
      </c>
      <c r="E21" s="171" t="s">
        <v>174</v>
      </c>
      <c r="F21" s="186"/>
      <c r="G21" s="74"/>
      <c r="H21" s="74"/>
      <c r="I21" s="74"/>
      <c r="J21" s="74"/>
      <c r="K21" s="92"/>
      <c r="L21" s="14"/>
      <c r="M21" s="3">
        <v>256.4991016254545</v>
      </c>
      <c r="N21" s="3" t="e">
        <f>#REF!-M21</f>
        <v>#REF!</v>
      </c>
      <c r="O21" s="3"/>
      <c r="P21" s="4"/>
      <c r="Q21" s="4"/>
      <c r="R21" s="4"/>
      <c r="S21" s="4"/>
      <c r="T21" s="4"/>
      <c r="X21" s="16"/>
      <c r="AI21" s="15" t="e">
        <f>#REF!</f>
        <v>#REF!</v>
      </c>
      <c r="AJ21" s="15">
        <f>'[6]Čas'!AA36</f>
        <v>14.466633957816072</v>
      </c>
      <c r="AK21" s="15" t="e">
        <f t="shared" si="0"/>
        <v>#REF!</v>
      </c>
    </row>
    <row r="22" spans="1:37" s="15" customFormat="1" ht="15.75">
      <c r="A22" s="12"/>
      <c r="B22" s="93" t="s">
        <v>191</v>
      </c>
      <c r="C22" s="132">
        <v>0.61</v>
      </c>
      <c r="D22" s="17" t="s">
        <v>97</v>
      </c>
      <c r="E22" s="171" t="s">
        <v>174</v>
      </c>
      <c r="F22" s="186"/>
      <c r="G22" s="74"/>
      <c r="H22" s="74"/>
      <c r="I22" s="74"/>
      <c r="J22" s="74"/>
      <c r="K22" s="92"/>
      <c r="L22" s="14"/>
      <c r="M22" s="3">
        <v>256.4991016254545</v>
      </c>
      <c r="N22" s="3" t="e">
        <f>#REF!-M22</f>
        <v>#REF!</v>
      </c>
      <c r="O22" s="3"/>
      <c r="P22" s="4"/>
      <c r="Q22" s="4"/>
      <c r="R22" s="4"/>
      <c r="S22" s="4"/>
      <c r="T22" s="4"/>
      <c r="X22" s="16"/>
      <c r="AI22" s="15" t="e">
        <f>#REF!</f>
        <v>#REF!</v>
      </c>
      <c r="AJ22" s="15">
        <f>'[6]Čas'!AA37</f>
        <v>14.466633957816072</v>
      </c>
      <c r="AK22" s="15" t="e">
        <f t="shared" si="0"/>
        <v>#REF!</v>
      </c>
    </row>
    <row r="23" spans="1:37" s="15" customFormat="1" ht="15.75">
      <c r="A23" s="12"/>
      <c r="B23" s="93" t="s">
        <v>192</v>
      </c>
      <c r="C23" s="132">
        <v>0.79</v>
      </c>
      <c r="D23" s="17" t="s">
        <v>97</v>
      </c>
      <c r="E23" s="171" t="s">
        <v>174</v>
      </c>
      <c r="F23" s="186"/>
      <c r="G23" s="74"/>
      <c r="H23" s="74"/>
      <c r="I23" s="74"/>
      <c r="J23" s="74"/>
      <c r="K23" s="92"/>
      <c r="L23" s="14"/>
      <c r="M23" s="3">
        <v>256.4991016254545</v>
      </c>
      <c r="N23" s="3" t="e">
        <f>#REF!-M23</f>
        <v>#REF!</v>
      </c>
      <c r="O23" s="3"/>
      <c r="P23" s="4"/>
      <c r="Q23" s="4"/>
      <c r="R23" s="4"/>
      <c r="S23" s="4"/>
      <c r="T23" s="4"/>
      <c r="X23" s="16"/>
      <c r="AI23" s="15" t="e">
        <f>#REF!</f>
        <v>#REF!</v>
      </c>
      <c r="AJ23" s="15">
        <f>'[6]Čas'!AA38</f>
        <v>18.735476765040488</v>
      </c>
      <c r="AK23" s="15" t="e">
        <f t="shared" si="0"/>
        <v>#REF!</v>
      </c>
    </row>
    <row r="24" spans="1:37" s="15" customFormat="1" ht="15.75">
      <c r="A24" s="12"/>
      <c r="B24" s="93" t="s">
        <v>193</v>
      </c>
      <c r="C24" s="132">
        <v>0.79</v>
      </c>
      <c r="D24" s="17" t="s">
        <v>97</v>
      </c>
      <c r="E24" s="171" t="s">
        <v>174</v>
      </c>
      <c r="F24" s="186"/>
      <c r="G24" s="74"/>
      <c r="H24" s="74"/>
      <c r="I24" s="74"/>
      <c r="J24" s="74"/>
      <c r="K24" s="92"/>
      <c r="L24" s="14"/>
      <c r="M24" s="3">
        <v>256.4991016254545</v>
      </c>
      <c r="N24" s="3" t="e">
        <f>#REF!-M24</f>
        <v>#REF!</v>
      </c>
      <c r="O24" s="3"/>
      <c r="P24" s="4"/>
      <c r="Q24" s="4"/>
      <c r="R24" s="4"/>
      <c r="S24" s="4"/>
      <c r="T24" s="4"/>
      <c r="X24" s="16"/>
      <c r="AI24" s="15" t="e">
        <f>#REF!</f>
        <v>#REF!</v>
      </c>
      <c r="AJ24" s="15">
        <f>'[6]Čas'!AA39</f>
        <v>18.735476765040488</v>
      </c>
      <c r="AK24" s="15" t="e">
        <f t="shared" si="0"/>
        <v>#REF!</v>
      </c>
    </row>
    <row r="25" spans="1:37" s="15" customFormat="1" ht="15.75">
      <c r="A25" s="12"/>
      <c r="B25" s="93" t="s">
        <v>194</v>
      </c>
      <c r="C25" s="132">
        <v>0.79</v>
      </c>
      <c r="D25" s="17" t="s">
        <v>97</v>
      </c>
      <c r="E25" s="171" t="s">
        <v>174</v>
      </c>
      <c r="F25" s="186"/>
      <c r="G25" s="74"/>
      <c r="H25" s="74"/>
      <c r="I25" s="74"/>
      <c r="J25" s="74"/>
      <c r="K25" s="92"/>
      <c r="L25" s="14"/>
      <c r="M25" s="3">
        <v>256.4991016254545</v>
      </c>
      <c r="N25" s="3" t="e">
        <f>#REF!-M25</f>
        <v>#REF!</v>
      </c>
      <c r="O25" s="3"/>
      <c r="P25" s="4"/>
      <c r="Q25" s="4"/>
      <c r="R25" s="4"/>
      <c r="S25" s="4"/>
      <c r="T25" s="4"/>
      <c r="X25" s="16"/>
      <c r="AI25" s="15" t="e">
        <f>#REF!</f>
        <v>#REF!</v>
      </c>
      <c r="AJ25" s="15">
        <f>'[6]Čas'!AA40</f>
        <v>18.735476765040488</v>
      </c>
      <c r="AK25" s="15" t="e">
        <f t="shared" si="0"/>
        <v>#REF!</v>
      </c>
    </row>
    <row r="26" spans="1:37" s="15" customFormat="1" ht="15.75">
      <c r="A26" s="12"/>
      <c r="B26" s="93" t="s">
        <v>195</v>
      </c>
      <c r="C26" s="132">
        <v>0.79</v>
      </c>
      <c r="D26" s="17" t="s">
        <v>97</v>
      </c>
      <c r="E26" s="171" t="s">
        <v>174</v>
      </c>
      <c r="F26" s="186"/>
      <c r="G26" s="74"/>
      <c r="H26" s="74"/>
      <c r="I26" s="74"/>
      <c r="J26" s="74"/>
      <c r="K26" s="92"/>
      <c r="L26" s="14"/>
      <c r="M26" s="3">
        <v>0</v>
      </c>
      <c r="N26" s="3" t="e">
        <f>#REF!-M26</f>
        <v>#REF!</v>
      </c>
      <c r="O26" s="3"/>
      <c r="P26" s="18" t="e">
        <f>SUM(#REF!)</f>
        <v>#REF!</v>
      </c>
      <c r="Q26" s="18">
        <f>SUM(M11:M26)</f>
        <v>5832.583738350419</v>
      </c>
      <c r="R26" s="18" t="e">
        <f>P26-Q26</f>
        <v>#REF!</v>
      </c>
      <c r="S26" s="18" t="e">
        <f>SUM(N11:N26)</f>
        <v>#REF!</v>
      </c>
      <c r="T26" s="18" t="e">
        <f>R26-S26</f>
        <v>#REF!</v>
      </c>
      <c r="X26" s="16"/>
      <c r="AI26" s="15" t="e">
        <f>#REF!</f>
        <v>#REF!</v>
      </c>
      <c r="AJ26" s="15">
        <f>'[6]Čas'!AA41</f>
        <v>18.735476765040488</v>
      </c>
      <c r="AK26" s="15" t="e">
        <f t="shared" si="0"/>
        <v>#REF!</v>
      </c>
    </row>
    <row r="27" spans="1:37" s="15" customFormat="1" ht="15.75">
      <c r="A27" s="12"/>
      <c r="B27" s="93" t="s">
        <v>196</v>
      </c>
      <c r="C27" s="132">
        <v>0.79</v>
      </c>
      <c r="D27" s="17" t="s">
        <v>97</v>
      </c>
      <c r="E27" s="171" t="s">
        <v>174</v>
      </c>
      <c r="F27" s="186"/>
      <c r="G27" s="74"/>
      <c r="H27" s="74"/>
      <c r="I27" s="74"/>
      <c r="J27" s="74"/>
      <c r="K27" s="92"/>
      <c r="L27" s="14"/>
      <c r="M27" s="3"/>
      <c r="N27" s="3"/>
      <c r="O27" s="3"/>
      <c r="P27" s="4"/>
      <c r="Q27" s="4"/>
      <c r="R27" s="4"/>
      <c r="S27" s="4"/>
      <c r="T27" s="4"/>
      <c r="X27" s="16"/>
      <c r="AI27" s="15" t="e">
        <f>#REF!</f>
        <v>#REF!</v>
      </c>
      <c r="AJ27" s="15">
        <f>'[6]Čas'!AA42</f>
        <v>18.735476765040488</v>
      </c>
      <c r="AK27" s="15" t="e">
        <f t="shared" si="0"/>
        <v>#REF!</v>
      </c>
    </row>
    <row r="28" spans="1:37" s="15" customFormat="1" ht="15.75">
      <c r="A28" s="12"/>
      <c r="B28" s="93" t="s">
        <v>197</v>
      </c>
      <c r="C28" s="132">
        <v>21.79</v>
      </c>
      <c r="D28" s="17" t="s">
        <v>127</v>
      </c>
      <c r="E28" s="171" t="s">
        <v>174</v>
      </c>
      <c r="F28" s="186"/>
      <c r="G28" s="74"/>
      <c r="H28" s="74"/>
      <c r="I28" s="74"/>
      <c r="J28" s="74"/>
      <c r="K28" s="92"/>
      <c r="L28" s="14"/>
      <c r="M28" s="3"/>
      <c r="N28" s="3"/>
      <c r="O28" s="3"/>
      <c r="P28" s="4"/>
      <c r="Q28" s="4"/>
      <c r="R28" s="4"/>
      <c r="S28" s="4"/>
      <c r="T28" s="4"/>
      <c r="X28" s="16"/>
      <c r="AI28" s="15" t="e">
        <f>#REF!</f>
        <v>#REF!</v>
      </c>
      <c r="AJ28" s="15">
        <f>'[6]Čas'!AA43</f>
        <v>334.59742722812945</v>
      </c>
      <c r="AK28" s="15" t="e">
        <f t="shared" si="0"/>
        <v>#REF!</v>
      </c>
    </row>
    <row r="29" spans="1:37" s="15" customFormat="1" ht="15.75">
      <c r="A29" s="12"/>
      <c r="B29" s="93" t="s">
        <v>198</v>
      </c>
      <c r="C29" s="132">
        <v>55.96</v>
      </c>
      <c r="D29" s="17" t="s">
        <v>127</v>
      </c>
      <c r="E29" s="171" t="s">
        <v>174</v>
      </c>
      <c r="F29" s="186"/>
      <c r="G29" s="74"/>
      <c r="H29" s="74"/>
      <c r="I29" s="74"/>
      <c r="J29" s="74"/>
      <c r="K29" s="92"/>
      <c r="L29" s="14"/>
      <c r="M29" s="19">
        <v>1121.230900458723</v>
      </c>
      <c r="N29" s="19" t="e">
        <f>#REF!+#REF!-M29</f>
        <v>#REF!</v>
      </c>
      <c r="O29" s="3"/>
      <c r="P29" s="4"/>
      <c r="Q29" s="4"/>
      <c r="R29" s="4"/>
      <c r="S29" s="4"/>
      <c r="T29" s="4"/>
      <c r="X29" s="16"/>
      <c r="AI29" s="15" t="e">
        <f>#REF!</f>
        <v>#REF!</v>
      </c>
      <c r="AJ29" s="15">
        <f>'[6]Čas'!AA44</f>
        <v>859.2965593247419</v>
      </c>
      <c r="AK29" s="15" t="e">
        <f t="shared" si="0"/>
        <v>#REF!</v>
      </c>
    </row>
    <row r="30" spans="1:37" s="15" customFormat="1" ht="15.75">
      <c r="A30" s="12"/>
      <c r="B30" s="93" t="s">
        <v>199</v>
      </c>
      <c r="C30" s="132">
        <v>4.43</v>
      </c>
      <c r="D30" s="17" t="s">
        <v>97</v>
      </c>
      <c r="E30" s="171" t="s">
        <v>174</v>
      </c>
      <c r="F30" s="186"/>
      <c r="G30" s="74"/>
      <c r="H30" s="74"/>
      <c r="I30" s="74"/>
      <c r="J30" s="74"/>
      <c r="K30" s="92"/>
      <c r="L30" s="14"/>
      <c r="M30" s="3"/>
      <c r="N30" s="3"/>
      <c r="O30" s="3"/>
      <c r="P30" s="4"/>
      <c r="Q30" s="4"/>
      <c r="R30" s="4"/>
      <c r="S30" s="4"/>
      <c r="T30" s="4"/>
      <c r="X30" s="16"/>
      <c r="AI30" s="15" t="e">
        <f>#REF!</f>
        <v>#REF!</v>
      </c>
      <c r="AJ30" s="15">
        <f>'[6]Čas'!AA45</f>
        <v>68.02508502159768</v>
      </c>
      <c r="AK30" s="15" t="e">
        <f t="shared" si="0"/>
        <v>#REF!</v>
      </c>
    </row>
    <row r="31" spans="1:37" s="15" customFormat="1" ht="15.75">
      <c r="A31" s="12"/>
      <c r="B31" s="93" t="s">
        <v>200</v>
      </c>
      <c r="C31" s="132">
        <v>4.43</v>
      </c>
      <c r="D31" s="17" t="s">
        <v>97</v>
      </c>
      <c r="E31" s="171" t="s">
        <v>174</v>
      </c>
      <c r="F31" s="186"/>
      <c r="G31" s="74"/>
      <c r="H31" s="74"/>
      <c r="I31" s="74"/>
      <c r="J31" s="74"/>
      <c r="K31" s="92"/>
      <c r="L31" s="14"/>
      <c r="M31" s="19" t="s">
        <v>5</v>
      </c>
      <c r="N31" s="3"/>
      <c r="O31" s="3"/>
      <c r="P31" s="4"/>
      <c r="Q31" s="4"/>
      <c r="R31" s="4"/>
      <c r="S31" s="4"/>
      <c r="T31" s="4"/>
      <c r="X31" s="16"/>
      <c r="AI31" s="15" t="e">
        <f>#REF!</f>
        <v>#REF!</v>
      </c>
      <c r="AJ31" s="15">
        <f>'[6]Čas'!AA46</f>
        <v>68.02508502159768</v>
      </c>
      <c r="AK31" s="15" t="e">
        <f t="shared" si="0"/>
        <v>#REF!</v>
      </c>
    </row>
    <row r="32" spans="1:37" s="15" customFormat="1" ht="15.75">
      <c r="A32" s="12"/>
      <c r="B32" s="93" t="s">
        <v>201</v>
      </c>
      <c r="C32" s="132">
        <v>4.43</v>
      </c>
      <c r="D32" s="17" t="s">
        <v>97</v>
      </c>
      <c r="E32" s="171" t="s">
        <v>174</v>
      </c>
      <c r="F32" s="186"/>
      <c r="G32" s="74"/>
      <c r="H32" s="74"/>
      <c r="I32" s="74"/>
      <c r="J32" s="74"/>
      <c r="K32" s="92"/>
      <c r="L32" s="14"/>
      <c r="M32" s="3">
        <v>767.6765927114657</v>
      </c>
      <c r="N32" s="3" t="e">
        <f>#REF!-M32</f>
        <v>#REF!</v>
      </c>
      <c r="O32" s="3"/>
      <c r="P32" s="4"/>
      <c r="Q32" s="4"/>
      <c r="R32" s="4"/>
      <c r="S32" s="4"/>
      <c r="T32" s="4"/>
      <c r="X32" s="16"/>
      <c r="AI32" s="15" t="e">
        <f>#REF!</f>
        <v>#REF!</v>
      </c>
      <c r="AJ32" s="15">
        <f>'[6]Čas'!AA47</f>
        <v>68.02508502159768</v>
      </c>
      <c r="AK32" s="15" t="e">
        <f t="shared" si="0"/>
        <v>#REF!</v>
      </c>
    </row>
    <row r="33" spans="1:37" s="15" customFormat="1" ht="15.75">
      <c r="A33" s="12"/>
      <c r="B33" s="93" t="s">
        <v>202</v>
      </c>
      <c r="C33" s="132">
        <v>5.32</v>
      </c>
      <c r="D33" s="17" t="s">
        <v>97</v>
      </c>
      <c r="E33" s="171" t="s">
        <v>174</v>
      </c>
      <c r="F33" s="186"/>
      <c r="G33" s="74"/>
      <c r="H33" s="74"/>
      <c r="I33" s="74"/>
      <c r="J33" s="74"/>
      <c r="K33" s="92"/>
      <c r="L33" s="14"/>
      <c r="M33" s="3">
        <v>557.4765059391635</v>
      </c>
      <c r="N33" s="3" t="e">
        <f>#REF!-M33</f>
        <v>#REF!</v>
      </c>
      <c r="O33" s="3"/>
      <c r="P33" s="4"/>
      <c r="Q33" s="4"/>
      <c r="R33" s="4"/>
      <c r="S33" s="4"/>
      <c r="T33" s="4"/>
      <c r="X33" s="16"/>
      <c r="AI33" s="15" t="e">
        <f>#REF!</f>
        <v>#REF!</v>
      </c>
      <c r="AJ33" s="15">
        <f>'[6]Čas'!AA48</f>
        <v>81.69152422458232</v>
      </c>
      <c r="AK33" s="15" t="e">
        <f t="shared" si="0"/>
        <v>#REF!</v>
      </c>
    </row>
    <row r="34" spans="1:37" s="15" customFormat="1" ht="15.75">
      <c r="A34" s="12"/>
      <c r="B34" s="93" t="s">
        <v>203</v>
      </c>
      <c r="C34" s="132">
        <v>5.32</v>
      </c>
      <c r="D34" s="17" t="s">
        <v>97</v>
      </c>
      <c r="E34" s="171" t="s">
        <v>174</v>
      </c>
      <c r="F34" s="186"/>
      <c r="G34" s="74"/>
      <c r="H34" s="74"/>
      <c r="I34" s="74"/>
      <c r="J34" s="74"/>
      <c r="K34" s="92"/>
      <c r="L34" s="14"/>
      <c r="M34" s="3">
        <v>138.58669430519467</v>
      </c>
      <c r="N34" s="3" t="e">
        <f>#REF!-M34</f>
        <v>#REF!</v>
      </c>
      <c r="O34" s="3"/>
      <c r="P34" s="4"/>
      <c r="Q34" s="4"/>
      <c r="R34" s="4"/>
      <c r="S34" s="4"/>
      <c r="T34" s="4"/>
      <c r="X34" s="16"/>
      <c r="AI34" s="15" t="e">
        <f>#REF!</f>
        <v>#REF!</v>
      </c>
      <c r="AJ34" s="15">
        <f>'[6]Čas'!AA49</f>
        <v>81.69152422458232</v>
      </c>
      <c r="AK34" s="15" t="e">
        <f t="shared" si="0"/>
        <v>#REF!</v>
      </c>
    </row>
    <row r="35" spans="1:37" s="15" customFormat="1" ht="15.75">
      <c r="A35" s="12"/>
      <c r="B35" s="93" t="s">
        <v>204</v>
      </c>
      <c r="C35" s="132">
        <v>5.32</v>
      </c>
      <c r="D35" s="17" t="s">
        <v>97</v>
      </c>
      <c r="E35" s="171" t="s">
        <v>174</v>
      </c>
      <c r="F35" s="186"/>
      <c r="G35" s="74"/>
      <c r="H35" s="74"/>
      <c r="I35" s="74"/>
      <c r="J35" s="74"/>
      <c r="K35" s="92"/>
      <c r="L35" s="14"/>
      <c r="M35" s="3">
        <v>121.54879384598205</v>
      </c>
      <c r="N35" s="3" t="e">
        <f>#REF!-M35</f>
        <v>#REF!</v>
      </c>
      <c r="O35" s="3"/>
      <c r="P35" s="4"/>
      <c r="Q35" s="4"/>
      <c r="R35" s="4"/>
      <c r="S35" s="4"/>
      <c r="T35" s="4"/>
      <c r="X35" s="16"/>
      <c r="AI35" s="15" t="e">
        <f>#REF!</f>
        <v>#REF!</v>
      </c>
      <c r="AJ35" s="15">
        <f>'[6]Čas'!AA50</f>
        <v>81.69152422458232</v>
      </c>
      <c r="AK35" s="15" t="e">
        <f t="shared" si="0"/>
        <v>#REF!</v>
      </c>
    </row>
    <row r="36" spans="1:37" s="15" customFormat="1" ht="15.75">
      <c r="A36" s="12"/>
      <c r="B36" s="93" t="s">
        <v>205</v>
      </c>
      <c r="C36" s="132">
        <v>5.32</v>
      </c>
      <c r="D36" s="17" t="s">
        <v>97</v>
      </c>
      <c r="E36" s="171" t="s">
        <v>174</v>
      </c>
      <c r="F36" s="186"/>
      <c r="G36" s="74"/>
      <c r="H36" s="74"/>
      <c r="I36" s="74"/>
      <c r="J36" s="74"/>
      <c r="K36" s="92"/>
      <c r="L36" s="14"/>
      <c r="M36" s="3">
        <v>494.38372570618384</v>
      </c>
      <c r="N36" s="3" t="e">
        <f>#REF!-M36</f>
        <v>#REF!</v>
      </c>
      <c r="O36" s="3"/>
      <c r="P36" s="4"/>
      <c r="Q36" s="4"/>
      <c r="R36" s="4"/>
      <c r="S36" s="4"/>
      <c r="T36" s="4"/>
      <c r="X36" s="16"/>
      <c r="AI36" s="15" t="e">
        <f>#REF!</f>
        <v>#REF!</v>
      </c>
      <c r="AJ36" s="15">
        <f>'[6]Čas'!AA51</f>
        <v>81.69152422458232</v>
      </c>
      <c r="AK36" s="15" t="e">
        <f t="shared" si="0"/>
        <v>#REF!</v>
      </c>
    </row>
    <row r="37" spans="1:37" s="15" customFormat="1" ht="15.75">
      <c r="A37" s="12"/>
      <c r="B37" s="93" t="s">
        <v>206</v>
      </c>
      <c r="C37" s="132">
        <v>9.61</v>
      </c>
      <c r="D37" s="17" t="s">
        <v>127</v>
      </c>
      <c r="E37" s="171" t="s">
        <v>174</v>
      </c>
      <c r="F37" s="186"/>
      <c r="G37" s="74"/>
      <c r="H37" s="74"/>
      <c r="I37" s="74"/>
      <c r="J37" s="74"/>
      <c r="K37" s="92"/>
      <c r="L37" s="14"/>
      <c r="M37" s="3">
        <v>219.27402409815159</v>
      </c>
      <c r="N37" s="3" t="e">
        <f>#REF!-M37</f>
        <v>#REF!</v>
      </c>
      <c r="O37" s="3"/>
      <c r="P37" s="4"/>
      <c r="Q37" s="4"/>
      <c r="R37" s="4"/>
      <c r="S37" s="4"/>
      <c r="T37" s="4"/>
      <c r="X37" s="16"/>
      <c r="AI37" s="15" t="e">
        <f>#REF!</f>
        <v>#REF!</v>
      </c>
      <c r="AJ37" s="15">
        <f>'[6]Čas'!AA52</f>
        <v>147.56683229290152</v>
      </c>
      <c r="AK37" s="15" t="e">
        <f t="shared" si="0"/>
        <v>#REF!</v>
      </c>
    </row>
    <row r="38" spans="1:37" s="15" customFormat="1" ht="15.75">
      <c r="A38" s="12"/>
      <c r="B38" s="93" t="s">
        <v>207</v>
      </c>
      <c r="C38" s="132">
        <v>9.61</v>
      </c>
      <c r="D38" s="17" t="s">
        <v>127</v>
      </c>
      <c r="E38" s="171" t="s">
        <v>174</v>
      </c>
      <c r="F38" s="186"/>
      <c r="G38" s="74"/>
      <c r="H38" s="74"/>
      <c r="I38" s="74"/>
      <c r="J38" s="74"/>
      <c r="K38" s="92"/>
      <c r="L38" s="14"/>
      <c r="M38" s="3">
        <v>270.63158815054874</v>
      </c>
      <c r="N38" s="3" t="e">
        <f>#REF!-M38</f>
        <v>#REF!</v>
      </c>
      <c r="O38" s="3"/>
      <c r="P38" s="4"/>
      <c r="Q38" s="4"/>
      <c r="R38" s="4"/>
      <c r="S38" s="4"/>
      <c r="T38" s="4"/>
      <c r="X38" s="16"/>
      <c r="AI38" s="15" t="e">
        <f>#REF!</f>
        <v>#REF!</v>
      </c>
      <c r="AJ38" s="15">
        <f>'[6]Čas'!AA53</f>
        <v>147.56683229290152</v>
      </c>
      <c r="AK38" s="15" t="e">
        <f t="shared" si="0"/>
        <v>#REF!</v>
      </c>
    </row>
    <row r="39" spans="1:37" s="15" customFormat="1" ht="15.75">
      <c r="A39" s="12"/>
      <c r="B39" s="93" t="s">
        <v>208</v>
      </c>
      <c r="C39" s="132">
        <v>9.61</v>
      </c>
      <c r="D39" s="17" t="s">
        <v>127</v>
      </c>
      <c r="E39" s="171" t="s">
        <v>174</v>
      </c>
      <c r="F39" s="186"/>
      <c r="G39" s="74"/>
      <c r="H39" s="74"/>
      <c r="I39" s="74"/>
      <c r="J39" s="74"/>
      <c r="K39" s="92"/>
      <c r="L39" s="14"/>
      <c r="M39" s="3">
        <v>161.21208446940776</v>
      </c>
      <c r="N39" s="3" t="e">
        <f>#REF!-M39</f>
        <v>#REF!</v>
      </c>
      <c r="O39" s="3"/>
      <c r="P39" s="4"/>
      <c r="Q39" s="4"/>
      <c r="R39" s="4"/>
      <c r="S39" s="4"/>
      <c r="T39" s="4"/>
      <c r="X39" s="16"/>
      <c r="AI39" s="15" t="e">
        <f>#REF!</f>
        <v>#REF!</v>
      </c>
      <c r="AJ39" s="15">
        <f>'[6]Čas'!AA54</f>
        <v>147.56683229290152</v>
      </c>
      <c r="AK39" s="15" t="e">
        <f t="shared" si="0"/>
        <v>#REF!</v>
      </c>
    </row>
    <row r="40" spans="1:37" s="15" customFormat="1" ht="15.75">
      <c r="A40" s="12"/>
      <c r="B40" s="93" t="s">
        <v>209</v>
      </c>
      <c r="C40" s="132">
        <v>16.22</v>
      </c>
      <c r="D40" s="17" t="s">
        <v>127</v>
      </c>
      <c r="E40" s="171" t="s">
        <v>174</v>
      </c>
      <c r="F40" s="186"/>
      <c r="G40" s="74"/>
      <c r="H40" s="74"/>
      <c r="I40" s="74"/>
      <c r="J40" s="74"/>
      <c r="K40" s="92"/>
      <c r="L40" s="14"/>
      <c r="M40" s="3">
        <v>73.2120054053649</v>
      </c>
      <c r="N40" s="3" t="e">
        <f>#REF!-M40</f>
        <v>#REF!</v>
      </c>
      <c r="O40" s="3"/>
      <c r="P40" s="4"/>
      <c r="Q40" s="4"/>
      <c r="R40" s="4"/>
      <c r="S40" s="4"/>
      <c r="T40" s="4"/>
      <c r="X40" s="16"/>
      <c r="AI40" s="15" t="e">
        <f>#REF!</f>
        <v>#REF!</v>
      </c>
      <c r="AJ40" s="15">
        <f>'[6]Čas'!AA55</f>
        <v>249.0670155869784</v>
      </c>
      <c r="AK40" s="15" t="e">
        <f t="shared" si="0"/>
        <v>#REF!</v>
      </c>
    </row>
    <row r="41" spans="1:37" s="15" customFormat="1" ht="15.75">
      <c r="A41" s="12"/>
      <c r="B41" s="93" t="s">
        <v>210</v>
      </c>
      <c r="C41" s="132">
        <v>84.28</v>
      </c>
      <c r="D41" s="17" t="s">
        <v>127</v>
      </c>
      <c r="E41" s="171" t="s">
        <v>174</v>
      </c>
      <c r="F41" s="186"/>
      <c r="G41" s="74"/>
      <c r="H41" s="74"/>
      <c r="I41" s="74"/>
      <c r="J41" s="74"/>
      <c r="K41" s="92"/>
      <c r="L41" s="14"/>
      <c r="M41" s="3">
        <v>90.32029387476477</v>
      </c>
      <c r="N41" s="3" t="e">
        <f>#REF!-M41</f>
        <v>#REF!</v>
      </c>
      <c r="O41" s="3"/>
      <c r="P41" s="4"/>
      <c r="Q41" s="4"/>
      <c r="R41" s="4"/>
      <c r="S41" s="4"/>
      <c r="T41" s="4"/>
      <c r="X41" s="16"/>
      <c r="AI41" s="15" t="e">
        <f>#REF!</f>
        <v>#REF!</v>
      </c>
      <c r="AJ41" s="15">
        <f>'[6]Čas'!AA56</f>
        <v>1294.1657258736464</v>
      </c>
      <c r="AK41" s="15" t="e">
        <f t="shared" si="0"/>
        <v>#REF!</v>
      </c>
    </row>
    <row r="42" spans="1:37" s="15" customFormat="1" ht="15.75">
      <c r="A42" s="12"/>
      <c r="B42" s="93" t="s">
        <v>211</v>
      </c>
      <c r="C42" s="132">
        <v>12.28</v>
      </c>
      <c r="D42" s="17" t="s">
        <v>97</v>
      </c>
      <c r="E42" s="171" t="s">
        <v>174</v>
      </c>
      <c r="F42" s="186"/>
      <c r="G42" s="74"/>
      <c r="H42" s="74"/>
      <c r="I42" s="74"/>
      <c r="J42" s="74"/>
      <c r="K42" s="92"/>
      <c r="L42" s="14"/>
      <c r="M42" s="3">
        <v>86.01932749977598</v>
      </c>
      <c r="N42" s="3" t="e">
        <f>#REF!-M42</f>
        <v>#REF!</v>
      </c>
      <c r="O42" s="3"/>
      <c r="P42" s="4"/>
      <c r="Q42" s="4"/>
      <c r="R42" s="4"/>
      <c r="S42" s="4"/>
      <c r="T42" s="4"/>
      <c r="X42" s="16"/>
      <c r="AI42" s="15" t="e">
        <f>#REF!</f>
        <v>#REF!</v>
      </c>
      <c r="AJ42" s="15">
        <f>'[6]Čas'!AA57</f>
        <v>188.5661499018554</v>
      </c>
      <c r="AK42" s="15" t="e">
        <f t="shared" si="0"/>
        <v>#REF!</v>
      </c>
    </row>
    <row r="43" spans="1:37" s="15" customFormat="1" ht="15.75">
      <c r="A43" s="12"/>
      <c r="B43" s="93" t="s">
        <v>212</v>
      </c>
      <c r="C43" s="132">
        <v>12.28</v>
      </c>
      <c r="D43" s="17" t="s">
        <v>97</v>
      </c>
      <c r="E43" s="171" t="s">
        <v>174</v>
      </c>
      <c r="F43" s="186"/>
      <c r="G43" s="74"/>
      <c r="H43" s="74"/>
      <c r="I43" s="74"/>
      <c r="J43" s="74"/>
      <c r="K43" s="92"/>
      <c r="L43" s="14"/>
      <c r="M43" s="3">
        <v>71.64981531973679</v>
      </c>
      <c r="N43" s="3" t="e">
        <f>#REF!-M43</f>
        <v>#REF!</v>
      </c>
      <c r="O43" s="3"/>
      <c r="P43" s="4"/>
      <c r="Q43" s="4"/>
      <c r="R43" s="4"/>
      <c r="S43" s="4"/>
      <c r="T43" s="4"/>
      <c r="X43" s="16"/>
      <c r="AI43" s="15" t="e">
        <f>#REF!</f>
        <v>#REF!</v>
      </c>
      <c r="AJ43" s="15">
        <f>'[6]Čas'!AA58</f>
        <v>188.5661499018554</v>
      </c>
      <c r="AK43" s="15" t="e">
        <f t="shared" si="0"/>
        <v>#REF!</v>
      </c>
    </row>
    <row r="44" spans="1:37" s="15" customFormat="1" ht="15.75">
      <c r="A44" s="12"/>
      <c r="B44" s="93" t="s">
        <v>213</v>
      </c>
      <c r="C44" s="132">
        <v>12.28</v>
      </c>
      <c r="D44" s="17" t="s">
        <v>97</v>
      </c>
      <c r="E44" s="171" t="s">
        <v>174</v>
      </c>
      <c r="F44" s="186"/>
      <c r="G44" s="74"/>
      <c r="H44" s="74"/>
      <c r="I44" s="74"/>
      <c r="J44" s="74"/>
      <c r="K44" s="92"/>
      <c r="L44" s="14"/>
      <c r="M44" s="3">
        <v>1010.0474465623294</v>
      </c>
      <c r="N44" s="3" t="e">
        <f>#REF!-M44</f>
        <v>#REF!</v>
      </c>
      <c r="O44" s="3"/>
      <c r="P44" s="4"/>
      <c r="Q44" s="4"/>
      <c r="R44" s="4"/>
      <c r="S44" s="4"/>
      <c r="T44" s="4"/>
      <c r="X44" s="16"/>
      <c r="AI44" s="15" t="e">
        <f>#REF!</f>
        <v>#REF!</v>
      </c>
      <c r="AJ44" s="15">
        <f>'[6]Čas'!AA59</f>
        <v>188.5661499018554</v>
      </c>
      <c r="AK44" s="15" t="e">
        <f t="shared" si="0"/>
        <v>#REF!</v>
      </c>
    </row>
    <row r="45" spans="1:37" s="15" customFormat="1" ht="15.75">
      <c r="A45" s="12"/>
      <c r="B45" s="93" t="s">
        <v>214</v>
      </c>
      <c r="C45" s="132">
        <v>12.28</v>
      </c>
      <c r="D45" s="17" t="s">
        <v>97</v>
      </c>
      <c r="E45" s="171" t="s">
        <v>174</v>
      </c>
      <c r="F45" s="186"/>
      <c r="G45" s="74"/>
      <c r="H45" s="74"/>
      <c r="I45" s="74"/>
      <c r="J45" s="74"/>
      <c r="K45" s="92"/>
      <c r="L45" s="14"/>
      <c r="M45" s="3">
        <v>1135.94640776701</v>
      </c>
      <c r="N45" s="3" t="e">
        <f>#REF!-M45</f>
        <v>#REF!</v>
      </c>
      <c r="O45" s="3"/>
      <c r="P45" s="18" t="e">
        <f>SUM(#REF!)</f>
        <v>#REF!</v>
      </c>
      <c r="Q45" s="18">
        <f>SUM(M29:M45)</f>
        <v>6319.216206113803</v>
      </c>
      <c r="R45" s="18" t="e">
        <f>P45-Q45</f>
        <v>#REF!</v>
      </c>
      <c r="S45" s="18" t="e">
        <f>SUM(N29:N45)</f>
        <v>#REF!</v>
      </c>
      <c r="T45" s="18" t="e">
        <f>R45-S45</f>
        <v>#REF!</v>
      </c>
      <c r="X45" s="16"/>
      <c r="AI45" s="15" t="e">
        <f>#REF!</f>
        <v>#REF!</v>
      </c>
      <c r="AJ45" s="15">
        <f>'[6]Čas'!AA60</f>
        <v>188.5661499018554</v>
      </c>
      <c r="AK45" s="15" t="e">
        <f t="shared" si="0"/>
        <v>#REF!</v>
      </c>
    </row>
    <row r="46" spans="1:37" s="15" customFormat="1" ht="15.75">
      <c r="A46" s="12"/>
      <c r="B46" s="93" t="s">
        <v>215</v>
      </c>
      <c r="C46" s="132">
        <v>12.28</v>
      </c>
      <c r="D46" s="17" t="s">
        <v>97</v>
      </c>
      <c r="E46" s="171" t="s">
        <v>174</v>
      </c>
      <c r="F46" s="186"/>
      <c r="G46" s="74"/>
      <c r="H46" s="74"/>
      <c r="I46" s="74"/>
      <c r="J46" s="74"/>
      <c r="K46" s="92"/>
      <c r="L46" s="14"/>
      <c r="M46" s="3"/>
      <c r="N46" s="3"/>
      <c r="O46" s="3"/>
      <c r="P46" s="4"/>
      <c r="Q46" s="4"/>
      <c r="R46" s="4"/>
      <c r="S46" s="4"/>
      <c r="T46" s="4"/>
      <c r="X46" s="16"/>
      <c r="AI46" s="15" t="e">
        <f>#REF!</f>
        <v>#REF!</v>
      </c>
      <c r="AJ46" s="15">
        <f>'[6]Čas'!AA61</f>
        <v>188.5661499018554</v>
      </c>
      <c r="AK46" s="15" t="e">
        <f t="shared" si="0"/>
        <v>#REF!</v>
      </c>
    </row>
    <row r="47" spans="1:37" s="15" customFormat="1" ht="15.75">
      <c r="A47" s="12"/>
      <c r="B47" s="93" t="s">
        <v>216</v>
      </c>
      <c r="C47" s="132">
        <v>12.28</v>
      </c>
      <c r="D47" s="17" t="s">
        <v>97</v>
      </c>
      <c r="E47" s="171" t="s">
        <v>174</v>
      </c>
      <c r="F47" s="186"/>
      <c r="G47" s="74"/>
      <c r="H47" s="74"/>
      <c r="I47" s="74"/>
      <c r="J47" s="74"/>
      <c r="K47" s="92"/>
      <c r="L47" s="14"/>
      <c r="M47" s="3"/>
      <c r="N47" s="3"/>
      <c r="O47" s="3"/>
      <c r="P47" s="4"/>
      <c r="Q47" s="4"/>
      <c r="R47" s="4"/>
      <c r="S47" s="4"/>
      <c r="T47" s="4"/>
      <c r="X47" s="16"/>
      <c r="AI47" s="15" t="e">
        <f>#REF!</f>
        <v>#REF!</v>
      </c>
      <c r="AJ47" s="15">
        <f>'[6]Čas'!AA62</f>
        <v>188.5661499018554</v>
      </c>
      <c r="AK47" s="15" t="e">
        <f t="shared" si="0"/>
        <v>#REF!</v>
      </c>
    </row>
    <row r="48" spans="1:37" s="15" customFormat="1" ht="38.25">
      <c r="A48" s="12"/>
      <c r="B48" s="93" t="s">
        <v>217</v>
      </c>
      <c r="C48" s="132">
        <v>5.5</v>
      </c>
      <c r="D48" s="17" t="s">
        <v>52</v>
      </c>
      <c r="E48" s="172" t="s">
        <v>176</v>
      </c>
      <c r="F48" s="186"/>
      <c r="G48" s="74"/>
      <c r="H48" s="74"/>
      <c r="I48" s="74"/>
      <c r="J48" s="74"/>
      <c r="K48" s="92"/>
      <c r="L48" s="14"/>
      <c r="M48" s="3">
        <v>1538.710491055056</v>
      </c>
      <c r="N48" s="3" t="e">
        <f>#REF!-M48</f>
        <v>#REF!</v>
      </c>
      <c r="O48" s="3"/>
      <c r="P48" s="4"/>
      <c r="Q48" s="4"/>
      <c r="R48" s="4"/>
      <c r="S48" s="4"/>
      <c r="T48" s="4"/>
      <c r="X48" s="16"/>
      <c r="AI48" s="15" t="e">
        <f>#REF!</f>
        <v>#REF!</v>
      </c>
      <c r="AJ48" s="15">
        <f>'[6]Čas'!AA63</f>
        <v>28.16108936004582</v>
      </c>
      <c r="AK48" s="15" t="e">
        <f t="shared" si="0"/>
        <v>#REF!</v>
      </c>
    </row>
    <row r="49" spans="1:37" s="15" customFormat="1" ht="38.25">
      <c r="A49" s="12"/>
      <c r="B49" s="93" t="s">
        <v>218</v>
      </c>
      <c r="C49" s="132">
        <v>5.5</v>
      </c>
      <c r="D49" s="17" t="s">
        <v>97</v>
      </c>
      <c r="E49" s="172" t="s">
        <v>176</v>
      </c>
      <c r="F49" s="186"/>
      <c r="G49" s="74"/>
      <c r="H49" s="74"/>
      <c r="I49" s="74"/>
      <c r="J49" s="74"/>
      <c r="K49" s="92"/>
      <c r="L49" s="14"/>
      <c r="M49" s="3">
        <v>608.327403440371</v>
      </c>
      <c r="N49" s="3" t="e">
        <f>#REF!-M49</f>
        <v>#REF!</v>
      </c>
      <c r="O49" s="3"/>
      <c r="P49" s="4"/>
      <c r="Q49" s="4"/>
      <c r="R49" s="4"/>
      <c r="S49" s="4"/>
      <c r="T49" s="4"/>
      <c r="X49" s="16"/>
      <c r="AI49" s="15" t="e">
        <f>#REF!</f>
        <v>#REF!</v>
      </c>
      <c r="AJ49" s="15">
        <f>'[6]Čas'!AA64</f>
        <v>84.4555231645118</v>
      </c>
      <c r="AK49" s="15" t="e">
        <f t="shared" si="0"/>
        <v>#REF!</v>
      </c>
    </row>
    <row r="50" spans="1:37" s="15" customFormat="1" ht="15.75">
      <c r="A50" s="12"/>
      <c r="B50" s="93" t="s">
        <v>219</v>
      </c>
      <c r="C50" s="132">
        <v>18.07</v>
      </c>
      <c r="D50" s="17" t="s">
        <v>97</v>
      </c>
      <c r="E50" s="171" t="s">
        <v>174</v>
      </c>
      <c r="F50" s="186"/>
      <c r="G50" s="74"/>
      <c r="H50" s="74"/>
      <c r="I50" s="74"/>
      <c r="J50" s="74"/>
      <c r="K50" s="92"/>
      <c r="L50" s="14"/>
      <c r="M50" s="3">
        <v>942.3110759174374</v>
      </c>
      <c r="N50" s="3" t="e">
        <f>#REF!-M50</f>
        <v>#REF!</v>
      </c>
      <c r="O50" s="3"/>
      <c r="P50" s="4"/>
      <c r="Q50" s="4"/>
      <c r="R50" s="4"/>
      <c r="S50" s="4"/>
      <c r="T50" s="4"/>
      <c r="X50" s="16"/>
      <c r="AI50" s="15" t="e">
        <f>#REF!</f>
        <v>#REF!</v>
      </c>
      <c r="AJ50" s="15">
        <f>'[6]Čas'!AA65</f>
        <v>277.47478246958696</v>
      </c>
      <c r="AK50" s="15" t="e">
        <f t="shared" si="0"/>
        <v>#REF!</v>
      </c>
    </row>
    <row r="51" spans="1:37" s="15" customFormat="1" ht="15.75">
      <c r="A51" s="12"/>
      <c r="B51" s="93" t="s">
        <v>220</v>
      </c>
      <c r="C51" s="132">
        <v>18.07</v>
      </c>
      <c r="D51" s="17" t="s">
        <v>97</v>
      </c>
      <c r="E51" s="171" t="s">
        <v>174</v>
      </c>
      <c r="F51" s="186"/>
      <c r="G51" s="74"/>
      <c r="H51" s="74"/>
      <c r="I51" s="74"/>
      <c r="J51" s="74"/>
      <c r="K51" s="92"/>
      <c r="L51" s="14"/>
      <c r="M51" s="3">
        <v>536.7594736238568</v>
      </c>
      <c r="N51" s="3" t="e">
        <f>#REF!-M51</f>
        <v>#REF!</v>
      </c>
      <c r="O51" s="3"/>
      <c r="P51" s="4"/>
      <c r="Q51" s="4"/>
      <c r="R51" s="4"/>
      <c r="S51" s="4"/>
      <c r="T51" s="4"/>
      <c r="X51" s="16"/>
      <c r="AI51" s="15" t="e">
        <f>#REF!</f>
        <v>#REF!</v>
      </c>
      <c r="AJ51" s="15">
        <f>'[6]Čas'!AA66</f>
        <v>277.47478246958696</v>
      </c>
      <c r="AK51" s="15" t="e">
        <f t="shared" si="0"/>
        <v>#REF!</v>
      </c>
    </row>
    <row r="52" spans="1:37" s="15" customFormat="1" ht="15.75">
      <c r="A52" s="12"/>
      <c r="B52" s="93" t="s">
        <v>221</v>
      </c>
      <c r="C52" s="132">
        <v>18.07</v>
      </c>
      <c r="D52" s="17" t="s">
        <v>97</v>
      </c>
      <c r="E52" s="171" t="s">
        <v>174</v>
      </c>
      <c r="F52" s="186"/>
      <c r="G52" s="74"/>
      <c r="H52" s="74"/>
      <c r="I52" s="74"/>
      <c r="J52" s="74"/>
      <c r="K52" s="92"/>
      <c r="L52" s="14"/>
      <c r="M52" s="19">
        <v>839.5106504134532</v>
      </c>
      <c r="N52" s="19" t="e">
        <f>#REF!+#REF!-M52</f>
        <v>#REF!</v>
      </c>
      <c r="O52" s="19"/>
      <c r="P52" s="20"/>
      <c r="Q52" s="20"/>
      <c r="R52" s="20"/>
      <c r="S52" s="4"/>
      <c r="T52" s="4"/>
      <c r="U52" s="21" t="s">
        <v>6</v>
      </c>
      <c r="V52" s="21">
        <v>53.49</v>
      </c>
      <c r="W52" s="21">
        <v>53.49</v>
      </c>
      <c r="X52" s="22" t="s">
        <v>7</v>
      </c>
      <c r="Y52" s="21">
        <v>839.5106504134532</v>
      </c>
      <c r="AI52" s="15" t="e">
        <f>#REF!</f>
        <v>#REF!</v>
      </c>
      <c r="AJ52" s="15">
        <f>'[6]Čas'!AA67</f>
        <v>277.47478246958696</v>
      </c>
      <c r="AK52" s="15" t="e">
        <f t="shared" si="0"/>
        <v>#REF!</v>
      </c>
    </row>
    <row r="53" spans="1:37" s="15" customFormat="1" ht="15.75">
      <c r="A53" s="12"/>
      <c r="B53" s="93" t="s">
        <v>222</v>
      </c>
      <c r="C53" s="132">
        <v>2.4</v>
      </c>
      <c r="D53" s="17" t="s">
        <v>97</v>
      </c>
      <c r="E53" s="171" t="s">
        <v>174</v>
      </c>
      <c r="F53" s="186"/>
      <c r="G53" s="74"/>
      <c r="H53" s="74"/>
      <c r="I53" s="74"/>
      <c r="J53" s="74"/>
      <c r="K53" s="92"/>
      <c r="L53" s="14"/>
      <c r="M53" s="19" t="s">
        <v>8</v>
      </c>
      <c r="N53" s="19"/>
      <c r="O53" s="19"/>
      <c r="P53" s="20"/>
      <c r="Q53" s="20"/>
      <c r="R53" s="20"/>
      <c r="S53" s="4"/>
      <c r="T53" s="4"/>
      <c r="X53" s="16"/>
      <c r="AI53" s="15" t="e">
        <f>#REF!</f>
        <v>#REF!</v>
      </c>
      <c r="AJ53" s="15">
        <f>'[6]Čas'!AA68</f>
        <v>36.85331919905969</v>
      </c>
      <c r="AK53" s="15" t="e">
        <f t="shared" si="0"/>
        <v>#REF!</v>
      </c>
    </row>
    <row r="54" spans="1:37" s="15" customFormat="1" ht="15.75">
      <c r="A54" s="12"/>
      <c r="B54" s="93" t="s">
        <v>223</v>
      </c>
      <c r="C54" s="132">
        <v>2.4</v>
      </c>
      <c r="D54" s="17" t="s">
        <v>97</v>
      </c>
      <c r="E54" s="171" t="s">
        <v>174</v>
      </c>
      <c r="F54" s="186"/>
      <c r="G54" s="74"/>
      <c r="H54" s="74"/>
      <c r="I54" s="74"/>
      <c r="J54" s="74"/>
      <c r="K54" s="92"/>
      <c r="L54" s="14"/>
      <c r="M54" s="3">
        <v>274.50067817781445</v>
      </c>
      <c r="N54" s="3" t="e">
        <f>#REF!-M54</f>
        <v>#REF!</v>
      </c>
      <c r="O54" s="3"/>
      <c r="P54" s="4"/>
      <c r="Q54" s="4"/>
      <c r="R54" s="4"/>
      <c r="S54" s="4"/>
      <c r="T54" s="4"/>
      <c r="X54" s="16"/>
      <c r="AI54" s="15" t="e">
        <f>#REF!</f>
        <v>#REF!</v>
      </c>
      <c r="AJ54" s="15">
        <f>'[6]Čas'!AA69</f>
        <v>36.85331919905969</v>
      </c>
      <c r="AK54" s="15" t="e">
        <f t="shared" si="0"/>
        <v>#REF!</v>
      </c>
    </row>
    <row r="55" spans="1:37" s="15" customFormat="1" ht="15.75">
      <c r="A55" s="12"/>
      <c r="B55" s="93" t="s">
        <v>224</v>
      </c>
      <c r="C55" s="132">
        <v>2.4</v>
      </c>
      <c r="D55" s="17" t="s">
        <v>97</v>
      </c>
      <c r="E55" s="171" t="s">
        <v>174</v>
      </c>
      <c r="F55" s="186"/>
      <c r="G55" s="74"/>
      <c r="H55" s="74"/>
      <c r="I55" s="74"/>
      <c r="J55" s="74"/>
      <c r="K55" s="92"/>
      <c r="L55" s="14"/>
      <c r="M55" s="3">
        <v>278.73825296958177</v>
      </c>
      <c r="N55" s="3" t="e">
        <f>#REF!-M55</f>
        <v>#REF!</v>
      </c>
      <c r="O55" s="3"/>
      <c r="P55" s="4"/>
      <c r="Q55" s="4"/>
      <c r="R55" s="4"/>
      <c r="S55" s="4"/>
      <c r="T55" s="4"/>
      <c r="X55" s="16"/>
      <c r="AI55" s="15" t="e">
        <f>#REF!</f>
        <v>#REF!</v>
      </c>
      <c r="AJ55" s="15">
        <f>'[6]Čas'!AA70</f>
        <v>36.85331919905969</v>
      </c>
      <c r="AK55" s="15" t="e">
        <f t="shared" si="0"/>
        <v>#REF!</v>
      </c>
    </row>
    <row r="56" spans="1:37" s="15" customFormat="1" ht="15.75">
      <c r="A56" s="12"/>
      <c r="B56" s="93" t="s">
        <v>225</v>
      </c>
      <c r="C56" s="132">
        <v>75.87</v>
      </c>
      <c r="D56" s="17" t="s">
        <v>7</v>
      </c>
      <c r="E56" s="171" t="s">
        <v>174</v>
      </c>
      <c r="F56" s="186"/>
      <c r="G56" s="74"/>
      <c r="H56" s="74"/>
      <c r="I56" s="74"/>
      <c r="J56" s="74"/>
      <c r="K56" s="92"/>
      <c r="L56" s="14"/>
      <c r="M56" s="3">
        <v>270.8363019086051</v>
      </c>
      <c r="N56" s="3" t="e">
        <f>#REF!-M56</f>
        <v>#REF!</v>
      </c>
      <c r="O56" s="3"/>
      <c r="P56" s="4"/>
      <c r="Q56" s="4"/>
      <c r="R56" s="4"/>
      <c r="S56" s="4"/>
      <c r="T56" s="4"/>
      <c r="X56" s="16"/>
      <c r="AI56" s="15" t="e">
        <f>#REF!</f>
        <v>#REF!</v>
      </c>
      <c r="AJ56" s="15">
        <f>'[6]Čas'!AA71</f>
        <v>854.2398053056138</v>
      </c>
      <c r="AK56" s="15" t="e">
        <f t="shared" si="0"/>
        <v>#REF!</v>
      </c>
    </row>
    <row r="57" spans="1:37" s="15" customFormat="1" ht="15.75">
      <c r="A57" s="12"/>
      <c r="B57" s="93" t="s">
        <v>226</v>
      </c>
      <c r="C57" s="132">
        <v>20.3</v>
      </c>
      <c r="D57" s="17" t="s">
        <v>97</v>
      </c>
      <c r="E57" s="171" t="s">
        <v>174</v>
      </c>
      <c r="F57" s="186"/>
      <c r="G57" s="74"/>
      <c r="H57" s="74"/>
      <c r="I57" s="74"/>
      <c r="J57" s="74"/>
      <c r="K57" s="92"/>
      <c r="L57" s="14"/>
      <c r="M57" s="3">
        <v>121.54879384598205</v>
      </c>
      <c r="N57" s="3" t="e">
        <f>#REF!-M57</f>
        <v>#REF!</v>
      </c>
      <c r="O57" s="3"/>
      <c r="P57" s="4"/>
      <c r="Q57" s="4"/>
      <c r="R57" s="4"/>
      <c r="S57" s="4"/>
      <c r="T57" s="4"/>
      <c r="X57" s="16"/>
      <c r="AI57" s="15" t="e">
        <f>#REF!</f>
        <v>#REF!</v>
      </c>
      <c r="AJ57" s="15">
        <f>'[6]Čas'!AA72</f>
        <v>311.7176582253799</v>
      </c>
      <c r="AK57" s="15" t="e">
        <f t="shared" si="0"/>
        <v>#REF!</v>
      </c>
    </row>
    <row r="58" spans="1:37" s="15" customFormat="1" ht="15.75">
      <c r="A58" s="12"/>
      <c r="B58" s="93" t="s">
        <v>227</v>
      </c>
      <c r="C58" s="132">
        <v>20.3</v>
      </c>
      <c r="D58" s="17" t="s">
        <v>97</v>
      </c>
      <c r="E58" s="171" t="s">
        <v>174</v>
      </c>
      <c r="F58" s="186"/>
      <c r="G58" s="74"/>
      <c r="H58" s="74"/>
      <c r="I58" s="74"/>
      <c r="J58" s="74"/>
      <c r="K58" s="92"/>
      <c r="L58" s="14"/>
      <c r="M58" s="3">
        <v>293.4230532141602</v>
      </c>
      <c r="N58" s="3" t="e">
        <f>#REF!-M58</f>
        <v>#REF!</v>
      </c>
      <c r="O58" s="3"/>
      <c r="P58" s="4"/>
      <c r="Q58" s="4"/>
      <c r="R58" s="4"/>
      <c r="S58" s="4"/>
      <c r="T58" s="4"/>
      <c r="X58" s="16"/>
      <c r="AI58" s="15" t="e">
        <f>#REF!</f>
        <v>#REF!</v>
      </c>
      <c r="AJ58" s="15">
        <f>'[6]Čas'!AA73</f>
        <v>311.7176582253799</v>
      </c>
      <c r="AK58" s="15" t="e">
        <f t="shared" si="0"/>
        <v>#REF!</v>
      </c>
    </row>
    <row r="59" spans="1:37" s="15" customFormat="1" ht="15.75">
      <c r="A59" s="12"/>
      <c r="B59" s="93" t="s">
        <v>228</v>
      </c>
      <c r="C59" s="132">
        <v>20.3</v>
      </c>
      <c r="D59" s="17" t="s">
        <v>97</v>
      </c>
      <c r="E59" s="171" t="s">
        <v>174</v>
      </c>
      <c r="F59" s="186"/>
      <c r="G59" s="74"/>
      <c r="H59" s="74"/>
      <c r="I59" s="74"/>
      <c r="J59" s="74"/>
      <c r="K59" s="92"/>
      <c r="L59" s="14"/>
      <c r="M59" s="3">
        <v>290.03845241429457</v>
      </c>
      <c r="N59" s="3" t="e">
        <f>#REF!-M59</f>
        <v>#REF!</v>
      </c>
      <c r="O59" s="3"/>
      <c r="P59" s="4"/>
      <c r="Q59" s="4"/>
      <c r="R59" s="4"/>
      <c r="S59" s="4"/>
      <c r="T59" s="4"/>
      <c r="X59" s="16"/>
      <c r="AI59" s="15" t="e">
        <f>#REF!</f>
        <v>#REF!</v>
      </c>
      <c r="AJ59" s="15">
        <f>'[6]Čas'!AA74</f>
        <v>311.7176582253799</v>
      </c>
      <c r="AK59" s="15" t="e">
        <f t="shared" si="0"/>
        <v>#REF!</v>
      </c>
    </row>
    <row r="60" spans="1:37" s="15" customFormat="1" ht="15.75">
      <c r="A60" s="12"/>
      <c r="B60" s="93" t="s">
        <v>229</v>
      </c>
      <c r="C60" s="132">
        <v>24.69</v>
      </c>
      <c r="D60" s="17" t="s">
        <v>7</v>
      </c>
      <c r="E60" s="171" t="s">
        <v>174</v>
      </c>
      <c r="F60" s="186"/>
      <c r="G60" s="74"/>
      <c r="H60" s="74"/>
      <c r="I60" s="74"/>
      <c r="J60" s="74"/>
      <c r="K60" s="92"/>
      <c r="L60" s="14"/>
      <c r="M60" s="3">
        <v>439.5613812986824</v>
      </c>
      <c r="N60" s="3" t="e">
        <f>#REF!-M60</f>
        <v>#REF!</v>
      </c>
      <c r="O60" s="3"/>
      <c r="P60" s="4"/>
      <c r="Q60" s="4"/>
      <c r="R60" s="4"/>
      <c r="S60" s="4"/>
      <c r="T60" s="4"/>
      <c r="X60" s="16"/>
      <c r="AI60" s="15" t="e">
        <f>#REF!</f>
        <v>#REF!</v>
      </c>
      <c r="AJ60" s="15">
        <f>'[6]Čas'!AA75</f>
        <v>277.991047752677</v>
      </c>
      <c r="AK60" s="15" t="e">
        <f t="shared" si="0"/>
        <v>#REF!</v>
      </c>
    </row>
    <row r="61" spans="1:37" s="15" customFormat="1" ht="15.75">
      <c r="A61" s="12"/>
      <c r="B61" s="93" t="s">
        <v>230</v>
      </c>
      <c r="C61" s="132">
        <v>24.69</v>
      </c>
      <c r="D61" s="17" t="s">
        <v>7</v>
      </c>
      <c r="E61" s="171" t="s">
        <v>174</v>
      </c>
      <c r="F61" s="186"/>
      <c r="G61" s="74"/>
      <c r="H61" s="74"/>
      <c r="I61" s="74"/>
      <c r="J61" s="74"/>
      <c r="K61" s="92"/>
      <c r="L61" s="14"/>
      <c r="M61" s="3">
        <v>446.6419184054578</v>
      </c>
      <c r="N61" s="3" t="e">
        <f>#REF!-M61</f>
        <v>#REF!</v>
      </c>
      <c r="O61" s="3"/>
      <c r="P61" s="4"/>
      <c r="Q61" s="4"/>
      <c r="R61" s="4"/>
      <c r="S61" s="4"/>
      <c r="T61" s="4"/>
      <c r="X61" s="16"/>
      <c r="AI61" s="15" t="e">
        <f>#REF!</f>
        <v>#REF!</v>
      </c>
      <c r="AJ61" s="15">
        <f>'[6]Čas'!AA76</f>
        <v>277.991047752677</v>
      </c>
      <c r="AK61" s="15" t="e">
        <f t="shared" si="0"/>
        <v>#REF!</v>
      </c>
    </row>
    <row r="62" spans="1:37" s="15" customFormat="1" ht="15.75">
      <c r="A62" s="12"/>
      <c r="B62" s="93" t="s">
        <v>231</v>
      </c>
      <c r="C62" s="132">
        <v>24.69</v>
      </c>
      <c r="D62" s="17" t="s">
        <v>7</v>
      </c>
      <c r="E62" s="171" t="s">
        <v>174</v>
      </c>
      <c r="F62" s="186"/>
      <c r="G62" s="74"/>
      <c r="H62" s="74"/>
      <c r="I62" s="74"/>
      <c r="J62" s="74"/>
      <c r="K62" s="92"/>
      <c r="L62" s="14"/>
      <c r="M62" s="3"/>
      <c r="N62" s="3"/>
      <c r="O62" s="3"/>
      <c r="P62" s="4"/>
      <c r="Q62" s="4"/>
      <c r="R62" s="4"/>
      <c r="S62" s="4"/>
      <c r="T62" s="4"/>
      <c r="X62" s="16"/>
      <c r="AI62" s="15" t="e">
        <f>#REF!</f>
        <v>#REF!</v>
      </c>
      <c r="AJ62" s="15">
        <f>'[6]Čas'!AA77</f>
        <v>277.991047752677</v>
      </c>
      <c r="AK62" s="15" t="e">
        <f t="shared" si="0"/>
        <v>#REF!</v>
      </c>
    </row>
    <row r="63" spans="1:37" s="15" customFormat="1" ht="15.75">
      <c r="A63" s="12"/>
      <c r="B63" s="93" t="s">
        <v>232</v>
      </c>
      <c r="C63" s="132">
        <v>24.69</v>
      </c>
      <c r="D63" s="17" t="s">
        <v>7</v>
      </c>
      <c r="E63" s="171" t="s">
        <v>174</v>
      </c>
      <c r="F63" s="186"/>
      <c r="G63" s="74"/>
      <c r="H63" s="74"/>
      <c r="I63" s="74"/>
      <c r="J63" s="74"/>
      <c r="K63" s="92"/>
      <c r="L63" s="14"/>
      <c r="M63" s="3"/>
      <c r="N63" s="3"/>
      <c r="O63" s="3"/>
      <c r="P63" s="4"/>
      <c r="Q63" s="4"/>
      <c r="R63" s="4"/>
      <c r="S63" s="4"/>
      <c r="T63" s="4"/>
      <c r="X63" s="16"/>
      <c r="AI63" s="15" t="e">
        <f>#REF!</f>
        <v>#REF!</v>
      </c>
      <c r="AJ63" s="15">
        <f>'[6]Čas'!AA78</f>
        <v>277.991047752677</v>
      </c>
      <c r="AK63" s="15" t="e">
        <f t="shared" si="0"/>
        <v>#REF!</v>
      </c>
    </row>
    <row r="64" spans="1:37" s="15" customFormat="1" ht="15.75">
      <c r="A64" s="12"/>
      <c r="B64" s="93" t="s">
        <v>233</v>
      </c>
      <c r="C64" s="132">
        <v>12.19</v>
      </c>
      <c r="D64" s="17" t="s">
        <v>7</v>
      </c>
      <c r="E64" s="171" t="s">
        <v>174</v>
      </c>
      <c r="F64" s="186"/>
      <c r="G64" s="74"/>
      <c r="H64" s="74"/>
      <c r="I64" s="74"/>
      <c r="J64" s="74"/>
      <c r="K64" s="92"/>
      <c r="L64" s="14"/>
      <c r="M64" s="3">
        <v>0</v>
      </c>
      <c r="N64" s="3" t="e">
        <f>#REF!-M64</f>
        <v>#REF!</v>
      </c>
      <c r="O64" s="3"/>
      <c r="P64" s="4"/>
      <c r="Q64" s="4"/>
      <c r="R64" s="4"/>
      <c r="S64" s="4"/>
      <c r="T64" s="4"/>
      <c r="X64" s="16"/>
      <c r="AI64" s="15" t="e">
        <f>#REF!</f>
        <v>#REF!</v>
      </c>
      <c r="AJ64" s="15">
        <f>'[6]Čas'!AA79</f>
        <v>137.25033908890777</v>
      </c>
      <c r="AK64" s="15" t="e">
        <f t="shared" si="0"/>
        <v>#REF!</v>
      </c>
    </row>
    <row r="65" spans="1:37" s="15" customFormat="1" ht="15.75">
      <c r="A65" s="12"/>
      <c r="B65" s="93" t="s">
        <v>234</v>
      </c>
      <c r="C65" s="132">
        <v>12.19</v>
      </c>
      <c r="D65" s="17" t="s">
        <v>7</v>
      </c>
      <c r="E65" s="171" t="s">
        <v>174</v>
      </c>
      <c r="F65" s="186"/>
      <c r="G65" s="74"/>
      <c r="H65" s="74"/>
      <c r="I65" s="74"/>
      <c r="J65" s="74"/>
      <c r="K65" s="92"/>
      <c r="L65" s="14"/>
      <c r="M65" s="3">
        <v>0</v>
      </c>
      <c r="N65" s="3" t="e">
        <f>#REF!-M65</f>
        <v>#REF!</v>
      </c>
      <c r="O65" s="3"/>
      <c r="P65" s="4"/>
      <c r="Q65" s="4"/>
      <c r="R65" s="4"/>
      <c r="S65" s="4"/>
      <c r="T65" s="4"/>
      <c r="X65" s="16"/>
      <c r="AI65" s="15" t="e">
        <f>#REF!</f>
        <v>#REF!</v>
      </c>
      <c r="AJ65" s="15">
        <f>'[6]Čas'!AA80</f>
        <v>137.25033908890777</v>
      </c>
      <c r="AK65" s="15" t="e">
        <f t="shared" si="0"/>
        <v>#REF!</v>
      </c>
    </row>
    <row r="66" spans="1:37" s="15" customFormat="1" ht="15.75">
      <c r="A66" s="12"/>
      <c r="B66" s="93" t="s">
        <v>235</v>
      </c>
      <c r="C66" s="132">
        <v>1.8</v>
      </c>
      <c r="D66" s="17" t="s">
        <v>64</v>
      </c>
      <c r="E66" s="171" t="s">
        <v>174</v>
      </c>
      <c r="F66" s="186"/>
      <c r="G66" s="74"/>
      <c r="H66" s="74"/>
      <c r="I66" s="74"/>
      <c r="J66" s="74"/>
      <c r="K66" s="92"/>
      <c r="L66" s="14"/>
      <c r="M66" s="3">
        <v>0</v>
      </c>
      <c r="N66" s="3" t="e">
        <f>#REF!-M66</f>
        <v>#REF!</v>
      </c>
      <c r="O66" s="3"/>
      <c r="P66" s="18" t="e">
        <f>SUM(#REF!)</f>
        <v>#REF!</v>
      </c>
      <c r="Q66" s="18">
        <f>SUM(M48:M66)</f>
        <v>6880.907926684752</v>
      </c>
      <c r="R66" s="18" t="e">
        <f>P66-Q66</f>
        <v>#REF!</v>
      </c>
      <c r="S66" s="18" t="e">
        <f>SUM(N48:N66)</f>
        <v>#REF!</v>
      </c>
      <c r="T66" s="18" t="e">
        <f>R66-S66</f>
        <v>#REF!</v>
      </c>
      <c r="X66" s="16"/>
      <c r="AI66" s="15" t="e">
        <f>#REF!</f>
        <v>#REF!</v>
      </c>
      <c r="AJ66" s="15">
        <f>'[6]Čas'!AA81</f>
        <v>5.5298139106999065</v>
      </c>
      <c r="AK66" s="15" t="e">
        <f t="shared" si="0"/>
        <v>#REF!</v>
      </c>
    </row>
    <row r="67" spans="1:37" s="15" customFormat="1" ht="15.75">
      <c r="A67" s="12"/>
      <c r="B67" s="93" t="s">
        <v>236</v>
      </c>
      <c r="C67" s="132">
        <v>1.8</v>
      </c>
      <c r="D67" s="17" t="s">
        <v>64</v>
      </c>
      <c r="E67" s="171" t="s">
        <v>174</v>
      </c>
      <c r="F67" s="186"/>
      <c r="G67" s="74"/>
      <c r="H67" s="74"/>
      <c r="I67" s="74"/>
      <c r="J67" s="74"/>
      <c r="K67" s="92"/>
      <c r="L67" s="14"/>
      <c r="M67" s="3"/>
      <c r="N67" s="3"/>
      <c r="O67" s="3"/>
      <c r="P67" s="4"/>
      <c r="Q67" s="4"/>
      <c r="R67" s="4"/>
      <c r="S67" s="4"/>
      <c r="T67" s="4"/>
      <c r="X67" s="16"/>
      <c r="AI67" s="15" t="e">
        <f>#REF!</f>
        <v>#REF!</v>
      </c>
      <c r="AJ67" s="15">
        <f>'[6]Čas'!AA82</f>
        <v>5.5298139106999065</v>
      </c>
      <c r="AK67" s="15" t="e">
        <f t="shared" si="0"/>
        <v>#REF!</v>
      </c>
    </row>
    <row r="68" spans="1:37" s="15" customFormat="1" ht="15.75">
      <c r="A68" s="12"/>
      <c r="B68" s="93" t="s">
        <v>237</v>
      </c>
      <c r="C68" s="132">
        <v>8.03</v>
      </c>
      <c r="D68" s="17" t="s">
        <v>97</v>
      </c>
      <c r="E68" s="171" t="s">
        <v>174</v>
      </c>
      <c r="F68" s="186"/>
      <c r="G68" s="74"/>
      <c r="H68" s="74"/>
      <c r="I68" s="74"/>
      <c r="J68" s="74"/>
      <c r="K68" s="92"/>
      <c r="L68" s="14"/>
      <c r="M68" s="3">
        <v>76.76765927114656</v>
      </c>
      <c r="N68" s="3" t="e">
        <f>#REF!-M68</f>
        <v>#REF!</v>
      </c>
      <c r="O68" s="3"/>
      <c r="P68" s="4"/>
      <c r="Q68" s="4"/>
      <c r="R68" s="4"/>
      <c r="S68" s="4"/>
      <c r="T68" s="4"/>
      <c r="X68" s="16"/>
      <c r="AI68" s="15" t="e">
        <f>#REF!</f>
        <v>#REF!</v>
      </c>
      <c r="AJ68" s="15">
        <f>'[6]Čas'!AA85</f>
        <v>123.3050638201872</v>
      </c>
      <c r="AK68" s="15" t="e">
        <f t="shared" si="0"/>
        <v>#REF!</v>
      </c>
    </row>
    <row r="69" spans="1:37" s="15" customFormat="1" ht="15.75">
      <c r="A69" s="12"/>
      <c r="B69" s="93" t="s">
        <v>238</v>
      </c>
      <c r="C69" s="132">
        <v>8.03</v>
      </c>
      <c r="D69" s="17" t="s">
        <v>97</v>
      </c>
      <c r="E69" s="171" t="s">
        <v>174</v>
      </c>
      <c r="F69" s="186"/>
      <c r="G69" s="74"/>
      <c r="H69" s="74"/>
      <c r="I69" s="74"/>
      <c r="J69" s="74"/>
      <c r="K69" s="92"/>
      <c r="L69" s="14"/>
      <c r="M69" s="3">
        <v>136.47583870426055</v>
      </c>
      <c r="N69" s="3" t="e">
        <f>#REF!-M69</f>
        <v>#REF!</v>
      </c>
      <c r="O69" s="3"/>
      <c r="P69" s="4"/>
      <c r="Q69" s="4"/>
      <c r="R69" s="4"/>
      <c r="S69" s="4"/>
      <c r="T69" s="4"/>
      <c r="X69" s="16"/>
      <c r="AI69" s="15" t="e">
        <f>#REF!</f>
        <v>#REF!</v>
      </c>
      <c r="AJ69" s="15">
        <f>'[6]Čas'!AA86</f>
        <v>123.3050638201872</v>
      </c>
      <c r="AK69" s="15" t="e">
        <f t="shared" si="0"/>
        <v>#REF!</v>
      </c>
    </row>
    <row r="70" spans="1:37" s="15" customFormat="1" ht="15.75">
      <c r="A70" s="12"/>
      <c r="B70" s="93" t="s">
        <v>239</v>
      </c>
      <c r="C70" s="132">
        <v>8.03</v>
      </c>
      <c r="D70" s="17" t="s">
        <v>97</v>
      </c>
      <c r="E70" s="171" t="s">
        <v>174</v>
      </c>
      <c r="F70" s="186"/>
      <c r="G70" s="74"/>
      <c r="H70" s="74"/>
      <c r="I70" s="74"/>
      <c r="J70" s="74"/>
      <c r="K70" s="92"/>
      <c r="L70" s="14"/>
      <c r="M70" s="3">
        <v>159.93262348155534</v>
      </c>
      <c r="N70" s="3" t="e">
        <f>#REF!-M70</f>
        <v>#REF!</v>
      </c>
      <c r="O70" s="3"/>
      <c r="P70" s="4"/>
      <c r="Q70" s="4"/>
      <c r="R70" s="4"/>
      <c r="S70" s="4"/>
      <c r="T70" s="4"/>
      <c r="X70" s="16"/>
      <c r="AI70" s="15" t="e">
        <f>#REF!</f>
        <v>#REF!</v>
      </c>
      <c r="AJ70" s="15">
        <f>'[6]Čas'!AA87</f>
        <v>123.3050638201872</v>
      </c>
      <c r="AK70" s="15" t="e">
        <f t="shared" si="0"/>
        <v>#REF!</v>
      </c>
    </row>
    <row r="71" spans="1:37" s="15" customFormat="1" ht="15.75">
      <c r="A71" s="12"/>
      <c r="B71" s="93" t="s">
        <v>240</v>
      </c>
      <c r="C71" s="132">
        <v>9.97</v>
      </c>
      <c r="D71" s="17" t="s">
        <v>97</v>
      </c>
      <c r="E71" s="171" t="s">
        <v>174</v>
      </c>
      <c r="F71" s="186"/>
      <c r="G71" s="74"/>
      <c r="H71" s="74"/>
      <c r="I71" s="74"/>
      <c r="J71" s="74"/>
      <c r="K71" s="92"/>
      <c r="L71" s="14"/>
      <c r="M71" s="3">
        <v>12.288475357110856</v>
      </c>
      <c r="N71" s="3" t="e">
        <f>#REF!-M71</f>
        <v>#REF!</v>
      </c>
      <c r="O71" s="3"/>
      <c r="P71" s="4"/>
      <c r="Q71" s="4"/>
      <c r="R71" s="4"/>
      <c r="S71" s="4"/>
      <c r="T71" s="4"/>
      <c r="X71" s="16"/>
      <c r="AI71" s="15" t="e">
        <f>#REF!</f>
        <v>#REF!</v>
      </c>
      <c r="AJ71" s="15">
        <f>'[6]Čas'!AA88</f>
        <v>153.09483017276048</v>
      </c>
      <c r="AK71" s="15" t="e">
        <f t="shared" si="0"/>
        <v>#REF!</v>
      </c>
    </row>
    <row r="72" spans="1:37" s="15" customFormat="1" ht="15.75">
      <c r="A72" s="12"/>
      <c r="B72" s="93" t="s">
        <v>241</v>
      </c>
      <c r="C72" s="132">
        <v>9.97</v>
      </c>
      <c r="D72" s="17" t="s">
        <v>97</v>
      </c>
      <c r="E72" s="171" t="s">
        <v>174</v>
      </c>
      <c r="F72" s="186"/>
      <c r="G72" s="74"/>
      <c r="H72" s="74"/>
      <c r="I72" s="74"/>
      <c r="J72" s="74"/>
      <c r="K72" s="92"/>
      <c r="L72" s="14"/>
      <c r="M72" s="3">
        <v>164.19749344106347</v>
      </c>
      <c r="N72" s="3" t="e">
        <f>#REF!-M72</f>
        <v>#REF!</v>
      </c>
      <c r="O72" s="3"/>
      <c r="P72" s="4"/>
      <c r="Q72" s="4"/>
      <c r="R72" s="4"/>
      <c r="S72" s="4"/>
      <c r="T72" s="4"/>
      <c r="X72" s="16"/>
      <c r="AI72" s="15" t="e">
        <f>#REF!</f>
        <v>#REF!</v>
      </c>
      <c r="AJ72" s="15">
        <f>'[6]Čas'!AA89</f>
        <v>153.09483017276048</v>
      </c>
      <c r="AK72" s="15" t="e">
        <f t="shared" si="0"/>
        <v>#REF!</v>
      </c>
    </row>
    <row r="73" spans="1:24" s="15" customFormat="1" ht="15.75">
      <c r="A73" s="12"/>
      <c r="B73" s="93" t="s">
        <v>88</v>
      </c>
      <c r="C73" s="132">
        <v>9.97</v>
      </c>
      <c r="D73" s="17" t="s">
        <v>97</v>
      </c>
      <c r="E73" s="171" t="s">
        <v>174</v>
      </c>
      <c r="F73" s="186"/>
      <c r="G73" s="74"/>
      <c r="H73" s="74"/>
      <c r="I73" s="74"/>
      <c r="J73" s="74"/>
      <c r="K73" s="92"/>
      <c r="L73" s="14"/>
      <c r="M73" s="3"/>
      <c r="N73" s="3"/>
      <c r="O73" s="3"/>
      <c r="P73" s="4"/>
      <c r="Q73" s="4"/>
      <c r="R73" s="4"/>
      <c r="S73" s="4"/>
      <c r="T73" s="4"/>
      <c r="X73" s="16"/>
    </row>
    <row r="74" spans="1:37" s="15" customFormat="1" ht="16.5" thickBot="1">
      <c r="A74" s="12"/>
      <c r="B74" s="98" t="s">
        <v>86</v>
      </c>
      <c r="C74" s="136">
        <f>SUM(C11:C73)</f>
        <v>780.9899999999999</v>
      </c>
      <c r="D74" s="77"/>
      <c r="E74" s="170"/>
      <c r="F74" s="206"/>
      <c r="G74" s="207"/>
      <c r="H74" s="207"/>
      <c r="I74" s="207"/>
      <c r="J74" s="207"/>
      <c r="K74" s="208"/>
      <c r="L74" s="14"/>
      <c r="M74" s="3">
        <v>287.21340255311634</v>
      </c>
      <c r="N74" s="3" t="e">
        <f>#REF!-M74</f>
        <v>#REF!</v>
      </c>
      <c r="O74" s="3"/>
      <c r="P74" s="4"/>
      <c r="Q74" s="4"/>
      <c r="R74" s="4"/>
      <c r="S74" s="4"/>
      <c r="T74" s="4"/>
      <c r="X74" s="16"/>
      <c r="AI74" s="15" t="e">
        <f>#REF!</f>
        <v>#REF!</v>
      </c>
      <c r="AJ74" s="15">
        <f>'[6]Čas'!AA90</f>
        <v>153.09483017276048</v>
      </c>
      <c r="AK74" s="15" t="e">
        <f t="shared" si="0"/>
        <v>#REF!</v>
      </c>
    </row>
    <row r="75" spans="1:37" s="15" customFormat="1" ht="15.75">
      <c r="A75" s="12"/>
      <c r="B75" s="209"/>
      <c r="C75" s="210"/>
      <c r="D75" s="211"/>
      <c r="E75" s="212"/>
      <c r="F75" s="212"/>
      <c r="G75" s="212"/>
      <c r="H75" s="212"/>
      <c r="I75" s="212"/>
      <c r="J75" s="212"/>
      <c r="K75" s="213"/>
      <c r="L75" s="14"/>
      <c r="M75" s="3"/>
      <c r="N75" s="3"/>
      <c r="O75" s="3"/>
      <c r="P75" s="4"/>
      <c r="Q75" s="4"/>
      <c r="R75" s="4"/>
      <c r="S75" s="4"/>
      <c r="T75" s="4"/>
      <c r="X75" s="16"/>
      <c r="AI75" s="15" t="e">
        <f>#REF!</f>
        <v>#REF!</v>
      </c>
      <c r="AJ75" s="15" t="e">
        <f>'[6]Čas'!AA92</f>
        <v>#REF!</v>
      </c>
      <c r="AK75" s="15" t="e">
        <f aca="true" t="shared" si="1" ref="AK75:AK140">AJ75-AI75</f>
        <v>#REF!</v>
      </c>
    </row>
    <row r="76" spans="1:37" s="15" customFormat="1" ht="16.5" thickBot="1">
      <c r="A76" s="12"/>
      <c r="B76" s="407" t="s">
        <v>242</v>
      </c>
      <c r="C76" s="408">
        <v>0</v>
      </c>
      <c r="D76" s="408" t="e">
        <v>#REF!</v>
      </c>
      <c r="E76" s="201"/>
      <c r="F76" s="201"/>
      <c r="G76" s="201"/>
      <c r="H76" s="201"/>
      <c r="I76" s="201"/>
      <c r="J76" s="201"/>
      <c r="K76" s="202"/>
      <c r="L76" s="14"/>
      <c r="M76" s="3">
        <v>296.6302354237103</v>
      </c>
      <c r="N76" s="3" t="e">
        <f>#REF!-M76</f>
        <v>#REF!</v>
      </c>
      <c r="O76" s="3"/>
      <c r="P76" s="4"/>
      <c r="Q76" s="4"/>
      <c r="R76" s="4"/>
      <c r="S76" s="4"/>
      <c r="T76" s="4"/>
      <c r="X76" s="16"/>
      <c r="AI76" s="15" t="e">
        <f>#REF!</f>
        <v>#REF!</v>
      </c>
      <c r="AK76" s="15" t="e">
        <f t="shared" si="1"/>
        <v>#REF!</v>
      </c>
    </row>
    <row r="77" spans="1:37" s="15" customFormat="1" ht="15.75">
      <c r="A77" s="12"/>
      <c r="B77" s="93" t="s">
        <v>243</v>
      </c>
      <c r="C77" s="134">
        <v>64.43</v>
      </c>
      <c r="D77" s="81" t="s">
        <v>244</v>
      </c>
      <c r="E77" s="171" t="s">
        <v>174</v>
      </c>
      <c r="F77" s="196"/>
      <c r="G77" s="73"/>
      <c r="H77" s="73"/>
      <c r="I77" s="73"/>
      <c r="J77" s="73"/>
      <c r="K77" s="91"/>
      <c r="L77" s="14"/>
      <c r="M77" s="3">
        <v>628.8124268298803</v>
      </c>
      <c r="N77" s="3" t="e">
        <f>#REF!-M77</f>
        <v>#REF!</v>
      </c>
      <c r="O77" s="3"/>
      <c r="P77" s="4"/>
      <c r="Q77" s="4"/>
      <c r="R77" s="4"/>
      <c r="S77" s="4"/>
      <c r="T77" s="4"/>
      <c r="X77" s="16"/>
      <c r="AI77" s="15" t="e">
        <f>#REF!</f>
        <v>#REF!</v>
      </c>
      <c r="AJ77" s="15">
        <f>'[6]Čas'!AA93</f>
        <v>3132.5555149986612</v>
      </c>
      <c r="AK77" s="15" t="e">
        <f t="shared" si="1"/>
        <v>#REF!</v>
      </c>
    </row>
    <row r="78" spans="1:37" s="15" customFormat="1" ht="15.75">
      <c r="A78" s="12"/>
      <c r="B78" s="93" t="s">
        <v>245</v>
      </c>
      <c r="C78" s="134"/>
      <c r="D78" s="81"/>
      <c r="E78" s="82"/>
      <c r="F78" s="186"/>
      <c r="G78" s="74"/>
      <c r="H78" s="74"/>
      <c r="I78" s="74"/>
      <c r="J78" s="74"/>
      <c r="K78" s="92"/>
      <c r="L78" s="14"/>
      <c r="M78" s="3">
        <v>302.9081240041063</v>
      </c>
      <c r="N78" s="3" t="e">
        <f>#REF!-M78</f>
        <v>#REF!</v>
      </c>
      <c r="O78" s="3"/>
      <c r="P78" s="4"/>
      <c r="Q78" s="4"/>
      <c r="R78" s="4"/>
      <c r="S78" s="4"/>
      <c r="T78" s="4"/>
      <c r="X78" s="16"/>
      <c r="AI78" s="15" t="e">
        <f>#REF!</f>
        <v>#REF!</v>
      </c>
      <c r="AJ78" s="15" t="e">
        <f>'[6]Čas'!AA94</f>
        <v>#REF!</v>
      </c>
      <c r="AK78" s="15" t="e">
        <f t="shared" si="1"/>
        <v>#REF!</v>
      </c>
    </row>
    <row r="79" spans="1:37" s="15" customFormat="1" ht="15.75">
      <c r="A79" s="12"/>
      <c r="B79" s="93" t="s">
        <v>246</v>
      </c>
      <c r="C79" s="134">
        <v>6.98</v>
      </c>
      <c r="D79" s="81" t="s">
        <v>7</v>
      </c>
      <c r="E79" s="171" t="s">
        <v>174</v>
      </c>
      <c r="F79" s="186"/>
      <c r="G79" s="74"/>
      <c r="H79" s="74"/>
      <c r="I79" s="74"/>
      <c r="J79" s="74"/>
      <c r="K79" s="92"/>
      <c r="L79" s="14"/>
      <c r="M79" s="3">
        <v>39.169515200790855</v>
      </c>
      <c r="N79" s="3" t="e">
        <f>#REF!-M79</f>
        <v>#REF!</v>
      </c>
      <c r="O79" s="3"/>
      <c r="P79" s="4"/>
      <c r="Q79" s="4"/>
      <c r="R79" s="4"/>
      <c r="S79" s="4"/>
      <c r="T79" s="4"/>
      <c r="X79" s="16"/>
      <c r="AI79" s="15" t="e">
        <f>#REF!</f>
        <v>#REF!</v>
      </c>
      <c r="AJ79" s="15">
        <f>'[6]Čas'!AA95</f>
        <v>148.84396158683472</v>
      </c>
      <c r="AK79" s="15" t="e">
        <f t="shared" si="1"/>
        <v>#REF!</v>
      </c>
    </row>
    <row r="80" spans="1:24" s="15" customFormat="1" ht="15.75">
      <c r="A80" s="12"/>
      <c r="B80" s="94" t="s">
        <v>86</v>
      </c>
      <c r="C80" s="135">
        <f>C77+C79</f>
        <v>71.41000000000001</v>
      </c>
      <c r="D80" s="81"/>
      <c r="E80" s="82"/>
      <c r="F80" s="186"/>
      <c r="G80" s="74"/>
      <c r="H80" s="74"/>
      <c r="I80" s="74"/>
      <c r="J80" s="74"/>
      <c r="K80" s="92"/>
      <c r="L80" s="14"/>
      <c r="M80" s="3"/>
      <c r="N80" s="3"/>
      <c r="O80" s="3"/>
      <c r="P80" s="4"/>
      <c r="Q80" s="4"/>
      <c r="R80" s="4"/>
      <c r="S80" s="4"/>
      <c r="T80" s="4"/>
      <c r="X80" s="16"/>
    </row>
    <row r="81" spans="1:37" s="15" customFormat="1" ht="15.75">
      <c r="A81" s="12"/>
      <c r="B81" s="93" t="s">
        <v>247</v>
      </c>
      <c r="C81" s="132">
        <v>38.12</v>
      </c>
      <c r="D81" s="17" t="s">
        <v>7</v>
      </c>
      <c r="E81" s="171" t="s">
        <v>174</v>
      </c>
      <c r="F81" s="186"/>
      <c r="G81" s="74"/>
      <c r="H81" s="74"/>
      <c r="I81" s="74"/>
      <c r="J81" s="74"/>
      <c r="K81" s="92"/>
      <c r="L81" s="14"/>
      <c r="M81" s="3">
        <v>166.63699905790216</v>
      </c>
      <c r="N81" s="3" t="e">
        <f>#REF!-M81</f>
        <v>#REF!</v>
      </c>
      <c r="O81" s="3"/>
      <c r="P81" s="4"/>
      <c r="Q81" s="4"/>
      <c r="R81" s="4"/>
      <c r="S81" s="4"/>
      <c r="T81" s="4"/>
      <c r="X81" s="16"/>
      <c r="AI81" s="15" t="e">
        <f>#REF!</f>
        <v>#REF!</v>
      </c>
      <c r="AJ81" s="15">
        <f>'[6]Čas'!AA96</f>
        <v>650.3073714258039</v>
      </c>
      <c r="AK81" s="15" t="e">
        <f t="shared" si="1"/>
        <v>#REF!</v>
      </c>
    </row>
    <row r="82" spans="1:37" s="15" customFormat="1" ht="15.75">
      <c r="A82" s="12"/>
      <c r="B82" s="93" t="s">
        <v>248</v>
      </c>
      <c r="C82" s="132">
        <v>35.52</v>
      </c>
      <c r="D82" s="17" t="s">
        <v>7</v>
      </c>
      <c r="E82" s="171" t="s">
        <v>174</v>
      </c>
      <c r="F82" s="186"/>
      <c r="G82" s="74"/>
      <c r="H82" s="74"/>
      <c r="I82" s="74"/>
      <c r="J82" s="74"/>
      <c r="K82" s="92"/>
      <c r="L82" s="14"/>
      <c r="M82" s="3">
        <v>915.3775691491517</v>
      </c>
      <c r="N82" s="3" t="e">
        <f>#REF!-M82</f>
        <v>#REF!</v>
      </c>
      <c r="O82" s="3"/>
      <c r="P82" s="4"/>
      <c r="Q82" s="4"/>
      <c r="R82" s="4"/>
      <c r="S82" s="4"/>
      <c r="T82" s="4"/>
      <c r="X82" s="16"/>
      <c r="AI82" s="15" t="e">
        <f>#REF!</f>
        <v>#REF!</v>
      </c>
      <c r="AJ82" s="15">
        <f>'[6]Čas'!AA97</f>
        <v>557.4765059391657</v>
      </c>
      <c r="AK82" s="15" t="e">
        <f t="shared" si="1"/>
        <v>#REF!</v>
      </c>
    </row>
    <row r="83" spans="1:37" s="15" customFormat="1" ht="38.25">
      <c r="A83" s="12"/>
      <c r="B83" s="93" t="s">
        <v>249</v>
      </c>
      <c r="C83" s="132">
        <v>14</v>
      </c>
      <c r="D83" s="17" t="s">
        <v>52</v>
      </c>
      <c r="E83" s="172" t="s">
        <v>176</v>
      </c>
      <c r="F83" s="186"/>
      <c r="G83" s="74"/>
      <c r="H83" s="74"/>
      <c r="I83" s="74"/>
      <c r="J83" s="74"/>
      <c r="K83" s="92"/>
      <c r="L83" s="14"/>
      <c r="M83" s="3">
        <v>138.60827368401462</v>
      </c>
      <c r="N83" s="3" t="e">
        <f>#REF!-M83</f>
        <v>#REF!</v>
      </c>
      <c r="O83" s="3"/>
      <c r="P83" s="4"/>
      <c r="Q83" s="4"/>
      <c r="R83" s="4"/>
      <c r="S83" s="4"/>
      <c r="T83" s="4"/>
      <c r="X83" s="16"/>
      <c r="AI83" s="15" t="e">
        <f>#REF!</f>
        <v>#REF!</v>
      </c>
      <c r="AJ83" s="15">
        <f>'[6]Čas'!AA98</f>
        <v>138.58669430519518</v>
      </c>
      <c r="AK83" s="15" t="e">
        <f t="shared" si="1"/>
        <v>#REF!</v>
      </c>
    </row>
    <row r="84" spans="1:37" s="15" customFormat="1" ht="15.75">
      <c r="A84" s="12"/>
      <c r="B84" s="93" t="s">
        <v>250</v>
      </c>
      <c r="C84" s="132">
        <v>5.7</v>
      </c>
      <c r="D84" s="17" t="s">
        <v>7</v>
      </c>
      <c r="E84" s="171" t="s">
        <v>174</v>
      </c>
      <c r="F84" s="186"/>
      <c r="G84" s="74"/>
      <c r="H84" s="74"/>
      <c r="I84" s="74"/>
      <c r="J84" s="74"/>
      <c r="K84" s="92"/>
      <c r="L84" s="14"/>
      <c r="M84" s="3">
        <v>794.1529054200921</v>
      </c>
      <c r="N84" s="3" t="e">
        <f>#REF!-M84</f>
        <v>#REF!</v>
      </c>
      <c r="O84" s="3"/>
      <c r="P84" s="4"/>
      <c r="Q84" s="4"/>
      <c r="R84" s="4"/>
      <c r="S84" s="4"/>
      <c r="T84" s="4"/>
      <c r="X84" s="16"/>
      <c r="AI84" s="15" t="e">
        <f>#REF!</f>
        <v>#REF!</v>
      </c>
      <c r="AJ84" s="15">
        <f>'[6]Čas'!AA99</f>
        <v>121.5487938459825</v>
      </c>
      <c r="AK84" s="15" t="e">
        <f t="shared" si="1"/>
        <v>#REF!</v>
      </c>
    </row>
    <row r="85" spans="1:37" s="15" customFormat="1" ht="15.75">
      <c r="A85" s="12"/>
      <c r="B85" s="93" t="s">
        <v>251</v>
      </c>
      <c r="C85" s="132">
        <v>31.5</v>
      </c>
      <c r="D85" s="17" t="s">
        <v>7</v>
      </c>
      <c r="E85" s="171" t="s">
        <v>174</v>
      </c>
      <c r="F85" s="186"/>
      <c r="G85" s="74"/>
      <c r="H85" s="74"/>
      <c r="I85" s="74"/>
      <c r="J85" s="74"/>
      <c r="K85" s="92"/>
      <c r="L85" s="14"/>
      <c r="M85" s="3">
        <v>339.0059833413832</v>
      </c>
      <c r="N85" s="3" t="e">
        <f>#REF!-M85</f>
        <v>#REF!</v>
      </c>
      <c r="O85" s="3"/>
      <c r="P85" s="4"/>
      <c r="Q85" s="4"/>
      <c r="R85" s="4"/>
      <c r="S85" s="4"/>
      <c r="T85" s="4"/>
      <c r="X85" s="16"/>
      <c r="AI85" s="15" t="e">
        <f>#REF!</f>
        <v>#REF!</v>
      </c>
      <c r="AJ85" s="15">
        <f>'[6]Čas'!AA100</f>
        <v>494.38372570618566</v>
      </c>
      <c r="AK85" s="15" t="e">
        <f t="shared" si="1"/>
        <v>#REF!</v>
      </c>
    </row>
    <row r="86" spans="1:37" s="15" customFormat="1" ht="15.75">
      <c r="A86" s="12"/>
      <c r="B86" s="93" t="s">
        <v>252</v>
      </c>
      <c r="C86" s="132">
        <v>13.53</v>
      </c>
      <c r="D86" s="17" t="s">
        <v>7</v>
      </c>
      <c r="E86" s="171" t="s">
        <v>174</v>
      </c>
      <c r="F86" s="186"/>
      <c r="G86" s="74"/>
      <c r="H86" s="74"/>
      <c r="I86" s="74"/>
      <c r="J86" s="74"/>
      <c r="K86" s="92"/>
      <c r="L86" s="14"/>
      <c r="M86" s="3">
        <v>73.28710164365836</v>
      </c>
      <c r="N86" s="3" t="e">
        <f>#REF!-M86</f>
        <v>#REF!</v>
      </c>
      <c r="O86" s="3"/>
      <c r="P86" s="4"/>
      <c r="Q86" s="4"/>
      <c r="R86" s="4"/>
      <c r="S86" s="4"/>
      <c r="T86" s="4"/>
      <c r="X86" s="16"/>
      <c r="AI86" s="15" t="e">
        <f>#REF!</f>
        <v>#REF!</v>
      </c>
      <c r="AJ86" s="15">
        <f>'[6]Čas'!AA101</f>
        <v>219.2740240981524</v>
      </c>
      <c r="AK86" s="15" t="e">
        <f t="shared" si="1"/>
        <v>#REF!</v>
      </c>
    </row>
    <row r="87" spans="1:37" s="15" customFormat="1" ht="15.75">
      <c r="A87" s="12"/>
      <c r="B87" s="93" t="s">
        <v>110</v>
      </c>
      <c r="C87" s="132">
        <v>26.71</v>
      </c>
      <c r="D87" s="17" t="s">
        <v>7</v>
      </c>
      <c r="E87" s="171" t="s">
        <v>174</v>
      </c>
      <c r="F87" s="186"/>
      <c r="G87" s="74"/>
      <c r="H87" s="74"/>
      <c r="I87" s="74"/>
      <c r="J87" s="74"/>
      <c r="K87" s="92"/>
      <c r="L87" s="14"/>
      <c r="M87" s="3">
        <v>247.9765989256414</v>
      </c>
      <c r="N87" s="3" t="e">
        <f>#REF!-M87</f>
        <v>#REF!</v>
      </c>
      <c r="O87" s="3"/>
      <c r="P87" s="4"/>
      <c r="Q87" s="4"/>
      <c r="R87" s="4"/>
      <c r="S87" s="4"/>
      <c r="T87" s="4"/>
      <c r="X87" s="16"/>
      <c r="AI87" s="15" t="e">
        <f>#REF!</f>
        <v>#REF!</v>
      </c>
      <c r="AJ87" s="15">
        <f>'[6]Čas'!AA102</f>
        <v>273.395223884311</v>
      </c>
      <c r="AK87" s="15" t="e">
        <f t="shared" si="1"/>
        <v>#REF!</v>
      </c>
    </row>
    <row r="88" spans="1:37" s="15" customFormat="1" ht="15.75">
      <c r="A88" s="12"/>
      <c r="B88" s="93" t="s">
        <v>253</v>
      </c>
      <c r="C88" s="132">
        <v>7.77</v>
      </c>
      <c r="D88" s="17" t="s">
        <v>7</v>
      </c>
      <c r="E88" s="171" t="s">
        <v>174</v>
      </c>
      <c r="F88" s="186"/>
      <c r="G88" s="74"/>
      <c r="H88" s="74"/>
      <c r="I88" s="74"/>
      <c r="J88" s="74"/>
      <c r="K88" s="92"/>
      <c r="L88" s="14"/>
      <c r="M88" s="3">
        <v>207.7844644272367</v>
      </c>
      <c r="N88" s="3" t="e">
        <f>#REF!-M88</f>
        <v>#REF!</v>
      </c>
      <c r="O88" s="3"/>
      <c r="P88" s="4"/>
      <c r="Q88" s="4"/>
      <c r="R88" s="4"/>
      <c r="S88" s="4"/>
      <c r="T88" s="4"/>
      <c r="X88" s="16"/>
      <c r="AI88" s="15" t="e">
        <f>#REF!</f>
        <v>#REF!</v>
      </c>
      <c r="AJ88" s="15">
        <f>'[6]Čas'!AA103</f>
        <v>165.69019792689193</v>
      </c>
      <c r="AK88" s="15" t="e">
        <f t="shared" si="1"/>
        <v>#REF!</v>
      </c>
    </row>
    <row r="89" spans="1:37" s="15" customFormat="1" ht="38.25">
      <c r="A89" s="12"/>
      <c r="B89" s="93" t="s">
        <v>254</v>
      </c>
      <c r="C89" s="132">
        <v>26.71</v>
      </c>
      <c r="D89" s="17" t="s">
        <v>52</v>
      </c>
      <c r="E89" s="172" t="s">
        <v>176</v>
      </c>
      <c r="F89" s="186"/>
      <c r="G89" s="74"/>
      <c r="H89" s="74"/>
      <c r="I89" s="74"/>
      <c r="J89" s="74"/>
      <c r="K89" s="92"/>
      <c r="L89" s="14"/>
      <c r="M89" s="3">
        <v>102.3568790281954</v>
      </c>
      <c r="N89" s="3" t="e">
        <f>#REF!-M89</f>
        <v>#REF!</v>
      </c>
      <c r="O89" s="3"/>
      <c r="P89" s="4"/>
      <c r="Q89" s="4"/>
      <c r="R89" s="4"/>
      <c r="S89" s="4"/>
      <c r="T89" s="4"/>
      <c r="X89" s="16"/>
      <c r="AI89" s="15" t="e">
        <f>#REF!</f>
        <v>#REF!</v>
      </c>
      <c r="AJ89" s="15">
        <f>'[6]Čas'!AA104</f>
        <v>127.64312430661252</v>
      </c>
      <c r="AK89" s="15" t="e">
        <f t="shared" si="1"/>
        <v>#REF!</v>
      </c>
    </row>
    <row r="90" spans="1:37" s="15" customFormat="1" ht="38.25">
      <c r="A90" s="12"/>
      <c r="B90" s="93" t="s">
        <v>255</v>
      </c>
      <c r="C90" s="132">
        <v>4.05</v>
      </c>
      <c r="D90" s="17" t="s">
        <v>52</v>
      </c>
      <c r="E90" s="172" t="s">
        <v>176</v>
      </c>
      <c r="F90" s="186"/>
      <c r="G90" s="74"/>
      <c r="H90" s="74"/>
      <c r="I90" s="74"/>
      <c r="J90" s="74"/>
      <c r="K90" s="92"/>
      <c r="L90" s="14"/>
      <c r="M90" s="3">
        <v>110.8866189472117</v>
      </c>
      <c r="N90" s="3" t="e">
        <f>#REF!-M90</f>
        <v>#REF!</v>
      </c>
      <c r="O90" s="3"/>
      <c r="P90" s="4"/>
      <c r="Q90" s="4"/>
      <c r="R90" s="4"/>
      <c r="S90" s="4"/>
      <c r="T90" s="4"/>
      <c r="X90" s="16"/>
      <c r="AI90" s="15" t="e">
        <f>#REF!</f>
        <v>#REF!</v>
      </c>
      <c r="AJ90" s="15">
        <f>'[6]Čas'!AA105</f>
        <v>48.38587171862417</v>
      </c>
      <c r="AK90" s="15" t="e">
        <f t="shared" si="1"/>
        <v>#REF!</v>
      </c>
    </row>
    <row r="91" spans="1:37" s="15" customFormat="1" ht="38.25">
      <c r="A91" s="12"/>
      <c r="B91" s="93" t="s">
        <v>256</v>
      </c>
      <c r="C91" s="132">
        <v>18.82</v>
      </c>
      <c r="D91" s="17" t="s">
        <v>52</v>
      </c>
      <c r="E91" s="172" t="s">
        <v>176</v>
      </c>
      <c r="F91" s="186"/>
      <c r="G91" s="74"/>
      <c r="H91" s="74"/>
      <c r="I91" s="74"/>
      <c r="J91" s="74"/>
      <c r="K91" s="92"/>
      <c r="L91" s="14"/>
      <c r="M91" s="3">
        <v>544.1974068332389</v>
      </c>
      <c r="N91" s="3" t="e">
        <f>#REF!-M91</f>
        <v>#REF!</v>
      </c>
      <c r="O91" s="3"/>
      <c r="P91" s="4"/>
      <c r="Q91" s="4"/>
      <c r="R91" s="4"/>
      <c r="S91" s="4"/>
      <c r="T91" s="4"/>
      <c r="X91" s="16"/>
      <c r="AI91" s="15" t="e">
        <f>#REF!</f>
        <v>#REF!</v>
      </c>
      <c r="AJ91" s="15">
        <f>'[6]Čas'!AA106</f>
        <v>89.93798575254391</v>
      </c>
      <c r="AK91" s="15" t="e">
        <f t="shared" si="1"/>
        <v>#REF!</v>
      </c>
    </row>
    <row r="92" spans="1:37" s="15" customFormat="1" ht="15.75">
      <c r="A92" s="12"/>
      <c r="B92" s="93" t="s">
        <v>257</v>
      </c>
      <c r="C92" s="132">
        <v>5.77</v>
      </c>
      <c r="D92" s="17" t="s">
        <v>7</v>
      </c>
      <c r="E92" s="171" t="s">
        <v>174</v>
      </c>
      <c r="F92" s="186"/>
      <c r="G92" s="74"/>
      <c r="H92" s="74"/>
      <c r="I92" s="74"/>
      <c r="J92" s="74"/>
      <c r="K92" s="92"/>
      <c r="L92" s="14"/>
      <c r="M92" s="3">
        <v>178.27156430744034</v>
      </c>
      <c r="N92" s="3" t="e">
        <f>#REF!-M92</f>
        <v>#REF!</v>
      </c>
      <c r="O92" s="3"/>
      <c r="P92" s="4"/>
      <c r="Q92" s="4"/>
      <c r="R92" s="4"/>
      <c r="S92" s="4"/>
      <c r="T92" s="4"/>
      <c r="X92" s="16"/>
      <c r="AI92" s="15" t="e">
        <f>#REF!</f>
        <v>#REF!</v>
      </c>
      <c r="AJ92" s="15">
        <f>'[6]Čas'!AA107</f>
        <v>123.04149833181036</v>
      </c>
      <c r="AK92" s="15" t="e">
        <f t="shared" si="1"/>
        <v>#REF!</v>
      </c>
    </row>
    <row r="93" spans="1:37" s="15" customFormat="1" ht="38.25">
      <c r="A93" s="12"/>
      <c r="B93" s="93" t="s">
        <v>258</v>
      </c>
      <c r="C93" s="132">
        <v>71.48</v>
      </c>
      <c r="D93" s="17" t="s">
        <v>7</v>
      </c>
      <c r="E93" s="172" t="s">
        <v>176</v>
      </c>
      <c r="F93" s="186"/>
      <c r="G93" s="74"/>
      <c r="H93" s="74"/>
      <c r="I93" s="74"/>
      <c r="J93" s="74"/>
      <c r="K93" s="92"/>
      <c r="L93" s="14"/>
      <c r="M93" s="3">
        <v>331.022146777184</v>
      </c>
      <c r="N93" s="3" t="e">
        <f>#REF!-M93</f>
        <v>#REF!</v>
      </c>
      <c r="O93" s="3"/>
      <c r="P93" s="4"/>
      <c r="Q93" s="4"/>
      <c r="R93" s="4"/>
      <c r="S93" s="4"/>
      <c r="T93" s="4"/>
      <c r="X93" s="16"/>
      <c r="AI93" s="15" t="e">
        <f>#REF!</f>
        <v>#REF!</v>
      </c>
      <c r="AJ93" s="15">
        <f>'[6]Čas'!AA108</f>
        <v>768.2293198582207</v>
      </c>
      <c r="AK93" s="15" t="e">
        <f t="shared" si="1"/>
        <v>#REF!</v>
      </c>
    </row>
    <row r="94" spans="1:24" s="15" customFormat="1" ht="15.75">
      <c r="A94" s="12"/>
      <c r="B94" s="93" t="s">
        <v>89</v>
      </c>
      <c r="C94" s="132">
        <v>105.67</v>
      </c>
      <c r="D94" s="17" t="s">
        <v>7</v>
      </c>
      <c r="E94" s="171" t="s">
        <v>174</v>
      </c>
      <c r="F94" s="186"/>
      <c r="G94" s="74"/>
      <c r="H94" s="74"/>
      <c r="I94" s="74"/>
      <c r="J94" s="74"/>
      <c r="K94" s="92"/>
      <c r="L94" s="14"/>
      <c r="M94" s="3"/>
      <c r="N94" s="3"/>
      <c r="O94" s="3"/>
      <c r="P94" s="4"/>
      <c r="Q94" s="4"/>
      <c r="R94" s="4"/>
      <c r="S94" s="4"/>
      <c r="T94" s="4"/>
      <c r="X94" s="16"/>
    </row>
    <row r="95" spans="1:37" s="15" customFormat="1" ht="16.5" thickBot="1">
      <c r="A95" s="12"/>
      <c r="B95" s="98" t="s">
        <v>86</v>
      </c>
      <c r="C95" s="136">
        <f>SUM(C81:C94)</f>
        <v>405.3500000000001</v>
      </c>
      <c r="D95" s="77"/>
      <c r="E95" s="170"/>
      <c r="F95" s="206"/>
      <c r="G95" s="207"/>
      <c r="H95" s="207"/>
      <c r="I95" s="207"/>
      <c r="J95" s="207"/>
      <c r="K95" s="208"/>
      <c r="L95" s="14"/>
      <c r="M95" s="3">
        <v>0</v>
      </c>
      <c r="N95" s="3" t="e">
        <f>#REF!-M95</f>
        <v>#REF!</v>
      </c>
      <c r="O95" s="3"/>
      <c r="P95" s="18" t="e">
        <f>SUM(#REF!)</f>
        <v>#REF!</v>
      </c>
      <c r="Q95" s="18">
        <f>SUM(M68:M95)</f>
        <v>6253.9603058090925</v>
      </c>
      <c r="R95" s="18" t="e">
        <f>P95-Q95</f>
        <v>#REF!</v>
      </c>
      <c r="S95" s="18" t="e">
        <f>SUM(N68:N95)</f>
        <v>#REF!</v>
      </c>
      <c r="T95" s="18" t="e">
        <f>R95-S95</f>
        <v>#REF!</v>
      </c>
      <c r="X95" s="16"/>
      <c r="AI95" s="15" t="e">
        <f>#REF!</f>
        <v>#REF!</v>
      </c>
      <c r="AJ95" s="15">
        <f>'[6]Čas'!AA109</f>
        <v>1189.7656547600398</v>
      </c>
      <c r="AK95" s="15" t="e">
        <f t="shared" si="1"/>
        <v>#REF!</v>
      </c>
    </row>
    <row r="96" spans="1:37" s="15" customFormat="1" ht="15.75">
      <c r="A96" s="12"/>
      <c r="B96" s="209"/>
      <c r="C96" s="210"/>
      <c r="D96" s="211"/>
      <c r="E96" s="212"/>
      <c r="F96" s="212"/>
      <c r="G96" s="212"/>
      <c r="H96" s="212"/>
      <c r="I96" s="212"/>
      <c r="J96" s="212"/>
      <c r="K96" s="213"/>
      <c r="L96" s="14"/>
      <c r="M96" s="3"/>
      <c r="N96" s="3"/>
      <c r="O96" s="3"/>
      <c r="P96" s="4"/>
      <c r="Q96" s="4"/>
      <c r="R96" s="4"/>
      <c r="S96" s="4"/>
      <c r="T96" s="4"/>
      <c r="X96" s="16"/>
      <c r="AI96" s="15" t="e">
        <f>#REF!</f>
        <v>#REF!</v>
      </c>
      <c r="AJ96" s="15" t="e">
        <f>'[6]Čas'!AA110</f>
        <v>#REF!</v>
      </c>
      <c r="AK96" s="15" t="e">
        <f t="shared" si="1"/>
        <v>#REF!</v>
      </c>
    </row>
    <row r="97" spans="1:37" s="15" customFormat="1" ht="16.5" thickBot="1">
      <c r="A97" s="12"/>
      <c r="B97" s="407" t="s">
        <v>259</v>
      </c>
      <c r="C97" s="408"/>
      <c r="D97" s="408"/>
      <c r="E97" s="201"/>
      <c r="F97" s="201"/>
      <c r="G97" s="201"/>
      <c r="H97" s="201"/>
      <c r="I97" s="201"/>
      <c r="J97" s="201"/>
      <c r="K97" s="202"/>
      <c r="L97" s="14"/>
      <c r="M97" s="3"/>
      <c r="N97" s="3"/>
      <c r="O97" s="3"/>
      <c r="P97" s="4"/>
      <c r="Q97" s="4"/>
      <c r="R97" s="4"/>
      <c r="S97" s="4"/>
      <c r="T97" s="4"/>
      <c r="X97" s="16"/>
      <c r="AI97" s="15" t="e">
        <f>#REF!</f>
        <v>#REF!</v>
      </c>
      <c r="AJ97" s="15" t="e">
        <f>'[6]Čas'!AA111</f>
        <v>#REF!</v>
      </c>
      <c r="AK97" s="15" t="e">
        <f t="shared" si="1"/>
        <v>#REF!</v>
      </c>
    </row>
    <row r="98" spans="1:37" s="15" customFormat="1" ht="15.75">
      <c r="A98" s="12"/>
      <c r="B98" s="93" t="s">
        <v>260</v>
      </c>
      <c r="C98" s="132">
        <v>98.04</v>
      </c>
      <c r="D98" s="17" t="s">
        <v>7</v>
      </c>
      <c r="E98" s="171" t="s">
        <v>174</v>
      </c>
      <c r="F98" s="196"/>
      <c r="G98" s="73"/>
      <c r="H98" s="73"/>
      <c r="I98" s="73"/>
      <c r="J98" s="73"/>
      <c r="K98" s="91"/>
      <c r="L98" s="14"/>
      <c r="M98" s="3">
        <v>64.22776453316607</v>
      </c>
      <c r="N98" s="3" t="e">
        <f>#REF!-M98</f>
        <v>#REF!</v>
      </c>
      <c r="O98" s="3"/>
      <c r="P98" s="4"/>
      <c r="Q98" s="4"/>
      <c r="R98" s="4"/>
      <c r="S98" s="4"/>
      <c r="T98" s="4"/>
      <c r="X98" s="16"/>
      <c r="AI98" s="15" t="e">
        <f>#REF!</f>
        <v>#REF!</v>
      </c>
      <c r="AJ98" s="15">
        <f>'[6]Čas'!AA112</f>
        <v>1538.710491055062</v>
      </c>
      <c r="AK98" s="15" t="e">
        <f t="shared" si="1"/>
        <v>#REF!</v>
      </c>
    </row>
    <row r="99" spans="1:37" s="15" customFormat="1" ht="15.75">
      <c r="A99" s="12"/>
      <c r="B99" s="93" t="s">
        <v>116</v>
      </c>
      <c r="C99" s="132">
        <v>38.76</v>
      </c>
      <c r="D99" s="17" t="s">
        <v>7</v>
      </c>
      <c r="E99" s="171" t="s">
        <v>174</v>
      </c>
      <c r="F99" s="186"/>
      <c r="G99" s="74"/>
      <c r="H99" s="74"/>
      <c r="I99" s="74"/>
      <c r="J99" s="74"/>
      <c r="K99" s="92"/>
      <c r="L99" s="14"/>
      <c r="M99" s="3">
        <v>291.2231179374573</v>
      </c>
      <c r="N99" s="3" t="e">
        <f>#REF!-M99</f>
        <v>#REF!</v>
      </c>
      <c r="O99" s="3"/>
      <c r="P99" s="4"/>
      <c r="Q99" s="4"/>
      <c r="R99" s="4"/>
      <c r="S99" s="4"/>
      <c r="T99" s="4"/>
      <c r="X99" s="16"/>
      <c r="AI99" s="15" t="e">
        <f>#REF!</f>
        <v>#REF!</v>
      </c>
      <c r="AJ99" s="15">
        <f>'[6]Čas'!AA113</f>
        <v>608.3274034403732</v>
      </c>
      <c r="AK99" s="15" t="e">
        <f t="shared" si="1"/>
        <v>#REF!</v>
      </c>
    </row>
    <row r="100" spans="1:37" s="15" customFormat="1" ht="15.75">
      <c r="A100" s="12"/>
      <c r="B100" s="93" t="s">
        <v>261</v>
      </c>
      <c r="C100" s="132">
        <v>24.75</v>
      </c>
      <c r="D100" s="17" t="s">
        <v>262</v>
      </c>
      <c r="E100" s="171" t="s">
        <v>174</v>
      </c>
      <c r="F100" s="186"/>
      <c r="G100" s="74"/>
      <c r="H100" s="74"/>
      <c r="I100" s="74"/>
      <c r="J100" s="74"/>
      <c r="K100" s="92"/>
      <c r="L100" s="14"/>
      <c r="M100" s="3">
        <v>487.1548131625685</v>
      </c>
      <c r="N100" s="3" t="e">
        <f>#REF!-M100</f>
        <v>#REF!</v>
      </c>
      <c r="O100" s="3"/>
      <c r="P100" s="4"/>
      <c r="Q100" s="4"/>
      <c r="R100" s="4"/>
      <c r="S100" s="4"/>
      <c r="T100" s="4"/>
      <c r="X100" s="16"/>
      <c r="AI100" s="15" t="e">
        <f>#REF!</f>
        <v>#REF!</v>
      </c>
      <c r="AJ100" s="15">
        <f>'[6]Čas'!AA114</f>
        <v>540.5609106065044</v>
      </c>
      <c r="AK100" s="15" t="e">
        <f t="shared" si="1"/>
        <v>#REF!</v>
      </c>
    </row>
    <row r="101" spans="1:37" s="15" customFormat="1" ht="15.75">
      <c r="A101" s="12"/>
      <c r="B101" s="93" t="s">
        <v>263</v>
      </c>
      <c r="C101" s="132">
        <v>44.2</v>
      </c>
      <c r="D101" s="17" t="s">
        <v>264</v>
      </c>
      <c r="E101" s="171" t="s">
        <v>174</v>
      </c>
      <c r="F101" s="186"/>
      <c r="G101" s="74"/>
      <c r="H101" s="74"/>
      <c r="I101" s="74"/>
      <c r="J101" s="74"/>
      <c r="K101" s="92"/>
      <c r="L101" s="14"/>
      <c r="M101" s="3">
        <v>304.97827809406925</v>
      </c>
      <c r="N101" s="3" t="e">
        <f>#REF!-M101</f>
        <v>#REF!</v>
      </c>
      <c r="O101" s="3"/>
      <c r="P101" s="4"/>
      <c r="Q101" s="4"/>
      <c r="R101" s="4"/>
      <c r="S101" s="4"/>
      <c r="T101" s="4"/>
      <c r="X101" s="16"/>
      <c r="AI101" s="15" t="e">
        <f>#REF!</f>
        <v>#REF!</v>
      </c>
      <c r="AJ101" s="15">
        <f>'[6]Čas'!AA115</f>
        <v>1289.6532031157537</v>
      </c>
      <c r="AK101" s="15" t="e">
        <f t="shared" si="1"/>
        <v>#REF!</v>
      </c>
    </row>
    <row r="102" spans="1:37" s="15" customFormat="1" ht="15.75">
      <c r="A102" s="12"/>
      <c r="B102" s="93" t="s">
        <v>87</v>
      </c>
      <c r="C102" s="132">
        <v>6.01</v>
      </c>
      <c r="D102" s="17" t="s">
        <v>7</v>
      </c>
      <c r="E102" s="171" t="s">
        <v>174</v>
      </c>
      <c r="F102" s="186"/>
      <c r="G102" s="74"/>
      <c r="H102" s="74"/>
      <c r="I102" s="74"/>
      <c r="J102" s="74"/>
      <c r="K102" s="92"/>
      <c r="L102" s="14"/>
      <c r="M102" s="3">
        <v>1064.2249004821017</v>
      </c>
      <c r="N102" s="3" t="e">
        <f>#REF!-M102</f>
        <v>#REF!</v>
      </c>
      <c r="O102" s="3"/>
      <c r="P102" s="4"/>
      <c r="Q102" s="4"/>
      <c r="R102" s="4"/>
      <c r="S102" s="4"/>
      <c r="T102" s="4"/>
      <c r="X102" s="16"/>
      <c r="AI102" s="15" t="e">
        <f>#REF!</f>
        <v>#REF!</v>
      </c>
      <c r="AJ102" s="15">
        <f>'[6]Čas'!AA116</f>
        <v>97.4011001352473</v>
      </c>
      <c r="AK102" s="15" t="e">
        <f t="shared" si="1"/>
        <v>#REF!</v>
      </c>
    </row>
    <row r="103" spans="1:37" s="15" customFormat="1" ht="15.75">
      <c r="A103" s="12"/>
      <c r="B103" s="93" t="s">
        <v>265</v>
      </c>
      <c r="C103" s="132">
        <v>17.49</v>
      </c>
      <c r="D103" s="17" t="s">
        <v>7</v>
      </c>
      <c r="E103" s="171" t="s">
        <v>174</v>
      </c>
      <c r="F103" s="186"/>
      <c r="G103" s="74"/>
      <c r="H103" s="74"/>
      <c r="I103" s="74"/>
      <c r="J103" s="74"/>
      <c r="K103" s="92"/>
      <c r="L103" s="14"/>
      <c r="M103" s="3">
        <v>1012.9970806232238</v>
      </c>
      <c r="N103" s="3" t="e">
        <f>#REF!-M103</f>
        <v>#REF!</v>
      </c>
      <c r="O103" s="3"/>
      <c r="P103" s="4"/>
      <c r="Q103" s="4"/>
      <c r="R103" s="4"/>
      <c r="S103" s="4"/>
      <c r="T103" s="4"/>
      <c r="X103" s="16"/>
      <c r="AI103" s="15" t="e">
        <f>#REF!</f>
        <v>#REF!</v>
      </c>
      <c r="AJ103" s="15">
        <f>'[6]Čas'!AA117</f>
        <v>274.5006781778155</v>
      </c>
      <c r="AK103" s="15" t="e">
        <f t="shared" si="1"/>
        <v>#REF!</v>
      </c>
    </row>
    <row r="104" spans="1:37" s="15" customFormat="1" ht="15.75">
      <c r="A104" s="12"/>
      <c r="B104" s="93" t="s">
        <v>266</v>
      </c>
      <c r="C104" s="132">
        <v>18.13</v>
      </c>
      <c r="D104" s="17" t="s">
        <v>7</v>
      </c>
      <c r="E104" s="171" t="s">
        <v>174</v>
      </c>
      <c r="F104" s="186"/>
      <c r="G104" s="74"/>
      <c r="H104" s="74"/>
      <c r="I104" s="74"/>
      <c r="J104" s="74"/>
      <c r="K104" s="92"/>
      <c r="L104" s="14"/>
      <c r="M104" s="3">
        <v>438.7848317138029</v>
      </c>
      <c r="N104" s="3" t="e">
        <f>#REF!-M104</f>
        <v>#REF!</v>
      </c>
      <c r="O104" s="3"/>
      <c r="P104" s="4"/>
      <c r="Q104" s="4"/>
      <c r="R104" s="4"/>
      <c r="S104" s="4"/>
      <c r="T104" s="4"/>
      <c r="X104" s="16"/>
      <c r="AI104" s="15" t="e">
        <f>#REF!</f>
        <v>#REF!</v>
      </c>
      <c r="AJ104" s="15">
        <f>'[6]Čas'!AA118</f>
        <v>284.5452999064491</v>
      </c>
      <c r="AK104" s="15" t="e">
        <f t="shared" si="1"/>
        <v>#REF!</v>
      </c>
    </row>
    <row r="105" spans="1:37" s="15" customFormat="1" ht="15.75">
      <c r="A105" s="12"/>
      <c r="B105" s="93" t="s">
        <v>267</v>
      </c>
      <c r="C105" s="132">
        <v>16.27</v>
      </c>
      <c r="D105" s="17" t="s">
        <v>7</v>
      </c>
      <c r="E105" s="171" t="s">
        <v>174</v>
      </c>
      <c r="F105" s="186"/>
      <c r="G105" s="74"/>
      <c r="H105" s="74"/>
      <c r="I105" s="74"/>
      <c r="J105" s="74"/>
      <c r="K105" s="92"/>
      <c r="L105" s="14"/>
      <c r="M105" s="3">
        <v>414.7329224198611</v>
      </c>
      <c r="N105" s="3" t="e">
        <f>#REF!-M105</f>
        <v>#REF!</v>
      </c>
      <c r="O105" s="3"/>
      <c r="P105" s="4"/>
      <c r="Q105" s="4"/>
      <c r="R105" s="4"/>
      <c r="S105" s="4"/>
      <c r="T105" s="4"/>
      <c r="X105" s="16"/>
      <c r="AI105" s="15" t="e">
        <f>#REF!</f>
        <v>#REF!</v>
      </c>
      <c r="AJ105" s="15">
        <f>'[6]Čas'!AA119</f>
        <v>166.53464217887458</v>
      </c>
      <c r="AK105" s="15" t="e">
        <f t="shared" si="1"/>
        <v>#REF!</v>
      </c>
    </row>
    <row r="106" spans="1:37" s="15" customFormat="1" ht="15.75">
      <c r="A106" s="12"/>
      <c r="B106" s="93" t="s">
        <v>268</v>
      </c>
      <c r="C106" s="132">
        <v>6.63</v>
      </c>
      <c r="D106" s="17" t="s">
        <v>7</v>
      </c>
      <c r="E106" s="171" t="s">
        <v>174</v>
      </c>
      <c r="F106" s="186"/>
      <c r="G106" s="74"/>
      <c r="H106" s="74"/>
      <c r="I106" s="74"/>
      <c r="J106" s="74"/>
      <c r="K106" s="92"/>
      <c r="L106" s="14"/>
      <c r="M106" s="3">
        <v>421.8834900477896</v>
      </c>
      <c r="N106" s="3" t="e">
        <f>#REF!-M106</f>
        <v>#REF!</v>
      </c>
      <c r="O106" s="3"/>
      <c r="P106" s="4"/>
      <c r="Q106" s="4"/>
      <c r="R106" s="4"/>
      <c r="S106" s="4"/>
      <c r="T106" s="4"/>
      <c r="X106" s="16"/>
      <c r="AI106" s="15" t="e">
        <f>#REF!</f>
        <v>#REF!</v>
      </c>
      <c r="AJ106" s="15">
        <f>'[6]Čas'!AA120</f>
        <v>141.38043915769543</v>
      </c>
      <c r="AK106" s="15" t="e">
        <f t="shared" si="1"/>
        <v>#REF!</v>
      </c>
    </row>
    <row r="107" spans="1:37" s="15" customFormat="1" ht="15.75">
      <c r="A107" s="12"/>
      <c r="B107" s="93" t="s">
        <v>269</v>
      </c>
      <c r="C107" s="132">
        <v>13.76</v>
      </c>
      <c r="D107" s="17" t="s">
        <v>7</v>
      </c>
      <c r="E107" s="171" t="s">
        <v>174</v>
      </c>
      <c r="F107" s="186"/>
      <c r="G107" s="74"/>
      <c r="H107" s="74"/>
      <c r="I107" s="74"/>
      <c r="J107" s="74"/>
      <c r="K107" s="92"/>
      <c r="L107" s="14"/>
      <c r="M107" s="3">
        <v>571.4823734131943</v>
      </c>
      <c r="N107" s="3" t="e">
        <f>#REF!-M107</f>
        <v>#REF!</v>
      </c>
      <c r="O107" s="3"/>
      <c r="P107" s="4"/>
      <c r="Q107" s="4"/>
      <c r="R107" s="4"/>
      <c r="S107" s="4"/>
      <c r="T107" s="4"/>
      <c r="X107" s="16"/>
      <c r="AI107" s="15" t="e">
        <f>#REF!</f>
        <v>#REF!</v>
      </c>
      <c r="AJ107" s="15">
        <f>'[6]Čas'!AA121</f>
        <v>293.42305321416126</v>
      </c>
      <c r="AK107" s="15" t="e">
        <f t="shared" si="1"/>
        <v>#REF!</v>
      </c>
    </row>
    <row r="108" spans="1:37" s="15" customFormat="1" ht="15.75">
      <c r="A108" s="12"/>
      <c r="B108" s="93" t="s">
        <v>270</v>
      </c>
      <c r="C108" s="132">
        <v>18.48</v>
      </c>
      <c r="D108" s="17" t="s">
        <v>7</v>
      </c>
      <c r="E108" s="171" t="s">
        <v>174</v>
      </c>
      <c r="F108" s="186"/>
      <c r="G108" s="74"/>
      <c r="H108" s="74"/>
      <c r="I108" s="74"/>
      <c r="J108" s="74"/>
      <c r="K108" s="92"/>
      <c r="L108" s="14"/>
      <c r="M108" s="3">
        <v>10.240396130925713</v>
      </c>
      <c r="N108" s="3" t="e">
        <f>#REF!-M108</f>
        <v>#REF!</v>
      </c>
      <c r="O108" s="3"/>
      <c r="P108" s="4"/>
      <c r="Q108" s="4"/>
      <c r="R108" s="4"/>
      <c r="S108" s="4"/>
      <c r="T108" s="4"/>
      <c r="X108" s="16"/>
      <c r="AI108" s="15" t="e">
        <f>#REF!</f>
        <v>#REF!</v>
      </c>
      <c r="AJ108" s="15">
        <f>'[6]Čas'!AA122</f>
        <v>290.03845241429565</v>
      </c>
      <c r="AK108" s="15" t="e">
        <f t="shared" si="1"/>
        <v>#REF!</v>
      </c>
    </row>
    <row r="109" spans="1:37" s="15" customFormat="1" ht="15.75">
      <c r="A109" s="12"/>
      <c r="B109" s="93" t="s">
        <v>271</v>
      </c>
      <c r="C109" s="132">
        <v>17.2</v>
      </c>
      <c r="D109" s="17" t="s">
        <v>7</v>
      </c>
      <c r="E109" s="171" t="s">
        <v>174</v>
      </c>
      <c r="F109" s="186"/>
      <c r="G109" s="74"/>
      <c r="H109" s="74"/>
      <c r="I109" s="74"/>
      <c r="J109" s="74"/>
      <c r="K109" s="92"/>
      <c r="L109" s="14"/>
      <c r="M109" s="3">
        <v>348.4071848946647</v>
      </c>
      <c r="N109" s="3" t="e">
        <f>#REF!-M109</f>
        <v>#REF!</v>
      </c>
      <c r="O109" s="3"/>
      <c r="P109" s="4"/>
      <c r="Q109" s="4"/>
      <c r="R109" s="4"/>
      <c r="S109" s="4"/>
      <c r="T109" s="4"/>
      <c r="X109" s="16"/>
      <c r="AI109" s="15" t="e">
        <f>#REF!</f>
        <v>#REF!</v>
      </c>
      <c r="AJ109" s="15">
        <f>'[6]Čas'!AA123</f>
        <v>193.65921512134645</v>
      </c>
      <c r="AK109" s="15" t="e">
        <f t="shared" si="1"/>
        <v>#REF!</v>
      </c>
    </row>
    <row r="110" spans="1:37" s="15" customFormat="1" ht="16.5" thickBot="1">
      <c r="A110" s="12"/>
      <c r="B110" s="98" t="s">
        <v>86</v>
      </c>
      <c r="C110" s="136">
        <f>SUM(C98:C109)</f>
        <v>319.71999999999997</v>
      </c>
      <c r="D110" s="77"/>
      <c r="E110" s="170"/>
      <c r="F110" s="206"/>
      <c r="G110" s="207"/>
      <c r="H110" s="207"/>
      <c r="I110" s="207"/>
      <c r="J110" s="207"/>
      <c r="K110" s="208"/>
      <c r="L110" s="14"/>
      <c r="M110" s="3">
        <v>492.65721845965027</v>
      </c>
      <c r="N110" s="3" t="e">
        <f>#REF!-M110</f>
        <v>#REF!</v>
      </c>
      <c r="O110" s="3"/>
      <c r="P110" s="4"/>
      <c r="Q110" s="4"/>
      <c r="R110" s="4"/>
      <c r="S110" s="4"/>
      <c r="T110" s="4"/>
      <c r="X110" s="16"/>
      <c r="AI110" s="15" t="e">
        <f>#REF!</f>
        <v>#REF!</v>
      </c>
      <c r="AJ110" s="15" t="e">
        <f>'[6]Čas'!AA124</f>
        <v>#REF!</v>
      </c>
      <c r="AK110" s="15" t="e">
        <f t="shared" si="1"/>
        <v>#REF!</v>
      </c>
    </row>
    <row r="111" spans="1:37" s="15" customFormat="1" ht="16.5" thickBot="1">
      <c r="A111" s="12"/>
      <c r="B111" s="402" t="s">
        <v>272</v>
      </c>
      <c r="C111" s="403" t="e">
        <v>#REF!</v>
      </c>
      <c r="D111" s="403" t="e">
        <v>#REF!</v>
      </c>
      <c r="E111" s="222"/>
      <c r="F111" s="222"/>
      <c r="G111" s="222"/>
      <c r="H111" s="222"/>
      <c r="I111" s="222"/>
      <c r="J111" s="222"/>
      <c r="K111" s="223"/>
      <c r="L111" s="14"/>
      <c r="M111" s="3">
        <v>823.3986965493584</v>
      </c>
      <c r="N111" s="3" t="e">
        <f>#REF!-M111</f>
        <v>#REF!</v>
      </c>
      <c r="O111" s="3"/>
      <c r="P111" s="4"/>
      <c r="Q111" s="4"/>
      <c r="R111" s="4"/>
      <c r="S111" s="4"/>
      <c r="T111" s="4"/>
      <c r="X111" s="16"/>
      <c r="AI111" s="15" t="e">
        <f>#REF!</f>
        <v>#REF!</v>
      </c>
      <c r="AJ111" s="15" t="e">
        <f>'[6]Čas'!AA125</f>
        <v>#REF!</v>
      </c>
      <c r="AK111" s="15" t="e">
        <f t="shared" si="1"/>
        <v>#REF!</v>
      </c>
    </row>
    <row r="112" spans="1:37" s="15" customFormat="1" ht="15.75">
      <c r="A112" s="12"/>
      <c r="B112" s="93" t="s">
        <v>273</v>
      </c>
      <c r="C112" s="134">
        <v>25.6</v>
      </c>
      <c r="D112" s="81" t="s">
        <v>262</v>
      </c>
      <c r="E112" s="171" t="s">
        <v>174</v>
      </c>
      <c r="F112" s="196"/>
      <c r="G112" s="73"/>
      <c r="H112" s="73"/>
      <c r="I112" s="73"/>
      <c r="J112" s="73"/>
      <c r="K112" s="91"/>
      <c r="L112" s="14"/>
      <c r="M112" s="3">
        <v>4272.128894852981</v>
      </c>
      <c r="N112" s="3" t="e">
        <f>#REF!-M112</f>
        <v>#REF!</v>
      </c>
      <c r="O112" s="3"/>
      <c r="P112" s="4"/>
      <c r="Q112" s="4"/>
      <c r="R112" s="4"/>
      <c r="S112" s="4"/>
      <c r="T112" s="4"/>
      <c r="X112" s="16"/>
      <c r="AI112" s="15" t="e">
        <f>#REF!</f>
        <v>#REF!</v>
      </c>
      <c r="AJ112" s="15">
        <f>'[6]Čas'!AA126</f>
        <v>581.1083457762667</v>
      </c>
      <c r="AK112" s="15" t="e">
        <f t="shared" si="1"/>
        <v>#REF!</v>
      </c>
    </row>
    <row r="113" spans="1:37" s="15" customFormat="1" ht="15.75">
      <c r="A113" s="12"/>
      <c r="B113" s="93" t="s">
        <v>274</v>
      </c>
      <c r="C113" s="134">
        <v>25.61</v>
      </c>
      <c r="D113" s="81" t="s">
        <v>7</v>
      </c>
      <c r="E113" s="171" t="s">
        <v>174</v>
      </c>
      <c r="F113" s="186"/>
      <c r="G113" s="74"/>
      <c r="H113" s="74"/>
      <c r="I113" s="74"/>
      <c r="J113" s="74"/>
      <c r="K113" s="92"/>
      <c r="L113" s="14"/>
      <c r="M113" s="3">
        <v>483.69981448765657</v>
      </c>
      <c r="N113" s="3" t="e">
        <f>#REF!-M113</f>
        <v>#REF!</v>
      </c>
      <c r="O113" s="3"/>
      <c r="P113" s="4"/>
      <c r="Q113" s="4"/>
      <c r="R113" s="4"/>
      <c r="S113" s="4"/>
      <c r="T113" s="4"/>
      <c r="X113" s="16"/>
      <c r="AI113" s="15" t="e">
        <f>#REF!</f>
        <v>#REF!</v>
      </c>
      <c r="AJ113" s="15">
        <f>'[6]Čas'!AA127</f>
        <v>305.825295056411</v>
      </c>
      <c r="AK113" s="15" t="e">
        <f t="shared" si="1"/>
        <v>#REF!</v>
      </c>
    </row>
    <row r="114" spans="1:24" s="15" customFormat="1" ht="15.75">
      <c r="A114" s="12"/>
      <c r="B114" s="93" t="s">
        <v>87</v>
      </c>
      <c r="C114" s="134">
        <v>4.96</v>
      </c>
      <c r="D114" s="81" t="s">
        <v>7</v>
      </c>
      <c r="E114" s="171" t="s">
        <v>174</v>
      </c>
      <c r="F114" s="186"/>
      <c r="G114" s="74"/>
      <c r="H114" s="74"/>
      <c r="I114" s="74"/>
      <c r="J114" s="74"/>
      <c r="K114" s="92"/>
      <c r="L114" s="14"/>
      <c r="M114" s="3"/>
      <c r="N114" s="3"/>
      <c r="O114" s="3"/>
      <c r="P114" s="4"/>
      <c r="Q114" s="4"/>
      <c r="R114" s="4"/>
      <c r="S114" s="4"/>
      <c r="T114" s="4"/>
      <c r="X114" s="16"/>
    </row>
    <row r="115" spans="1:37" s="15" customFormat="1" ht="16.5" thickBot="1">
      <c r="A115" s="12"/>
      <c r="B115" s="98" t="s">
        <v>86</v>
      </c>
      <c r="C115" s="217">
        <f>SUM(C112:C114)</f>
        <v>56.17</v>
      </c>
      <c r="D115" s="162"/>
      <c r="E115" s="218"/>
      <c r="F115" s="219"/>
      <c r="G115" s="220"/>
      <c r="H115" s="220"/>
      <c r="I115" s="220"/>
      <c r="J115" s="220"/>
      <c r="K115" s="221"/>
      <c r="L115" s="14"/>
      <c r="M115" s="3">
        <v>241.84990724382828</v>
      </c>
      <c r="N115" s="3" t="e">
        <f>#REF!-M115</f>
        <v>#REF!</v>
      </c>
      <c r="O115" s="3"/>
      <c r="P115" s="4"/>
      <c r="Q115" s="4"/>
      <c r="R115" s="4"/>
      <c r="S115" s="4"/>
      <c r="T115" s="4"/>
      <c r="X115" s="16"/>
      <c r="AI115" s="15" t="e">
        <f>#REF!</f>
        <v>#REF!</v>
      </c>
      <c r="AJ115" s="15">
        <f>'[6]Čas'!AA128</f>
        <v>80.38426899680975</v>
      </c>
      <c r="AK115" s="15" t="e">
        <f t="shared" si="1"/>
        <v>#REF!</v>
      </c>
    </row>
    <row r="116" spans="1:37" s="15" customFormat="1" ht="15.75">
      <c r="A116" s="12"/>
      <c r="B116" s="405"/>
      <c r="C116" s="406"/>
      <c r="D116" s="406"/>
      <c r="E116" s="212"/>
      <c r="F116" s="212"/>
      <c r="G116" s="212"/>
      <c r="H116" s="212"/>
      <c r="I116" s="212"/>
      <c r="J116" s="212"/>
      <c r="K116" s="213"/>
      <c r="L116" s="14"/>
      <c r="M116" s="3"/>
      <c r="N116" s="3"/>
      <c r="O116" s="3"/>
      <c r="P116" s="4"/>
      <c r="Q116" s="4"/>
      <c r="R116" s="4"/>
      <c r="S116" s="4"/>
      <c r="T116" s="4"/>
      <c r="X116" s="16"/>
      <c r="AI116" s="15" t="e">
        <f>#REF!</f>
        <v>#REF!</v>
      </c>
      <c r="AJ116" s="15" t="e">
        <f>'[6]Čas'!AA129</f>
        <v>#REF!</v>
      </c>
      <c r="AK116" s="15" t="e">
        <f t="shared" si="1"/>
        <v>#REF!</v>
      </c>
    </row>
    <row r="117" spans="1:37" s="15" customFormat="1" ht="16.5" thickBot="1">
      <c r="A117" s="12"/>
      <c r="B117" s="407" t="s">
        <v>275</v>
      </c>
      <c r="C117" s="408">
        <v>0</v>
      </c>
      <c r="D117" s="408" t="e">
        <v>#REF!</v>
      </c>
      <c r="E117" s="201"/>
      <c r="F117" s="201"/>
      <c r="G117" s="201"/>
      <c r="H117" s="201"/>
      <c r="I117" s="201"/>
      <c r="J117" s="201"/>
      <c r="K117" s="202"/>
      <c r="L117" s="14"/>
      <c r="M117" s="3">
        <v>177.17745056603428</v>
      </c>
      <c r="N117" s="3" t="e">
        <f>#REF!-M117</f>
        <v>#REF!</v>
      </c>
      <c r="O117" s="3"/>
      <c r="P117" s="4"/>
      <c r="Q117" s="4"/>
      <c r="R117" s="4"/>
      <c r="S117" s="4"/>
      <c r="T117" s="4"/>
      <c r="X117" s="16"/>
      <c r="AI117" s="15" t="e">
        <f>#REF!</f>
        <v>#REF!</v>
      </c>
      <c r="AK117" s="15" t="e">
        <f t="shared" si="1"/>
        <v>#REF!</v>
      </c>
    </row>
    <row r="118" spans="1:37" s="15" customFormat="1" ht="38.25">
      <c r="A118" s="12"/>
      <c r="B118" s="93" t="s">
        <v>105</v>
      </c>
      <c r="C118" s="132">
        <v>10.6</v>
      </c>
      <c r="D118" s="17" t="s">
        <v>52</v>
      </c>
      <c r="E118" s="172" t="s">
        <v>176</v>
      </c>
      <c r="F118" s="196"/>
      <c r="G118" s="73"/>
      <c r="H118" s="73"/>
      <c r="I118" s="73"/>
      <c r="J118" s="73"/>
      <c r="K118" s="91"/>
      <c r="L118" s="14"/>
      <c r="M118" s="3">
        <v>209.31661601754743</v>
      </c>
      <c r="N118" s="3" t="e">
        <f>#REF!-M118</f>
        <v>#REF!</v>
      </c>
      <c r="O118" s="3"/>
      <c r="P118" s="4"/>
      <c r="Q118" s="4"/>
      <c r="R118" s="4"/>
      <c r="S118" s="4"/>
      <c r="T118" s="4"/>
      <c r="X118" s="16"/>
      <c r="AI118" s="15" t="e">
        <f>#REF!</f>
        <v>#REF!</v>
      </c>
      <c r="AJ118" s="15">
        <f>'[6]Čas'!AA130</f>
        <v>54.27409949390648</v>
      </c>
      <c r="AK118" s="15" t="e">
        <f t="shared" si="1"/>
        <v>#REF!</v>
      </c>
    </row>
    <row r="119" spans="1:37" s="15" customFormat="1" ht="15.75">
      <c r="A119" s="12"/>
      <c r="B119" s="93" t="s">
        <v>276</v>
      </c>
      <c r="C119" s="132">
        <v>3.6</v>
      </c>
      <c r="D119" s="17" t="s">
        <v>7</v>
      </c>
      <c r="E119" s="171" t="s">
        <v>174</v>
      </c>
      <c r="F119" s="186"/>
      <c r="G119" s="74"/>
      <c r="H119" s="74"/>
      <c r="I119" s="74"/>
      <c r="J119" s="74"/>
      <c r="K119" s="92"/>
      <c r="L119" s="14"/>
      <c r="M119" s="3">
        <v>50.161462243164394</v>
      </c>
      <c r="N119" s="3" t="e">
        <f>#REF!-M119</f>
        <v>#REF!</v>
      </c>
      <c r="O119" s="3"/>
      <c r="P119" s="4"/>
      <c r="Q119" s="4"/>
      <c r="R119" s="4"/>
      <c r="S119" s="4"/>
      <c r="T119" s="4"/>
      <c r="X119" s="16"/>
      <c r="AI119" s="15" t="e">
        <f>#REF!</f>
        <v>#REF!</v>
      </c>
      <c r="AJ119" s="15">
        <f>'[6]Čas'!AA131</f>
        <v>76.76765927114684</v>
      </c>
      <c r="AK119" s="15" t="e">
        <f t="shared" si="1"/>
        <v>#REF!</v>
      </c>
    </row>
    <row r="120" spans="1:37" s="15" customFormat="1" ht="15.75">
      <c r="A120" s="12"/>
      <c r="B120" s="93" t="s">
        <v>277</v>
      </c>
      <c r="C120" s="132">
        <v>6.4</v>
      </c>
      <c r="D120" s="17" t="s">
        <v>7</v>
      </c>
      <c r="E120" s="171" t="s">
        <v>174</v>
      </c>
      <c r="F120" s="186"/>
      <c r="G120" s="74"/>
      <c r="H120" s="74"/>
      <c r="I120" s="74"/>
      <c r="J120" s="74"/>
      <c r="K120" s="92"/>
      <c r="L120" s="14"/>
      <c r="M120" s="3">
        <v>671.0375204162093</v>
      </c>
      <c r="N120" s="3" t="e">
        <f>#REF!-M120</f>
        <v>#REF!</v>
      </c>
      <c r="O120" s="3"/>
      <c r="P120" s="4"/>
      <c r="Q120" s="4"/>
      <c r="R120" s="4"/>
      <c r="S120" s="4"/>
      <c r="T120" s="4"/>
      <c r="X120" s="16"/>
      <c r="AI120" s="15" t="e">
        <f>#REF!</f>
        <v>#REF!</v>
      </c>
      <c r="AJ120" s="15">
        <f>'[6]Čas'!AA132</f>
        <v>136.47583870426107</v>
      </c>
      <c r="AK120" s="15" t="e">
        <f t="shared" si="1"/>
        <v>#REF!</v>
      </c>
    </row>
    <row r="121" spans="1:37" s="15" customFormat="1" ht="15.75">
      <c r="A121" s="12"/>
      <c r="B121" s="93" t="s">
        <v>250</v>
      </c>
      <c r="C121" s="132">
        <v>7.61</v>
      </c>
      <c r="D121" s="17" t="s">
        <v>7</v>
      </c>
      <c r="E121" s="171" t="s">
        <v>174</v>
      </c>
      <c r="F121" s="186"/>
      <c r="G121" s="74"/>
      <c r="H121" s="74"/>
      <c r="I121" s="74"/>
      <c r="J121" s="74"/>
      <c r="K121" s="92"/>
      <c r="L121" s="14"/>
      <c r="M121" s="3">
        <v>0</v>
      </c>
      <c r="N121" s="3" t="e">
        <f>#REF!-M121</f>
        <v>#REF!</v>
      </c>
      <c r="O121" s="3"/>
      <c r="P121" s="4"/>
      <c r="Q121" s="4"/>
      <c r="R121" s="4"/>
      <c r="S121" s="4"/>
      <c r="T121" s="4"/>
      <c r="X121" s="16"/>
      <c r="AI121" s="15" t="e">
        <f>#REF!</f>
        <v>#REF!</v>
      </c>
      <c r="AJ121" s="15">
        <f>'[6]Čas'!AA133</f>
        <v>162.27830195928541</v>
      </c>
      <c r="AK121" s="15" t="e">
        <f t="shared" si="1"/>
        <v>#REF!</v>
      </c>
    </row>
    <row r="122" spans="1:37" s="15" customFormat="1" ht="38.25">
      <c r="A122" s="12"/>
      <c r="B122" s="93" t="s">
        <v>278</v>
      </c>
      <c r="C122" s="132">
        <v>4.8</v>
      </c>
      <c r="D122" s="17" t="s">
        <v>64</v>
      </c>
      <c r="E122" s="172" t="s">
        <v>176</v>
      </c>
      <c r="F122" s="186"/>
      <c r="G122" s="74"/>
      <c r="H122" s="74"/>
      <c r="I122" s="74"/>
      <c r="J122" s="74"/>
      <c r="K122" s="92"/>
      <c r="L122" s="14"/>
      <c r="M122" s="3"/>
      <c r="N122" s="3"/>
      <c r="O122" s="3"/>
      <c r="P122" s="4"/>
      <c r="Q122" s="4"/>
      <c r="R122" s="4"/>
      <c r="S122" s="4"/>
      <c r="T122" s="4"/>
      <c r="X122" s="16"/>
      <c r="AI122" s="15" t="e">
        <f>#REF!</f>
        <v>#REF!</v>
      </c>
      <c r="AJ122" s="15">
        <f>'[6]Čas'!AA134</f>
        <v>12.288475357110903</v>
      </c>
      <c r="AK122" s="15" t="e">
        <f t="shared" si="1"/>
        <v>#REF!</v>
      </c>
    </row>
    <row r="123" spans="1:37" s="15" customFormat="1" ht="15.75">
      <c r="A123" s="12"/>
      <c r="B123" s="93" t="s">
        <v>279</v>
      </c>
      <c r="C123" s="132">
        <v>7.7</v>
      </c>
      <c r="D123" s="17" t="s">
        <v>7</v>
      </c>
      <c r="E123" s="171" t="s">
        <v>174</v>
      </c>
      <c r="F123" s="186"/>
      <c r="G123" s="74"/>
      <c r="H123" s="74"/>
      <c r="I123" s="74"/>
      <c r="J123" s="74"/>
      <c r="K123" s="92"/>
      <c r="L123" s="14"/>
      <c r="M123" s="3"/>
      <c r="N123" s="3"/>
      <c r="O123" s="3"/>
      <c r="P123" s="4"/>
      <c r="Q123" s="4"/>
      <c r="R123" s="4"/>
      <c r="S123" s="4"/>
      <c r="T123" s="4"/>
      <c r="X123" s="16"/>
      <c r="AI123" s="15" t="e">
        <f>#REF!</f>
        <v>#REF!</v>
      </c>
      <c r="AJ123" s="15">
        <f>'[6]Čas'!AA135</f>
        <v>164.1974934410641</v>
      </c>
      <c r="AK123" s="15" t="e">
        <f t="shared" si="1"/>
        <v>#REF!</v>
      </c>
    </row>
    <row r="124" spans="1:37" s="15" customFormat="1" ht="15.75">
      <c r="A124" s="12"/>
      <c r="B124" s="93" t="s">
        <v>280</v>
      </c>
      <c r="C124" s="132">
        <v>18.3</v>
      </c>
      <c r="D124" s="17" t="s">
        <v>7</v>
      </c>
      <c r="E124" s="171" t="s">
        <v>174</v>
      </c>
      <c r="F124" s="186"/>
      <c r="G124" s="74"/>
      <c r="H124" s="74"/>
      <c r="I124" s="74"/>
      <c r="J124" s="74"/>
      <c r="K124" s="92"/>
      <c r="L124" s="14"/>
      <c r="M124" s="3"/>
      <c r="N124" s="3"/>
      <c r="O124" s="3"/>
      <c r="P124" s="4"/>
      <c r="Q124" s="4"/>
      <c r="R124" s="4"/>
      <c r="S124" s="4"/>
      <c r="T124" s="4"/>
      <c r="X124" s="16"/>
      <c r="AI124" s="15" t="e">
        <f>#REF!</f>
        <v>#REF!</v>
      </c>
      <c r="AJ124" s="15">
        <f>'[6]Čas'!AA136</f>
        <v>287.2134025531174</v>
      </c>
      <c r="AK124" s="15" t="e">
        <f t="shared" si="1"/>
        <v>#REF!</v>
      </c>
    </row>
    <row r="125" spans="1:37" s="15" customFormat="1" ht="15.75">
      <c r="A125" s="12"/>
      <c r="B125" s="93" t="s">
        <v>281</v>
      </c>
      <c r="C125" s="132">
        <v>10.98</v>
      </c>
      <c r="D125" s="17" t="s">
        <v>7</v>
      </c>
      <c r="E125" s="171" t="s">
        <v>174</v>
      </c>
      <c r="F125" s="186"/>
      <c r="G125" s="74"/>
      <c r="H125" s="74"/>
      <c r="I125" s="74"/>
      <c r="J125" s="74"/>
      <c r="K125" s="92"/>
      <c r="L125" s="14"/>
      <c r="M125" s="3"/>
      <c r="N125" s="3"/>
      <c r="O125" s="3"/>
      <c r="P125" s="4"/>
      <c r="Q125" s="4"/>
      <c r="R125" s="4"/>
      <c r="S125" s="4"/>
      <c r="T125" s="4"/>
      <c r="X125" s="16"/>
      <c r="AI125" s="15" t="e">
        <f>#REF!</f>
        <v>#REF!</v>
      </c>
      <c r="AJ125" s="15">
        <f>'[6]Čas'!AA137</f>
        <v>172.32804153187044</v>
      </c>
      <c r="AK125" s="15" t="e">
        <f t="shared" si="1"/>
        <v>#REF!</v>
      </c>
    </row>
    <row r="126" spans="1:37" s="15" customFormat="1" ht="15.75">
      <c r="A126" s="12"/>
      <c r="B126" s="93" t="s">
        <v>282</v>
      </c>
      <c r="C126" s="132">
        <v>18.9</v>
      </c>
      <c r="D126" s="17" t="s">
        <v>7</v>
      </c>
      <c r="E126" s="171" t="s">
        <v>174</v>
      </c>
      <c r="F126" s="186"/>
      <c r="G126" s="74"/>
      <c r="H126" s="74"/>
      <c r="I126" s="74"/>
      <c r="J126" s="74"/>
      <c r="K126" s="92"/>
      <c r="L126" s="14"/>
      <c r="M126" s="3"/>
      <c r="N126" s="3"/>
      <c r="O126" s="3"/>
      <c r="P126" s="4"/>
      <c r="Q126" s="4"/>
      <c r="R126" s="4"/>
      <c r="S126" s="4"/>
      <c r="T126" s="4"/>
      <c r="X126" s="16"/>
      <c r="AI126" s="15" t="e">
        <f>#REF!</f>
        <v>#REF!</v>
      </c>
      <c r="AJ126" s="15">
        <f>'[6]Čas'!AA138</f>
        <v>296.6302354237114</v>
      </c>
      <c r="AK126" s="15" t="e">
        <f t="shared" si="1"/>
        <v>#REF!</v>
      </c>
    </row>
    <row r="127" spans="1:37" s="15" customFormat="1" ht="15.75">
      <c r="A127" s="12"/>
      <c r="B127" s="93" t="s">
        <v>283</v>
      </c>
      <c r="C127" s="132">
        <v>19.4</v>
      </c>
      <c r="D127" s="17" t="s">
        <v>113</v>
      </c>
      <c r="E127" s="171" t="s">
        <v>174</v>
      </c>
      <c r="F127" s="186"/>
      <c r="G127" s="74"/>
      <c r="H127" s="74"/>
      <c r="I127" s="74"/>
      <c r="J127" s="74"/>
      <c r="K127" s="92"/>
      <c r="L127" s="14"/>
      <c r="M127" s="3"/>
      <c r="N127" s="3"/>
      <c r="O127" s="3"/>
      <c r="P127" s="4"/>
      <c r="Q127" s="4"/>
      <c r="R127" s="4"/>
      <c r="S127" s="4"/>
      <c r="T127" s="4"/>
      <c r="X127" s="16"/>
      <c r="AI127" s="15" t="e">
        <f>#REF!</f>
        <v>#REF!</v>
      </c>
      <c r="AJ127" s="15">
        <f>'[6]Čas'!AA139</f>
        <v>628.8124268298827</v>
      </c>
      <c r="AK127" s="15" t="e">
        <f t="shared" si="1"/>
        <v>#REF!</v>
      </c>
    </row>
    <row r="128" spans="1:37" s="15" customFormat="1" ht="15.75">
      <c r="A128" s="12"/>
      <c r="B128" s="93" t="s">
        <v>282</v>
      </c>
      <c r="C128" s="132">
        <v>18.77</v>
      </c>
      <c r="D128" s="17" t="s">
        <v>7</v>
      </c>
      <c r="E128" s="171" t="s">
        <v>174</v>
      </c>
      <c r="F128" s="186"/>
      <c r="G128" s="74"/>
      <c r="H128" s="74"/>
      <c r="I128" s="74"/>
      <c r="J128" s="74"/>
      <c r="K128" s="92"/>
      <c r="L128" s="14"/>
      <c r="M128" s="3"/>
      <c r="N128" s="3"/>
      <c r="O128" s="3"/>
      <c r="P128" s="4"/>
      <c r="Q128" s="4"/>
      <c r="R128" s="4"/>
      <c r="S128" s="4"/>
      <c r="T128" s="4"/>
      <c r="X128" s="16"/>
      <c r="AI128" s="15" t="e">
        <f>#REF!</f>
        <v>#REF!</v>
      </c>
      <c r="AJ128" s="15">
        <f>'[6]Čas'!AA140</f>
        <v>294.5899216350827</v>
      </c>
      <c r="AK128" s="15" t="e">
        <f t="shared" si="1"/>
        <v>#REF!</v>
      </c>
    </row>
    <row r="129" spans="1:37" s="15" customFormat="1" ht="38.25">
      <c r="A129" s="12"/>
      <c r="B129" s="93" t="s">
        <v>284</v>
      </c>
      <c r="C129" s="132">
        <v>15.3</v>
      </c>
      <c r="D129" s="17" t="s">
        <v>64</v>
      </c>
      <c r="E129" s="172" t="s">
        <v>176</v>
      </c>
      <c r="F129" s="186"/>
      <c r="G129" s="74"/>
      <c r="H129" s="74"/>
      <c r="I129" s="74"/>
      <c r="J129" s="74"/>
      <c r="K129" s="92"/>
      <c r="L129" s="14"/>
      <c r="M129" s="3"/>
      <c r="N129" s="3"/>
      <c r="O129" s="3"/>
      <c r="P129" s="4"/>
      <c r="Q129" s="4"/>
      <c r="R129" s="4"/>
      <c r="S129" s="4"/>
      <c r="T129" s="4"/>
      <c r="X129" s="16"/>
      <c r="AI129" s="15" t="e">
        <f>#REF!</f>
        <v>#REF!</v>
      </c>
      <c r="AJ129" s="15">
        <f>'[6]Čas'!AA141</f>
        <v>39.169515200791004</v>
      </c>
      <c r="AK129" s="15" t="e">
        <f t="shared" si="1"/>
        <v>#REF!</v>
      </c>
    </row>
    <row r="130" spans="1:37" s="15" customFormat="1" ht="15.75">
      <c r="A130" s="12"/>
      <c r="B130" s="93" t="s">
        <v>285</v>
      </c>
      <c r="C130" s="132">
        <v>14.8</v>
      </c>
      <c r="D130" s="17" t="s">
        <v>7</v>
      </c>
      <c r="E130" s="171" t="s">
        <v>174</v>
      </c>
      <c r="F130" s="186"/>
      <c r="G130" s="74"/>
      <c r="H130" s="74"/>
      <c r="I130" s="74"/>
      <c r="J130" s="74"/>
      <c r="K130" s="92"/>
      <c r="L130" s="14"/>
      <c r="M130" s="3"/>
      <c r="N130" s="3"/>
      <c r="O130" s="3"/>
      <c r="P130" s="4"/>
      <c r="Q130" s="4"/>
      <c r="R130" s="4"/>
      <c r="S130" s="4"/>
      <c r="T130" s="4"/>
      <c r="X130" s="16"/>
      <c r="AI130" s="15" t="e">
        <f>#REF!</f>
        <v>#REF!</v>
      </c>
      <c r="AJ130" s="15">
        <f>'[6]Čas'!AA142</f>
        <v>166.63699905790278</v>
      </c>
      <c r="AK130" s="15" t="e">
        <f t="shared" si="1"/>
        <v>#REF!</v>
      </c>
    </row>
    <row r="131" spans="1:37" s="15" customFormat="1" ht="15.75">
      <c r="A131" s="12"/>
      <c r="B131" s="93" t="s">
        <v>286</v>
      </c>
      <c r="C131" s="132">
        <v>85.18</v>
      </c>
      <c r="D131" s="17" t="s">
        <v>7</v>
      </c>
      <c r="E131" s="171" t="s">
        <v>174</v>
      </c>
      <c r="F131" s="186"/>
      <c r="G131" s="74"/>
      <c r="H131" s="74"/>
      <c r="I131" s="74"/>
      <c r="J131" s="74"/>
      <c r="K131" s="92"/>
      <c r="L131" s="14"/>
      <c r="M131" s="3"/>
      <c r="N131" s="3"/>
      <c r="O131" s="3"/>
      <c r="P131" s="4"/>
      <c r="Q131" s="4"/>
      <c r="R131" s="4"/>
      <c r="S131" s="4"/>
      <c r="T131" s="4"/>
      <c r="X131" s="16"/>
      <c r="AI131" s="15" t="e">
        <f>#REF!</f>
        <v>#REF!</v>
      </c>
      <c r="AJ131" s="15">
        <f>'[6]Čas'!AA143</f>
        <v>959.0634851183892</v>
      </c>
      <c r="AK131" s="15" t="e">
        <f t="shared" si="1"/>
        <v>#REF!</v>
      </c>
    </row>
    <row r="132" spans="1:37" s="15" customFormat="1" ht="15.75">
      <c r="A132" s="12"/>
      <c r="B132" s="93" t="s">
        <v>287</v>
      </c>
      <c r="C132" s="132">
        <v>7.94</v>
      </c>
      <c r="D132" s="17" t="s">
        <v>7</v>
      </c>
      <c r="E132" s="173" t="s">
        <v>171</v>
      </c>
      <c r="F132" s="186"/>
      <c r="G132" s="74"/>
      <c r="H132" s="74"/>
      <c r="I132" s="74"/>
      <c r="J132" s="74"/>
      <c r="K132" s="92"/>
      <c r="L132" s="14"/>
      <c r="M132" s="3">
        <v>5434.999999999999</v>
      </c>
      <c r="N132" s="3" t="e">
        <f>#REF!-M132</f>
        <v>#REF!</v>
      </c>
      <c r="O132" s="3"/>
      <c r="P132" s="18" t="e">
        <f>SUM(#REF!)</f>
        <v>#REF!</v>
      </c>
      <c r="Q132" s="18">
        <f>SUM(M98:M132)</f>
        <v>18286.764734289256</v>
      </c>
      <c r="R132" s="18" t="e">
        <f>P132-Q132</f>
        <v>#REF!</v>
      </c>
      <c r="S132" s="18" t="e">
        <f>SUM(N98:N132)</f>
        <v>#REF!</v>
      </c>
      <c r="T132" s="18" t="e">
        <f>R132-S132</f>
        <v>#REF!</v>
      </c>
      <c r="X132" s="16"/>
      <c r="AI132" s="15" t="e">
        <f>#REF!</f>
        <v>#REF!</v>
      </c>
      <c r="AJ132" s="15">
        <f>'[6]Čas'!AA144</f>
        <v>169.31533739247388</v>
      </c>
      <c r="AK132" s="15" t="e">
        <f t="shared" si="1"/>
        <v>#REF!</v>
      </c>
    </row>
    <row r="133" spans="1:37" s="15" customFormat="1" ht="15.75">
      <c r="A133" s="12"/>
      <c r="B133" s="93" t="s">
        <v>288</v>
      </c>
      <c r="C133" s="132">
        <v>50.98</v>
      </c>
      <c r="D133" s="17" t="s">
        <v>7</v>
      </c>
      <c r="E133" s="173" t="s">
        <v>171</v>
      </c>
      <c r="F133" s="186"/>
      <c r="G133" s="74"/>
      <c r="H133" s="74"/>
      <c r="I133" s="74"/>
      <c r="J133" s="74"/>
      <c r="K133" s="92"/>
      <c r="L133" s="14"/>
      <c r="M133" s="3"/>
      <c r="N133" s="3"/>
      <c r="O133" s="3"/>
      <c r="P133" s="4"/>
      <c r="Q133" s="4"/>
      <c r="R133" s="4"/>
      <c r="S133" s="4"/>
      <c r="T133" s="4"/>
      <c r="X133" s="16"/>
      <c r="AI133" s="15" t="e">
        <f>#REF!</f>
        <v>#REF!</v>
      </c>
      <c r="AJ133" s="15">
        <f>'[6]Čas'!AA145</f>
        <v>800.1168995714712</v>
      </c>
      <c r="AK133" s="15" t="e">
        <f t="shared" si="1"/>
        <v>#REF!</v>
      </c>
    </row>
    <row r="134" spans="1:37" s="15" customFormat="1" ht="15.75">
      <c r="A134" s="12"/>
      <c r="B134" s="93" t="s">
        <v>266</v>
      </c>
      <c r="C134" s="132">
        <v>21.6</v>
      </c>
      <c r="D134" s="17" t="s">
        <v>7</v>
      </c>
      <c r="E134" s="173" t="s">
        <v>171</v>
      </c>
      <c r="F134" s="186"/>
      <c r="G134" s="74"/>
      <c r="H134" s="74"/>
      <c r="I134" s="74"/>
      <c r="J134" s="74"/>
      <c r="K134" s="92"/>
      <c r="L134" s="14"/>
      <c r="M134" s="3"/>
      <c r="N134" s="3"/>
      <c r="O134" s="3"/>
      <c r="P134" s="4"/>
      <c r="Q134" s="4"/>
      <c r="R134" s="4"/>
      <c r="S134" s="4"/>
      <c r="T134" s="4"/>
      <c r="X134" s="16"/>
      <c r="AI134" s="15" t="e">
        <f>#REF!</f>
        <v>#REF!</v>
      </c>
      <c r="AJ134" s="15">
        <f>'[6]Čas'!AA146</f>
        <v>339.0059833413845</v>
      </c>
      <c r="AK134" s="15" t="e">
        <f t="shared" si="1"/>
        <v>#REF!</v>
      </c>
    </row>
    <row r="135" spans="1:37" s="15" customFormat="1" ht="38.25">
      <c r="A135" s="12"/>
      <c r="B135" s="93" t="s">
        <v>102</v>
      </c>
      <c r="C135" s="132">
        <v>11.3</v>
      </c>
      <c r="D135" s="17" t="s">
        <v>52</v>
      </c>
      <c r="E135" s="172" t="s">
        <v>176</v>
      </c>
      <c r="F135" s="186"/>
      <c r="G135" s="74"/>
      <c r="H135" s="74"/>
      <c r="I135" s="74"/>
      <c r="J135" s="74"/>
      <c r="K135" s="92"/>
      <c r="L135" s="14"/>
      <c r="M135" s="3"/>
      <c r="N135" s="3"/>
      <c r="O135" s="3"/>
      <c r="P135" s="4"/>
      <c r="Q135" s="4"/>
      <c r="R135" s="4"/>
      <c r="S135" s="4"/>
      <c r="T135" s="4"/>
      <c r="X135" s="16"/>
      <c r="AI135" s="15" t="e">
        <f>#REF!</f>
        <v>#REF!</v>
      </c>
      <c r="AJ135" s="15">
        <f>'[6]Čas'!AA147</f>
        <v>73.28710164365864</v>
      </c>
      <c r="AK135" s="15" t="e">
        <f t="shared" si="1"/>
        <v>#REF!</v>
      </c>
    </row>
    <row r="136" spans="1:37" s="15" customFormat="1" ht="15.75">
      <c r="A136" s="12"/>
      <c r="B136" s="93" t="s">
        <v>289</v>
      </c>
      <c r="C136" s="132">
        <v>12.74</v>
      </c>
      <c r="D136" s="17" t="s">
        <v>7</v>
      </c>
      <c r="E136" s="171" t="s">
        <v>174</v>
      </c>
      <c r="F136" s="186"/>
      <c r="G136" s="74"/>
      <c r="H136" s="74"/>
      <c r="I136" s="74"/>
      <c r="J136" s="74"/>
      <c r="K136" s="92"/>
      <c r="L136" s="14"/>
      <c r="M136" s="3"/>
      <c r="N136" s="3"/>
      <c r="O136" s="3"/>
      <c r="P136" s="4"/>
      <c r="Q136" s="4"/>
      <c r="R136" s="4"/>
      <c r="S136" s="4"/>
      <c r="T136" s="4"/>
      <c r="X136" s="16"/>
      <c r="AI136" s="15" t="e">
        <f>#REF!</f>
        <v>#REF!</v>
      </c>
      <c r="AJ136" s="15">
        <f>'[6]Čas'!AA148</f>
        <v>199.95075128561288</v>
      </c>
      <c r="AK136" s="15" t="e">
        <f t="shared" si="1"/>
        <v>#REF!</v>
      </c>
    </row>
    <row r="137" spans="1:37" s="15" customFormat="1" ht="15.75">
      <c r="A137" s="12"/>
      <c r="B137" s="93" t="s">
        <v>290</v>
      </c>
      <c r="C137" s="132">
        <v>21.13</v>
      </c>
      <c r="D137" s="17" t="s">
        <v>7</v>
      </c>
      <c r="E137" s="171" t="s">
        <v>174</v>
      </c>
      <c r="F137" s="186"/>
      <c r="G137" s="74"/>
      <c r="H137" s="74"/>
      <c r="I137" s="74"/>
      <c r="J137" s="74"/>
      <c r="K137" s="92"/>
      <c r="L137" s="14"/>
      <c r="M137" s="3">
        <v>32609.999999999996</v>
      </c>
      <c r="N137" s="3" t="e">
        <f>#REF!-M137</f>
        <v>#REF!</v>
      </c>
      <c r="O137" s="3"/>
      <c r="P137" s="4"/>
      <c r="Q137" s="4"/>
      <c r="R137" s="4"/>
      <c r="S137" s="4"/>
      <c r="T137" s="4"/>
      <c r="X137" s="16"/>
      <c r="AI137" s="15" t="e">
        <f>#REF!</f>
        <v>#REF!</v>
      </c>
      <c r="AJ137" s="15">
        <f>'[6]Čas'!AA149</f>
        <v>216.28008538657772</v>
      </c>
      <c r="AK137" s="15" t="e">
        <f t="shared" si="1"/>
        <v>#REF!</v>
      </c>
    </row>
    <row r="138" spans="1:37" s="15" customFormat="1" ht="15.75">
      <c r="A138" s="12"/>
      <c r="B138" s="93" t="s">
        <v>291</v>
      </c>
      <c r="C138" s="132">
        <v>40</v>
      </c>
      <c r="D138" s="17" t="s">
        <v>7</v>
      </c>
      <c r="E138" s="171" t="s">
        <v>174</v>
      </c>
      <c r="F138" s="186"/>
      <c r="G138" s="74"/>
      <c r="H138" s="74"/>
      <c r="I138" s="74"/>
      <c r="J138" s="74"/>
      <c r="K138" s="92"/>
      <c r="L138" s="14"/>
      <c r="M138" s="3">
        <v>32609.999999999996</v>
      </c>
      <c r="N138" s="3" t="e">
        <f>#REF!-M138</f>
        <v>#REF!</v>
      </c>
      <c r="O138" s="3"/>
      <c r="P138" s="4"/>
      <c r="Q138" s="4"/>
      <c r="R138" s="4"/>
      <c r="S138" s="4"/>
      <c r="T138" s="4"/>
      <c r="X138" s="16"/>
      <c r="AI138" s="15" t="e">
        <f>#REF!</f>
        <v>#REF!</v>
      </c>
      <c r="AJ138" s="15">
        <f>'[6]Čas'!AA150</f>
        <v>627.7888580396009</v>
      </c>
      <c r="AK138" s="15" t="e">
        <f t="shared" si="1"/>
        <v>#REF!</v>
      </c>
    </row>
    <row r="139" spans="1:37" s="15" customFormat="1" ht="15.75">
      <c r="A139" s="12"/>
      <c r="B139" s="93" t="s">
        <v>292</v>
      </c>
      <c r="C139" s="132">
        <v>5.2</v>
      </c>
      <c r="D139" s="17" t="s">
        <v>7</v>
      </c>
      <c r="E139" s="171" t="s">
        <v>174</v>
      </c>
      <c r="F139" s="186"/>
      <c r="G139" s="74"/>
      <c r="H139" s="74"/>
      <c r="I139" s="74"/>
      <c r="J139" s="74"/>
      <c r="K139" s="92"/>
      <c r="L139" s="14"/>
      <c r="M139" s="3">
        <v>8700</v>
      </c>
      <c r="N139" s="3" t="e">
        <f>#REF!-M139</f>
        <v>#REF!</v>
      </c>
      <c r="O139" s="3"/>
      <c r="P139" s="18" t="e">
        <f>SUM(#REF!)</f>
        <v>#REF!</v>
      </c>
      <c r="Q139" s="18">
        <f>SUM(M137:M139)</f>
        <v>73920</v>
      </c>
      <c r="R139" s="18" t="e">
        <f>P139-Q139</f>
        <v>#REF!</v>
      </c>
      <c r="S139" s="18" t="e">
        <f>SUM(N137:N139)</f>
        <v>#REF!</v>
      </c>
      <c r="T139" s="18" t="e">
        <f>R139-S139</f>
        <v>#REF!</v>
      </c>
      <c r="X139" s="16"/>
      <c r="AI139" s="15" t="e">
        <f>#REF!</f>
        <v>#REF!</v>
      </c>
      <c r="AJ139" s="15">
        <f>'[6]Čas'!AA151</f>
        <v>110.88661894721211</v>
      </c>
      <c r="AK139" s="15" t="e">
        <f t="shared" si="1"/>
        <v>#REF!</v>
      </c>
    </row>
    <row r="140" spans="1:37" s="15" customFormat="1" ht="15.75">
      <c r="A140" s="12"/>
      <c r="B140" s="93" t="s">
        <v>293</v>
      </c>
      <c r="C140" s="132">
        <v>26.03</v>
      </c>
      <c r="D140" s="17" t="s">
        <v>7</v>
      </c>
      <c r="E140" s="171" t="s">
        <v>174</v>
      </c>
      <c r="F140" s="186"/>
      <c r="G140" s="74"/>
      <c r="H140" s="74"/>
      <c r="I140" s="74"/>
      <c r="J140" s="74"/>
      <c r="K140" s="92"/>
      <c r="L140" s="14"/>
      <c r="M140" s="3"/>
      <c r="N140" s="3"/>
      <c r="O140" s="3"/>
      <c r="P140" s="4"/>
      <c r="Q140" s="4"/>
      <c r="R140" s="4"/>
      <c r="S140" s="4"/>
      <c r="T140" s="4"/>
      <c r="X140" s="16"/>
      <c r="AI140" s="15" t="e">
        <f>#REF!</f>
        <v>#REF!</v>
      </c>
      <c r="AJ140" s="15">
        <f>'[6]Čas'!AA152</f>
        <v>643.8844772667846</v>
      </c>
      <c r="AK140" s="15" t="e">
        <f t="shared" si="1"/>
        <v>#REF!</v>
      </c>
    </row>
    <row r="141" spans="1:37" s="15" customFormat="1" ht="15.75">
      <c r="A141" s="12"/>
      <c r="B141" s="93" t="s">
        <v>294</v>
      </c>
      <c r="C141" s="132">
        <v>11.46</v>
      </c>
      <c r="D141" s="17" t="s">
        <v>295</v>
      </c>
      <c r="E141" s="171" t="s">
        <v>174</v>
      </c>
      <c r="F141" s="186"/>
      <c r="G141" s="74"/>
      <c r="H141" s="74"/>
      <c r="I141" s="74"/>
      <c r="J141" s="74"/>
      <c r="K141" s="92"/>
      <c r="L141" s="14"/>
      <c r="M141" s="3"/>
      <c r="N141" s="3"/>
      <c r="O141" s="3"/>
      <c r="P141" s="4"/>
      <c r="Q141" s="4"/>
      <c r="R141" s="4"/>
      <c r="S141" s="4"/>
      <c r="T141" s="4"/>
      <c r="X141" s="16"/>
      <c r="AI141" s="15" t="e">
        <f>#REF!</f>
        <v>#REF!</v>
      </c>
      <c r="AJ141" s="15">
        <f>'[6]Čas'!AA153</f>
        <v>111.06003868245615</v>
      </c>
      <c r="AK141" s="15" t="e">
        <f aca="true" t="shared" si="2" ref="AK141:AK192">AJ141-AI141</f>
        <v>#REF!</v>
      </c>
    </row>
    <row r="142" spans="1:37" s="15" customFormat="1" ht="15.75">
      <c r="A142" s="12"/>
      <c r="B142" s="93" t="s">
        <v>296</v>
      </c>
      <c r="C142" s="132">
        <v>18.24</v>
      </c>
      <c r="D142" s="17" t="s">
        <v>7</v>
      </c>
      <c r="E142" s="171" t="s">
        <v>174</v>
      </c>
      <c r="F142" s="186"/>
      <c r="G142" s="74"/>
      <c r="H142" s="74"/>
      <c r="I142" s="74"/>
      <c r="J142" s="74"/>
      <c r="K142" s="92"/>
      <c r="L142" s="14"/>
      <c r="M142" s="3">
        <v>956.8759589373597</v>
      </c>
      <c r="N142" s="3" t="e">
        <f>#REF!-M142</f>
        <v>#REF!</v>
      </c>
      <c r="O142" s="3"/>
      <c r="P142" s="4"/>
      <c r="Q142" s="4"/>
      <c r="R142" s="4"/>
      <c r="S142" s="4"/>
      <c r="T142" s="4"/>
      <c r="X142" s="16"/>
      <c r="AI142" s="15" t="e">
        <f>#REF!</f>
        <v>#REF!</v>
      </c>
      <c r="AJ142" s="15">
        <f>'[6]Čas'!AA154</f>
        <v>205.36884208217205</v>
      </c>
      <c r="AK142" s="15" t="e">
        <f t="shared" si="2"/>
        <v>#REF!</v>
      </c>
    </row>
    <row r="143" spans="1:37" s="15" customFormat="1" ht="16.5" thickBot="1">
      <c r="A143" s="12"/>
      <c r="B143" s="98" t="s">
        <v>86</v>
      </c>
      <c r="C143" s="136">
        <f>SUM(C118:C142)</f>
        <v>468.9600000000001</v>
      </c>
      <c r="D143" s="77"/>
      <c r="E143" s="170"/>
      <c r="F143" s="206"/>
      <c r="G143" s="207"/>
      <c r="H143" s="207"/>
      <c r="I143" s="207"/>
      <c r="J143" s="207"/>
      <c r="K143" s="208"/>
      <c r="L143" s="14"/>
      <c r="M143" s="3">
        <v>0</v>
      </c>
      <c r="N143" s="3" t="e">
        <f>#REF!-M143</f>
        <v>#REF!</v>
      </c>
      <c r="O143" s="3"/>
      <c r="P143" s="4"/>
      <c r="Q143" s="4"/>
      <c r="R143" s="4"/>
      <c r="S143" s="4"/>
      <c r="T143" s="4"/>
      <c r="X143" s="16"/>
      <c r="AI143" s="15" t="e">
        <f>#REF!</f>
        <v>#REF!</v>
      </c>
      <c r="AJ143" s="15" t="e">
        <f>'[6]Čas'!AA155</f>
        <v>#REF!</v>
      </c>
      <c r="AK143" s="15" t="e">
        <f t="shared" si="2"/>
        <v>#REF!</v>
      </c>
    </row>
    <row r="144" spans="1:24" s="15" customFormat="1" ht="15.75">
      <c r="A144" s="12"/>
      <c r="B144" s="209"/>
      <c r="C144" s="210"/>
      <c r="D144" s="211"/>
      <c r="E144" s="211"/>
      <c r="F144" s="211"/>
      <c r="G144" s="211"/>
      <c r="H144" s="211"/>
      <c r="I144" s="212"/>
      <c r="J144" s="212"/>
      <c r="K144" s="213"/>
      <c r="L144" s="14"/>
      <c r="M144" s="3"/>
      <c r="N144" s="3"/>
      <c r="O144" s="3"/>
      <c r="P144" s="4"/>
      <c r="Q144" s="4"/>
      <c r="R144" s="4"/>
      <c r="S144" s="4"/>
      <c r="T144" s="4"/>
      <c r="X144" s="16"/>
    </row>
    <row r="145" spans="1:37" s="15" customFormat="1" ht="16.5" thickBot="1">
      <c r="A145" s="12"/>
      <c r="B145" s="407" t="s">
        <v>297</v>
      </c>
      <c r="C145" s="408">
        <v>0</v>
      </c>
      <c r="D145" s="408" t="e">
        <v>#REF!</v>
      </c>
      <c r="E145" s="201"/>
      <c r="F145" s="201"/>
      <c r="G145" s="201"/>
      <c r="H145" s="201"/>
      <c r="I145" s="201"/>
      <c r="J145" s="201"/>
      <c r="K145" s="202"/>
      <c r="L145" s="14"/>
      <c r="M145" s="3">
        <v>203.58899599202692</v>
      </c>
      <c r="N145" s="3" t="e">
        <f>#REF!-M145</f>
        <v>#REF!</v>
      </c>
      <c r="O145" s="3"/>
      <c r="P145" s="4"/>
      <c r="Q145" s="4"/>
      <c r="R145" s="4"/>
      <c r="S145" s="4"/>
      <c r="T145" s="4"/>
      <c r="X145" s="16"/>
      <c r="AI145" s="15" t="e">
        <f>#REF!</f>
        <v>#REF!</v>
      </c>
      <c r="AJ145" s="15" t="e">
        <f>'[6]Čas'!AA156</f>
        <v>#REF!</v>
      </c>
      <c r="AK145" s="15" t="e">
        <f t="shared" si="2"/>
        <v>#REF!</v>
      </c>
    </row>
    <row r="146" spans="1:37" s="15" customFormat="1" ht="15.75">
      <c r="A146" s="12"/>
      <c r="B146" s="93" t="s">
        <v>273</v>
      </c>
      <c r="C146" s="132">
        <v>13.44</v>
      </c>
      <c r="D146" s="17" t="s">
        <v>7</v>
      </c>
      <c r="E146" s="174" t="s">
        <v>175</v>
      </c>
      <c r="F146" s="196"/>
      <c r="G146" s="73"/>
      <c r="H146" s="73"/>
      <c r="I146" s="73"/>
      <c r="J146" s="73"/>
      <c r="K146" s="91"/>
      <c r="L146" s="14"/>
      <c r="M146" s="3">
        <v>292.7791469703065</v>
      </c>
      <c r="N146" s="3" t="e">
        <f>#REF!-M146</f>
        <v>#REF!</v>
      </c>
      <c r="O146" s="3"/>
      <c r="P146" s="4"/>
      <c r="Q146" s="4"/>
      <c r="R146" s="4"/>
      <c r="S146" s="4"/>
      <c r="T146" s="4"/>
      <c r="X146" s="16"/>
      <c r="AI146" s="15" t="e">
        <f>#REF!</f>
        <v>#REF!</v>
      </c>
      <c r="AJ146" s="15">
        <f>'[6]Čas'!AA157</f>
        <v>217.81543857200063</v>
      </c>
      <c r="AK146" s="15" t="e">
        <f t="shared" si="2"/>
        <v>#REF!</v>
      </c>
    </row>
    <row r="147" spans="1:37" s="15" customFormat="1" ht="15.75">
      <c r="A147" s="12"/>
      <c r="B147" s="93" t="s">
        <v>298</v>
      </c>
      <c r="C147" s="132">
        <v>11.55</v>
      </c>
      <c r="D147" s="17" t="s">
        <v>97</v>
      </c>
      <c r="E147" s="174" t="s">
        <v>175</v>
      </c>
      <c r="F147" s="186"/>
      <c r="G147" s="74"/>
      <c r="H147" s="74"/>
      <c r="I147" s="74"/>
      <c r="J147" s="74"/>
      <c r="K147" s="92"/>
      <c r="L147" s="14"/>
      <c r="M147" s="3">
        <v>401.78486914534307</v>
      </c>
      <c r="N147" s="3" t="e">
        <f>#REF!-M147</f>
        <v>#REF!</v>
      </c>
      <c r="O147" s="3"/>
      <c r="P147" s="4"/>
      <c r="Q147" s="4"/>
      <c r="R147" s="4"/>
      <c r="S147" s="4"/>
      <c r="T147" s="4"/>
      <c r="X147" s="16"/>
      <c r="AI147" s="15" t="e">
        <f>#REF!</f>
        <v>#REF!</v>
      </c>
      <c r="AJ147" s="15">
        <f>'[6]Čas'!AA158</f>
        <v>250.26986697750334</v>
      </c>
      <c r="AK147" s="15" t="e">
        <f t="shared" si="2"/>
        <v>#REF!</v>
      </c>
    </row>
    <row r="148" spans="1:37" s="15" customFormat="1" ht="15.75">
      <c r="A148" s="12"/>
      <c r="B148" s="93" t="s">
        <v>299</v>
      </c>
      <c r="C148" s="132">
        <v>20.25</v>
      </c>
      <c r="D148" s="17" t="s">
        <v>63</v>
      </c>
      <c r="E148" s="174" t="s">
        <v>175</v>
      </c>
      <c r="F148" s="186"/>
      <c r="G148" s="74"/>
      <c r="H148" s="74"/>
      <c r="I148" s="74"/>
      <c r="J148" s="74"/>
      <c r="K148" s="92"/>
      <c r="L148" s="14"/>
      <c r="M148" s="3">
        <v>797.7463977457537</v>
      </c>
      <c r="N148" s="3" t="e">
        <f>#REF!-M148</f>
        <v>#REF!</v>
      </c>
      <c r="O148" s="3"/>
      <c r="P148" s="4"/>
      <c r="Q148" s="4"/>
      <c r="R148" s="4"/>
      <c r="S148" s="4"/>
      <c r="T148" s="4"/>
      <c r="X148" s="16"/>
      <c r="AI148" s="15" t="e">
        <f>#REF!</f>
        <v>#REF!</v>
      </c>
      <c r="AJ148" s="15">
        <f>'[6]Čas'!AA159</f>
        <v>773.9197031802536</v>
      </c>
      <c r="AK148" s="15" t="e">
        <f t="shared" si="2"/>
        <v>#REF!</v>
      </c>
    </row>
    <row r="149" spans="1:37" s="15" customFormat="1" ht="15.75">
      <c r="A149" s="12"/>
      <c r="B149" s="93" t="s">
        <v>300</v>
      </c>
      <c r="C149" s="132">
        <v>12.5</v>
      </c>
      <c r="D149" s="17" t="s">
        <v>97</v>
      </c>
      <c r="E149" s="174" t="s">
        <v>175</v>
      </c>
      <c r="F149" s="186"/>
      <c r="G149" s="74"/>
      <c r="H149" s="74"/>
      <c r="I149" s="74"/>
      <c r="J149" s="74"/>
      <c r="K149" s="92"/>
      <c r="L149" s="14"/>
      <c r="M149" s="3">
        <v>4334.9740411204875</v>
      </c>
      <c r="N149" s="3" t="e">
        <f>#REF!-M149</f>
        <v>#REF!</v>
      </c>
      <c r="O149" s="3"/>
      <c r="P149" s="4"/>
      <c r="Q149" s="4"/>
      <c r="R149" s="4"/>
      <c r="S149" s="4"/>
      <c r="T149" s="4"/>
      <c r="X149" s="16"/>
      <c r="AI149" s="15" t="e">
        <f>#REF!</f>
        <v>#REF!</v>
      </c>
      <c r="AJ149" s="15">
        <f>'[6]Čas'!AA160</f>
        <v>304.9782780940704</v>
      </c>
      <c r="AK149" s="15" t="e">
        <f t="shared" si="2"/>
        <v>#REF!</v>
      </c>
    </row>
    <row r="150" spans="1:37" s="15" customFormat="1" ht="15.75">
      <c r="A150" s="12"/>
      <c r="B150" s="93" t="s">
        <v>301</v>
      </c>
      <c r="C150" s="132">
        <v>22.65</v>
      </c>
      <c r="D150" s="17" t="s">
        <v>127</v>
      </c>
      <c r="E150" s="174" t="s">
        <v>175</v>
      </c>
      <c r="F150" s="186"/>
      <c r="G150" s="74"/>
      <c r="H150" s="74"/>
      <c r="I150" s="74"/>
      <c r="J150" s="74"/>
      <c r="K150" s="92"/>
      <c r="L150" s="14"/>
      <c r="M150" s="3">
        <v>462.62005714023167</v>
      </c>
      <c r="N150" s="3" t="e">
        <f>#REF!-M150</f>
        <v>#REF!</v>
      </c>
      <c r="O150" s="3"/>
      <c r="P150" s="4"/>
      <c r="Q150" s="4"/>
      <c r="R150" s="4"/>
      <c r="S150" s="4"/>
      <c r="T150" s="4"/>
      <c r="X150" s="16"/>
      <c r="AI150" s="15" t="e">
        <f>#REF!</f>
        <v>#REF!</v>
      </c>
      <c r="AJ150" s="15">
        <f>'[6]Čas'!AA161</f>
        <v>964.1877598367876</v>
      </c>
      <c r="AK150" s="15" t="e">
        <f t="shared" si="2"/>
        <v>#REF!</v>
      </c>
    </row>
    <row r="151" spans="1:37" s="15" customFormat="1" ht="15.75">
      <c r="A151" s="12"/>
      <c r="B151" s="93" t="s">
        <v>302</v>
      </c>
      <c r="C151" s="132">
        <v>22.65</v>
      </c>
      <c r="D151" s="17" t="s">
        <v>127</v>
      </c>
      <c r="E151" s="174" t="s">
        <v>175</v>
      </c>
      <c r="F151" s="186"/>
      <c r="G151" s="74"/>
      <c r="H151" s="74"/>
      <c r="I151" s="74"/>
      <c r="J151" s="74"/>
      <c r="K151" s="92"/>
      <c r="L151" s="14"/>
      <c r="M151" s="3">
        <v>8.6019327499776</v>
      </c>
      <c r="N151" s="3" t="e">
        <f>#REF!-M151</f>
        <v>#REF!</v>
      </c>
      <c r="O151" s="3"/>
      <c r="P151" s="4"/>
      <c r="Q151" s="4"/>
      <c r="R151" s="4"/>
      <c r="S151" s="4"/>
      <c r="T151" s="4"/>
      <c r="X151" s="16"/>
      <c r="AI151" s="15" t="e">
        <f>#REF!</f>
        <v>#REF!</v>
      </c>
      <c r="AJ151" s="15">
        <f>'[6]Čas'!AA162</f>
        <v>730.3867198763644</v>
      </c>
      <c r="AK151" s="15" t="e">
        <f t="shared" si="2"/>
        <v>#REF!</v>
      </c>
    </row>
    <row r="152" spans="1:37" s="15" customFormat="1" ht="15.75">
      <c r="A152" s="12"/>
      <c r="B152" s="93" t="s">
        <v>303</v>
      </c>
      <c r="C152" s="132">
        <v>46.75</v>
      </c>
      <c r="D152" s="17" t="s">
        <v>97</v>
      </c>
      <c r="E152" s="174" t="s">
        <v>175</v>
      </c>
      <c r="F152" s="186"/>
      <c r="G152" s="74"/>
      <c r="H152" s="74"/>
      <c r="I152" s="74"/>
      <c r="J152" s="74"/>
      <c r="K152" s="92"/>
      <c r="L152" s="14"/>
      <c r="M152" s="3">
        <v>64.514495624832</v>
      </c>
      <c r="N152" s="3" t="e">
        <f>#REF!-M152</f>
        <v>#REF!</v>
      </c>
      <c r="O152" s="3"/>
      <c r="P152" s="4"/>
      <c r="Q152" s="4"/>
      <c r="R152" s="4"/>
      <c r="S152" s="4"/>
      <c r="T152" s="4"/>
      <c r="X152" s="16"/>
      <c r="AI152" s="15" t="e">
        <f>#REF!</f>
        <v>#REF!</v>
      </c>
      <c r="AJ152" s="15">
        <f>'[6]Čas'!AA163</f>
        <v>1012.9970806232277</v>
      </c>
      <c r="AK152" s="15" t="e">
        <f t="shared" si="2"/>
        <v>#REF!</v>
      </c>
    </row>
    <row r="153" spans="1:37" s="15" customFormat="1" ht="15.75">
      <c r="A153" s="12"/>
      <c r="B153" s="93" t="s">
        <v>304</v>
      </c>
      <c r="C153" s="132">
        <v>34.26</v>
      </c>
      <c r="D153" s="17" t="s">
        <v>97</v>
      </c>
      <c r="E153" s="174" t="s">
        <v>175</v>
      </c>
      <c r="F153" s="186"/>
      <c r="G153" s="74"/>
      <c r="H153" s="74"/>
      <c r="I153" s="74"/>
      <c r="J153" s="74"/>
      <c r="K153" s="92"/>
      <c r="L153" s="14"/>
      <c r="M153" s="3">
        <v>401.29169794531515</v>
      </c>
      <c r="N153" s="3" t="e">
        <f>#REF!-M153</f>
        <v>#REF!</v>
      </c>
      <c r="O153" s="3"/>
      <c r="P153" s="4"/>
      <c r="Q153" s="4"/>
      <c r="R153" s="4"/>
      <c r="S153" s="4"/>
      <c r="T153" s="4"/>
      <c r="X153" s="16"/>
      <c r="AI153" s="15" t="e">
        <f>#REF!</f>
        <v>#REF!</v>
      </c>
      <c r="AJ153" s="15">
        <f>'[6]Čas'!AA164</f>
        <v>742.3589300995033</v>
      </c>
      <c r="AK153" s="15" t="e">
        <f t="shared" si="2"/>
        <v>#REF!</v>
      </c>
    </row>
    <row r="154" spans="1:37" s="15" customFormat="1" ht="15.75">
      <c r="A154" s="12"/>
      <c r="B154" s="93" t="s">
        <v>305</v>
      </c>
      <c r="C154" s="132">
        <v>20.05</v>
      </c>
      <c r="D154" s="17" t="s">
        <v>97</v>
      </c>
      <c r="E154" s="174" t="s">
        <v>175</v>
      </c>
      <c r="F154" s="186"/>
      <c r="G154" s="74"/>
      <c r="H154" s="74"/>
      <c r="I154" s="74"/>
      <c r="J154" s="74"/>
      <c r="K154" s="92"/>
      <c r="L154" s="14"/>
      <c r="M154" s="3">
        <v>554.7107008332521</v>
      </c>
      <c r="N154" s="3" t="e">
        <f>#REF!-M154</f>
        <v>#REF!</v>
      </c>
      <c r="O154" s="3"/>
      <c r="P154" s="4"/>
      <c r="Q154" s="4"/>
      <c r="R154" s="4"/>
      <c r="S154" s="4"/>
      <c r="T154" s="4"/>
      <c r="X154" s="16"/>
      <c r="AI154" s="15" t="e">
        <f>#REF!</f>
        <v>#REF!</v>
      </c>
      <c r="AJ154" s="15">
        <f>'[6]Čas'!AA165</f>
        <v>434.4511543635447</v>
      </c>
      <c r="AK154" s="15" t="e">
        <f t="shared" si="2"/>
        <v>#REF!</v>
      </c>
    </row>
    <row r="155" spans="1:37" s="15" customFormat="1" ht="15.75">
      <c r="A155" s="12"/>
      <c r="B155" s="93" t="s">
        <v>306</v>
      </c>
      <c r="C155" s="132">
        <v>20.05</v>
      </c>
      <c r="D155" s="17" t="s">
        <v>97</v>
      </c>
      <c r="E155" s="174" t="s">
        <v>175</v>
      </c>
      <c r="F155" s="186"/>
      <c r="G155" s="74"/>
      <c r="H155" s="74"/>
      <c r="I155" s="74"/>
      <c r="J155" s="74"/>
      <c r="K155" s="92"/>
      <c r="L155" s="14"/>
      <c r="M155" s="3">
        <v>462.62005714023167</v>
      </c>
      <c r="N155" s="3" t="e">
        <f>#REF!-M155</f>
        <v>#REF!</v>
      </c>
      <c r="O155" s="3"/>
      <c r="P155" s="4"/>
      <c r="Q155" s="4"/>
      <c r="R155" s="4"/>
      <c r="S155" s="4"/>
      <c r="T155" s="4"/>
      <c r="X155" s="16"/>
      <c r="AI155" s="15" t="e">
        <f>#REF!</f>
        <v>#REF!</v>
      </c>
      <c r="AJ155" s="15">
        <f>'[6]Čas'!AA166</f>
        <v>434.4511543635447</v>
      </c>
      <c r="AK155" s="15" t="e">
        <f t="shared" si="2"/>
        <v>#REF!</v>
      </c>
    </row>
    <row r="156" spans="1:37" s="15" customFormat="1" ht="15.75">
      <c r="A156" s="12"/>
      <c r="B156" s="93" t="s">
        <v>307</v>
      </c>
      <c r="C156" s="132">
        <v>16.76</v>
      </c>
      <c r="D156" s="17" t="s">
        <v>97</v>
      </c>
      <c r="E156" s="174" t="s">
        <v>175</v>
      </c>
      <c r="F156" s="186"/>
      <c r="G156" s="74"/>
      <c r="H156" s="74"/>
      <c r="I156" s="74"/>
      <c r="J156" s="74"/>
      <c r="K156" s="92"/>
      <c r="L156" s="14"/>
      <c r="M156" s="3">
        <v>322.4665429917711</v>
      </c>
      <c r="N156" s="3" t="e">
        <f>#REF!-M156</f>
        <v>#REF!</v>
      </c>
      <c r="O156" s="3"/>
      <c r="P156" s="4"/>
      <c r="Q156" s="4"/>
      <c r="R156" s="4"/>
      <c r="S156" s="4"/>
      <c r="T156" s="4"/>
      <c r="X156" s="16"/>
      <c r="AI156" s="15" t="e">
        <f>#REF!</f>
        <v>#REF!</v>
      </c>
      <c r="AJ156" s="15">
        <f>'[6]Čas'!AA167</f>
        <v>500.4203019020467</v>
      </c>
      <c r="AK156" s="15" t="e">
        <f t="shared" si="2"/>
        <v>#REF!</v>
      </c>
    </row>
    <row r="157" spans="1:37" s="15" customFormat="1" ht="15.75">
      <c r="A157" s="12"/>
      <c r="B157" s="93" t="s">
        <v>308</v>
      </c>
      <c r="C157" s="132">
        <v>4.07</v>
      </c>
      <c r="D157" s="17" t="s">
        <v>64</v>
      </c>
      <c r="E157" s="174" t="s">
        <v>175</v>
      </c>
      <c r="F157" s="186"/>
      <c r="G157" s="74"/>
      <c r="H157" s="74"/>
      <c r="I157" s="74"/>
      <c r="J157" s="74"/>
      <c r="K157" s="92"/>
      <c r="L157" s="14"/>
      <c r="M157" s="3">
        <v>462.62005714023167</v>
      </c>
      <c r="N157" s="3" t="e">
        <f>#REF!-M157</f>
        <v>#REF!</v>
      </c>
      <c r="O157" s="3"/>
      <c r="P157" s="4"/>
      <c r="Q157" s="4"/>
      <c r="R157" s="4"/>
      <c r="S157" s="4"/>
      <c r="T157" s="4"/>
      <c r="X157" s="16"/>
      <c r="AI157" s="15" t="e">
        <f>#REF!</f>
        <v>#REF!</v>
      </c>
      <c r="AJ157" s="15">
        <f>'[6]Čas'!AA168</f>
        <v>10.419603063216954</v>
      </c>
      <c r="AK157" s="15" t="e">
        <f t="shared" si="2"/>
        <v>#REF!</v>
      </c>
    </row>
    <row r="158" spans="1:37" s="15" customFormat="1" ht="15.75">
      <c r="A158" s="12"/>
      <c r="B158" s="93" t="s">
        <v>309</v>
      </c>
      <c r="C158" s="132">
        <v>26.18</v>
      </c>
      <c r="D158" s="17" t="s">
        <v>97</v>
      </c>
      <c r="E158" s="174" t="s">
        <v>175</v>
      </c>
      <c r="F158" s="186"/>
      <c r="G158" s="74"/>
      <c r="H158" s="74"/>
      <c r="I158" s="74"/>
      <c r="J158" s="74"/>
      <c r="K158" s="92"/>
      <c r="L158" s="14"/>
      <c r="M158" s="3">
        <v>556.444171773356</v>
      </c>
      <c r="N158" s="3" t="e">
        <f>#REF!-M158</f>
        <v>#REF!</v>
      </c>
      <c r="O158" s="3"/>
      <c r="P158" s="4"/>
      <c r="Q158" s="4"/>
      <c r="R158" s="4"/>
      <c r="S158" s="4"/>
      <c r="T158" s="4"/>
      <c r="X158" s="16"/>
      <c r="AI158" s="15" t="e">
        <f>#REF!</f>
        <v>#REF!</v>
      </c>
      <c r="AJ158" s="15">
        <f>'[6]Čas'!AA169</f>
        <v>348.407184894666</v>
      </c>
      <c r="AK158" s="15" t="e">
        <f t="shared" si="2"/>
        <v>#REF!</v>
      </c>
    </row>
    <row r="159" spans="1:37" s="15" customFormat="1" ht="15.75">
      <c r="A159" s="12"/>
      <c r="B159" s="93" t="s">
        <v>92</v>
      </c>
      <c r="C159" s="132">
        <v>9.3</v>
      </c>
      <c r="D159" s="17" t="s">
        <v>127</v>
      </c>
      <c r="E159" s="174" t="s">
        <v>175</v>
      </c>
      <c r="F159" s="186"/>
      <c r="G159" s="74"/>
      <c r="H159" s="74"/>
      <c r="I159" s="74"/>
      <c r="J159" s="74"/>
      <c r="K159" s="92"/>
      <c r="L159" s="14"/>
      <c r="M159" s="3">
        <v>630.6012396283525</v>
      </c>
      <c r="N159" s="3" t="e">
        <f>#REF!-M159</f>
        <v>#REF!</v>
      </c>
      <c r="O159" s="3"/>
      <c r="P159" s="4"/>
      <c r="Q159" s="4"/>
      <c r="R159" s="4"/>
      <c r="S159" s="4"/>
      <c r="T159" s="4"/>
      <c r="X159" s="16"/>
      <c r="AI159" s="15" t="e">
        <f>#REF!</f>
        <v>#REF!</v>
      </c>
      <c r="AJ159" s="15">
        <f>'[6]Čas'!AA170</f>
        <v>555.3590462636079</v>
      </c>
      <c r="AK159" s="15" t="e">
        <f t="shared" si="2"/>
        <v>#REF!</v>
      </c>
    </row>
    <row r="160" spans="1:37" s="15" customFormat="1" ht="15.75">
      <c r="A160" s="12"/>
      <c r="B160" s="93" t="s">
        <v>310</v>
      </c>
      <c r="C160" s="132">
        <v>32.74</v>
      </c>
      <c r="D160" s="17" t="s">
        <v>97</v>
      </c>
      <c r="E160" s="174" t="s">
        <v>175</v>
      </c>
      <c r="F160" s="186"/>
      <c r="G160" s="74"/>
      <c r="H160" s="74"/>
      <c r="I160" s="74"/>
      <c r="J160" s="74"/>
      <c r="K160" s="92"/>
      <c r="L160" s="14"/>
      <c r="M160" s="3">
        <v>221.8842803333008</v>
      </c>
      <c r="N160" s="3" t="e">
        <f>#REF!-M160</f>
        <v>#REF!</v>
      </c>
      <c r="O160" s="3"/>
      <c r="P160" s="4"/>
      <c r="Q160" s="4"/>
      <c r="R160" s="4"/>
      <c r="S160" s="4"/>
      <c r="T160" s="4"/>
      <c r="X160" s="16"/>
      <c r="AI160" s="15" t="e">
        <f>#REF!</f>
        <v>#REF!</v>
      </c>
      <c r="AJ160" s="15">
        <f>'[6]Čas'!AA171</f>
        <v>709.4229822375289</v>
      </c>
      <c r="AK160" s="15" t="e">
        <f t="shared" si="2"/>
        <v>#REF!</v>
      </c>
    </row>
    <row r="161" spans="1:37" s="15" customFormat="1" ht="15.75">
      <c r="A161" s="12"/>
      <c r="B161" s="93" t="s">
        <v>311</v>
      </c>
      <c r="C161" s="132">
        <v>139.42</v>
      </c>
      <c r="D161" s="17" t="s">
        <v>127</v>
      </c>
      <c r="E161" s="174" t="s">
        <v>175</v>
      </c>
      <c r="F161" s="186"/>
      <c r="G161" s="74"/>
      <c r="H161" s="74"/>
      <c r="I161" s="74"/>
      <c r="J161" s="74"/>
      <c r="K161" s="92"/>
      <c r="L161" s="14"/>
      <c r="M161" s="3">
        <v>502.2732048951086</v>
      </c>
      <c r="N161" s="3" t="e">
        <f>#REF!-M161</f>
        <v>#REF!</v>
      </c>
      <c r="O161" s="3"/>
      <c r="P161" s="4"/>
      <c r="Q161" s="4"/>
      <c r="R161" s="4"/>
      <c r="S161" s="4"/>
      <c r="T161" s="4"/>
      <c r="X161" s="16"/>
      <c r="AI161" s="15" t="e">
        <f>#REF!</f>
        <v>#REF!</v>
      </c>
      <c r="AJ161" s="15">
        <f>'[6]Čas'!AA172</f>
        <v>4234.1665637335955</v>
      </c>
      <c r="AK161" s="15" t="e">
        <f t="shared" si="2"/>
        <v>#REF!</v>
      </c>
    </row>
    <row r="162" spans="1:37" s="15" customFormat="1" ht="15.75">
      <c r="A162" s="12"/>
      <c r="B162" s="93" t="s">
        <v>312</v>
      </c>
      <c r="C162" s="132">
        <v>8.1</v>
      </c>
      <c r="D162" s="17" t="s">
        <v>127</v>
      </c>
      <c r="E162" s="174" t="s">
        <v>175</v>
      </c>
      <c r="F162" s="186"/>
      <c r="G162" s="74"/>
      <c r="H162" s="74"/>
      <c r="I162" s="74"/>
      <c r="J162" s="74"/>
      <c r="K162" s="92"/>
      <c r="L162" s="14"/>
      <c r="M162" s="3">
        <v>713.7566595877859</v>
      </c>
      <c r="N162" s="3" t="e">
        <f>#REF!-M162</f>
        <v>#REF!</v>
      </c>
      <c r="O162" s="3"/>
      <c r="P162" s="4"/>
      <c r="Q162" s="4"/>
      <c r="R162" s="4"/>
      <c r="S162" s="4"/>
      <c r="T162" s="4"/>
      <c r="X162" s="16"/>
      <c r="AI162" s="15" t="e">
        <f>#REF!</f>
        <v>#REF!</v>
      </c>
      <c r="AJ162" s="15">
        <f>'[6]Čas'!AA173</f>
        <v>483.69981448765844</v>
      </c>
      <c r="AK162" s="15" t="e">
        <f t="shared" si="2"/>
        <v>#REF!</v>
      </c>
    </row>
    <row r="163" spans="1:37" s="15" customFormat="1" ht="15.75">
      <c r="A163" s="12"/>
      <c r="B163" s="93" t="s">
        <v>313</v>
      </c>
      <c r="C163" s="132">
        <v>6.07</v>
      </c>
      <c r="D163" s="17" t="s">
        <v>97</v>
      </c>
      <c r="E163" s="174" t="s">
        <v>175</v>
      </c>
      <c r="F163" s="186"/>
      <c r="G163" s="74"/>
      <c r="H163" s="74"/>
      <c r="I163" s="74"/>
      <c r="J163" s="74"/>
      <c r="K163" s="92"/>
      <c r="L163" s="14"/>
      <c r="M163" s="3">
        <v>268.72211915980927</v>
      </c>
      <c r="N163" s="3" t="e">
        <f>#REF!-M163</f>
        <v>#REF!</v>
      </c>
      <c r="O163" s="3"/>
      <c r="P163" s="4"/>
      <c r="Q163" s="4"/>
      <c r="R163" s="4"/>
      <c r="S163" s="4"/>
      <c r="T163" s="4"/>
      <c r="X163" s="16"/>
      <c r="AI163" s="15" t="e">
        <f>#REF!</f>
        <v>#REF!</v>
      </c>
      <c r="AJ163" s="15">
        <f>'[6]Čas'!AA174</f>
        <v>181.23814036667204</v>
      </c>
      <c r="AK163" s="15" t="e">
        <f t="shared" si="2"/>
        <v>#REF!</v>
      </c>
    </row>
    <row r="164" spans="1:37" s="15" customFormat="1" ht="15.75">
      <c r="A164" s="12"/>
      <c r="B164" s="93" t="s">
        <v>314</v>
      </c>
      <c r="C164" s="132">
        <v>11.23</v>
      </c>
      <c r="D164" s="17" t="s">
        <v>97</v>
      </c>
      <c r="E164" s="174" t="s">
        <v>175</v>
      </c>
      <c r="F164" s="186"/>
      <c r="G164" s="74"/>
      <c r="H164" s="74"/>
      <c r="I164" s="74"/>
      <c r="J164" s="74"/>
      <c r="K164" s="92"/>
      <c r="L164" s="14"/>
      <c r="M164" s="3">
        <v>4165.530669069702</v>
      </c>
      <c r="N164" s="3" t="e">
        <f>#REF!-M164</f>
        <v>#REF!</v>
      </c>
      <c r="O164" s="3"/>
      <c r="P164" s="4"/>
      <c r="Q164" s="4"/>
      <c r="R164" s="4"/>
      <c r="S164" s="4"/>
      <c r="T164" s="4"/>
      <c r="X164" s="16"/>
      <c r="AI164" s="15" t="e">
        <f>#REF!</f>
        <v>#REF!</v>
      </c>
      <c r="AJ164" s="15">
        <f>'[6]Čas'!AA175</f>
        <v>205.97337162076317</v>
      </c>
      <c r="AK164" s="15" t="e">
        <f t="shared" si="2"/>
        <v>#REF!</v>
      </c>
    </row>
    <row r="165" spans="1:37" s="15" customFormat="1" ht="15.75">
      <c r="A165" s="12"/>
      <c r="B165" s="93" t="s">
        <v>315</v>
      </c>
      <c r="C165" s="132">
        <v>10.35</v>
      </c>
      <c r="D165" s="17" t="s">
        <v>97</v>
      </c>
      <c r="E165" s="174" t="s">
        <v>175</v>
      </c>
      <c r="F165" s="186"/>
      <c r="G165" s="74"/>
      <c r="H165" s="74"/>
      <c r="I165" s="74"/>
      <c r="J165" s="74"/>
      <c r="K165" s="92"/>
      <c r="L165" s="14"/>
      <c r="M165" s="3">
        <v>110.50877243162441</v>
      </c>
      <c r="N165" s="3" t="e">
        <f>#REF!-M165</f>
        <v>#REF!</v>
      </c>
      <c r="O165" s="3"/>
      <c r="P165" s="4"/>
      <c r="Q165" s="4"/>
      <c r="R165" s="4"/>
      <c r="S165" s="4"/>
      <c r="T165" s="4"/>
      <c r="X165" s="16"/>
      <c r="AI165" s="15" t="e">
        <f>#REF!</f>
        <v>#REF!</v>
      </c>
      <c r="AJ165" s="15">
        <f>'[6]Čas'!AA176</f>
        <v>224.2678028759445</v>
      </c>
      <c r="AK165" s="15" t="e">
        <f t="shared" si="2"/>
        <v>#REF!</v>
      </c>
    </row>
    <row r="166" spans="1:37" s="15" customFormat="1" ht="15.75">
      <c r="A166" s="12"/>
      <c r="B166" s="93" t="s">
        <v>316</v>
      </c>
      <c r="C166" s="132">
        <v>3.72</v>
      </c>
      <c r="D166" s="17" t="s">
        <v>127</v>
      </c>
      <c r="E166" s="174" t="s">
        <v>175</v>
      </c>
      <c r="F166" s="186"/>
      <c r="G166" s="74"/>
      <c r="H166" s="74"/>
      <c r="I166" s="74"/>
      <c r="J166" s="74"/>
      <c r="K166" s="92"/>
      <c r="L166" s="14"/>
      <c r="M166" s="3">
        <v>902.9830981252904</v>
      </c>
      <c r="N166" s="3" t="e">
        <f>#REF!-M166</f>
        <v>#REF!</v>
      </c>
      <c r="O166" s="3"/>
      <c r="P166" s="4"/>
      <c r="Q166" s="4"/>
      <c r="R166" s="4"/>
      <c r="S166" s="4"/>
      <c r="T166" s="4"/>
      <c r="X166" s="16"/>
      <c r="AI166" s="15" t="e">
        <f>#REF!</f>
        <v>#REF!</v>
      </c>
      <c r="AJ166" s="15">
        <f>'[6]Čas'!AA177</f>
        <v>222.14361850544316</v>
      </c>
      <c r="AK166" s="15" t="e">
        <f t="shared" si="2"/>
        <v>#REF!</v>
      </c>
    </row>
    <row r="167" spans="1:37" s="15" customFormat="1" ht="15.75">
      <c r="A167" s="12"/>
      <c r="B167" s="93" t="s">
        <v>317</v>
      </c>
      <c r="C167" s="132">
        <v>27.6</v>
      </c>
      <c r="D167" s="17" t="s">
        <v>45</v>
      </c>
      <c r="E167" s="80"/>
      <c r="F167" s="186"/>
      <c r="G167" s="74"/>
      <c r="H167" s="74"/>
      <c r="I167" s="74"/>
      <c r="J167" s="74"/>
      <c r="K167" s="92"/>
      <c r="L167" s="14"/>
      <c r="M167" s="3">
        <v>1257.95222124401</v>
      </c>
      <c r="N167" s="3" t="e">
        <f>#REF!-M167</f>
        <v>#REF!</v>
      </c>
      <c r="O167" s="3"/>
      <c r="P167" s="4"/>
      <c r="Q167" s="4"/>
      <c r="R167" s="4"/>
      <c r="S167" s="4"/>
      <c r="T167" s="4"/>
      <c r="X167" s="16"/>
      <c r="AI167" s="15" t="e">
        <f>#REF!</f>
        <v>#REF!</v>
      </c>
      <c r="AJ167" s="15" t="e">
        <f>'[6]Čas'!AA178</f>
        <v>#REF!</v>
      </c>
      <c r="AK167" s="15" t="e">
        <f t="shared" si="2"/>
        <v>#REF!</v>
      </c>
    </row>
    <row r="168" spans="1:37" s="15" customFormat="1" ht="16.5" thickBot="1">
      <c r="A168" s="12"/>
      <c r="B168" s="98" t="s">
        <v>86</v>
      </c>
      <c r="C168" s="136">
        <f>SUM(C146:C167)</f>
        <v>519.69</v>
      </c>
      <c r="D168" s="77"/>
      <c r="E168" s="170"/>
      <c r="F168" s="193"/>
      <c r="G168" s="194"/>
      <c r="H168" s="194"/>
      <c r="I168" s="194"/>
      <c r="J168" s="194"/>
      <c r="K168" s="195"/>
      <c r="L168" s="14"/>
      <c r="M168" s="3">
        <v>85.25129778995657</v>
      </c>
      <c r="N168" s="3" t="e">
        <f>#REF!-M168</f>
        <v>#REF!</v>
      </c>
      <c r="O168" s="3"/>
      <c r="P168" s="4"/>
      <c r="Q168" s="4"/>
      <c r="R168" s="4"/>
      <c r="S168" s="4"/>
      <c r="T168" s="4"/>
      <c r="X168" s="16"/>
      <c r="AI168" s="15" t="e">
        <f>#REF!</f>
        <v>#REF!</v>
      </c>
      <c r="AJ168" s="15" t="e">
        <f>'[6]Čas'!AA179</f>
        <v>#REF!</v>
      </c>
      <c r="AK168" s="15" t="e">
        <f t="shared" si="2"/>
        <v>#REF!</v>
      </c>
    </row>
    <row r="169" spans="1:37" s="15" customFormat="1" ht="16.5" thickBot="1">
      <c r="A169" s="12"/>
      <c r="B169" s="244" t="s">
        <v>318</v>
      </c>
      <c r="C169" s="245"/>
      <c r="D169" s="246"/>
      <c r="E169" s="246"/>
      <c r="F169" s="242"/>
      <c r="G169" s="242"/>
      <c r="H169" s="242"/>
      <c r="I169" s="242"/>
      <c r="J169" s="242"/>
      <c r="K169" s="243"/>
      <c r="L169" s="14"/>
      <c r="M169" s="3"/>
      <c r="N169" s="3"/>
      <c r="O169" s="3"/>
      <c r="P169" s="4"/>
      <c r="Q169" s="4"/>
      <c r="R169" s="4"/>
      <c r="S169" s="4"/>
      <c r="T169" s="4"/>
      <c r="X169" s="16"/>
      <c r="AI169" s="15" t="e">
        <f>#REF!</f>
        <v>#REF!</v>
      </c>
      <c r="AJ169" s="15" t="e">
        <f>'[6]Čas'!AA191</f>
        <v>#REF!</v>
      </c>
      <c r="AK169" s="15" t="e">
        <f t="shared" si="2"/>
        <v>#REF!</v>
      </c>
    </row>
    <row r="170" spans="1:37" s="15" customFormat="1" ht="15.75">
      <c r="A170" s="12"/>
      <c r="B170" s="248" t="s">
        <v>319</v>
      </c>
      <c r="C170" s="249">
        <v>664.13</v>
      </c>
      <c r="D170" s="250" t="s">
        <v>145</v>
      </c>
      <c r="E170" s="251" t="s">
        <v>171</v>
      </c>
      <c r="F170" s="252"/>
      <c r="G170" s="252"/>
      <c r="H170" s="252"/>
      <c r="I170" s="252"/>
      <c r="J170" s="252"/>
      <c r="K170" s="253"/>
      <c r="L170" s="14"/>
      <c r="M170" s="3">
        <v>507.8811861540352</v>
      </c>
      <c r="N170" s="3" t="e">
        <f>#REF!-M170</f>
        <v>#REF!</v>
      </c>
      <c r="O170" s="3"/>
      <c r="P170" s="4"/>
      <c r="Q170" s="4"/>
      <c r="R170" s="4"/>
      <c r="S170" s="4"/>
      <c r="T170" s="4"/>
      <c r="X170" s="16"/>
      <c r="AI170" s="15" t="e">
        <f>#REF!</f>
        <v>#REF!</v>
      </c>
      <c r="AJ170" s="15" t="e">
        <f>'[6]Čas'!AA192</f>
        <v>#REF!</v>
      </c>
      <c r="AK170" s="15" t="e">
        <f t="shared" si="2"/>
        <v>#REF!</v>
      </c>
    </row>
    <row r="171" spans="1:37" s="15" customFormat="1" ht="15.75">
      <c r="A171" s="12"/>
      <c r="B171" s="103" t="s">
        <v>320</v>
      </c>
      <c r="C171" s="137">
        <v>190.69</v>
      </c>
      <c r="D171" s="69" t="s">
        <v>146</v>
      </c>
      <c r="E171" s="247" t="s">
        <v>171</v>
      </c>
      <c r="F171" s="74"/>
      <c r="G171" s="74"/>
      <c r="H171" s="74"/>
      <c r="I171" s="74"/>
      <c r="J171" s="74"/>
      <c r="K171" s="92"/>
      <c r="L171" s="14"/>
      <c r="M171" s="3">
        <v>2692.5198628969674</v>
      </c>
      <c r="N171" s="3" t="e">
        <f>#REF!-M171</f>
        <v>#REF!</v>
      </c>
      <c r="O171" s="3"/>
      <c r="P171" s="4"/>
      <c r="Q171" s="4"/>
      <c r="R171" s="4"/>
      <c r="S171" s="4"/>
      <c r="T171" s="4"/>
      <c r="X171" s="16"/>
      <c r="AI171" s="15" t="e">
        <f>#REF!</f>
        <v>#REF!</v>
      </c>
      <c r="AJ171" s="15" t="e">
        <f>'[6]Čas'!AA193</f>
        <v>#REF!</v>
      </c>
      <c r="AK171" s="15" t="e">
        <f t="shared" si="2"/>
        <v>#REF!</v>
      </c>
    </row>
    <row r="172" spans="1:24" s="15" customFormat="1" ht="16.5" thickBot="1">
      <c r="A172" s="12"/>
      <c r="B172" s="254" t="s">
        <v>86</v>
      </c>
      <c r="C172" s="255">
        <f>SUM(C170:C171)</f>
        <v>854.8199999999999</v>
      </c>
      <c r="D172" s="256"/>
      <c r="E172" s="257"/>
      <c r="F172" s="258"/>
      <c r="G172" s="259"/>
      <c r="H172" s="259"/>
      <c r="I172" s="259"/>
      <c r="J172" s="259"/>
      <c r="K172" s="260"/>
      <c r="L172" s="14"/>
      <c r="M172" s="3"/>
      <c r="N172" s="3"/>
      <c r="O172" s="3"/>
      <c r="P172" s="4"/>
      <c r="Q172" s="4"/>
      <c r="R172" s="4"/>
      <c r="S172" s="4"/>
      <c r="T172" s="4"/>
      <c r="X172" s="16"/>
    </row>
    <row r="173" spans="1:24" s="15" customFormat="1" ht="15.75">
      <c r="A173" s="12"/>
      <c r="B173" s="209"/>
      <c r="C173" s="210"/>
      <c r="D173" s="211"/>
      <c r="E173" s="211"/>
      <c r="F173" s="211"/>
      <c r="G173" s="211"/>
      <c r="H173" s="211"/>
      <c r="I173" s="212"/>
      <c r="J173" s="212"/>
      <c r="K173" s="213"/>
      <c r="L173" s="14"/>
      <c r="M173" s="3"/>
      <c r="N173" s="3"/>
      <c r="O173" s="3"/>
      <c r="P173" s="4"/>
      <c r="Q173" s="4"/>
      <c r="R173" s="4"/>
      <c r="S173" s="4"/>
      <c r="T173" s="4"/>
      <c r="X173" s="16"/>
    </row>
    <row r="174" spans="1:37" s="15" customFormat="1" ht="16.5" thickBot="1">
      <c r="A174" s="12"/>
      <c r="B174" s="407" t="s">
        <v>321</v>
      </c>
      <c r="C174" s="408">
        <v>0</v>
      </c>
      <c r="D174" s="408" t="e">
        <v>#REF!</v>
      </c>
      <c r="E174" s="201"/>
      <c r="F174" s="201"/>
      <c r="G174" s="201"/>
      <c r="H174" s="201"/>
      <c r="I174" s="201"/>
      <c r="J174" s="201"/>
      <c r="K174" s="202"/>
      <c r="L174" s="14"/>
      <c r="M174" s="3">
        <v>285.15596964709357</v>
      </c>
      <c r="N174" s="3" t="e">
        <f>#REF!-M174</f>
        <v>#REF!</v>
      </c>
      <c r="O174" s="3"/>
      <c r="P174" s="4"/>
      <c r="Q174" s="4"/>
      <c r="R174" s="4"/>
      <c r="S174" s="4"/>
      <c r="T174" s="4"/>
      <c r="X174" s="16"/>
      <c r="AI174" s="15" t="e">
        <f>#REF!</f>
        <v>#REF!</v>
      </c>
      <c r="AJ174" s="15" t="e">
        <f>'[6]Čas'!AA198</f>
        <v>#REF!</v>
      </c>
      <c r="AK174" s="15" t="e">
        <f t="shared" si="2"/>
        <v>#REF!</v>
      </c>
    </row>
    <row r="175" spans="1:37" s="15" customFormat="1" ht="15.75">
      <c r="A175" s="12"/>
      <c r="B175" s="93" t="s">
        <v>322</v>
      </c>
      <c r="C175" s="132">
        <v>31.93</v>
      </c>
      <c r="D175" s="17" t="s">
        <v>97</v>
      </c>
      <c r="E175" s="174" t="s">
        <v>175</v>
      </c>
      <c r="F175" s="196"/>
      <c r="G175" s="73"/>
      <c r="H175" s="73"/>
      <c r="I175" s="73"/>
      <c r="J175" s="73"/>
      <c r="K175" s="91"/>
      <c r="L175" s="14"/>
      <c r="M175" s="3">
        <v>1012.7803967557109</v>
      </c>
      <c r="N175" s="3" t="e">
        <f>#REF!-M175</f>
        <v>#REF!</v>
      </c>
      <c r="O175" s="3"/>
      <c r="P175" s="4"/>
      <c r="Q175" s="4"/>
      <c r="R175" s="4"/>
      <c r="S175" s="4"/>
      <c r="T175" s="4"/>
      <c r="X175" s="16"/>
      <c r="AI175" s="15" t="e">
        <f>#REF!</f>
        <v>#REF!</v>
      </c>
      <c r="AJ175" s="15">
        <f>'[6]Čas'!AA199</f>
        <v>691.8715889689767</v>
      </c>
      <c r="AK175" s="15" t="e">
        <f t="shared" si="2"/>
        <v>#REF!</v>
      </c>
    </row>
    <row r="176" spans="1:37" s="15" customFormat="1" ht="38.25">
      <c r="A176" s="12"/>
      <c r="B176" s="93" t="s">
        <v>323</v>
      </c>
      <c r="C176" s="132">
        <v>17.55</v>
      </c>
      <c r="D176" s="17" t="s">
        <v>64</v>
      </c>
      <c r="E176" s="172" t="s">
        <v>176</v>
      </c>
      <c r="F176" s="186"/>
      <c r="G176" s="74"/>
      <c r="H176" s="74"/>
      <c r="I176" s="74"/>
      <c r="J176" s="74"/>
      <c r="K176" s="92"/>
      <c r="L176" s="14"/>
      <c r="M176" s="3">
        <v>818.1982837290466</v>
      </c>
      <c r="N176" s="3" t="e">
        <f>#REF!-M176</f>
        <v>#REF!</v>
      </c>
      <c r="O176" s="3"/>
      <c r="P176" s="4"/>
      <c r="Q176" s="4"/>
      <c r="R176" s="4"/>
      <c r="S176" s="4"/>
      <c r="T176" s="4"/>
      <c r="X176" s="16"/>
      <c r="AI176" s="15" t="e">
        <f>#REF!</f>
        <v>#REF!</v>
      </c>
      <c r="AJ176" s="15">
        <f>'[6]Čas'!AA200</f>
        <v>41.934422156140954</v>
      </c>
      <c r="AK176" s="15" t="e">
        <f t="shared" si="2"/>
        <v>#REF!</v>
      </c>
    </row>
    <row r="177" spans="1:37" s="15" customFormat="1" ht="15.75">
      <c r="A177" s="12"/>
      <c r="B177" s="93" t="s">
        <v>314</v>
      </c>
      <c r="C177" s="132">
        <v>8.86</v>
      </c>
      <c r="D177" s="17" t="s">
        <v>97</v>
      </c>
      <c r="E177" s="174" t="s">
        <v>175</v>
      </c>
      <c r="F177" s="186"/>
      <c r="G177" s="74"/>
      <c r="H177" s="74"/>
      <c r="I177" s="74"/>
      <c r="J177" s="74"/>
      <c r="K177" s="92"/>
      <c r="L177" s="14"/>
      <c r="M177" s="3">
        <v>457.6363281874329</v>
      </c>
      <c r="N177" s="3" t="e">
        <f>#REF!-M177</f>
        <v>#REF!</v>
      </c>
      <c r="O177" s="3"/>
      <c r="P177" s="4"/>
      <c r="Q177" s="4"/>
      <c r="R177" s="4"/>
      <c r="S177" s="4"/>
      <c r="T177" s="4"/>
      <c r="X177" s="16"/>
      <c r="AI177" s="15" t="e">
        <f>#REF!</f>
        <v>#REF!</v>
      </c>
      <c r="AJ177" s="15">
        <f>'[6]Čas'!AA201</f>
        <v>162.5043697738167</v>
      </c>
      <c r="AK177" s="15" t="e">
        <f t="shared" si="2"/>
        <v>#REF!</v>
      </c>
    </row>
    <row r="178" spans="1:37" s="15" customFormat="1" ht="15.75">
      <c r="A178" s="12"/>
      <c r="B178" s="93" t="s">
        <v>300</v>
      </c>
      <c r="C178" s="132">
        <v>15.37</v>
      </c>
      <c r="D178" s="17" t="s">
        <v>97</v>
      </c>
      <c r="E178" s="174" t="s">
        <v>175</v>
      </c>
      <c r="F178" s="186"/>
      <c r="G178" s="74"/>
      <c r="H178" s="74"/>
      <c r="I178" s="74"/>
      <c r="J178" s="74"/>
      <c r="K178" s="92"/>
      <c r="L178" s="14"/>
      <c r="M178" s="3">
        <v>471.50409570826423</v>
      </c>
      <c r="N178" s="3" t="e">
        <f>#REF!-M178</f>
        <v>#REF!</v>
      </c>
      <c r="O178" s="3"/>
      <c r="P178" s="4"/>
      <c r="Q178" s="4"/>
      <c r="R178" s="4"/>
      <c r="S178" s="4"/>
      <c r="T178" s="4"/>
      <c r="X178" s="16"/>
      <c r="AI178" s="15" t="e">
        <f>#REF!</f>
        <v>#REF!</v>
      </c>
      <c r="AJ178" s="15">
        <f>'[6]Čas'!AA202</f>
        <v>375.001290744469</v>
      </c>
      <c r="AK178" s="15" t="e">
        <f t="shared" si="2"/>
        <v>#REF!</v>
      </c>
    </row>
    <row r="179" spans="1:37" s="15" customFormat="1" ht="15.75">
      <c r="A179" s="12"/>
      <c r="B179" s="93" t="s">
        <v>324</v>
      </c>
      <c r="C179" s="132">
        <v>25.6</v>
      </c>
      <c r="D179" s="17" t="s">
        <v>7</v>
      </c>
      <c r="E179" s="174" t="s">
        <v>175</v>
      </c>
      <c r="F179" s="186"/>
      <c r="G179" s="74"/>
      <c r="H179" s="74"/>
      <c r="I179" s="74"/>
      <c r="J179" s="74"/>
      <c r="K179" s="92"/>
      <c r="L179" s="14"/>
      <c r="M179" s="3">
        <v>737.3752011467018</v>
      </c>
      <c r="N179" s="3" t="e">
        <f>#REF!-M179</f>
        <v>#REF!</v>
      </c>
      <c r="O179" s="3"/>
      <c r="P179" s="4"/>
      <c r="Q179" s="4"/>
      <c r="R179" s="4"/>
      <c r="S179" s="4"/>
      <c r="T179" s="4"/>
      <c r="X179" s="16"/>
      <c r="AI179" s="15" t="e">
        <f>#REF!</f>
        <v>#REF!</v>
      </c>
      <c r="AJ179" s="15">
        <f>'[6]Čas'!AA203</f>
        <v>401.78486914534454</v>
      </c>
      <c r="AK179" s="15" t="e">
        <f t="shared" si="2"/>
        <v>#REF!</v>
      </c>
    </row>
    <row r="180" spans="1:37" s="15" customFormat="1" ht="15.75">
      <c r="A180" s="12"/>
      <c r="B180" s="93" t="s">
        <v>325</v>
      </c>
      <c r="C180" s="132">
        <v>18.3</v>
      </c>
      <c r="D180" s="17" t="s">
        <v>63</v>
      </c>
      <c r="E180" s="174" t="s">
        <v>175</v>
      </c>
      <c r="F180" s="186"/>
      <c r="G180" s="74"/>
      <c r="H180" s="74"/>
      <c r="I180" s="74"/>
      <c r="J180" s="74"/>
      <c r="K180" s="92"/>
      <c r="L180" s="14"/>
      <c r="M180" s="3">
        <v>854.1678057362029</v>
      </c>
      <c r="N180" s="3" t="e">
        <f>#REF!-M180</f>
        <v>#REF!</v>
      </c>
      <c r="O180" s="3"/>
      <c r="P180" s="4"/>
      <c r="Q180" s="4"/>
      <c r="R180" s="4"/>
      <c r="S180" s="4"/>
      <c r="T180" s="4"/>
      <c r="X180" s="16"/>
      <c r="AI180" s="15" t="e">
        <f>#REF!</f>
        <v>#REF!</v>
      </c>
      <c r="AJ180" s="15">
        <f>'[6]Čas'!AA204</f>
        <v>1180.227547349887</v>
      </c>
      <c r="AK180" s="15" t="e">
        <f t="shared" si="2"/>
        <v>#REF!</v>
      </c>
    </row>
    <row r="181" spans="1:37" s="15" customFormat="1" ht="15.75">
      <c r="A181" s="12"/>
      <c r="B181" s="93" t="s">
        <v>326</v>
      </c>
      <c r="C181" s="132">
        <v>64.84</v>
      </c>
      <c r="D181" s="17" t="s">
        <v>63</v>
      </c>
      <c r="E181" s="174" t="s">
        <v>175</v>
      </c>
      <c r="F181" s="186"/>
      <c r="G181" s="74"/>
      <c r="H181" s="74"/>
      <c r="I181" s="74"/>
      <c r="J181" s="74"/>
      <c r="K181" s="92"/>
      <c r="L181" s="23"/>
      <c r="M181" s="19">
        <v>537.4148118939548</v>
      </c>
      <c r="N181" s="19" t="e">
        <f>#REF!+#REF!-M181</f>
        <v>#REF!</v>
      </c>
      <c r="O181" s="19"/>
      <c r="P181" s="20"/>
      <c r="Q181" s="20"/>
      <c r="R181" s="20"/>
      <c r="S181" s="4"/>
      <c r="T181" s="4"/>
      <c r="U181" s="21" t="s">
        <v>10</v>
      </c>
      <c r="V181" s="21">
        <v>10.5</v>
      </c>
      <c r="W181" s="21">
        <v>10.5</v>
      </c>
      <c r="X181" s="22" t="s">
        <v>9</v>
      </c>
      <c r="Y181" s="21">
        <v>537.4148118939548</v>
      </c>
      <c r="AI181" s="15" t="e">
        <f>#REF!</f>
        <v>#REF!</v>
      </c>
      <c r="AJ181" s="15">
        <f>'[6]Čas'!AA205</f>
        <v>4115.369206826552</v>
      </c>
      <c r="AK181" s="15" t="e">
        <f t="shared" si="2"/>
        <v>#REF!</v>
      </c>
    </row>
    <row r="182" spans="1:37" s="15" customFormat="1" ht="15.75">
      <c r="A182" s="12"/>
      <c r="B182" s="93" t="s">
        <v>327</v>
      </c>
      <c r="C182" s="132">
        <v>21.35</v>
      </c>
      <c r="D182" s="17" t="s">
        <v>97</v>
      </c>
      <c r="E182" s="174" t="s">
        <v>175</v>
      </c>
      <c r="F182" s="186"/>
      <c r="G182" s="74"/>
      <c r="H182" s="74"/>
      <c r="I182" s="74"/>
      <c r="J182" s="74"/>
      <c r="K182" s="92"/>
      <c r="L182" s="23"/>
      <c r="M182" s="19" t="s">
        <v>11</v>
      </c>
      <c r="N182" s="19"/>
      <c r="O182" s="24"/>
      <c r="P182" s="20"/>
      <c r="Q182" s="20"/>
      <c r="R182" s="20"/>
      <c r="S182" s="4"/>
      <c r="T182" s="4"/>
      <c r="X182" s="16"/>
      <c r="AI182" s="15" t="e">
        <f>#REF!</f>
        <v>#REF!</v>
      </c>
      <c r="AJ182" s="15">
        <f>'[6]Čas'!AA206</f>
        <v>462.62005714023337</v>
      </c>
      <c r="AK182" s="15" t="e">
        <f t="shared" si="2"/>
        <v>#REF!</v>
      </c>
    </row>
    <row r="183" spans="1:37" s="15" customFormat="1" ht="15.75">
      <c r="A183" s="12"/>
      <c r="B183" s="93" t="s">
        <v>328</v>
      </c>
      <c r="C183" s="132">
        <v>7.73</v>
      </c>
      <c r="D183" s="17" t="s">
        <v>329</v>
      </c>
      <c r="E183" s="174" t="s">
        <v>175</v>
      </c>
      <c r="F183" s="186"/>
      <c r="G183" s="74"/>
      <c r="H183" s="74"/>
      <c r="I183" s="74"/>
      <c r="J183" s="74"/>
      <c r="K183" s="92"/>
      <c r="L183" s="14"/>
      <c r="M183" s="3">
        <v>143.01135255857275</v>
      </c>
      <c r="N183" s="3" t="e">
        <f>#REF!-M183</f>
        <v>#REF!</v>
      </c>
      <c r="O183" s="3"/>
      <c r="P183" s="4"/>
      <c r="Q183" s="4"/>
      <c r="R183" s="4"/>
      <c r="S183" s="4"/>
      <c r="T183" s="4"/>
      <c r="X183" s="16"/>
      <c r="AI183" s="15" t="e">
        <f>#REF!</f>
        <v>#REF!</v>
      </c>
      <c r="AJ183" s="15">
        <f>'[6]Čas'!AA207</f>
        <v>4.246037047083468</v>
      </c>
      <c r="AK183" s="15" t="e">
        <f t="shared" si="2"/>
        <v>#REF!</v>
      </c>
    </row>
    <row r="184" spans="1:37" s="15" customFormat="1" ht="15.75">
      <c r="A184" s="12"/>
      <c r="B184" s="93" t="s">
        <v>330</v>
      </c>
      <c r="C184" s="132">
        <v>15.36</v>
      </c>
      <c r="D184" s="17" t="s">
        <v>329</v>
      </c>
      <c r="E184" s="174" t="s">
        <v>175</v>
      </c>
      <c r="F184" s="186"/>
      <c r="G184" s="74"/>
      <c r="H184" s="74"/>
      <c r="I184" s="74"/>
      <c r="J184" s="74"/>
      <c r="K184" s="92"/>
      <c r="L184" s="23"/>
      <c r="M184" s="19">
        <v>209.65504345381913</v>
      </c>
      <c r="N184" s="19" t="e">
        <f>#REF!+#REF!-M184</f>
        <v>#REF!</v>
      </c>
      <c r="O184" s="19"/>
      <c r="P184" s="20"/>
      <c r="Q184" s="20"/>
      <c r="R184" s="20"/>
      <c r="S184" s="4"/>
      <c r="T184" s="4"/>
      <c r="X184" s="16"/>
      <c r="AI184" s="15" t="e">
        <f>#REF!</f>
        <v>#REF!</v>
      </c>
      <c r="AJ184" s="15">
        <f>'[6]Čas'!AA208</f>
        <v>8.437144766261587</v>
      </c>
      <c r="AK184" s="15" t="e">
        <f t="shared" si="2"/>
        <v>#REF!</v>
      </c>
    </row>
    <row r="185" spans="1:37" s="15" customFormat="1" ht="15.75">
      <c r="A185" s="12"/>
      <c r="B185" s="93" t="s">
        <v>312</v>
      </c>
      <c r="C185" s="132">
        <v>7.69</v>
      </c>
      <c r="D185" s="17" t="s">
        <v>127</v>
      </c>
      <c r="E185" s="174" t="s">
        <v>175</v>
      </c>
      <c r="F185" s="186"/>
      <c r="G185" s="74"/>
      <c r="H185" s="74"/>
      <c r="I185" s="74"/>
      <c r="J185" s="74"/>
      <c r="K185" s="92"/>
      <c r="L185" s="23"/>
      <c r="M185" s="19" t="s">
        <v>12</v>
      </c>
      <c r="N185" s="19"/>
      <c r="O185" s="24"/>
      <c r="P185" s="20"/>
      <c r="Q185" s="20"/>
      <c r="R185" s="20"/>
      <c r="S185" s="4"/>
      <c r="T185" s="4"/>
      <c r="X185" s="16"/>
      <c r="AI185" s="15" t="e">
        <f>#REF!</f>
        <v>#REF!</v>
      </c>
      <c r="AJ185" s="15">
        <f>'[6]Čas'!AA209</f>
        <v>459.21624363087574</v>
      </c>
      <c r="AK185" s="15" t="e">
        <f t="shared" si="2"/>
        <v>#REF!</v>
      </c>
    </row>
    <row r="186" spans="1:37" s="15" customFormat="1" ht="15.75">
      <c r="A186" s="12"/>
      <c r="B186" s="93" t="s">
        <v>331</v>
      </c>
      <c r="C186" s="132">
        <v>25.6</v>
      </c>
      <c r="D186" s="17" t="s">
        <v>97</v>
      </c>
      <c r="E186" s="174" t="s">
        <v>175</v>
      </c>
      <c r="F186" s="186"/>
      <c r="G186" s="74"/>
      <c r="H186" s="74"/>
      <c r="I186" s="74"/>
      <c r="J186" s="74"/>
      <c r="K186" s="92"/>
      <c r="L186" s="14"/>
      <c r="M186" s="3">
        <v>230.5516350338204</v>
      </c>
      <c r="N186" s="3" t="e">
        <f>#REF!-M186</f>
        <v>#REF!</v>
      </c>
      <c r="O186" s="3"/>
      <c r="P186" s="4"/>
      <c r="Q186" s="4"/>
      <c r="R186" s="4"/>
      <c r="S186" s="4"/>
      <c r="T186" s="4"/>
      <c r="X186" s="16"/>
      <c r="AI186" s="15" t="e">
        <f>#REF!</f>
        <v>#REF!</v>
      </c>
      <c r="AJ186" s="15">
        <f>'[6]Čas'!AA210</f>
        <v>554.7107008332541</v>
      </c>
      <c r="AK186" s="15" t="e">
        <f t="shared" si="2"/>
        <v>#REF!</v>
      </c>
    </row>
    <row r="187" spans="1:37" s="15" customFormat="1" ht="15.75">
      <c r="A187" s="12"/>
      <c r="B187" s="93" t="s">
        <v>332</v>
      </c>
      <c r="C187" s="132">
        <v>19.79</v>
      </c>
      <c r="D187" s="17" t="s">
        <v>97</v>
      </c>
      <c r="E187" s="174" t="s">
        <v>175</v>
      </c>
      <c r="F187" s="186"/>
      <c r="G187" s="74"/>
      <c r="H187" s="74"/>
      <c r="I187" s="74"/>
      <c r="J187" s="74"/>
      <c r="K187" s="92"/>
      <c r="L187" s="14"/>
      <c r="M187" s="3">
        <v>645.2657895596448</v>
      </c>
      <c r="N187" s="3" t="e">
        <f>#REF!-M187</f>
        <v>#REF!</v>
      </c>
      <c r="O187" s="3"/>
      <c r="P187" s="4"/>
      <c r="Q187" s="4"/>
      <c r="R187" s="4"/>
      <c r="S187" s="4"/>
      <c r="T187" s="4"/>
      <c r="X187" s="16"/>
      <c r="AI187" s="15" t="e">
        <f>#REF!</f>
        <v>#REF!</v>
      </c>
      <c r="AJ187" s="15">
        <f>'[6]Čas'!AA211</f>
        <v>428.8173738082069</v>
      </c>
      <c r="AK187" s="15" t="e">
        <f t="shared" si="2"/>
        <v>#REF!</v>
      </c>
    </row>
    <row r="188" spans="1:37" s="15" customFormat="1" ht="15.75">
      <c r="A188" s="12"/>
      <c r="B188" s="93" t="s">
        <v>333</v>
      </c>
      <c r="C188" s="132">
        <v>4.15</v>
      </c>
      <c r="D188" s="17" t="s">
        <v>97</v>
      </c>
      <c r="E188" s="174" t="s">
        <v>175</v>
      </c>
      <c r="F188" s="186"/>
      <c r="G188" s="74"/>
      <c r="H188" s="74"/>
      <c r="I188" s="74"/>
      <c r="J188" s="74"/>
      <c r="K188" s="92"/>
      <c r="L188" s="14"/>
      <c r="M188" s="3">
        <v>104.45204053544228</v>
      </c>
      <c r="N188" s="3" t="e">
        <f>#REF!-M188</f>
        <v>#REF!</v>
      </c>
      <c r="O188" s="3"/>
      <c r="P188" s="4"/>
      <c r="Q188" s="4"/>
      <c r="R188" s="4"/>
      <c r="S188" s="4"/>
      <c r="T188" s="4"/>
      <c r="X188" s="16"/>
      <c r="AI188" s="15" t="e">
        <f>#REF!</f>
        <v>#REF!</v>
      </c>
      <c r="AJ188" s="15">
        <f>'[6]Čas'!AA212</f>
        <v>123.9107549459125</v>
      </c>
      <c r="AK188" s="15" t="e">
        <f t="shared" si="2"/>
        <v>#REF!</v>
      </c>
    </row>
    <row r="189" spans="1:37" s="15" customFormat="1" ht="15.75">
      <c r="A189" s="12"/>
      <c r="B189" s="93" t="s">
        <v>333</v>
      </c>
      <c r="C189" s="132">
        <v>4.15</v>
      </c>
      <c r="D189" s="17" t="s">
        <v>97</v>
      </c>
      <c r="E189" s="174" t="s">
        <v>175</v>
      </c>
      <c r="F189" s="186"/>
      <c r="G189" s="74"/>
      <c r="H189" s="74"/>
      <c r="I189" s="74"/>
      <c r="J189" s="74"/>
      <c r="K189" s="92"/>
      <c r="L189" s="14"/>
      <c r="M189" s="3">
        <v>505.3067790402905</v>
      </c>
      <c r="N189" s="3" t="e">
        <f>#REF!-M189</f>
        <v>#REF!</v>
      </c>
      <c r="O189" s="3"/>
      <c r="P189" s="4"/>
      <c r="Q189" s="4"/>
      <c r="R189" s="4"/>
      <c r="S189" s="4"/>
      <c r="T189" s="4"/>
      <c r="X189" s="16"/>
      <c r="AI189" s="15" t="e">
        <f>#REF!</f>
        <v>#REF!</v>
      </c>
      <c r="AJ189" s="15">
        <f>'[6]Čas'!AA213</f>
        <v>123.9107549459125</v>
      </c>
      <c r="AK189" s="15" t="e">
        <f t="shared" si="2"/>
        <v>#REF!</v>
      </c>
    </row>
    <row r="190" spans="1:37" s="15" customFormat="1" ht="15.75">
      <c r="A190" s="12"/>
      <c r="B190" s="93" t="s">
        <v>333</v>
      </c>
      <c r="C190" s="132">
        <v>4.15</v>
      </c>
      <c r="D190" s="17" t="s">
        <v>97</v>
      </c>
      <c r="E190" s="174" t="s">
        <v>175</v>
      </c>
      <c r="F190" s="186"/>
      <c r="G190" s="74"/>
      <c r="H190" s="74"/>
      <c r="I190" s="74"/>
      <c r="J190" s="74"/>
      <c r="K190" s="92"/>
      <c r="L190" s="14"/>
      <c r="M190" s="3">
        <v>1340.8070541150628</v>
      </c>
      <c r="N190" s="3" t="e">
        <f>#REF!-M190</f>
        <v>#REF!</v>
      </c>
      <c r="O190" s="3"/>
      <c r="P190" s="4"/>
      <c r="Q190" s="4"/>
      <c r="R190" s="4"/>
      <c r="S190" s="4"/>
      <c r="T190" s="4"/>
      <c r="X190" s="16"/>
      <c r="AI190" s="15" t="e">
        <f>#REF!</f>
        <v>#REF!</v>
      </c>
      <c r="AJ190" s="15">
        <f>'[6]Čas'!AA214</f>
        <v>123.9107549459125</v>
      </c>
      <c r="AK190" s="15" t="e">
        <f t="shared" si="2"/>
        <v>#REF!</v>
      </c>
    </row>
    <row r="191" spans="1:37" s="15" customFormat="1" ht="15.75">
      <c r="A191" s="12"/>
      <c r="B191" s="93" t="s">
        <v>303</v>
      </c>
      <c r="C191" s="132">
        <v>22.28</v>
      </c>
      <c r="D191" s="17" t="s">
        <v>97</v>
      </c>
      <c r="E191" s="174" t="s">
        <v>175</v>
      </c>
      <c r="F191" s="186"/>
      <c r="G191" s="74"/>
      <c r="H191" s="74"/>
      <c r="I191" s="74"/>
      <c r="J191" s="74"/>
      <c r="K191" s="92"/>
      <c r="L191" s="14"/>
      <c r="M191" s="3">
        <v>225.7142209954611</v>
      </c>
      <c r="N191" s="3" t="e">
        <f>#REF!-M191</f>
        <v>#REF!</v>
      </c>
      <c r="O191" s="3"/>
      <c r="P191" s="4"/>
      <c r="Q191" s="4"/>
      <c r="R191" s="4"/>
      <c r="S191" s="4"/>
      <c r="T191" s="4"/>
      <c r="X191" s="16"/>
      <c r="AI191" s="15" t="e">
        <f>#REF!</f>
        <v>#REF!</v>
      </c>
      <c r="AJ191" s="15">
        <f>'[6]Čas'!AA215</f>
        <v>482.77165681894144</v>
      </c>
      <c r="AK191" s="15" t="e">
        <f t="shared" si="2"/>
        <v>#REF!</v>
      </c>
    </row>
    <row r="192" spans="1:37" s="15" customFormat="1" ht="15.75">
      <c r="A192" s="12"/>
      <c r="B192" s="93" t="s">
        <v>304</v>
      </c>
      <c r="C192" s="132">
        <v>33.87</v>
      </c>
      <c r="D192" s="17" t="s">
        <v>97</v>
      </c>
      <c r="E192" s="174" t="s">
        <v>175</v>
      </c>
      <c r="F192" s="186"/>
      <c r="G192" s="74"/>
      <c r="H192" s="74"/>
      <c r="I192" s="74"/>
      <c r="J192" s="74"/>
      <c r="K192" s="92"/>
      <c r="L192" s="14"/>
      <c r="M192" s="3">
        <v>182.7310410286703</v>
      </c>
      <c r="N192" s="3" t="e">
        <f>#REF!-M192</f>
        <v>#REF!</v>
      </c>
      <c r="O192" s="3"/>
      <c r="P192" s="4"/>
      <c r="Q192" s="4"/>
      <c r="R192" s="4"/>
      <c r="S192" s="4"/>
      <c r="T192" s="4"/>
      <c r="X192" s="16"/>
      <c r="AI192" s="15" t="e">
        <f>#REF!</f>
        <v>#REF!</v>
      </c>
      <c r="AJ192" s="15">
        <f>'[6]Čas'!AA216</f>
        <v>733.9082592664967</v>
      </c>
      <c r="AK192" s="15" t="e">
        <f t="shared" si="2"/>
        <v>#REF!</v>
      </c>
    </row>
    <row r="193" spans="1:37" s="15" customFormat="1" ht="15.75">
      <c r="A193" s="12"/>
      <c r="B193" s="93" t="s">
        <v>257</v>
      </c>
      <c r="C193" s="132">
        <v>10.56</v>
      </c>
      <c r="D193" s="17" t="s">
        <v>127</v>
      </c>
      <c r="E193" s="174" t="s">
        <v>175</v>
      </c>
      <c r="F193" s="186"/>
      <c r="G193" s="74"/>
      <c r="H193" s="74"/>
      <c r="I193" s="74"/>
      <c r="J193" s="74"/>
      <c r="K193" s="92"/>
      <c r="L193" s="14"/>
      <c r="M193" s="3">
        <v>86.67354700519563</v>
      </c>
      <c r="N193" s="3" t="e">
        <f>#REF!-M193</f>
        <v>#REF!</v>
      </c>
      <c r="O193" s="3"/>
      <c r="P193" s="4"/>
      <c r="Q193" s="4"/>
      <c r="R193" s="4"/>
      <c r="S193" s="4"/>
      <c r="T193" s="4"/>
      <c r="X193" s="16"/>
      <c r="AI193" s="15" t="e">
        <f>#REF!</f>
        <v>#REF!</v>
      </c>
      <c r="AJ193" s="15">
        <f>'[6]Čas'!AA217</f>
        <v>630.6012396283547</v>
      </c>
      <c r="AK193" s="15" t="e">
        <f aca="true" t="shared" si="3" ref="AK193:AK238">AJ193-AI193</f>
        <v>#REF!</v>
      </c>
    </row>
    <row r="194" spans="1:37" s="15" customFormat="1" ht="15.75">
      <c r="A194" s="12"/>
      <c r="B194" s="93" t="s">
        <v>334</v>
      </c>
      <c r="C194" s="132">
        <v>2.78</v>
      </c>
      <c r="D194" s="17" t="s">
        <v>97</v>
      </c>
      <c r="E194" s="174" t="s">
        <v>175</v>
      </c>
      <c r="F194" s="186"/>
      <c r="G194" s="74"/>
      <c r="H194" s="74"/>
      <c r="I194" s="74"/>
      <c r="J194" s="74"/>
      <c r="K194" s="92"/>
      <c r="L194" s="14"/>
      <c r="M194" s="3">
        <v>104.72484872399424</v>
      </c>
      <c r="N194" s="3" t="e">
        <f>#REF!-M194</f>
        <v>#REF!</v>
      </c>
      <c r="O194" s="3"/>
      <c r="P194" s="4"/>
      <c r="Q194" s="4"/>
      <c r="R194" s="4"/>
      <c r="S194" s="4"/>
      <c r="T194" s="4"/>
      <c r="X194" s="16"/>
      <c r="AI194" s="15" t="e">
        <f>#REF!</f>
        <v>#REF!</v>
      </c>
      <c r="AJ194" s="15">
        <f>'[6]Čas'!AA218</f>
        <v>60.23811516861117</v>
      </c>
      <c r="AK194" s="15" t="e">
        <f t="shared" si="3"/>
        <v>#REF!</v>
      </c>
    </row>
    <row r="195" spans="1:37" s="15" customFormat="1" ht="15.75">
      <c r="A195" s="12"/>
      <c r="B195" s="93" t="s">
        <v>305</v>
      </c>
      <c r="C195" s="132">
        <v>23.18</v>
      </c>
      <c r="D195" s="17" t="s">
        <v>97</v>
      </c>
      <c r="E195" s="174" t="s">
        <v>175</v>
      </c>
      <c r="F195" s="186"/>
      <c r="G195" s="74"/>
      <c r="H195" s="74"/>
      <c r="I195" s="74"/>
      <c r="J195" s="74"/>
      <c r="K195" s="92"/>
      <c r="L195" s="14"/>
      <c r="M195" s="3">
        <v>212.8295662544061</v>
      </c>
      <c r="N195" s="3" t="e">
        <f>#REF!-M195</f>
        <v>#REF!</v>
      </c>
      <c r="O195" s="3"/>
      <c r="P195" s="4"/>
      <c r="Q195" s="4"/>
      <c r="R195" s="4"/>
      <c r="S195" s="4"/>
      <c r="T195" s="4"/>
      <c r="X195" s="16"/>
      <c r="AI195" s="15" t="e">
        <f>#REF!</f>
        <v>#REF!</v>
      </c>
      <c r="AJ195" s="15">
        <f>'[6]Čas'!AA219</f>
        <v>502.2732048951105</v>
      </c>
      <c r="AK195" s="15" t="e">
        <f t="shared" si="3"/>
        <v>#REF!</v>
      </c>
    </row>
    <row r="196" spans="1:37" s="15" customFormat="1" ht="15.75">
      <c r="A196" s="12"/>
      <c r="B196" s="93" t="s">
        <v>306</v>
      </c>
      <c r="C196" s="132">
        <v>32.94</v>
      </c>
      <c r="D196" s="17" t="s">
        <v>97</v>
      </c>
      <c r="E196" s="174" t="s">
        <v>175</v>
      </c>
      <c r="F196" s="186"/>
      <c r="G196" s="74"/>
      <c r="H196" s="74"/>
      <c r="I196" s="74"/>
      <c r="J196" s="74"/>
      <c r="K196" s="92"/>
      <c r="L196" s="14"/>
      <c r="M196" s="3"/>
      <c r="N196" s="3"/>
      <c r="O196" s="3"/>
      <c r="P196" s="4"/>
      <c r="Q196" s="4"/>
      <c r="R196" s="4"/>
      <c r="S196" s="4"/>
      <c r="T196" s="4"/>
      <c r="X196" s="16"/>
      <c r="AI196" s="15" t="e">
        <f>#REF!</f>
        <v>#REF!</v>
      </c>
      <c r="AJ196" s="15">
        <f>'[6]Čas'!AA220</f>
        <v>713.7566595877886</v>
      </c>
      <c r="AK196" s="15" t="e">
        <f t="shared" si="3"/>
        <v>#REF!</v>
      </c>
    </row>
    <row r="197" spans="1:37" s="15" customFormat="1" ht="15.75">
      <c r="A197" s="12"/>
      <c r="B197" s="93" t="s">
        <v>335</v>
      </c>
      <c r="C197" s="132">
        <v>6.87</v>
      </c>
      <c r="D197" s="17" t="s">
        <v>127</v>
      </c>
      <c r="E197" s="174" t="s">
        <v>175</v>
      </c>
      <c r="F197" s="186"/>
      <c r="G197" s="74"/>
      <c r="H197" s="74"/>
      <c r="I197" s="74"/>
      <c r="J197" s="74"/>
      <c r="K197" s="92"/>
      <c r="L197" s="14"/>
      <c r="M197" s="3"/>
      <c r="N197" s="3"/>
      <c r="O197" s="3"/>
      <c r="P197" s="4"/>
      <c r="Q197" s="4"/>
      <c r="R197" s="4"/>
      <c r="S197" s="4"/>
      <c r="T197" s="4"/>
      <c r="X197" s="16"/>
      <c r="AI197" s="15" t="e">
        <f>#REF!</f>
        <v>#REF!</v>
      </c>
      <c r="AJ197" s="15">
        <f>'[6]Čas'!AA221</f>
        <v>410.2491019173103</v>
      </c>
      <c r="AK197" s="15" t="e">
        <f t="shared" si="3"/>
        <v>#REF!</v>
      </c>
    </row>
    <row r="198" spans="1:37" s="15" customFormat="1" ht="15.75">
      <c r="A198" s="12"/>
      <c r="B198" s="93" t="s">
        <v>336</v>
      </c>
      <c r="C198" s="132">
        <v>2.24</v>
      </c>
      <c r="D198" s="17" t="s">
        <v>127</v>
      </c>
      <c r="E198" s="174" t="s">
        <v>175</v>
      </c>
      <c r="F198" s="186"/>
      <c r="G198" s="74"/>
      <c r="H198" s="74"/>
      <c r="I198" s="74"/>
      <c r="J198" s="74"/>
      <c r="K198" s="92"/>
      <c r="L198" s="14"/>
      <c r="M198" s="3"/>
      <c r="N198" s="3"/>
      <c r="O198" s="3"/>
      <c r="P198" s="4"/>
      <c r="Q198" s="4"/>
      <c r="R198" s="4"/>
      <c r="S198" s="4"/>
      <c r="T198" s="4"/>
      <c r="X198" s="16"/>
      <c r="AI198" s="15" t="e">
        <f>#REF!</f>
        <v>#REF!</v>
      </c>
      <c r="AJ198" s="15">
        <f>'[6]Čas'!AA222</f>
        <v>133.76389931510556</v>
      </c>
      <c r="AK198" s="15" t="e">
        <f t="shared" si="3"/>
        <v>#REF!</v>
      </c>
    </row>
    <row r="199" spans="1:37" s="15" customFormat="1" ht="15.75">
      <c r="A199" s="12"/>
      <c r="B199" s="93" t="s">
        <v>131</v>
      </c>
      <c r="C199" s="132">
        <v>166.76</v>
      </c>
      <c r="D199" s="17" t="s">
        <v>127</v>
      </c>
      <c r="E199" s="174" t="s">
        <v>175</v>
      </c>
      <c r="F199" s="186"/>
      <c r="G199" s="74"/>
      <c r="H199" s="74"/>
      <c r="I199" s="74"/>
      <c r="J199" s="74"/>
      <c r="K199" s="92"/>
      <c r="L199" s="14"/>
      <c r="M199" s="3"/>
      <c r="N199" s="3"/>
      <c r="O199" s="3"/>
      <c r="P199" s="4"/>
      <c r="Q199" s="4"/>
      <c r="R199" s="4"/>
      <c r="S199" s="4"/>
      <c r="T199" s="4"/>
      <c r="X199" s="16"/>
      <c r="AI199" s="15" t="e">
        <f>#REF!</f>
        <v>#REF!</v>
      </c>
      <c r="AJ199" s="15">
        <f>'[6]Čas'!AA223</f>
        <v>5064.47866997715</v>
      </c>
      <c r="AK199" s="15" t="e">
        <f t="shared" si="3"/>
        <v>#REF!</v>
      </c>
    </row>
    <row r="200" spans="1:37" s="15" customFormat="1" ht="15.75">
      <c r="A200" s="12"/>
      <c r="B200" s="93" t="s">
        <v>337</v>
      </c>
      <c r="C200" s="132">
        <v>8.02</v>
      </c>
      <c r="D200" s="17" t="s">
        <v>127</v>
      </c>
      <c r="E200" s="174" t="s">
        <v>175</v>
      </c>
      <c r="F200" s="186"/>
      <c r="G200" s="74"/>
      <c r="H200" s="74"/>
      <c r="I200" s="74"/>
      <c r="J200" s="74"/>
      <c r="K200" s="92"/>
      <c r="L200" s="14"/>
      <c r="M200" s="3"/>
      <c r="N200" s="3"/>
      <c r="O200" s="3"/>
      <c r="P200" s="4"/>
      <c r="Q200" s="4"/>
      <c r="R200" s="4"/>
      <c r="S200" s="4"/>
      <c r="T200" s="4"/>
      <c r="X200" s="16"/>
      <c r="AI200" s="15" t="e">
        <f>#REF!</f>
        <v>#REF!</v>
      </c>
      <c r="AJ200" s="15">
        <f>'[6]Čas'!AA224</f>
        <v>341.40334807465945</v>
      </c>
      <c r="AK200" s="15" t="e">
        <f t="shared" si="3"/>
        <v>#REF!</v>
      </c>
    </row>
    <row r="201" spans="1:37" s="15" customFormat="1" ht="16.5" thickBot="1">
      <c r="A201" s="12"/>
      <c r="B201" s="98" t="s">
        <v>86</v>
      </c>
      <c r="C201" s="136">
        <f>SUM(C175:C200)</f>
        <v>601.9199999999998</v>
      </c>
      <c r="D201" s="77"/>
      <c r="E201" s="170"/>
      <c r="F201" s="206"/>
      <c r="G201" s="207"/>
      <c r="H201" s="207"/>
      <c r="I201" s="207"/>
      <c r="J201" s="207"/>
      <c r="K201" s="208"/>
      <c r="L201" s="14"/>
      <c r="N201" s="3"/>
      <c r="O201" s="3"/>
      <c r="P201" s="4"/>
      <c r="Q201" s="4"/>
      <c r="R201" s="4"/>
      <c r="S201" s="4"/>
      <c r="T201" s="4"/>
      <c r="X201" s="16"/>
      <c r="AI201" s="15" t="e">
        <f>#REF!</f>
        <v>#REF!</v>
      </c>
      <c r="AJ201" s="15" t="e">
        <f>'[6]Čas'!AA225</f>
        <v>#REF!</v>
      </c>
      <c r="AK201" s="15" t="e">
        <f t="shared" si="3"/>
        <v>#REF!</v>
      </c>
    </row>
    <row r="202" spans="1:37" s="15" customFormat="1" ht="15.75">
      <c r="A202" s="12"/>
      <c r="B202" s="209"/>
      <c r="C202" s="210"/>
      <c r="D202" s="211"/>
      <c r="E202" s="211"/>
      <c r="F202" s="211"/>
      <c r="G202" s="211"/>
      <c r="H202" s="211"/>
      <c r="I202" s="212"/>
      <c r="J202" s="212"/>
      <c r="K202" s="213"/>
      <c r="L202" s="14"/>
      <c r="M202" s="3">
        <v>0</v>
      </c>
      <c r="N202" s="3" t="e">
        <f>#REF!-M202</f>
        <v>#REF!</v>
      </c>
      <c r="O202" s="3"/>
      <c r="P202" s="4"/>
      <c r="Q202" s="4"/>
      <c r="R202" s="4"/>
      <c r="S202" s="4"/>
      <c r="T202" s="4"/>
      <c r="X202" s="16"/>
      <c r="AI202" s="15" t="e">
        <f>#REF!</f>
        <v>#REF!</v>
      </c>
      <c r="AJ202" s="15" t="e">
        <f>'[6]Čas'!AA238</f>
        <v>#REF!</v>
      </c>
      <c r="AK202" s="15" t="e">
        <f t="shared" si="3"/>
        <v>#REF!</v>
      </c>
    </row>
    <row r="203" spans="1:37" s="15" customFormat="1" ht="16.5" thickBot="1">
      <c r="A203" s="12"/>
      <c r="B203" s="407" t="s">
        <v>338</v>
      </c>
      <c r="C203" s="408">
        <v>0</v>
      </c>
      <c r="D203" s="408" t="e">
        <v>#REF!</v>
      </c>
      <c r="E203" s="201"/>
      <c r="F203" s="201"/>
      <c r="G203" s="201"/>
      <c r="H203" s="201"/>
      <c r="I203" s="201"/>
      <c r="J203" s="201"/>
      <c r="K203" s="202"/>
      <c r="L203" s="14"/>
      <c r="M203" s="3">
        <v>82.79360271853439</v>
      </c>
      <c r="N203" s="3" t="e">
        <f>#REF!-M203</f>
        <v>#REF!</v>
      </c>
      <c r="O203" s="3"/>
      <c r="P203" s="4"/>
      <c r="Q203" s="4"/>
      <c r="R203" s="4"/>
      <c r="S203" s="4"/>
      <c r="T203" s="4"/>
      <c r="X203" s="16"/>
      <c r="AI203" s="15" t="e">
        <f>#REF!</f>
        <v>#REF!</v>
      </c>
      <c r="AJ203" s="15" t="e">
        <f>'[6]Čas'!AA239</f>
        <v>#REF!</v>
      </c>
      <c r="AK203" s="15" t="e">
        <f t="shared" si="3"/>
        <v>#REF!</v>
      </c>
    </row>
    <row r="204" spans="1:37" s="15" customFormat="1" ht="15.75">
      <c r="A204" s="12"/>
      <c r="B204" s="93" t="s">
        <v>324</v>
      </c>
      <c r="C204" s="132">
        <v>11.47</v>
      </c>
      <c r="D204" s="17" t="s">
        <v>7</v>
      </c>
      <c r="E204" s="174" t="s">
        <v>175</v>
      </c>
      <c r="F204" s="196"/>
      <c r="G204" s="73"/>
      <c r="H204" s="73"/>
      <c r="I204" s="73"/>
      <c r="J204" s="73"/>
      <c r="K204" s="91"/>
      <c r="L204" s="14"/>
      <c r="M204" s="3">
        <v>107.52415937472</v>
      </c>
      <c r="N204" s="3" t="e">
        <f>#REF!-M204</f>
        <v>#REF!</v>
      </c>
      <c r="O204" s="3"/>
      <c r="P204" s="4"/>
      <c r="Q204" s="4"/>
      <c r="R204" s="4"/>
      <c r="S204" s="4"/>
      <c r="T204" s="4"/>
      <c r="X204" s="16"/>
      <c r="AI204" s="15" t="e">
        <f>#REF!</f>
        <v>#REF!</v>
      </c>
      <c r="AJ204" s="15">
        <f>'[6]Čas'!AA240</f>
        <v>180.01845504285558</v>
      </c>
      <c r="AK204" s="15" t="e">
        <f t="shared" si="3"/>
        <v>#REF!</v>
      </c>
    </row>
    <row r="205" spans="1:37" s="15" customFormat="1" ht="15.75">
      <c r="A205" s="12"/>
      <c r="B205" s="93" t="s">
        <v>339</v>
      </c>
      <c r="C205" s="132">
        <v>11.28</v>
      </c>
      <c r="D205" s="17" t="s">
        <v>7</v>
      </c>
      <c r="E205" s="174" t="s">
        <v>175</v>
      </c>
      <c r="F205" s="186"/>
      <c r="G205" s="74"/>
      <c r="H205" s="74"/>
      <c r="I205" s="74"/>
      <c r="J205" s="74"/>
      <c r="K205" s="92"/>
      <c r="L205" s="14"/>
      <c r="M205" s="3">
        <v>64.514495624832</v>
      </c>
      <c r="N205" s="3" t="e">
        <f>#REF!-M205</f>
        <v>#REF!</v>
      </c>
      <c r="O205" s="3"/>
      <c r="P205" s="4"/>
      <c r="Q205" s="4"/>
      <c r="R205" s="4"/>
      <c r="S205" s="4"/>
      <c r="T205" s="4"/>
      <c r="X205" s="16"/>
      <c r="AI205" s="15" t="e">
        <f>#REF!</f>
        <v>#REF!</v>
      </c>
      <c r="AJ205" s="15">
        <f>'[6]Čas'!AA241</f>
        <v>115.45855954380487</v>
      </c>
      <c r="AK205" s="15" t="e">
        <f t="shared" si="3"/>
        <v>#REF!</v>
      </c>
    </row>
    <row r="206" spans="1:37" s="15" customFormat="1" ht="15.75">
      <c r="A206" s="12"/>
      <c r="B206" s="93" t="s">
        <v>131</v>
      </c>
      <c r="C206" s="132">
        <v>110.52</v>
      </c>
      <c r="D206" s="17" t="s">
        <v>340</v>
      </c>
      <c r="E206" s="174" t="s">
        <v>175</v>
      </c>
      <c r="F206" s="186"/>
      <c r="G206" s="74"/>
      <c r="H206" s="74"/>
      <c r="I206" s="74"/>
      <c r="J206" s="74"/>
      <c r="K206" s="92"/>
      <c r="L206" s="14"/>
      <c r="M206" s="3">
        <v>0</v>
      </c>
      <c r="N206" s="3" t="e">
        <f>#REF!-M206</f>
        <v>#REF!</v>
      </c>
      <c r="O206" s="3"/>
      <c r="P206" s="18" t="e">
        <f>SUM(#REF!)</f>
        <v>#REF!</v>
      </c>
      <c r="Q206" s="18">
        <f>SUM(M202:M206)</f>
        <v>254.83225771808637</v>
      </c>
      <c r="R206" s="18" t="e">
        <f>P206-Q206</f>
        <v>#REF!</v>
      </c>
      <c r="S206" s="18" t="e">
        <f>SUM(N202:N206)</f>
        <v>#REF!</v>
      </c>
      <c r="T206" s="18" t="e">
        <f>R206-S206</f>
        <v>#REF!</v>
      </c>
      <c r="X206" s="16"/>
      <c r="AI206" s="15" t="e">
        <f>#REF!</f>
        <v>#REF!</v>
      </c>
      <c r="AJ206" s="15">
        <f>'[6]Čas'!AA242</f>
        <v>2903.7597116254287</v>
      </c>
      <c r="AK206" s="15" t="e">
        <f t="shared" si="3"/>
        <v>#REF!</v>
      </c>
    </row>
    <row r="207" spans="1:37" s="15" customFormat="1" ht="15.75">
      <c r="A207" s="12"/>
      <c r="B207" s="93" t="s">
        <v>341</v>
      </c>
      <c r="C207" s="132">
        <v>5.7</v>
      </c>
      <c r="D207" s="17" t="s">
        <v>97</v>
      </c>
      <c r="E207" s="174" t="s">
        <v>175</v>
      </c>
      <c r="F207" s="186"/>
      <c r="G207" s="74"/>
      <c r="H207" s="74"/>
      <c r="I207" s="74"/>
      <c r="J207" s="74"/>
      <c r="K207" s="92"/>
      <c r="L207" s="14"/>
      <c r="M207" s="3"/>
      <c r="N207" s="3"/>
      <c r="O207" s="3"/>
      <c r="P207" s="4"/>
      <c r="Q207" s="4"/>
      <c r="R207" s="4"/>
      <c r="S207" s="4"/>
      <c r="T207" s="4"/>
      <c r="X207" s="16"/>
      <c r="AI207" s="15" t="e">
        <f>#REF!</f>
        <v>#REF!</v>
      </c>
      <c r="AJ207" s="15">
        <f>'[6]Čas'!AA243</f>
        <v>170.19067546787983</v>
      </c>
      <c r="AK207" s="15" t="e">
        <f t="shared" si="3"/>
        <v>#REF!</v>
      </c>
    </row>
    <row r="208" spans="1:37" s="15" customFormat="1" ht="15.75">
      <c r="A208" s="12"/>
      <c r="B208" s="93" t="s">
        <v>342</v>
      </c>
      <c r="C208" s="132">
        <v>10.3</v>
      </c>
      <c r="D208" s="17" t="s">
        <v>63</v>
      </c>
      <c r="E208" s="174" t="s">
        <v>175</v>
      </c>
      <c r="F208" s="186"/>
      <c r="G208" s="74"/>
      <c r="H208" s="74"/>
      <c r="I208" s="74"/>
      <c r="J208" s="74"/>
      <c r="K208" s="92"/>
      <c r="L208" s="14"/>
      <c r="M208" s="3"/>
      <c r="N208" s="3"/>
      <c r="O208" s="3"/>
      <c r="P208" s="4"/>
      <c r="Q208" s="4"/>
      <c r="R208" s="4"/>
      <c r="S208" s="4"/>
      <c r="T208" s="4"/>
      <c r="X208" s="16"/>
      <c r="AI208" s="15" t="e">
        <f>#REF!</f>
        <v>#REF!</v>
      </c>
      <c r="AJ208" s="15">
        <f>'[6]Čas'!AA244</f>
        <v>922.6126091153487</v>
      </c>
      <c r="AK208" s="15" t="e">
        <f t="shared" si="3"/>
        <v>#REF!</v>
      </c>
    </row>
    <row r="209" spans="1:37" s="15" customFormat="1" ht="15.75">
      <c r="A209" s="12"/>
      <c r="B209" s="93" t="s">
        <v>343</v>
      </c>
      <c r="C209" s="132">
        <v>2.2</v>
      </c>
      <c r="D209" s="17" t="s">
        <v>97</v>
      </c>
      <c r="E209" s="174" t="s">
        <v>175</v>
      </c>
      <c r="F209" s="186"/>
      <c r="G209" s="74"/>
      <c r="H209" s="74"/>
      <c r="I209" s="74"/>
      <c r="J209" s="74"/>
      <c r="K209" s="92"/>
      <c r="L209" s="14"/>
      <c r="M209" s="3"/>
      <c r="N209" s="3"/>
      <c r="O209" s="3"/>
      <c r="P209" s="4"/>
      <c r="Q209" s="4"/>
      <c r="R209" s="4"/>
      <c r="S209" s="4"/>
      <c r="T209" s="4"/>
      <c r="X209" s="16"/>
      <c r="AI209" s="15" t="e">
        <f>#REF!</f>
        <v>#REF!</v>
      </c>
      <c r="AJ209" s="15">
        <f>'[6]Čas'!AA245</f>
        <v>47.670450852857776</v>
      </c>
      <c r="AK209" s="15" t="e">
        <f t="shared" si="3"/>
        <v>#REF!</v>
      </c>
    </row>
    <row r="210" spans="1:37" s="15" customFormat="1" ht="15.75">
      <c r="A210" s="12"/>
      <c r="B210" s="93" t="s">
        <v>344</v>
      </c>
      <c r="C210" s="132">
        <v>25.38</v>
      </c>
      <c r="D210" s="17" t="s">
        <v>63</v>
      </c>
      <c r="E210" s="174" t="s">
        <v>175</v>
      </c>
      <c r="F210" s="186"/>
      <c r="G210" s="74"/>
      <c r="H210" s="74"/>
      <c r="I210" s="74"/>
      <c r="J210" s="74"/>
      <c r="K210" s="92"/>
      <c r="L210" s="14"/>
      <c r="M210" s="3"/>
      <c r="N210" s="3"/>
      <c r="O210" s="3"/>
      <c r="P210" s="4"/>
      <c r="Q210" s="4"/>
      <c r="R210" s="4"/>
      <c r="S210" s="4"/>
      <c r="T210" s="4"/>
      <c r="X210" s="16"/>
      <c r="AI210" s="15" t="e">
        <f>#REF!</f>
        <v>#REF!</v>
      </c>
      <c r="AJ210" s="15">
        <f>'[6]Čas'!AA246</f>
        <v>1636.8401722262365</v>
      </c>
      <c r="AK210" s="15" t="e">
        <f t="shared" si="3"/>
        <v>#REF!</v>
      </c>
    </row>
    <row r="211" spans="1:37" s="15" customFormat="1" ht="15.75">
      <c r="A211" s="12"/>
      <c r="B211" s="93" t="s">
        <v>345</v>
      </c>
      <c r="C211" s="132">
        <v>13.16</v>
      </c>
      <c r="D211" s="17" t="s">
        <v>97</v>
      </c>
      <c r="E211" s="174" t="s">
        <v>175</v>
      </c>
      <c r="F211" s="186"/>
      <c r="G211" s="74"/>
      <c r="H211" s="74"/>
      <c r="I211" s="74"/>
      <c r="J211" s="74"/>
      <c r="K211" s="92"/>
      <c r="L211" s="14"/>
      <c r="M211" s="3">
        <v>85.30249977061119</v>
      </c>
      <c r="N211" s="3" t="e">
        <f>#REF!-M211</f>
        <v>#REF!</v>
      </c>
      <c r="O211" s="3"/>
      <c r="P211" s="4"/>
      <c r="Q211" s="4"/>
      <c r="R211" s="4"/>
      <c r="S211" s="4"/>
      <c r="T211" s="4"/>
      <c r="X211" s="16"/>
      <c r="AI211" s="15" t="e">
        <f>#REF!</f>
        <v>#REF!</v>
      </c>
      <c r="AJ211" s="15">
        <f>'[6]Čas'!AA247</f>
        <v>285.15596964709465</v>
      </c>
      <c r="AK211" s="15" t="e">
        <f t="shared" si="3"/>
        <v>#REF!</v>
      </c>
    </row>
    <row r="212" spans="1:37" s="15" customFormat="1" ht="15.75">
      <c r="A212" s="12"/>
      <c r="B212" s="93" t="s">
        <v>346</v>
      </c>
      <c r="C212" s="132">
        <v>46.74</v>
      </c>
      <c r="D212" s="17" t="s">
        <v>97</v>
      </c>
      <c r="E212" s="174" t="s">
        <v>175</v>
      </c>
      <c r="F212" s="186"/>
      <c r="G212" s="74"/>
      <c r="H212" s="74"/>
      <c r="I212" s="74"/>
      <c r="J212" s="74"/>
      <c r="K212" s="92"/>
      <c r="L212" s="14"/>
      <c r="M212" s="3">
        <v>115.7676782601152</v>
      </c>
      <c r="N212" s="3" t="e">
        <f>#REF!-M212</f>
        <v>#REF!</v>
      </c>
      <c r="O212" s="3"/>
      <c r="P212" s="4"/>
      <c r="Q212" s="4"/>
      <c r="R212" s="4"/>
      <c r="S212" s="4"/>
      <c r="T212" s="4"/>
      <c r="X212" s="16"/>
      <c r="AI212" s="15" t="e">
        <f>#REF!</f>
        <v>#REF!</v>
      </c>
      <c r="AJ212" s="15">
        <f>'[6]Čas'!AA248</f>
        <v>1012.7803967557146</v>
      </c>
      <c r="AK212" s="15" t="e">
        <f t="shared" si="3"/>
        <v>#REF!</v>
      </c>
    </row>
    <row r="213" spans="1:37" s="15" customFormat="1" ht="15.75">
      <c r="A213" s="12"/>
      <c r="B213" s="93" t="s">
        <v>347</v>
      </c>
      <c r="C213" s="132">
        <v>37.76</v>
      </c>
      <c r="D213" s="17" t="s">
        <v>97</v>
      </c>
      <c r="E213" s="174" t="s">
        <v>175</v>
      </c>
      <c r="F213" s="186"/>
      <c r="G213" s="74"/>
      <c r="H213" s="74"/>
      <c r="I213" s="74"/>
      <c r="J213" s="74"/>
      <c r="K213" s="92"/>
      <c r="L213" s="14"/>
      <c r="M213" s="3">
        <v>386.7807035106855</v>
      </c>
      <c r="N213" s="3" t="e">
        <f>#REF!-M213</f>
        <v>#REF!</v>
      </c>
      <c r="O213" s="3"/>
      <c r="P213" s="4"/>
      <c r="Q213" s="4"/>
      <c r="R213" s="4"/>
      <c r="S213" s="4"/>
      <c r="T213" s="4"/>
      <c r="X213" s="16"/>
      <c r="AI213" s="15" t="e">
        <f>#REF!</f>
        <v>#REF!</v>
      </c>
      <c r="AJ213" s="15">
        <f>'[6]Čas'!AA249</f>
        <v>818.1982837290496</v>
      </c>
      <c r="AK213" s="15" t="e">
        <f t="shared" si="3"/>
        <v>#REF!</v>
      </c>
    </row>
    <row r="214" spans="1:37" s="15" customFormat="1" ht="15.75">
      <c r="A214" s="12"/>
      <c r="B214" s="93" t="s">
        <v>348</v>
      </c>
      <c r="C214" s="132">
        <v>21.12</v>
      </c>
      <c r="D214" s="17" t="s">
        <v>97</v>
      </c>
      <c r="E214" s="174" t="s">
        <v>175</v>
      </c>
      <c r="F214" s="186"/>
      <c r="G214" s="74"/>
      <c r="H214" s="74"/>
      <c r="I214" s="74"/>
      <c r="J214" s="74"/>
      <c r="K214" s="92"/>
      <c r="L214" s="14"/>
      <c r="M214" s="3">
        <v>386.7807035106855</v>
      </c>
      <c r="N214" s="3" t="e">
        <f>#REF!-M214</f>
        <v>#REF!</v>
      </c>
      <c r="O214" s="3"/>
      <c r="P214" s="4"/>
      <c r="Q214" s="4"/>
      <c r="R214" s="4"/>
      <c r="S214" s="4"/>
      <c r="T214" s="4"/>
      <c r="X214" s="16"/>
      <c r="AI214" s="15" t="e">
        <f>#REF!</f>
        <v>#REF!</v>
      </c>
      <c r="AJ214" s="15">
        <f>'[6]Čas'!AA250</f>
        <v>457.63632818743463</v>
      </c>
      <c r="AK214" s="15" t="e">
        <f t="shared" si="3"/>
        <v>#REF!</v>
      </c>
    </row>
    <row r="215" spans="1:37" s="15" customFormat="1" ht="15.75">
      <c r="A215" s="12"/>
      <c r="B215" s="93" t="s">
        <v>349</v>
      </c>
      <c r="C215" s="132">
        <v>21.76</v>
      </c>
      <c r="D215" s="17" t="s">
        <v>97</v>
      </c>
      <c r="E215" s="174" t="s">
        <v>175</v>
      </c>
      <c r="F215" s="186"/>
      <c r="G215" s="74"/>
      <c r="H215" s="74"/>
      <c r="I215" s="74"/>
      <c r="J215" s="74"/>
      <c r="K215" s="92"/>
      <c r="L215" s="14"/>
      <c r="M215" s="3">
        <v>386.7807035106855</v>
      </c>
      <c r="N215" s="3" t="e">
        <f>#REF!-M215</f>
        <v>#REF!</v>
      </c>
      <c r="O215" s="3"/>
      <c r="P215" s="4"/>
      <c r="Q215" s="4"/>
      <c r="R215" s="4"/>
      <c r="S215" s="4"/>
      <c r="T215" s="4"/>
      <c r="X215" s="16"/>
      <c r="AI215" s="15" t="e">
        <f>#REF!</f>
        <v>#REF!</v>
      </c>
      <c r="AJ215" s="15">
        <f>'[6]Čas'!AA251</f>
        <v>471.504095708266</v>
      </c>
      <c r="AK215" s="15" t="e">
        <f t="shared" si="3"/>
        <v>#REF!</v>
      </c>
    </row>
    <row r="216" spans="1:37" s="15" customFormat="1" ht="15.75">
      <c r="A216" s="12"/>
      <c r="B216" s="93" t="s">
        <v>350</v>
      </c>
      <c r="C216" s="132">
        <v>34.03</v>
      </c>
      <c r="D216" s="17" t="s">
        <v>97</v>
      </c>
      <c r="E216" s="174" t="s">
        <v>175</v>
      </c>
      <c r="F216" s="186"/>
      <c r="G216" s="74"/>
      <c r="H216" s="74"/>
      <c r="I216" s="74"/>
      <c r="J216" s="74"/>
      <c r="K216" s="92"/>
      <c r="L216" s="14"/>
      <c r="M216" s="3">
        <v>56.05592842068736</v>
      </c>
      <c r="N216" s="3" t="e">
        <f>#REF!-M216</f>
        <v>#REF!</v>
      </c>
      <c r="O216" s="3"/>
      <c r="P216" s="4"/>
      <c r="Q216" s="4"/>
      <c r="R216" s="4"/>
      <c r="S216" s="4"/>
      <c r="T216" s="4"/>
      <c r="X216" s="16"/>
      <c r="AI216" s="15" t="e">
        <f>#REF!</f>
        <v>#REF!</v>
      </c>
      <c r="AJ216" s="15">
        <f>'[6]Čas'!AA252</f>
        <v>737.3752011467045</v>
      </c>
      <c r="AK216" s="15" t="e">
        <f t="shared" si="3"/>
        <v>#REF!</v>
      </c>
    </row>
    <row r="217" spans="1:37" s="15" customFormat="1" ht="15.75">
      <c r="A217" s="12"/>
      <c r="B217" s="93" t="s">
        <v>351</v>
      </c>
      <c r="C217" s="132">
        <v>43.41</v>
      </c>
      <c r="D217" s="17" t="s">
        <v>97</v>
      </c>
      <c r="E217" s="174" t="s">
        <v>175</v>
      </c>
      <c r="F217" s="186"/>
      <c r="G217" s="74"/>
      <c r="H217" s="74"/>
      <c r="I217" s="74"/>
      <c r="J217" s="74"/>
      <c r="K217" s="92"/>
      <c r="L217" s="14"/>
      <c r="M217" s="3">
        <v>183.25312971732362</v>
      </c>
      <c r="N217" s="3" t="e">
        <f>#REF!-M217</f>
        <v>#REF!</v>
      </c>
      <c r="O217" s="3"/>
      <c r="P217" s="4"/>
      <c r="Q217" s="4"/>
      <c r="R217" s="4"/>
      <c r="S217" s="4"/>
      <c r="T217" s="4"/>
      <c r="X217" s="16"/>
      <c r="AI217" s="15" t="e">
        <f>#REF!</f>
        <v>#REF!</v>
      </c>
      <c r="AJ217" s="15">
        <f>'[6]Čas'!AA253</f>
        <v>940.6246688738888</v>
      </c>
      <c r="AK217" s="15" t="e">
        <f t="shared" si="3"/>
        <v>#REF!</v>
      </c>
    </row>
    <row r="218" spans="1:37" s="15" customFormat="1" ht="15.75">
      <c r="A218" s="12"/>
      <c r="B218" s="93" t="s">
        <v>352</v>
      </c>
      <c r="C218" s="132">
        <v>11.78</v>
      </c>
      <c r="D218" s="17" t="s">
        <v>63</v>
      </c>
      <c r="E218" s="174" t="s">
        <v>175</v>
      </c>
      <c r="F218" s="186"/>
      <c r="G218" s="74"/>
      <c r="H218" s="74"/>
      <c r="I218" s="74"/>
      <c r="J218" s="74"/>
      <c r="K218" s="92"/>
      <c r="L218" s="14"/>
      <c r="M218" s="3">
        <v>1388.67987393398</v>
      </c>
      <c r="N218" s="3" t="e">
        <f>#REF!-M218</f>
        <v>#REF!</v>
      </c>
      <c r="O218" s="3"/>
      <c r="P218" s="4"/>
      <c r="Q218" s="4"/>
      <c r="R218" s="4"/>
      <c r="S218" s="4"/>
      <c r="T218" s="4"/>
      <c r="X218" s="16"/>
      <c r="AI218" s="15" t="e">
        <f>#REF!</f>
        <v>#REF!</v>
      </c>
      <c r="AJ218" s="15">
        <f>'[6]Čas'!AA254</f>
        <v>1055.1821879008548</v>
      </c>
      <c r="AK218" s="15" t="e">
        <f t="shared" si="3"/>
        <v>#REF!</v>
      </c>
    </row>
    <row r="219" spans="1:37" s="15" customFormat="1" ht="15.75">
      <c r="A219" s="12"/>
      <c r="B219" s="93" t="s">
        <v>353</v>
      </c>
      <c r="C219" s="132">
        <v>5.4</v>
      </c>
      <c r="D219" s="17" t="s">
        <v>97</v>
      </c>
      <c r="E219" s="174" t="s">
        <v>175</v>
      </c>
      <c r="F219" s="186"/>
      <c r="G219" s="74"/>
      <c r="H219" s="74"/>
      <c r="I219" s="74"/>
      <c r="J219" s="74"/>
      <c r="K219" s="92"/>
      <c r="L219" s="14"/>
      <c r="M219" s="3">
        <v>400.75790258377776</v>
      </c>
      <c r="N219" s="3" t="e">
        <f>#REF!-M219</f>
        <v>#REF!</v>
      </c>
      <c r="O219" s="3"/>
      <c r="P219" s="4"/>
      <c r="Q219" s="4"/>
      <c r="R219" s="4"/>
      <c r="S219" s="4"/>
      <c r="T219" s="4"/>
      <c r="X219" s="16"/>
      <c r="AI219" s="15" t="e">
        <f>#REF!</f>
        <v>#REF!</v>
      </c>
      <c r="AJ219" s="15">
        <f>'[6]Čas'!AA255</f>
        <v>161.23327149588616</v>
      </c>
      <c r="AK219" s="15" t="e">
        <f t="shared" si="3"/>
        <v>#REF!</v>
      </c>
    </row>
    <row r="220" spans="1:37" s="15" customFormat="1" ht="15.75">
      <c r="A220" s="12"/>
      <c r="B220" s="93" t="s">
        <v>354</v>
      </c>
      <c r="C220" s="132">
        <v>4.83</v>
      </c>
      <c r="D220" s="17" t="s">
        <v>97</v>
      </c>
      <c r="E220" s="174" t="s">
        <v>175</v>
      </c>
      <c r="F220" s="186"/>
      <c r="G220" s="74"/>
      <c r="H220" s="74"/>
      <c r="I220" s="74"/>
      <c r="J220" s="74"/>
      <c r="K220" s="92"/>
      <c r="L220" s="14"/>
      <c r="M220" s="3">
        <v>576.4771913641898</v>
      </c>
      <c r="N220" s="3" t="e">
        <f>#REF!-M220</f>
        <v>#REF!</v>
      </c>
      <c r="O220" s="3"/>
      <c r="P220" s="4"/>
      <c r="Q220" s="4"/>
      <c r="R220" s="4"/>
      <c r="S220" s="4"/>
      <c r="T220" s="4"/>
      <c r="X220" s="16"/>
      <c r="AI220" s="15" t="e">
        <f>#REF!</f>
        <v>#REF!</v>
      </c>
      <c r="AJ220" s="15">
        <f>'[6]Čas'!AA256</f>
        <v>104.65830800877411</v>
      </c>
      <c r="AK220" s="15" t="e">
        <f t="shared" si="3"/>
        <v>#REF!</v>
      </c>
    </row>
    <row r="221" spans="1:37" s="15" customFormat="1" ht="15.75">
      <c r="A221" s="12"/>
      <c r="B221" s="93" t="s">
        <v>355</v>
      </c>
      <c r="C221" s="132">
        <v>7.45</v>
      </c>
      <c r="D221" s="17" t="s">
        <v>340</v>
      </c>
      <c r="E221" s="174" t="s">
        <v>175</v>
      </c>
      <c r="F221" s="186"/>
      <c r="G221" s="74"/>
      <c r="H221" s="74"/>
      <c r="I221" s="74"/>
      <c r="J221" s="74"/>
      <c r="K221" s="92"/>
      <c r="L221" s="14"/>
      <c r="M221" s="3">
        <v>164.21907281988342</v>
      </c>
      <c r="N221" s="3" t="e">
        <f>#REF!-M221</f>
        <v>#REF!</v>
      </c>
      <c r="O221" s="3"/>
      <c r="P221" s="4"/>
      <c r="Q221" s="4"/>
      <c r="R221" s="4"/>
      <c r="S221" s="4"/>
      <c r="T221" s="4"/>
      <c r="X221" s="16"/>
      <c r="AI221" s="15" t="e">
        <f>#REF!</f>
        <v>#REF!</v>
      </c>
      <c r="AJ221" s="15">
        <f>'[6]Čas'!AA257</f>
        <v>195.7384170431546</v>
      </c>
      <c r="AK221" s="15" t="e">
        <f t="shared" si="3"/>
        <v>#REF!</v>
      </c>
    </row>
    <row r="222" spans="1:37" s="15" customFormat="1" ht="38.25">
      <c r="A222" s="12"/>
      <c r="B222" s="93" t="s">
        <v>356</v>
      </c>
      <c r="C222" s="132">
        <v>18.5</v>
      </c>
      <c r="D222" s="17" t="s">
        <v>64</v>
      </c>
      <c r="E222" s="172" t="s">
        <v>176</v>
      </c>
      <c r="F222" s="186"/>
      <c r="G222" s="74"/>
      <c r="H222" s="74"/>
      <c r="I222" s="74"/>
      <c r="J222" s="74"/>
      <c r="K222" s="92"/>
      <c r="L222" s="14"/>
      <c r="M222" s="3">
        <v>554.3049916963364</v>
      </c>
      <c r="N222" s="3" t="e">
        <f>#REF!-M222</f>
        <v>#REF!</v>
      </c>
      <c r="O222" s="3"/>
      <c r="P222" s="4"/>
      <c r="Q222" s="4"/>
      <c r="R222" s="4"/>
      <c r="S222" s="4"/>
      <c r="T222" s="4"/>
      <c r="X222" s="16"/>
      <c r="AI222" s="15" t="e">
        <f>#REF!</f>
        <v>#REF!</v>
      </c>
      <c r="AJ222" s="15">
        <f>'[6]Čas'!AA258</f>
        <v>58.41292626348898</v>
      </c>
      <c r="AK222" s="15" t="e">
        <f t="shared" si="3"/>
        <v>#REF!</v>
      </c>
    </row>
    <row r="223" spans="1:37" s="15" customFormat="1" ht="38.25">
      <c r="A223" s="12"/>
      <c r="B223" s="93" t="s">
        <v>357</v>
      </c>
      <c r="C223" s="132">
        <v>16</v>
      </c>
      <c r="D223" s="17" t="s">
        <v>52</v>
      </c>
      <c r="E223" s="172" t="s">
        <v>176</v>
      </c>
      <c r="F223" s="186"/>
      <c r="G223" s="74"/>
      <c r="H223" s="74"/>
      <c r="I223" s="74"/>
      <c r="J223" s="74"/>
      <c r="K223" s="92"/>
      <c r="L223" s="14"/>
      <c r="M223" s="3">
        <v>469.3372570331343</v>
      </c>
      <c r="N223" s="3" t="e">
        <f>#REF!-M223</f>
        <v>#REF!</v>
      </c>
      <c r="O223" s="3"/>
      <c r="P223" s="4"/>
      <c r="Q223" s="4"/>
      <c r="R223" s="4"/>
      <c r="S223" s="4"/>
      <c r="T223" s="4"/>
      <c r="X223" s="16"/>
      <c r="AI223" s="15" t="e">
        <f>#REF!</f>
        <v>#REF!</v>
      </c>
      <c r="AJ223" s="15">
        <f>'[6]Čas'!AA259</f>
        <v>101.03857515846742</v>
      </c>
      <c r="AK223" s="15" t="e">
        <f t="shared" si="3"/>
        <v>#REF!</v>
      </c>
    </row>
    <row r="224" spans="1:37" s="15" customFormat="1" ht="15.75">
      <c r="A224" s="12"/>
      <c r="B224" s="93" t="s">
        <v>358</v>
      </c>
      <c r="C224" s="132">
        <v>13.58</v>
      </c>
      <c r="D224" s="17" t="s">
        <v>97</v>
      </c>
      <c r="E224" s="174" t="s">
        <v>175</v>
      </c>
      <c r="F224" s="186"/>
      <c r="G224" s="74"/>
      <c r="H224" s="74"/>
      <c r="I224" s="74"/>
      <c r="J224" s="74"/>
      <c r="K224" s="92"/>
      <c r="L224" s="14"/>
      <c r="M224" s="3">
        <v>452.86928310214705</v>
      </c>
      <c r="N224" s="3" t="e">
        <f>#REF!-M224</f>
        <v>#REF!</v>
      </c>
      <c r="O224" s="3"/>
      <c r="P224" s="4"/>
      <c r="Q224" s="4"/>
      <c r="R224" s="4"/>
      <c r="S224" s="4"/>
      <c r="T224" s="4"/>
      <c r="X224" s="16"/>
      <c r="AI224" s="15" t="e">
        <f>#REF!</f>
        <v>#REF!</v>
      </c>
      <c r="AJ224" s="15">
        <f>'[6]Čas'!AA260</f>
        <v>294.25669208264026</v>
      </c>
      <c r="AK224" s="15" t="e">
        <f t="shared" si="3"/>
        <v>#REF!</v>
      </c>
    </row>
    <row r="225" spans="1:37" s="15" customFormat="1" ht="15.75">
      <c r="A225" s="12"/>
      <c r="B225" s="93" t="s">
        <v>359</v>
      </c>
      <c r="C225" s="132">
        <v>18.84</v>
      </c>
      <c r="D225" s="17" t="s">
        <v>64</v>
      </c>
      <c r="E225" s="174" t="s">
        <v>175</v>
      </c>
      <c r="F225" s="186"/>
      <c r="G225" s="74"/>
      <c r="H225" s="74"/>
      <c r="I225" s="74"/>
      <c r="J225" s="74"/>
      <c r="K225" s="92"/>
      <c r="L225" s="14"/>
      <c r="M225" s="3">
        <v>1139.3817852375912</v>
      </c>
      <c r="N225" s="3" t="e">
        <f>#REF!-M225</f>
        <v>#REF!</v>
      </c>
      <c r="O225" s="3"/>
      <c r="P225" s="4"/>
      <c r="Q225" s="4"/>
      <c r="R225" s="4"/>
      <c r="S225" s="4"/>
      <c r="T225" s="4"/>
      <c r="X225" s="16"/>
      <c r="AI225" s="15" t="e">
        <f>#REF!</f>
        <v>#REF!</v>
      </c>
      <c r="AJ225" s="15">
        <f>'[6]Čas'!AA262</f>
        <v>81.99485182032251</v>
      </c>
      <c r="AK225" s="15" t="e">
        <f t="shared" si="3"/>
        <v>#REF!</v>
      </c>
    </row>
    <row r="226" spans="1:37" s="15" customFormat="1" ht="15.75">
      <c r="A226" s="12"/>
      <c r="B226" s="93" t="s">
        <v>360</v>
      </c>
      <c r="C226" s="132">
        <v>11.57</v>
      </c>
      <c r="D226" s="17" t="s">
        <v>97</v>
      </c>
      <c r="E226" s="174" t="s">
        <v>175</v>
      </c>
      <c r="F226" s="186"/>
      <c r="G226" s="74"/>
      <c r="H226" s="74"/>
      <c r="I226" s="74"/>
      <c r="J226" s="74"/>
      <c r="K226" s="92"/>
      <c r="L226" s="14"/>
      <c r="M226" s="3">
        <v>372.50004232104993</v>
      </c>
      <c r="N226" s="3" t="e">
        <f>#REF!-M226</f>
        <v>#REF!</v>
      </c>
      <c r="O226" s="3"/>
      <c r="P226" s="4"/>
      <c r="Q226" s="4"/>
      <c r="R226" s="4"/>
      <c r="S226" s="4"/>
      <c r="T226" s="4"/>
      <c r="X226" s="16"/>
      <c r="AI226" s="15" t="e">
        <f>#REF!</f>
        <v>#REF!</v>
      </c>
      <c r="AJ226" s="15">
        <f>'[6]Čas'!AA263</f>
        <v>250.7032347125293</v>
      </c>
      <c r="AK226" s="15" t="e">
        <f t="shared" si="3"/>
        <v>#REF!</v>
      </c>
    </row>
    <row r="227" spans="1:37" s="15" customFormat="1" ht="15.75">
      <c r="A227" s="12"/>
      <c r="B227" s="93" t="s">
        <v>361</v>
      </c>
      <c r="C227" s="132">
        <v>23.68</v>
      </c>
      <c r="D227" s="17" t="s">
        <v>127</v>
      </c>
      <c r="E227" s="174" t="s">
        <v>175</v>
      </c>
      <c r="F227" s="186"/>
      <c r="G227" s="74"/>
      <c r="H227" s="74"/>
      <c r="I227" s="74"/>
      <c r="J227" s="74"/>
      <c r="K227" s="92"/>
      <c r="L227" s="14"/>
      <c r="M227" s="3">
        <v>2713.243729765873</v>
      </c>
      <c r="N227" s="3" t="e">
        <f>#REF!-M227</f>
        <v>#REF!</v>
      </c>
      <c r="O227" s="3"/>
      <c r="P227" s="4"/>
      <c r="Q227" s="4"/>
      <c r="R227" s="4"/>
      <c r="S227" s="4"/>
      <c r="T227" s="4"/>
      <c r="X227" s="16"/>
      <c r="AI227" s="15" t="e">
        <f>#REF!</f>
        <v>#REF!</v>
      </c>
      <c r="AJ227" s="15">
        <f>'[6]Čas'!AA264</f>
        <v>1032.275120143143</v>
      </c>
      <c r="AK227" s="15" t="e">
        <f t="shared" si="3"/>
        <v>#REF!</v>
      </c>
    </row>
    <row r="228" spans="1:37" s="15" customFormat="1" ht="15.75">
      <c r="A228" s="12"/>
      <c r="B228" s="93" t="s">
        <v>314</v>
      </c>
      <c r="C228" s="132">
        <v>11.11</v>
      </c>
      <c r="D228" s="17" t="s">
        <v>97</v>
      </c>
      <c r="E228" s="174" t="s">
        <v>175</v>
      </c>
      <c r="F228" s="186"/>
      <c r="G228" s="74"/>
      <c r="H228" s="74"/>
      <c r="I228" s="74"/>
      <c r="J228" s="74"/>
      <c r="K228" s="92"/>
      <c r="L228" s="14"/>
      <c r="M228" s="3">
        <v>512.517062694699</v>
      </c>
      <c r="N228" s="3" t="e">
        <f>#REF!-M228</f>
        <v>#REF!</v>
      </c>
      <c r="O228" s="3"/>
      <c r="P228" s="4"/>
      <c r="Q228" s="4"/>
      <c r="R228" s="4"/>
      <c r="S228" s="4"/>
      <c r="T228" s="4"/>
      <c r="X228" s="16"/>
      <c r="AI228" s="15" t="e">
        <f>#REF!</f>
        <v>#REF!</v>
      </c>
      <c r="AJ228" s="15">
        <f>'[6]Čas'!AA265</f>
        <v>298.55027438654923</v>
      </c>
      <c r="AK228" s="15" t="e">
        <f t="shared" si="3"/>
        <v>#REF!</v>
      </c>
    </row>
    <row r="229" spans="1:37" s="15" customFormat="1" ht="15.75">
      <c r="A229" s="12"/>
      <c r="B229" s="93" t="s">
        <v>362</v>
      </c>
      <c r="C229" s="132">
        <v>7.59</v>
      </c>
      <c r="D229" s="17" t="s">
        <v>97</v>
      </c>
      <c r="E229" s="174" t="s">
        <v>175</v>
      </c>
      <c r="F229" s="186"/>
      <c r="G229" s="74"/>
      <c r="H229" s="74"/>
      <c r="I229" s="74"/>
      <c r="J229" s="74"/>
      <c r="K229" s="92"/>
      <c r="L229" s="14"/>
      <c r="M229" s="3">
        <v>527.1560200432143</v>
      </c>
      <c r="N229" s="3" t="e">
        <f>#REF!-M229</f>
        <v>#REF!</v>
      </c>
      <c r="O229" s="3"/>
      <c r="P229" s="4"/>
      <c r="Q229" s="4"/>
      <c r="R229" s="4"/>
      <c r="S229" s="4"/>
      <c r="T229" s="4"/>
      <c r="X229" s="16"/>
      <c r="AI229" s="15" t="e">
        <f>#REF!</f>
        <v>#REF!</v>
      </c>
      <c r="AJ229" s="15">
        <f>'[6]Čas'!AA266</f>
        <v>226.62232049143995</v>
      </c>
      <c r="AK229" s="15" t="e">
        <f t="shared" si="3"/>
        <v>#REF!</v>
      </c>
    </row>
    <row r="230" spans="1:37" s="15" customFormat="1" ht="15.75">
      <c r="A230" s="12"/>
      <c r="B230" s="93" t="s">
        <v>315</v>
      </c>
      <c r="C230" s="132">
        <v>6.67</v>
      </c>
      <c r="D230" s="17" t="s">
        <v>97</v>
      </c>
      <c r="E230" s="174" t="s">
        <v>175</v>
      </c>
      <c r="F230" s="186"/>
      <c r="G230" s="74"/>
      <c r="H230" s="74"/>
      <c r="I230" s="74"/>
      <c r="J230" s="74"/>
      <c r="K230" s="92"/>
      <c r="L230" s="14"/>
      <c r="M230" s="3">
        <v>358.65445503862543</v>
      </c>
      <c r="N230" s="3" t="e">
        <f>#REF!-M230</f>
        <v>#REF!</v>
      </c>
      <c r="O230" s="3"/>
      <c r="P230" s="4"/>
      <c r="Q230" s="4"/>
      <c r="R230" s="4"/>
      <c r="S230" s="4"/>
      <c r="T230" s="4"/>
      <c r="X230" s="16"/>
      <c r="AI230" s="15" t="e">
        <f>#REF!</f>
        <v>#REF!</v>
      </c>
      <c r="AJ230" s="15">
        <f>'[6]Čas'!AA267</f>
        <v>144.52813963116424</v>
      </c>
      <c r="AK230" s="15" t="e">
        <f t="shared" si="3"/>
        <v>#REF!</v>
      </c>
    </row>
    <row r="231" spans="1:37" s="15" customFormat="1" ht="15.75">
      <c r="A231" s="12"/>
      <c r="B231" s="93" t="s">
        <v>102</v>
      </c>
      <c r="C231" s="132">
        <v>3.86</v>
      </c>
      <c r="D231" s="17" t="s">
        <v>97</v>
      </c>
      <c r="E231" s="174" t="s">
        <v>175</v>
      </c>
      <c r="F231" s="186"/>
      <c r="G231" s="74"/>
      <c r="H231" s="74"/>
      <c r="I231" s="74"/>
      <c r="J231" s="74"/>
      <c r="K231" s="92"/>
      <c r="L231" s="14"/>
      <c r="M231" s="3">
        <v>50.177941041535995</v>
      </c>
      <c r="N231" s="3" t="e">
        <f>#REF!-M231</f>
        <v>#REF!</v>
      </c>
      <c r="O231" s="3"/>
      <c r="P231" s="4"/>
      <c r="Q231" s="4"/>
      <c r="R231" s="4"/>
      <c r="S231" s="4"/>
      <c r="T231" s="4"/>
      <c r="X231" s="16"/>
      <c r="AI231" s="15" t="e">
        <f>#REF!</f>
        <v>#REF!</v>
      </c>
      <c r="AJ231" s="15">
        <f>'[6]Čas'!AA268</f>
        <v>61.248169102215044</v>
      </c>
      <c r="AK231" s="15" t="e">
        <f t="shared" si="3"/>
        <v>#REF!</v>
      </c>
    </row>
    <row r="232" spans="1:37" s="15" customFormat="1" ht="15.75">
      <c r="A232" s="12"/>
      <c r="B232" s="93" t="s">
        <v>363</v>
      </c>
      <c r="C232" s="132">
        <v>24.83</v>
      </c>
      <c r="D232" s="17" t="s">
        <v>106</v>
      </c>
      <c r="E232" s="174" t="s">
        <v>175</v>
      </c>
      <c r="F232" s="186"/>
      <c r="G232" s="74"/>
      <c r="H232" s="74"/>
      <c r="I232" s="74"/>
      <c r="J232" s="74"/>
      <c r="K232" s="92"/>
      <c r="L232" s="14"/>
      <c r="M232" s="3">
        <v>493.7559368481442</v>
      </c>
      <c r="N232" s="3" t="e">
        <f>#REF!-M232</f>
        <v>#REF!</v>
      </c>
      <c r="O232" s="3"/>
      <c r="P232" s="4"/>
      <c r="Q232" s="4"/>
      <c r="R232" s="4"/>
      <c r="S232" s="4"/>
      <c r="T232" s="4"/>
      <c r="X232" s="16"/>
      <c r="AI232" s="15" t="e">
        <f>#REF!</f>
        <v>#REF!</v>
      </c>
      <c r="AJ232" s="15">
        <f>'[6]Čas'!AA269</f>
        <v>367.2774963446137</v>
      </c>
      <c r="AK232" s="15" t="e">
        <f t="shared" si="3"/>
        <v>#REF!</v>
      </c>
    </row>
    <row r="233" spans="1:37" s="15" customFormat="1" ht="16.5" thickBot="1">
      <c r="A233" s="12"/>
      <c r="B233" s="98" t="s">
        <v>86</v>
      </c>
      <c r="C233" s="136">
        <f>SUM(C204:C232)</f>
        <v>580.5199999999999</v>
      </c>
      <c r="D233" s="77"/>
      <c r="E233" s="170"/>
      <c r="F233" s="231"/>
      <c r="G233" s="232"/>
      <c r="H233" s="232"/>
      <c r="I233" s="232"/>
      <c r="J233" s="232"/>
      <c r="K233" s="233"/>
      <c r="L233" s="14"/>
      <c r="M233" s="3">
        <v>0</v>
      </c>
      <c r="N233" s="3" t="e">
        <f>#REF!-M233</f>
        <v>#REF!</v>
      </c>
      <c r="O233" s="3"/>
      <c r="P233" s="4"/>
      <c r="Q233" s="4"/>
      <c r="R233" s="4"/>
      <c r="S233" s="4"/>
      <c r="T233" s="4"/>
      <c r="X233" s="16"/>
      <c r="AI233" s="15" t="e">
        <f>#REF!</f>
        <v>#REF!</v>
      </c>
      <c r="AJ233" s="15" t="e">
        <f>'[6]Čas'!AA270</f>
        <v>#REF!</v>
      </c>
      <c r="AK233" s="15" t="e">
        <f t="shared" si="3"/>
        <v>#REF!</v>
      </c>
    </row>
    <row r="234" spans="1:37" s="15" customFormat="1" ht="15.75">
      <c r="A234" s="12"/>
      <c r="B234" s="209"/>
      <c r="C234" s="210"/>
      <c r="D234" s="211"/>
      <c r="E234" s="211"/>
      <c r="F234" s="212"/>
      <c r="G234" s="212"/>
      <c r="H234" s="212"/>
      <c r="I234" s="212"/>
      <c r="J234" s="212"/>
      <c r="K234" s="213"/>
      <c r="L234" s="14"/>
      <c r="M234" s="3"/>
      <c r="N234" s="3"/>
      <c r="O234" s="3"/>
      <c r="P234" s="4"/>
      <c r="Q234" s="4"/>
      <c r="R234" s="4"/>
      <c r="S234" s="4"/>
      <c r="T234" s="4"/>
      <c r="X234" s="16"/>
      <c r="AI234" s="15" t="e">
        <f>#REF!</f>
        <v>#REF!</v>
      </c>
      <c r="AJ234" s="15" t="e">
        <f>'[6]Čas'!AA281</f>
        <v>#REF!</v>
      </c>
      <c r="AK234" s="15" t="e">
        <f t="shared" si="3"/>
        <v>#REF!</v>
      </c>
    </row>
    <row r="235" spans="1:37" s="15" customFormat="1" ht="16.5" thickBot="1">
      <c r="A235" s="12"/>
      <c r="B235" s="435" t="s">
        <v>55</v>
      </c>
      <c r="C235" s="436">
        <v>0</v>
      </c>
      <c r="D235" s="436" t="e">
        <v>#REF!</v>
      </c>
      <c r="E235" s="235"/>
      <c r="F235" s="235"/>
      <c r="G235" s="235"/>
      <c r="H235" s="235"/>
      <c r="I235" s="235"/>
      <c r="J235" s="235"/>
      <c r="K235" s="236"/>
      <c r="L235" s="14"/>
      <c r="M235" s="3">
        <v>3804.499999999999</v>
      </c>
      <c r="N235" s="3" t="e">
        <f>#REF!-M235</f>
        <v>#REF!</v>
      </c>
      <c r="O235" s="3"/>
      <c r="P235" s="4"/>
      <c r="Q235" s="4"/>
      <c r="R235" s="4"/>
      <c r="S235" s="4"/>
      <c r="T235" s="4"/>
      <c r="X235" s="16"/>
      <c r="AI235" s="15" t="e">
        <f>#REF!</f>
        <v>#REF!</v>
      </c>
      <c r="AJ235" s="15" t="e">
        <f>'[6]Čas'!AA282</f>
        <v>#REF!</v>
      </c>
      <c r="AK235" s="15" t="e">
        <f t="shared" si="3"/>
        <v>#REF!</v>
      </c>
    </row>
    <row r="236" spans="1:24" s="15" customFormat="1" ht="38.25">
      <c r="A236" s="12"/>
      <c r="B236" s="152" t="s">
        <v>1159</v>
      </c>
      <c r="C236" s="153">
        <v>20.1</v>
      </c>
      <c r="D236" s="151" t="s">
        <v>52</v>
      </c>
      <c r="E236" s="172" t="s">
        <v>176</v>
      </c>
      <c r="F236" s="234"/>
      <c r="G236" s="147"/>
      <c r="H236" s="147"/>
      <c r="I236" s="147"/>
      <c r="J236" s="147"/>
      <c r="K236" s="148"/>
      <c r="L236" s="14"/>
      <c r="M236" s="3"/>
      <c r="N236" s="3"/>
      <c r="O236" s="3"/>
      <c r="P236" s="4"/>
      <c r="Q236" s="4"/>
      <c r="R236" s="4"/>
      <c r="S236" s="4"/>
      <c r="T236" s="4"/>
      <c r="X236" s="16"/>
    </row>
    <row r="237" spans="1:37" s="15" customFormat="1" ht="38.25">
      <c r="A237" s="12"/>
      <c r="B237" s="152" t="s">
        <v>1159</v>
      </c>
      <c r="C237" s="154">
        <v>21.46</v>
      </c>
      <c r="D237" s="151" t="s">
        <v>52</v>
      </c>
      <c r="E237" s="172" t="s">
        <v>176</v>
      </c>
      <c r="F237" s="186"/>
      <c r="G237" s="74"/>
      <c r="H237" s="74"/>
      <c r="I237" s="74"/>
      <c r="J237" s="74"/>
      <c r="K237" s="92"/>
      <c r="L237" s="14"/>
      <c r="M237" s="3"/>
      <c r="N237" s="3"/>
      <c r="O237" s="3"/>
      <c r="P237" s="4"/>
      <c r="Q237" s="4"/>
      <c r="R237" s="4"/>
      <c r="S237" s="4"/>
      <c r="T237" s="4"/>
      <c r="X237" s="16"/>
      <c r="AI237" s="15" t="e">
        <f>#REF!</f>
        <v>#REF!</v>
      </c>
      <c r="AJ237" s="15">
        <f>'[6]Čas'!AA283</f>
        <v>198.609069493928</v>
      </c>
      <c r="AK237" s="15" t="e">
        <f t="shared" si="3"/>
        <v>#REF!</v>
      </c>
    </row>
    <row r="238" spans="1:37" s="15" customFormat="1" ht="38.25">
      <c r="A238" s="12"/>
      <c r="B238" s="93" t="s">
        <v>75</v>
      </c>
      <c r="C238" s="132">
        <v>30.45</v>
      </c>
      <c r="D238" s="17" t="s">
        <v>52</v>
      </c>
      <c r="E238" s="172" t="s">
        <v>176</v>
      </c>
      <c r="F238" s="186"/>
      <c r="G238" s="74"/>
      <c r="H238" s="74"/>
      <c r="I238" s="74"/>
      <c r="J238" s="74"/>
      <c r="K238" s="92"/>
      <c r="L238" s="14"/>
      <c r="M238" s="3"/>
      <c r="N238" s="3"/>
      <c r="O238" s="3"/>
      <c r="P238" s="4"/>
      <c r="Q238" s="4"/>
      <c r="R238" s="4"/>
      <c r="S238" s="4"/>
      <c r="T238" s="4"/>
      <c r="X238" s="16"/>
      <c r="AI238" s="15" t="e">
        <f>#REF!</f>
        <v>#REF!</v>
      </c>
      <c r="AJ238" s="15">
        <f>'[6]Čas'!AA284</f>
        <v>145.51602902045494</v>
      </c>
      <c r="AK238" s="15" t="e">
        <f t="shared" si="3"/>
        <v>#REF!</v>
      </c>
    </row>
    <row r="239" spans="1:37" s="15" customFormat="1" ht="38.25">
      <c r="A239" s="12"/>
      <c r="B239" s="93" t="s">
        <v>365</v>
      </c>
      <c r="C239" s="132">
        <v>22.66</v>
      </c>
      <c r="D239" s="17" t="s">
        <v>52</v>
      </c>
      <c r="E239" s="172" t="s">
        <v>176</v>
      </c>
      <c r="F239" s="186"/>
      <c r="G239" s="74"/>
      <c r="H239" s="74"/>
      <c r="I239" s="74"/>
      <c r="J239" s="74"/>
      <c r="K239" s="92"/>
      <c r="L239" s="14"/>
      <c r="M239" s="3"/>
      <c r="N239" s="3"/>
      <c r="O239" s="3"/>
      <c r="P239" s="4"/>
      <c r="Q239" s="4"/>
      <c r="R239" s="4"/>
      <c r="S239" s="4"/>
      <c r="T239" s="4"/>
      <c r="X239" s="16"/>
      <c r="AI239" s="15" t="e">
        <f>#REF!</f>
        <v>#REF!</v>
      </c>
      <c r="AJ239" s="15">
        <f>'[6]Čas'!AA285</f>
        <v>108.28877561916285</v>
      </c>
      <c r="AK239" s="15" t="e">
        <f aca="true" t="shared" si="4" ref="AK239:AK288">AJ239-AI239</f>
        <v>#REF!</v>
      </c>
    </row>
    <row r="240" spans="1:37" s="15" customFormat="1" ht="38.25">
      <c r="A240" s="12"/>
      <c r="B240" s="93" t="s">
        <v>366</v>
      </c>
      <c r="C240" s="132">
        <v>6.48</v>
      </c>
      <c r="D240" s="17" t="s">
        <v>64</v>
      </c>
      <c r="E240" s="172" t="s">
        <v>176</v>
      </c>
      <c r="F240" s="186"/>
      <c r="G240" s="74"/>
      <c r="H240" s="74"/>
      <c r="I240" s="74"/>
      <c r="J240" s="74"/>
      <c r="K240" s="92"/>
      <c r="L240" s="14"/>
      <c r="M240" s="3"/>
      <c r="N240" s="3"/>
      <c r="O240" s="3"/>
      <c r="P240" s="4"/>
      <c r="Q240" s="4"/>
      <c r="R240" s="4"/>
      <c r="S240" s="4"/>
      <c r="T240" s="4"/>
      <c r="X240" s="16"/>
      <c r="AI240" s="15" t="e">
        <f>#REF!</f>
        <v>#REF!</v>
      </c>
      <c r="AJ240" s="15">
        <f>'[6]Čas'!AA286</f>
        <v>38.70869737489934</v>
      </c>
      <c r="AK240" s="15" t="e">
        <f t="shared" si="4"/>
        <v>#REF!</v>
      </c>
    </row>
    <row r="241" spans="1:37" s="15" customFormat="1" ht="38.25">
      <c r="A241" s="12"/>
      <c r="B241" s="93" t="s">
        <v>314</v>
      </c>
      <c r="C241" s="132">
        <v>5.89</v>
      </c>
      <c r="D241" s="17" t="s">
        <v>64</v>
      </c>
      <c r="E241" s="172" t="s">
        <v>176</v>
      </c>
      <c r="F241" s="186"/>
      <c r="G241" s="74"/>
      <c r="H241" s="74"/>
      <c r="I241" s="74"/>
      <c r="J241" s="74"/>
      <c r="K241" s="92"/>
      <c r="L241" s="14"/>
      <c r="M241" s="3">
        <v>100</v>
      </c>
      <c r="N241" s="3" t="e">
        <f>#REF!-M241</f>
        <v>#REF!</v>
      </c>
      <c r="O241" s="3"/>
      <c r="P241" s="18" t="e">
        <f>SUM(#REF!)</f>
        <v>#REF!</v>
      </c>
      <c r="Q241" s="18">
        <f>SUM(M209:M241)</f>
        <v>15679.253892224973</v>
      </c>
      <c r="R241" s="18" t="e">
        <f>P241-Q241</f>
        <v>#REF!</v>
      </c>
      <c r="S241" s="18" t="e">
        <f>SUM(N211:N241)</f>
        <v>#REF!</v>
      </c>
      <c r="T241" s="18" t="e">
        <f>R241-S241</f>
        <v>#REF!</v>
      </c>
      <c r="X241" s="16"/>
      <c r="AI241" s="15" t="e">
        <f>#REF!</f>
        <v>#REF!</v>
      </c>
      <c r="AJ241" s="15">
        <f>'[6]Čas'!AA287</f>
        <v>22.618474954182258</v>
      </c>
      <c r="AK241" s="15" t="e">
        <f t="shared" si="4"/>
        <v>#REF!</v>
      </c>
    </row>
    <row r="242" spans="1:37" s="15" customFormat="1" ht="15.75">
      <c r="A242" s="12"/>
      <c r="B242" s="93" t="s">
        <v>367</v>
      </c>
      <c r="C242" s="132">
        <v>4.96</v>
      </c>
      <c r="D242" s="17" t="s">
        <v>45</v>
      </c>
      <c r="E242" s="80"/>
      <c r="F242" s="186"/>
      <c r="G242" s="74"/>
      <c r="H242" s="74"/>
      <c r="I242" s="74"/>
      <c r="J242" s="74"/>
      <c r="K242" s="92"/>
      <c r="L242" s="14"/>
      <c r="M242" s="3"/>
      <c r="N242" s="3"/>
      <c r="O242" s="3"/>
      <c r="P242" s="4"/>
      <c r="Q242" s="4"/>
      <c r="R242" s="4"/>
      <c r="S242" s="4"/>
      <c r="T242" s="4"/>
      <c r="X242" s="16"/>
      <c r="AI242" s="15" t="e">
        <f>#REF!</f>
        <v>#REF!</v>
      </c>
      <c r="AJ242" s="15" t="e">
        <f>'[6]Čas'!AA288</f>
        <v>#REF!</v>
      </c>
      <c r="AK242" s="15" t="e">
        <f t="shared" si="4"/>
        <v>#REF!</v>
      </c>
    </row>
    <row r="243" spans="1:37" s="15" customFormat="1" ht="38.25">
      <c r="A243" s="12"/>
      <c r="B243" s="93" t="s">
        <v>368</v>
      </c>
      <c r="C243" s="132">
        <v>23.71</v>
      </c>
      <c r="D243" s="17" t="s">
        <v>52</v>
      </c>
      <c r="E243" s="172" t="s">
        <v>176</v>
      </c>
      <c r="F243" s="186"/>
      <c r="G243" s="74"/>
      <c r="H243" s="74"/>
      <c r="I243" s="74"/>
      <c r="J243" s="74"/>
      <c r="K243" s="92"/>
      <c r="L243" s="14"/>
      <c r="M243" s="3"/>
      <c r="N243" s="3"/>
      <c r="O243" s="3"/>
      <c r="P243" s="4"/>
      <c r="Q243" s="4"/>
      <c r="R243" s="4"/>
      <c r="S243" s="4"/>
      <c r="T243" s="4"/>
      <c r="X243" s="16"/>
      <c r="AI243" s="15" t="e">
        <f>#REF!</f>
        <v>#REF!</v>
      </c>
      <c r="AJ243" s="15">
        <f>'[6]Čas'!AA289</f>
        <v>56.653284861658236</v>
      </c>
      <c r="AK243" s="15" t="e">
        <f t="shared" si="4"/>
        <v>#REF!</v>
      </c>
    </row>
    <row r="244" spans="1:37" s="15" customFormat="1" ht="38.25">
      <c r="A244" s="12"/>
      <c r="B244" s="93" t="s">
        <v>369</v>
      </c>
      <c r="C244" s="132">
        <v>18.4</v>
      </c>
      <c r="D244" s="17" t="s">
        <v>64</v>
      </c>
      <c r="E244" s="172" t="s">
        <v>176</v>
      </c>
      <c r="F244" s="186"/>
      <c r="G244" s="74"/>
      <c r="H244" s="74"/>
      <c r="I244" s="74"/>
      <c r="J244" s="74"/>
      <c r="K244" s="92"/>
      <c r="L244" s="14"/>
      <c r="M244" s="3">
        <v>308.7479433474102</v>
      </c>
      <c r="N244" s="3" t="e">
        <f>#REF!-M244</f>
        <v>#REF!</v>
      </c>
      <c r="O244" s="3"/>
      <c r="P244" s="4"/>
      <c r="Q244" s="4"/>
      <c r="R244" s="4"/>
      <c r="S244" s="4"/>
      <c r="T244" s="4"/>
      <c r="X244" s="16"/>
      <c r="AI244" s="15" t="e">
        <f>#REF!</f>
        <v>#REF!</v>
      </c>
      <c r="AJ244" s="15">
        <f>'[6]Čas'!AA291</f>
        <v>43.96543405544123</v>
      </c>
      <c r="AK244" s="15" t="e">
        <f t="shared" si="4"/>
        <v>#REF!</v>
      </c>
    </row>
    <row r="245" spans="1:24" s="15" customFormat="1" ht="38.25">
      <c r="A245" s="12"/>
      <c r="B245" s="93" t="s">
        <v>90</v>
      </c>
      <c r="C245" s="132">
        <v>5.92</v>
      </c>
      <c r="D245" s="17" t="s">
        <v>64</v>
      </c>
      <c r="E245" s="172" t="s">
        <v>176</v>
      </c>
      <c r="F245" s="186"/>
      <c r="G245" s="74"/>
      <c r="H245" s="74"/>
      <c r="I245" s="74"/>
      <c r="J245" s="74"/>
      <c r="K245" s="92"/>
      <c r="L245" s="14"/>
      <c r="M245" s="3"/>
      <c r="N245" s="3"/>
      <c r="O245" s="3"/>
      <c r="P245" s="4"/>
      <c r="Q245" s="4"/>
      <c r="R245" s="4"/>
      <c r="S245" s="4"/>
      <c r="T245" s="4"/>
      <c r="X245" s="16"/>
    </row>
    <row r="246" spans="1:37" s="15" customFormat="1" ht="16.5" thickBot="1">
      <c r="A246" s="12"/>
      <c r="B246" s="98" t="s">
        <v>86</v>
      </c>
      <c r="C246" s="136">
        <f>SUM(C236:C245)</f>
        <v>160.03</v>
      </c>
      <c r="D246" s="77"/>
      <c r="E246" s="170"/>
      <c r="F246" s="231"/>
      <c r="G246" s="232"/>
      <c r="H246" s="232"/>
      <c r="I246" s="232"/>
      <c r="J246" s="232"/>
      <c r="K246" s="233"/>
      <c r="L246" s="14"/>
      <c r="M246" s="3">
        <v>1336.3716950858056</v>
      </c>
      <c r="N246" s="3" t="e">
        <f>#REF!-M246</f>
        <v>#REF!</v>
      </c>
      <c r="O246" s="3"/>
      <c r="P246" s="4"/>
      <c r="Q246" s="4"/>
      <c r="R246" s="4"/>
      <c r="S246" s="4"/>
      <c r="T246" s="4"/>
      <c r="X246" s="16"/>
      <c r="AI246" s="15" t="e">
        <f>#REF!</f>
        <v>#REF!</v>
      </c>
      <c r="AJ246" s="15">
        <f>'[6]Čas'!AA292</f>
        <v>35.36350130546359</v>
      </c>
      <c r="AK246" s="15" t="e">
        <f t="shared" si="4"/>
        <v>#REF!</v>
      </c>
    </row>
    <row r="247" spans="1:37" s="15" customFormat="1" ht="15.75">
      <c r="A247" s="12"/>
      <c r="B247" s="405"/>
      <c r="C247" s="406"/>
      <c r="D247" s="406"/>
      <c r="E247" s="212"/>
      <c r="F247" s="212"/>
      <c r="G247" s="212"/>
      <c r="H247" s="212"/>
      <c r="I247" s="212"/>
      <c r="J247" s="212"/>
      <c r="K247" s="213"/>
      <c r="L247" s="14"/>
      <c r="M247" s="3">
        <v>159.7501796424411</v>
      </c>
      <c r="N247" s="3" t="e">
        <f>#REF!-M247</f>
        <v>#REF!</v>
      </c>
      <c r="O247" s="3"/>
      <c r="P247" s="4"/>
      <c r="Q247" s="4"/>
      <c r="R247" s="4"/>
      <c r="S247" s="4"/>
      <c r="T247" s="4"/>
      <c r="X247" s="16"/>
      <c r="AI247" s="15" t="e">
        <f>#REF!</f>
        <v>#REF!</v>
      </c>
      <c r="AJ247" s="15" t="e">
        <f>'[6]Čas'!AA293</f>
        <v>#REF!</v>
      </c>
      <c r="AK247" s="15" t="e">
        <f t="shared" si="4"/>
        <v>#REF!</v>
      </c>
    </row>
    <row r="248" spans="1:37" s="15" customFormat="1" ht="16.5" thickBot="1">
      <c r="A248" s="12"/>
      <c r="B248" s="407" t="s">
        <v>370</v>
      </c>
      <c r="C248" s="408">
        <v>0</v>
      </c>
      <c r="D248" s="408" t="e">
        <v>#REF!</v>
      </c>
      <c r="E248" s="201"/>
      <c r="F248" s="201"/>
      <c r="G248" s="201"/>
      <c r="H248" s="201"/>
      <c r="I248" s="201"/>
      <c r="J248" s="201"/>
      <c r="K248" s="202"/>
      <c r="L248" s="14"/>
      <c r="M248" s="3">
        <v>239.62526946366168</v>
      </c>
      <c r="N248" s="3" t="e">
        <f>#REF!-M248</f>
        <v>#REF!</v>
      </c>
      <c r="O248" s="3"/>
      <c r="P248" s="4"/>
      <c r="Q248" s="4"/>
      <c r="R248" s="4"/>
      <c r="S248" s="4"/>
      <c r="T248" s="4"/>
      <c r="X248" s="16"/>
      <c r="AI248" s="15" t="e">
        <f>#REF!</f>
        <v>#REF!</v>
      </c>
      <c r="AJ248" s="15" t="e">
        <f>'[6]Čas'!AA294</f>
        <v>#REF!</v>
      </c>
      <c r="AK248" s="15" t="e">
        <f t="shared" si="4"/>
        <v>#REF!</v>
      </c>
    </row>
    <row r="249" spans="1:37" s="15" customFormat="1" ht="15.75">
      <c r="A249" s="12"/>
      <c r="B249" s="93" t="s">
        <v>371</v>
      </c>
      <c r="C249" s="132">
        <v>18.28</v>
      </c>
      <c r="D249" s="17" t="s">
        <v>52</v>
      </c>
      <c r="E249" s="174" t="s">
        <v>175</v>
      </c>
      <c r="F249" s="196"/>
      <c r="G249" s="73"/>
      <c r="H249" s="73"/>
      <c r="I249" s="73"/>
      <c r="J249" s="73"/>
      <c r="K249" s="91"/>
      <c r="L249" s="14"/>
      <c r="M249" s="3">
        <v>210.44014049052336</v>
      </c>
      <c r="N249" s="3" t="e">
        <f>#REF!-M249</f>
        <v>#REF!</v>
      </c>
      <c r="O249" s="3"/>
      <c r="P249" s="4"/>
      <c r="Q249" s="4"/>
      <c r="R249" s="4"/>
      <c r="S249" s="4"/>
      <c r="T249" s="4"/>
      <c r="X249" s="16"/>
      <c r="AI249" s="15" t="e">
        <f>#REF!</f>
        <v>#REF!</v>
      </c>
      <c r="AJ249" s="15">
        <f>'[6]Čas'!AA297</f>
        <v>87.35740592755063</v>
      </c>
      <c r="AK249" s="15" t="e">
        <f t="shared" si="4"/>
        <v>#REF!</v>
      </c>
    </row>
    <row r="250" spans="1:37" s="15" customFormat="1" ht="15.75">
      <c r="A250" s="12"/>
      <c r="B250" s="93" t="s">
        <v>372</v>
      </c>
      <c r="C250" s="132">
        <v>18.28</v>
      </c>
      <c r="D250" s="17" t="s">
        <v>52</v>
      </c>
      <c r="E250" s="174" t="s">
        <v>175</v>
      </c>
      <c r="F250" s="186"/>
      <c r="G250" s="74"/>
      <c r="H250" s="74"/>
      <c r="I250" s="74"/>
      <c r="J250" s="74"/>
      <c r="K250" s="92"/>
      <c r="L250" s="14"/>
      <c r="M250" s="3">
        <v>360.97396361513137</v>
      </c>
      <c r="N250" s="3" t="e">
        <f>#REF!-M250</f>
        <v>#REF!</v>
      </c>
      <c r="O250" s="3"/>
      <c r="P250" s="4"/>
      <c r="Q250" s="4"/>
      <c r="R250" s="4"/>
      <c r="S250" s="4"/>
      <c r="T250" s="4"/>
      <c r="X250" s="16"/>
      <c r="AI250" s="15" t="e">
        <f>#REF!</f>
        <v>#REF!</v>
      </c>
      <c r="AJ250" s="15">
        <f>'[6]Čas'!AA298</f>
        <v>118.55647947310442</v>
      </c>
      <c r="AK250" s="15" t="e">
        <f t="shared" si="4"/>
        <v>#REF!</v>
      </c>
    </row>
    <row r="251" spans="1:37" s="15" customFormat="1" ht="15.75">
      <c r="A251" s="12"/>
      <c r="B251" s="93" t="s">
        <v>322</v>
      </c>
      <c r="C251" s="132">
        <v>18.28</v>
      </c>
      <c r="D251" s="17" t="s">
        <v>97</v>
      </c>
      <c r="E251" s="174" t="s">
        <v>175</v>
      </c>
      <c r="F251" s="186"/>
      <c r="G251" s="74"/>
      <c r="H251" s="74"/>
      <c r="I251" s="74"/>
      <c r="J251" s="74"/>
      <c r="K251" s="92"/>
      <c r="L251" s="14"/>
      <c r="M251" s="3">
        <v>168.96653616027427</v>
      </c>
      <c r="N251" s="3" t="e">
        <f>#REF!-M251</f>
        <v>#REF!</v>
      </c>
      <c r="O251" s="3"/>
      <c r="P251" s="4"/>
      <c r="Q251" s="4"/>
      <c r="R251" s="4"/>
      <c r="S251" s="4"/>
      <c r="T251" s="4"/>
      <c r="X251" s="16"/>
      <c r="AI251" s="15" t="e">
        <f>#REF!</f>
        <v>#REF!</v>
      </c>
      <c r="AJ251" s="15">
        <f>'[6]Čas'!AA299</f>
        <v>396.0981098137455</v>
      </c>
      <c r="AK251" s="15" t="e">
        <f t="shared" si="4"/>
        <v>#REF!</v>
      </c>
    </row>
    <row r="252" spans="1:37" s="15" customFormat="1" ht="15.75">
      <c r="A252" s="12"/>
      <c r="B252" s="93" t="s">
        <v>373</v>
      </c>
      <c r="C252" s="132">
        <v>18.28</v>
      </c>
      <c r="D252" s="17" t="s">
        <v>97</v>
      </c>
      <c r="E252" s="174" t="s">
        <v>175</v>
      </c>
      <c r="F252" s="186"/>
      <c r="G252" s="74"/>
      <c r="H252" s="74"/>
      <c r="I252" s="74"/>
      <c r="J252" s="74"/>
      <c r="K252" s="92"/>
      <c r="L252" s="14"/>
      <c r="M252" s="3">
        <v>235.01709120474513</v>
      </c>
      <c r="N252" s="3" t="e">
        <f>#REF!-M252</f>
        <v>#REF!</v>
      </c>
      <c r="O252" s="3"/>
      <c r="P252" s="4"/>
      <c r="Q252" s="4"/>
      <c r="R252" s="4"/>
      <c r="S252" s="4"/>
      <c r="T252" s="4"/>
      <c r="X252" s="16"/>
      <c r="AI252" s="15" t="e">
        <f>#REF!</f>
        <v>#REF!</v>
      </c>
      <c r="AJ252" s="15">
        <f>'[6]Čas'!AA300</f>
        <v>396.0981098137455</v>
      </c>
      <c r="AK252" s="15" t="e">
        <f t="shared" si="4"/>
        <v>#REF!</v>
      </c>
    </row>
    <row r="253" spans="1:37" s="15" customFormat="1" ht="15.75">
      <c r="A253" s="12"/>
      <c r="B253" s="93" t="s">
        <v>374</v>
      </c>
      <c r="C253" s="132">
        <v>18.28</v>
      </c>
      <c r="D253" s="17" t="s">
        <v>97</v>
      </c>
      <c r="E253" s="174" t="s">
        <v>175</v>
      </c>
      <c r="F253" s="186"/>
      <c r="G253" s="74"/>
      <c r="H253" s="74"/>
      <c r="I253" s="74"/>
      <c r="J253" s="74"/>
      <c r="K253" s="92"/>
      <c r="L253" s="14"/>
      <c r="M253" s="3">
        <v>350.2215476776594</v>
      </c>
      <c r="N253" s="3" t="e">
        <f>#REF!-M253</f>
        <v>#REF!</v>
      </c>
      <c r="O253" s="3"/>
      <c r="P253" s="4"/>
      <c r="Q253" s="4"/>
      <c r="R253" s="4"/>
      <c r="S253" s="4"/>
      <c r="T253" s="4"/>
      <c r="X253" s="16"/>
      <c r="AI253" s="15" t="e">
        <f>#REF!</f>
        <v>#REF!</v>
      </c>
      <c r="AJ253" s="15">
        <f>'[6]Čas'!AA301</f>
        <v>396.0981098137455</v>
      </c>
      <c r="AK253" s="15" t="e">
        <f t="shared" si="4"/>
        <v>#REF!</v>
      </c>
    </row>
    <row r="254" spans="1:37" s="15" customFormat="1" ht="38.25">
      <c r="A254" s="12"/>
      <c r="B254" s="93" t="s">
        <v>369</v>
      </c>
      <c r="C254" s="132">
        <v>11.73</v>
      </c>
      <c r="D254" s="17" t="s">
        <v>52</v>
      </c>
      <c r="E254" s="172" t="s">
        <v>176</v>
      </c>
      <c r="F254" s="186"/>
      <c r="G254" s="74"/>
      <c r="H254" s="74"/>
      <c r="I254" s="74"/>
      <c r="J254" s="74"/>
      <c r="K254" s="92"/>
      <c r="L254" s="14"/>
      <c r="M254" s="3">
        <v>117.08186243025065</v>
      </c>
      <c r="N254" s="3" t="e">
        <f>#REF!-M254</f>
        <v>#REF!</v>
      </c>
      <c r="O254" s="3"/>
      <c r="P254" s="4"/>
      <c r="Q254" s="4"/>
      <c r="R254" s="4"/>
      <c r="S254" s="4"/>
      <c r="T254" s="4"/>
      <c r="X254" s="16"/>
      <c r="AI254" s="15" t="e">
        <f>#REF!</f>
        <v>#REF!</v>
      </c>
      <c r="AJ254" s="15">
        <f>'[6]Čas'!AA302</f>
        <v>56.05592842068757</v>
      </c>
      <c r="AK254" s="15" t="e">
        <f t="shared" si="4"/>
        <v>#REF!</v>
      </c>
    </row>
    <row r="255" spans="1:37" s="15" customFormat="1" ht="15.75">
      <c r="A255" s="12"/>
      <c r="B255" s="93" t="s">
        <v>375</v>
      </c>
      <c r="C255" s="132">
        <v>16.25</v>
      </c>
      <c r="D255" s="17" t="s">
        <v>97</v>
      </c>
      <c r="E255" s="174" t="s">
        <v>175</v>
      </c>
      <c r="F255" s="186"/>
      <c r="G255" s="74"/>
      <c r="H255" s="74"/>
      <c r="I255" s="74"/>
      <c r="J255" s="74"/>
      <c r="K255" s="92"/>
      <c r="L255" s="14"/>
      <c r="M255" s="3">
        <v>69.29334715259732</v>
      </c>
      <c r="N255" s="3" t="e">
        <f>#REF!-M255</f>
        <v>#REF!</v>
      </c>
      <c r="O255" s="3"/>
      <c r="P255" s="4"/>
      <c r="Q255" s="4"/>
      <c r="R255" s="4"/>
      <c r="S255" s="4"/>
      <c r="T255" s="4"/>
      <c r="X255" s="16"/>
      <c r="AI255" s="15" t="e">
        <f>#REF!</f>
        <v>#REF!</v>
      </c>
      <c r="AJ255" s="15">
        <f>'[6]Čas'!AA303</f>
        <v>216.25732446670446</v>
      </c>
      <c r="AK255" s="15" t="e">
        <f t="shared" si="4"/>
        <v>#REF!</v>
      </c>
    </row>
    <row r="256" spans="1:37" s="15" customFormat="1" ht="15.75">
      <c r="A256" s="12"/>
      <c r="B256" s="93" t="s">
        <v>376</v>
      </c>
      <c r="C256" s="132">
        <v>42.55</v>
      </c>
      <c r="D256" s="17" t="s">
        <v>97</v>
      </c>
      <c r="E256" s="174" t="s">
        <v>175</v>
      </c>
      <c r="F256" s="186"/>
      <c r="G256" s="74"/>
      <c r="H256" s="74"/>
      <c r="I256" s="74"/>
      <c r="J256" s="74"/>
      <c r="K256" s="92"/>
      <c r="L256" s="14"/>
      <c r="M256" s="3"/>
      <c r="N256" s="3"/>
      <c r="O256" s="3"/>
      <c r="P256" s="4"/>
      <c r="Q256" s="4"/>
      <c r="R256" s="4"/>
      <c r="S256" s="4"/>
      <c r="T256" s="4"/>
      <c r="X256" s="16"/>
      <c r="AI256" s="15" t="e">
        <f>#REF!</f>
        <v>#REF!</v>
      </c>
      <c r="AJ256" s="15">
        <f>'[6]Čas'!AA304</f>
        <v>965.5484321544382</v>
      </c>
      <c r="AK256" s="15" t="e">
        <f t="shared" si="4"/>
        <v>#REF!</v>
      </c>
    </row>
    <row r="257" spans="1:37" s="15" customFormat="1" ht="15.75">
      <c r="A257" s="12"/>
      <c r="B257" s="93" t="s">
        <v>27</v>
      </c>
      <c r="C257" s="132">
        <v>7.83</v>
      </c>
      <c r="D257" s="17" t="s">
        <v>97</v>
      </c>
      <c r="E257" s="174" t="s">
        <v>175</v>
      </c>
      <c r="F257" s="186"/>
      <c r="G257" s="74"/>
      <c r="H257" s="74"/>
      <c r="I257" s="74"/>
      <c r="J257" s="74"/>
      <c r="K257" s="92"/>
      <c r="L257" s="14"/>
      <c r="M257" s="3"/>
      <c r="N257" s="3"/>
      <c r="O257" s="3"/>
      <c r="P257" s="4"/>
      <c r="Q257" s="4"/>
      <c r="R257" s="4"/>
      <c r="S257" s="4"/>
      <c r="T257" s="4"/>
      <c r="X257" s="16"/>
      <c r="AI257" s="15" t="e">
        <f>#REF!</f>
        <v>#REF!</v>
      </c>
      <c r="AJ257" s="15">
        <f>'[6]Čas'!AA305</f>
        <v>233.7882436690349</v>
      </c>
      <c r="AK257" s="15" t="e">
        <f t="shared" si="4"/>
        <v>#REF!</v>
      </c>
    </row>
    <row r="258" spans="1:37" s="15" customFormat="1" ht="15.75">
      <c r="A258" s="12"/>
      <c r="B258" s="93" t="s">
        <v>377</v>
      </c>
      <c r="C258" s="132">
        <v>15.62</v>
      </c>
      <c r="D258" s="17" t="s">
        <v>97</v>
      </c>
      <c r="E258" s="174" t="s">
        <v>175</v>
      </c>
      <c r="F258" s="186"/>
      <c r="G258" s="74"/>
      <c r="H258" s="74"/>
      <c r="I258" s="74"/>
      <c r="J258" s="74"/>
      <c r="K258" s="92"/>
      <c r="L258" s="14"/>
      <c r="M258" s="3">
        <v>1686.9693124834457</v>
      </c>
      <c r="N258" s="3" t="e">
        <f>#REF!-M258</f>
        <v>#REF!</v>
      </c>
      <c r="O258" s="3"/>
      <c r="P258" s="4"/>
      <c r="Q258" s="4"/>
      <c r="R258" s="4"/>
      <c r="S258" s="4"/>
      <c r="T258" s="4"/>
      <c r="X258" s="16"/>
      <c r="AI258" s="15" t="e">
        <f>#REF!</f>
        <v>#REF!</v>
      </c>
      <c r="AJ258" s="15">
        <f>'[6]Čas'!AA306</f>
        <v>354.45044677443764</v>
      </c>
      <c r="AK258" s="15" t="e">
        <f t="shared" si="4"/>
        <v>#REF!</v>
      </c>
    </row>
    <row r="259" spans="1:37" s="15" customFormat="1" ht="15.75">
      <c r="A259" s="12"/>
      <c r="B259" s="93" t="s">
        <v>276</v>
      </c>
      <c r="C259" s="132">
        <v>5.5</v>
      </c>
      <c r="D259" s="17" t="s">
        <v>97</v>
      </c>
      <c r="E259" s="174" t="s">
        <v>175</v>
      </c>
      <c r="F259" s="186"/>
      <c r="G259" s="74"/>
      <c r="H259" s="74"/>
      <c r="I259" s="74"/>
      <c r="J259" s="74"/>
      <c r="K259" s="92"/>
      <c r="L259" s="14"/>
      <c r="M259" s="3">
        <v>1715.7571847101258</v>
      </c>
      <c r="N259" s="3" t="e">
        <f>#REF!-M259</f>
        <v>#REF!</v>
      </c>
      <c r="O259" s="3"/>
      <c r="P259" s="4"/>
      <c r="Q259" s="4"/>
      <c r="R259" s="4"/>
      <c r="S259" s="4"/>
      <c r="T259" s="4"/>
      <c r="X259" s="16"/>
      <c r="AI259" s="15" t="e">
        <f>#REF!</f>
        <v>#REF!</v>
      </c>
      <c r="AJ259" s="15">
        <f>'[6]Čas'!AA307</f>
        <v>164.21907281988405</v>
      </c>
      <c r="AK259" s="15" t="e">
        <f t="shared" si="4"/>
        <v>#REF!</v>
      </c>
    </row>
    <row r="260" spans="1:37" s="15" customFormat="1" ht="15.75">
      <c r="A260" s="12"/>
      <c r="B260" s="93" t="s">
        <v>378</v>
      </c>
      <c r="C260" s="132">
        <v>14.25</v>
      </c>
      <c r="D260" s="17" t="s">
        <v>97</v>
      </c>
      <c r="E260" s="174" t="s">
        <v>175</v>
      </c>
      <c r="F260" s="186"/>
      <c r="G260" s="74"/>
      <c r="H260" s="74"/>
      <c r="I260" s="74"/>
      <c r="J260" s="74"/>
      <c r="K260" s="92"/>
      <c r="L260" s="14"/>
      <c r="M260" s="3">
        <v>394.15075191782347</v>
      </c>
      <c r="N260" s="3" t="e">
        <f>#REF!-M260</f>
        <v>#REF!</v>
      </c>
      <c r="O260" s="3"/>
      <c r="P260" s="4"/>
      <c r="Q260" s="4"/>
      <c r="R260" s="4"/>
      <c r="S260" s="4"/>
      <c r="T260" s="4"/>
      <c r="X260" s="16"/>
      <c r="AI260" s="15" t="e">
        <f>#REF!</f>
        <v>#REF!</v>
      </c>
      <c r="AJ260" s="15">
        <f>'[6]Čas'!AA308</f>
        <v>323.36228338897166</v>
      </c>
      <c r="AK260" s="15" t="e">
        <f t="shared" si="4"/>
        <v>#REF!</v>
      </c>
    </row>
    <row r="261" spans="1:37" s="15" customFormat="1" ht="15.75">
      <c r="A261" s="12"/>
      <c r="B261" s="93" t="s">
        <v>379</v>
      </c>
      <c r="C261" s="132">
        <v>21.66</v>
      </c>
      <c r="D261" s="17" t="s">
        <v>97</v>
      </c>
      <c r="E261" s="174" t="s">
        <v>175</v>
      </c>
      <c r="F261" s="186"/>
      <c r="G261" s="74"/>
      <c r="H261" s="74"/>
      <c r="I261" s="74"/>
      <c r="J261" s="74"/>
      <c r="K261" s="92"/>
      <c r="L261" s="14"/>
      <c r="M261" s="3">
        <v>420.8802809810467</v>
      </c>
      <c r="N261" s="3" t="e">
        <f>#REF!-M261</f>
        <v>#REF!</v>
      </c>
      <c r="O261" s="3"/>
      <c r="P261" s="4"/>
      <c r="Q261" s="4"/>
      <c r="R261" s="4"/>
      <c r="S261" s="4"/>
      <c r="T261" s="4"/>
      <c r="X261" s="16"/>
      <c r="AI261" s="15" t="e">
        <f>#REF!</f>
        <v>#REF!</v>
      </c>
      <c r="AJ261" s="15">
        <f>'[6]Čas'!AA309</f>
        <v>469.3372570331361</v>
      </c>
      <c r="AK261" s="15" t="e">
        <f t="shared" si="4"/>
        <v>#REF!</v>
      </c>
    </row>
    <row r="262" spans="1:37" s="15" customFormat="1" ht="15.75">
      <c r="A262" s="12"/>
      <c r="B262" s="93" t="s">
        <v>380</v>
      </c>
      <c r="C262" s="132">
        <v>20.9</v>
      </c>
      <c r="D262" s="17" t="s">
        <v>97</v>
      </c>
      <c r="E262" s="174" t="s">
        <v>175</v>
      </c>
      <c r="F262" s="186"/>
      <c r="G262" s="74"/>
      <c r="H262" s="74"/>
      <c r="I262" s="74"/>
      <c r="J262" s="74"/>
      <c r="K262" s="92"/>
      <c r="L262" s="14"/>
      <c r="M262" s="3">
        <v>209.21746073363138</v>
      </c>
      <c r="N262" s="3" t="e">
        <f>#REF!-M262</f>
        <v>#REF!</v>
      </c>
      <c r="O262" s="3"/>
      <c r="P262" s="4"/>
      <c r="Q262" s="4"/>
      <c r="R262" s="4"/>
      <c r="S262" s="4"/>
      <c r="T262" s="4"/>
      <c r="X262" s="16"/>
      <c r="AI262" s="15" t="e">
        <f>#REF!</f>
        <v>#REF!</v>
      </c>
      <c r="AJ262" s="15">
        <f>'[6]Čas'!AA310</f>
        <v>452.8692831021488</v>
      </c>
      <c r="AK262" s="15" t="e">
        <f t="shared" si="4"/>
        <v>#REF!</v>
      </c>
    </row>
    <row r="263" spans="1:37" s="15" customFormat="1" ht="15.75">
      <c r="A263" s="12"/>
      <c r="B263" s="93" t="s">
        <v>381</v>
      </c>
      <c r="C263" s="132">
        <v>34.34</v>
      </c>
      <c r="D263" s="17" t="s">
        <v>63</v>
      </c>
      <c r="E263" s="174" t="s">
        <v>175</v>
      </c>
      <c r="F263" s="186"/>
      <c r="G263" s="74"/>
      <c r="H263" s="74"/>
      <c r="I263" s="74"/>
      <c r="J263" s="74"/>
      <c r="K263" s="92"/>
      <c r="L263" s="14"/>
      <c r="M263" s="3">
        <v>183.46617591812125</v>
      </c>
      <c r="N263" s="3" t="e">
        <f>#REF!-M263</f>
        <v>#REF!</v>
      </c>
      <c r="O263" s="3"/>
      <c r="P263" s="4"/>
      <c r="Q263" s="4"/>
      <c r="R263" s="4"/>
      <c r="S263" s="4"/>
      <c r="T263" s="4"/>
      <c r="X263" s="16"/>
      <c r="AI263" s="15" t="e">
        <f>#REF!</f>
        <v>#REF!</v>
      </c>
      <c r="AJ263" s="15">
        <f>'[6]Čas'!AA311</f>
        <v>2214.700217267493</v>
      </c>
      <c r="AK263" s="15" t="e">
        <f t="shared" si="4"/>
        <v>#REF!</v>
      </c>
    </row>
    <row r="264" spans="1:37" s="15" customFormat="1" ht="15.75">
      <c r="A264" s="12"/>
      <c r="B264" s="93" t="s">
        <v>382</v>
      </c>
      <c r="C264" s="132">
        <v>33.89</v>
      </c>
      <c r="D264" s="17" t="s">
        <v>97</v>
      </c>
      <c r="E264" s="174" t="s">
        <v>175</v>
      </c>
      <c r="F264" s="186"/>
      <c r="G264" s="74"/>
      <c r="H264" s="74"/>
      <c r="I264" s="74"/>
      <c r="J264" s="74"/>
      <c r="K264" s="92"/>
      <c r="L264" s="14"/>
      <c r="M264" s="3">
        <v>174.09199174712236</v>
      </c>
      <c r="N264" s="3" t="e">
        <f>#REF!-M264</f>
        <v>#REF!</v>
      </c>
      <c r="O264" s="3"/>
      <c r="P264" s="4"/>
      <c r="Q264" s="4"/>
      <c r="R264" s="4"/>
      <c r="S264" s="4"/>
      <c r="T264" s="4"/>
      <c r="X264" s="16"/>
      <c r="AI264" s="15" t="e">
        <f>#REF!</f>
        <v>#REF!</v>
      </c>
      <c r="AJ264" s="15">
        <f>'[6]Čas'!AA312</f>
        <v>1011.8880687028854</v>
      </c>
      <c r="AK264" s="15" t="e">
        <f t="shared" si="4"/>
        <v>#REF!</v>
      </c>
    </row>
    <row r="265" spans="1:37" s="15" customFormat="1" ht="15.75">
      <c r="A265" s="12"/>
      <c r="B265" s="93" t="s">
        <v>314</v>
      </c>
      <c r="C265" s="132">
        <v>12.3</v>
      </c>
      <c r="D265" s="17" t="s">
        <v>127</v>
      </c>
      <c r="E265" s="174" t="s">
        <v>175</v>
      </c>
      <c r="F265" s="186"/>
      <c r="G265" s="74"/>
      <c r="H265" s="74"/>
      <c r="I265" s="74"/>
      <c r="J265" s="74"/>
      <c r="K265" s="92"/>
      <c r="L265" s="14"/>
      <c r="M265" s="3">
        <v>37.88946568442514</v>
      </c>
      <c r="N265" s="3" t="e">
        <f>#REF!-M265</f>
        <v>#REF!</v>
      </c>
      <c r="O265" s="3"/>
      <c r="P265" s="4"/>
      <c r="Q265" s="4"/>
      <c r="R265" s="4"/>
      <c r="S265" s="4"/>
      <c r="T265" s="4"/>
      <c r="X265" s="16"/>
      <c r="AI265" s="15" t="e">
        <f>#REF!</f>
        <v>#REF!</v>
      </c>
      <c r="AJ265" s="15">
        <f>'[6]Čas'!AA313</f>
        <v>372.5000423210513</v>
      </c>
      <c r="AK265" s="15" t="e">
        <f t="shared" si="4"/>
        <v>#REF!</v>
      </c>
    </row>
    <row r="266" spans="1:37" s="15" customFormat="1" ht="15.75">
      <c r="A266" s="12"/>
      <c r="B266" s="93" t="s">
        <v>383</v>
      </c>
      <c r="C266" s="132">
        <v>89.34</v>
      </c>
      <c r="D266" s="17" t="s">
        <v>127</v>
      </c>
      <c r="E266" s="174" t="s">
        <v>175</v>
      </c>
      <c r="F266" s="186"/>
      <c r="G266" s="74"/>
      <c r="H266" s="74"/>
      <c r="I266" s="74"/>
      <c r="J266" s="74"/>
      <c r="K266" s="92"/>
      <c r="L266" s="14"/>
      <c r="M266" s="3">
        <v>153.0235341471521</v>
      </c>
      <c r="N266" s="3" t="e">
        <f>#REF!-M266</f>
        <v>#REF!</v>
      </c>
      <c r="O266" s="3"/>
      <c r="P266" s="4"/>
      <c r="Q266" s="4"/>
      <c r="R266" s="4"/>
      <c r="S266" s="4"/>
      <c r="T266" s="4"/>
      <c r="X266" s="16"/>
      <c r="AI266" s="15" t="e">
        <f>#REF!</f>
        <v>#REF!</v>
      </c>
      <c r="AJ266" s="15">
        <f>'[6]Čas'!AA314</f>
        <v>2713.243729765883</v>
      </c>
      <c r="AK266" s="15" t="e">
        <f t="shared" si="4"/>
        <v>#REF!</v>
      </c>
    </row>
    <row r="267" spans="1:37" s="15" customFormat="1" ht="15.75">
      <c r="A267" s="12"/>
      <c r="B267" s="93" t="s">
        <v>300</v>
      </c>
      <c r="C267" s="132">
        <v>10.65</v>
      </c>
      <c r="D267" s="17" t="s">
        <v>97</v>
      </c>
      <c r="E267" s="174" t="s">
        <v>175</v>
      </c>
      <c r="F267" s="186"/>
      <c r="G267" s="74"/>
      <c r="H267" s="74"/>
      <c r="I267" s="74"/>
      <c r="J267" s="74"/>
      <c r="K267" s="92"/>
      <c r="L267" s="14"/>
      <c r="M267" s="3">
        <v>100.87270428228658</v>
      </c>
      <c r="N267" s="3" t="e">
        <f>#REF!-M267</f>
        <v>#REF!</v>
      </c>
      <c r="O267" s="3"/>
      <c r="P267" s="4"/>
      <c r="Q267" s="4"/>
      <c r="R267" s="4"/>
      <c r="S267" s="4"/>
      <c r="T267" s="4"/>
      <c r="X267" s="16"/>
      <c r="AI267" s="15" t="e">
        <f>#REF!</f>
        <v>#REF!</v>
      </c>
      <c r="AJ267" s="15">
        <f>'[6]Čas'!AA317</f>
        <v>259.841492936148</v>
      </c>
      <c r="AK267" s="15" t="e">
        <f t="shared" si="4"/>
        <v>#REF!</v>
      </c>
    </row>
    <row r="268" spans="1:37" s="15" customFormat="1" ht="15.75">
      <c r="A268" s="12"/>
      <c r="B268" s="93" t="s">
        <v>384</v>
      </c>
      <c r="C268" s="132">
        <v>10.5</v>
      </c>
      <c r="D268" s="17" t="s">
        <v>52</v>
      </c>
      <c r="E268" s="174" t="s">
        <v>175</v>
      </c>
      <c r="F268" s="186"/>
      <c r="G268" s="74"/>
      <c r="H268" s="74"/>
      <c r="I268" s="74"/>
      <c r="J268" s="74"/>
      <c r="K268" s="92"/>
      <c r="L268" s="14"/>
      <c r="M268" s="3">
        <v>86.57686017801525</v>
      </c>
      <c r="N268" s="3" t="e">
        <f>#REF!-M268</f>
        <v>#REF!</v>
      </c>
      <c r="O268" s="3"/>
      <c r="P268" s="4"/>
      <c r="Q268" s="4"/>
      <c r="R268" s="4"/>
      <c r="S268" s="4"/>
      <c r="T268" s="4"/>
      <c r="X268" s="16"/>
      <c r="AI268" s="15" t="e">
        <f>#REF!</f>
        <v>#REF!</v>
      </c>
      <c r="AJ268" s="15">
        <f>'[6]Čas'!AA318</f>
        <v>50.17794104153619</v>
      </c>
      <c r="AK268" s="15" t="e">
        <f t="shared" si="4"/>
        <v>#REF!</v>
      </c>
    </row>
    <row r="269" spans="1:37" s="15" customFormat="1" ht="15.75">
      <c r="A269" s="12"/>
      <c r="B269" s="93" t="s">
        <v>385</v>
      </c>
      <c r="C269" s="132">
        <v>34.99</v>
      </c>
      <c r="D269" s="17" t="s">
        <v>7</v>
      </c>
      <c r="E269" s="174" t="s">
        <v>175</v>
      </c>
      <c r="F269" s="186"/>
      <c r="G269" s="74"/>
      <c r="H269" s="74"/>
      <c r="I269" s="74"/>
      <c r="J269" s="74"/>
      <c r="K269" s="92"/>
      <c r="L269" s="14"/>
      <c r="M269" s="3">
        <v>104.48931400794947</v>
      </c>
      <c r="N269" s="3" t="e">
        <f>#REF!-M269</f>
        <v>#REF!</v>
      </c>
      <c r="O269" s="3"/>
      <c r="P269" s="4"/>
      <c r="Q269" s="4"/>
      <c r="R269" s="4"/>
      <c r="S269" s="4"/>
      <c r="T269" s="4"/>
      <c r="X269" s="16"/>
      <c r="AI269" s="15" t="e">
        <f>#REF!</f>
        <v>#REF!</v>
      </c>
      <c r="AJ269" s="15">
        <f>'[6]Čas'!AA319</f>
        <v>549.1583035701409</v>
      </c>
      <c r="AK269" s="15" t="e">
        <f t="shared" si="4"/>
        <v>#REF!</v>
      </c>
    </row>
    <row r="270" spans="1:37" s="15" customFormat="1" ht="15.75">
      <c r="A270" s="12"/>
      <c r="B270" s="93" t="s">
        <v>386</v>
      </c>
      <c r="C270" s="132">
        <v>1.54</v>
      </c>
      <c r="D270" s="17" t="s">
        <v>45</v>
      </c>
      <c r="E270" s="80"/>
      <c r="F270" s="186"/>
      <c r="G270" s="74"/>
      <c r="H270" s="74"/>
      <c r="I270" s="74"/>
      <c r="J270" s="74"/>
      <c r="K270" s="92"/>
      <c r="L270" s="14"/>
      <c r="M270" s="3"/>
      <c r="N270" s="3"/>
      <c r="O270" s="3"/>
      <c r="P270" s="4"/>
      <c r="Q270" s="4"/>
      <c r="R270" s="4"/>
      <c r="S270" s="4"/>
      <c r="T270" s="4"/>
      <c r="X270" s="16"/>
      <c r="AI270" s="15" t="e">
        <f>#REF!</f>
        <v>#REF!</v>
      </c>
      <c r="AJ270" s="15" t="e">
        <f>'[6]Čas'!AA320</f>
        <v>#REF!</v>
      </c>
      <c r="AK270" s="15" t="e">
        <f t="shared" si="4"/>
        <v>#REF!</v>
      </c>
    </row>
    <row r="271" spans="1:37" s="15" customFormat="1" ht="15.75">
      <c r="A271" s="12"/>
      <c r="B271" s="93" t="s">
        <v>387</v>
      </c>
      <c r="C271" s="132">
        <v>11.58</v>
      </c>
      <c r="D271" s="17" t="s">
        <v>127</v>
      </c>
      <c r="E271" s="174" t="s">
        <v>175</v>
      </c>
      <c r="F271" s="186"/>
      <c r="G271" s="74"/>
      <c r="H271" s="74"/>
      <c r="I271" s="74"/>
      <c r="J271" s="74"/>
      <c r="K271" s="92"/>
      <c r="L271" s="14"/>
      <c r="M271" s="3"/>
      <c r="N271" s="3"/>
      <c r="O271" s="3"/>
      <c r="P271" s="4"/>
      <c r="Q271" s="4"/>
      <c r="R271" s="4"/>
      <c r="S271" s="4"/>
      <c r="T271" s="4"/>
      <c r="X271" s="16"/>
      <c r="AI271" s="15" t="e">
        <f>#REF!</f>
        <v>#REF!</v>
      </c>
      <c r="AJ271" s="15">
        <f>'[6]Čas'!AA321</f>
        <v>691.5115866379117</v>
      </c>
      <c r="AK271" s="15" t="e">
        <f t="shared" si="4"/>
        <v>#REF!</v>
      </c>
    </row>
    <row r="272" spans="1:37" s="15" customFormat="1" ht="16.5" thickBot="1">
      <c r="A272" s="12"/>
      <c r="B272" s="98" t="s">
        <v>86</v>
      </c>
      <c r="C272" s="136">
        <f>SUM(C249:C271)</f>
        <v>486.82000000000005</v>
      </c>
      <c r="D272" s="77"/>
      <c r="E272" s="170"/>
      <c r="F272" s="231"/>
      <c r="G272" s="232"/>
      <c r="H272" s="232"/>
      <c r="I272" s="232"/>
      <c r="J272" s="232"/>
      <c r="K272" s="233"/>
      <c r="L272" s="14"/>
      <c r="M272" s="3">
        <v>74.83169472673966</v>
      </c>
      <c r="N272" s="3" t="e">
        <f>#REF!-M272</f>
        <v>#REF!</v>
      </c>
      <c r="O272" s="3"/>
      <c r="P272" s="4"/>
      <c r="Q272" s="4"/>
      <c r="R272" s="4"/>
      <c r="S272" s="4"/>
      <c r="T272" s="4"/>
      <c r="X272" s="16"/>
      <c r="AI272" s="15" t="e">
        <f>#REF!</f>
        <v>#REF!</v>
      </c>
      <c r="AJ272" s="15" t="e">
        <f>'[6]Čas'!AA322</f>
        <v>#REF!</v>
      </c>
      <c r="AK272" s="15" t="e">
        <f t="shared" si="4"/>
        <v>#REF!</v>
      </c>
    </row>
    <row r="273" spans="1:37" s="15" customFormat="1" ht="15.75">
      <c r="A273" s="12"/>
      <c r="B273" s="240" t="s">
        <v>163</v>
      </c>
      <c r="C273" s="241">
        <v>51.18</v>
      </c>
      <c r="D273" s="242"/>
      <c r="E273" s="242" t="s">
        <v>171</v>
      </c>
      <c r="F273" s="242"/>
      <c r="G273" s="242"/>
      <c r="H273" s="242"/>
      <c r="I273" s="242"/>
      <c r="J273" s="242"/>
      <c r="K273" s="243"/>
      <c r="L273" s="14"/>
      <c r="M273" s="3">
        <v>217.3036541768589</v>
      </c>
      <c r="N273" s="3" t="e">
        <f>#REF!-M273</f>
        <v>#REF!</v>
      </c>
      <c r="O273" s="3"/>
      <c r="P273" s="4"/>
      <c r="Q273" s="4"/>
      <c r="R273" s="4"/>
      <c r="S273" s="4"/>
      <c r="T273" s="4"/>
      <c r="X273" s="16"/>
      <c r="AI273" s="15" t="e">
        <f>#REF!</f>
        <v>#REF!</v>
      </c>
      <c r="AJ273" s="15" t="e">
        <f>'[6]Čas'!AA334</f>
        <v>#REF!</v>
      </c>
      <c r="AK273" s="15" t="e">
        <f t="shared" si="4"/>
        <v>#REF!</v>
      </c>
    </row>
    <row r="274" spans="1:37" s="15" customFormat="1" ht="16.5" thickBot="1">
      <c r="A274" s="12"/>
      <c r="B274" s="261" t="s">
        <v>86</v>
      </c>
      <c r="C274" s="262">
        <v>51.18</v>
      </c>
      <c r="D274" s="263"/>
      <c r="E274" s="263"/>
      <c r="F274" s="110"/>
      <c r="G274" s="110"/>
      <c r="H274" s="110"/>
      <c r="I274" s="110"/>
      <c r="J274" s="110"/>
      <c r="K274" s="111"/>
      <c r="L274" s="14"/>
      <c r="M274" s="3">
        <v>285.80599546647863</v>
      </c>
      <c r="N274" s="3" t="e">
        <f>#REF!-M274</f>
        <v>#REF!</v>
      </c>
      <c r="O274" s="3"/>
      <c r="P274" s="18" t="e">
        <f>SUM(#REF!)</f>
        <v>#REF!</v>
      </c>
      <c r="Q274" s="18">
        <f>SUM(M244:M274)</f>
        <v>9401.815957431721</v>
      </c>
      <c r="R274" s="18" t="e">
        <f>P274-Q274</f>
        <v>#REF!</v>
      </c>
      <c r="S274" s="18" t="e">
        <f>SUM(N244:N274)</f>
        <v>#REF!</v>
      </c>
      <c r="T274" s="18" t="e">
        <f>R274-S274</f>
        <v>#REF!</v>
      </c>
      <c r="X274" s="16"/>
      <c r="AI274" s="15" t="e">
        <f>#REF!</f>
        <v>#REF!</v>
      </c>
      <c r="AJ274" s="15">
        <f>'[6]Čas'!AA337</f>
        <v>100</v>
      </c>
      <c r="AK274" s="15" t="e">
        <f t="shared" si="4"/>
        <v>#REF!</v>
      </c>
    </row>
    <row r="275" spans="1:37" s="15" customFormat="1" ht="15.75">
      <c r="A275" s="12"/>
      <c r="B275" s="413"/>
      <c r="C275" s="414"/>
      <c r="D275" s="414"/>
      <c r="E275" s="227"/>
      <c r="F275" s="227"/>
      <c r="G275" s="227"/>
      <c r="H275" s="227"/>
      <c r="I275" s="227"/>
      <c r="J275" s="227"/>
      <c r="K275" s="228"/>
      <c r="L275" s="14"/>
      <c r="M275" s="3"/>
      <c r="N275" s="3"/>
      <c r="O275" s="3"/>
      <c r="P275" s="4"/>
      <c r="Q275" s="4"/>
      <c r="R275" s="4"/>
      <c r="S275" s="4"/>
      <c r="T275" s="4"/>
      <c r="X275" s="16"/>
      <c r="AI275" s="15" t="e">
        <f>#REF!</f>
        <v>#REF!</v>
      </c>
      <c r="AJ275" s="15" t="e">
        <f>'[6]Čas'!AA338</f>
        <v>#REF!</v>
      </c>
      <c r="AK275" s="15" t="e">
        <f t="shared" si="4"/>
        <v>#REF!</v>
      </c>
    </row>
    <row r="276" spans="1:37" s="15" customFormat="1" ht="16.5" thickBot="1">
      <c r="A276" s="12"/>
      <c r="B276" s="415" t="s">
        <v>388</v>
      </c>
      <c r="C276" s="416" t="e">
        <v>#REF!</v>
      </c>
      <c r="D276" s="416" t="e">
        <v>#REF!</v>
      </c>
      <c r="E276" s="198"/>
      <c r="F276" s="198"/>
      <c r="G276" s="198"/>
      <c r="H276" s="198"/>
      <c r="I276" s="198"/>
      <c r="J276" s="198"/>
      <c r="K276" s="199"/>
      <c r="L276" s="14"/>
      <c r="M276" s="3"/>
      <c r="N276" s="3"/>
      <c r="O276" s="3"/>
      <c r="P276" s="4"/>
      <c r="Q276" s="4"/>
      <c r="R276" s="4"/>
      <c r="S276" s="4"/>
      <c r="T276" s="4"/>
      <c r="X276" s="16"/>
      <c r="AI276" s="15" t="e">
        <f>#REF!</f>
        <v>#REF!</v>
      </c>
      <c r="AJ276" s="15" t="e">
        <f>'[6]Čas'!AA339</f>
        <v>#REF!</v>
      </c>
      <c r="AK276" s="15" t="e">
        <f t="shared" si="4"/>
        <v>#REF!</v>
      </c>
    </row>
    <row r="277" spans="1:37" s="15" customFormat="1" ht="15.75">
      <c r="A277" s="12"/>
      <c r="B277" s="93" t="s">
        <v>389</v>
      </c>
      <c r="C277" s="132">
        <v>22.76</v>
      </c>
      <c r="D277" s="17" t="s">
        <v>56</v>
      </c>
      <c r="E277" s="171" t="s">
        <v>174</v>
      </c>
      <c r="F277" s="196"/>
      <c r="G277" s="73"/>
      <c r="H277" s="73"/>
      <c r="I277" s="73"/>
      <c r="J277" s="73"/>
      <c r="K277" s="91"/>
      <c r="L277" s="14"/>
      <c r="M277" s="3">
        <v>794.2231521834364</v>
      </c>
      <c r="N277" s="3" t="e">
        <f>#REF!-M277</f>
        <v>#REF!</v>
      </c>
      <c r="O277" s="3"/>
      <c r="P277" s="4"/>
      <c r="Q277" s="4"/>
      <c r="R277" s="4"/>
      <c r="S277" s="4"/>
      <c r="T277" s="4"/>
      <c r="X277" s="16"/>
      <c r="AI277" s="15" t="e">
        <f>#REF!</f>
        <v>#REF!</v>
      </c>
      <c r="AJ277" s="15">
        <f>'[6]Čas'!AA341</f>
        <v>349.6071239098051</v>
      </c>
      <c r="AK277" s="15" t="e">
        <f t="shared" si="4"/>
        <v>#REF!</v>
      </c>
    </row>
    <row r="278" spans="1:37" s="15" customFormat="1" ht="15.75">
      <c r="A278" s="12"/>
      <c r="B278" s="93" t="s">
        <v>47</v>
      </c>
      <c r="C278" s="132">
        <v>113.48</v>
      </c>
      <c r="D278" s="17" t="s">
        <v>56</v>
      </c>
      <c r="E278" s="171" t="s">
        <v>174</v>
      </c>
      <c r="F278" s="186"/>
      <c r="G278" s="74"/>
      <c r="H278" s="74"/>
      <c r="I278" s="74"/>
      <c r="J278" s="74"/>
      <c r="K278" s="92"/>
      <c r="L278" s="14"/>
      <c r="M278" s="3">
        <v>225.36828393536004</v>
      </c>
      <c r="N278" s="3" t="e">
        <f>#REF!-M278</f>
        <v>#REF!</v>
      </c>
      <c r="O278" s="3"/>
      <c r="P278" s="4"/>
      <c r="Q278" s="4"/>
      <c r="R278" s="4"/>
      <c r="S278" s="4"/>
      <c r="T278" s="4"/>
      <c r="X278" s="16"/>
      <c r="AI278" s="15" t="e">
        <f>#REF!</f>
        <v>#REF!</v>
      </c>
      <c r="AJ278" s="15">
        <f>'[6]Čas'!AA342</f>
        <v>1743.1202294061814</v>
      </c>
      <c r="AK278" s="15" t="e">
        <f t="shared" si="4"/>
        <v>#REF!</v>
      </c>
    </row>
    <row r="279" spans="1:37" s="15" customFormat="1" ht="15.75">
      <c r="A279" s="12"/>
      <c r="B279" s="93" t="s">
        <v>390</v>
      </c>
      <c r="C279" s="132">
        <v>10.4</v>
      </c>
      <c r="D279" s="17" t="s">
        <v>56</v>
      </c>
      <c r="E279" s="171" t="s">
        <v>174</v>
      </c>
      <c r="F279" s="186"/>
      <c r="G279" s="74"/>
      <c r="H279" s="74"/>
      <c r="I279" s="74"/>
      <c r="J279" s="74"/>
      <c r="K279" s="92"/>
      <c r="L279" s="14"/>
      <c r="M279" s="3">
        <v>338.0524259030401</v>
      </c>
      <c r="N279" s="3" t="e">
        <f>#REF!-M279</f>
        <v>#REF!</v>
      </c>
      <c r="O279" s="3"/>
      <c r="P279" s="4"/>
      <c r="Q279" s="4"/>
      <c r="R279" s="4"/>
      <c r="S279" s="4"/>
      <c r="T279" s="4"/>
      <c r="X279" s="16"/>
      <c r="AI279" s="15" t="e">
        <f>#REF!</f>
        <v>#REF!</v>
      </c>
      <c r="AJ279" s="15">
        <f>'[6]Čas'!AA343</f>
        <v>159.7501796424417</v>
      </c>
      <c r="AK279" s="15" t="e">
        <f t="shared" si="4"/>
        <v>#REF!</v>
      </c>
    </row>
    <row r="280" spans="1:37" s="15" customFormat="1" ht="15.75">
      <c r="A280" s="12"/>
      <c r="B280" s="93" t="s">
        <v>391</v>
      </c>
      <c r="C280" s="132">
        <v>15.6</v>
      </c>
      <c r="D280" s="17" t="s">
        <v>56</v>
      </c>
      <c r="E280" s="171" t="s">
        <v>174</v>
      </c>
      <c r="F280" s="186"/>
      <c r="G280" s="74"/>
      <c r="H280" s="74"/>
      <c r="I280" s="74"/>
      <c r="J280" s="74"/>
      <c r="K280" s="92"/>
      <c r="L280" s="14"/>
      <c r="M280" s="3">
        <v>849.6993407833166</v>
      </c>
      <c r="N280" s="3" t="e">
        <f>#REF!-M280</f>
        <v>#REF!</v>
      </c>
      <c r="O280" s="3"/>
      <c r="P280" s="4"/>
      <c r="Q280" s="4"/>
      <c r="R280" s="4"/>
      <c r="S280" s="4"/>
      <c r="T280" s="4"/>
      <c r="X280" s="16"/>
      <c r="AI280" s="15" t="e">
        <f>#REF!</f>
        <v>#REF!</v>
      </c>
      <c r="AJ280" s="15">
        <f>'[6]Čas'!AA344</f>
        <v>239.62526946366256</v>
      </c>
      <c r="AK280" s="15" t="e">
        <f t="shared" si="4"/>
        <v>#REF!</v>
      </c>
    </row>
    <row r="281" spans="1:37" s="15" customFormat="1" ht="15.75">
      <c r="A281" s="12"/>
      <c r="B281" s="93" t="s">
        <v>392</v>
      </c>
      <c r="C281" s="132">
        <v>9.5</v>
      </c>
      <c r="D281" s="17" t="s">
        <v>56</v>
      </c>
      <c r="E281" s="171" t="s">
        <v>174</v>
      </c>
      <c r="F281" s="186"/>
      <c r="G281" s="74"/>
      <c r="H281" s="74"/>
      <c r="I281" s="74"/>
      <c r="J281" s="74"/>
      <c r="K281" s="92"/>
      <c r="L281" s="14"/>
      <c r="M281" s="3">
        <v>726.0393931486205</v>
      </c>
      <c r="N281" s="3" t="e">
        <f>#REF!-M281</f>
        <v>#REF!</v>
      </c>
      <c r="O281" s="3"/>
      <c r="P281" s="4"/>
      <c r="Q281" s="4"/>
      <c r="R281" s="4"/>
      <c r="S281" s="4"/>
      <c r="T281" s="4"/>
      <c r="X281" s="16"/>
      <c r="AI281" s="15" t="e">
        <f>#REF!</f>
        <v>#REF!</v>
      </c>
      <c r="AJ281" s="15">
        <f>'[6]Čas'!AA345</f>
        <v>226.99544756885416</v>
      </c>
      <c r="AK281" s="15" t="e">
        <f t="shared" si="4"/>
        <v>#REF!</v>
      </c>
    </row>
    <row r="282" spans="1:37" s="15" customFormat="1" ht="15.75">
      <c r="A282" s="12"/>
      <c r="B282" s="93" t="s">
        <v>393</v>
      </c>
      <c r="C282" s="132">
        <v>58.01</v>
      </c>
      <c r="D282" s="17" t="s">
        <v>56</v>
      </c>
      <c r="E282" s="171" t="s">
        <v>174</v>
      </c>
      <c r="F282" s="186"/>
      <c r="G282" s="74"/>
      <c r="H282" s="74"/>
      <c r="I282" s="74"/>
      <c r="J282" s="74"/>
      <c r="K282" s="92"/>
      <c r="L282" s="14"/>
      <c r="M282" s="3">
        <v>726.0393931486205</v>
      </c>
      <c r="N282" s="3" t="e">
        <f>#REF!-M282</f>
        <v>#REF!</v>
      </c>
      <c r="O282" s="3"/>
      <c r="P282" s="4"/>
      <c r="Q282" s="4"/>
      <c r="R282" s="4"/>
      <c r="S282" s="4"/>
      <c r="T282" s="4"/>
      <c r="X282" s="16"/>
      <c r="AI282" s="15" t="e">
        <f>#REF!</f>
        <v>#REF!</v>
      </c>
      <c r="AJ282" s="15">
        <f>'[6]Čas'!AA346</f>
        <v>2178.1663917016767</v>
      </c>
      <c r="AK282" s="15" t="e">
        <f t="shared" si="4"/>
        <v>#REF!</v>
      </c>
    </row>
    <row r="283" spans="1:37" s="15" customFormat="1" ht="15.75">
      <c r="A283" s="12"/>
      <c r="B283" s="93" t="s">
        <v>394</v>
      </c>
      <c r="C283" s="132">
        <v>13.88</v>
      </c>
      <c r="D283" s="17" t="s">
        <v>56</v>
      </c>
      <c r="E283" s="171" t="s">
        <v>174</v>
      </c>
      <c r="F283" s="186"/>
      <c r="G283" s="74"/>
      <c r="H283" s="74"/>
      <c r="I283" s="74"/>
      <c r="J283" s="74"/>
      <c r="K283" s="92"/>
      <c r="L283" s="14"/>
      <c r="M283" s="3">
        <v>13382.3615341585</v>
      </c>
      <c r="N283" s="3" t="e">
        <f>#REF!-M283</f>
        <v>#REF!</v>
      </c>
      <c r="O283" s="3"/>
      <c r="P283" s="4"/>
      <c r="Q283" s="4"/>
      <c r="R283" s="4"/>
      <c r="S283" s="4"/>
      <c r="T283" s="4"/>
      <c r="X283" s="16"/>
      <c r="AI283" s="15" t="e">
        <f>#REF!</f>
        <v>#REF!</v>
      </c>
      <c r="AJ283" s="15">
        <f>'[6]Čas'!AA347</f>
        <v>213.20504744587413</v>
      </c>
      <c r="AK283" s="15" t="e">
        <f t="shared" si="4"/>
        <v>#REF!</v>
      </c>
    </row>
    <row r="284" spans="1:37" s="15" customFormat="1" ht="15.75">
      <c r="A284" s="12"/>
      <c r="B284" s="93" t="s">
        <v>395</v>
      </c>
      <c r="C284" s="132">
        <v>23.5</v>
      </c>
      <c r="D284" s="17" t="s">
        <v>56</v>
      </c>
      <c r="E284" s="171" t="s">
        <v>174</v>
      </c>
      <c r="F284" s="186"/>
      <c r="G284" s="74"/>
      <c r="H284" s="74"/>
      <c r="I284" s="74"/>
      <c r="J284" s="74"/>
      <c r="K284" s="92"/>
      <c r="L284" s="14"/>
      <c r="M284" s="3">
        <v>1475.8218784256726</v>
      </c>
      <c r="N284" s="3" t="e">
        <f>#REF!-M284</f>
        <v>#REF!</v>
      </c>
      <c r="O284" s="3"/>
      <c r="P284" s="4"/>
      <c r="Q284" s="4"/>
      <c r="R284" s="4"/>
      <c r="S284" s="4"/>
      <c r="T284" s="4"/>
      <c r="X284" s="16"/>
      <c r="AI284" s="15" t="e">
        <f>#REF!</f>
        <v>#REF!</v>
      </c>
      <c r="AJ284" s="15">
        <f>'[6]Čas'!AA348</f>
        <v>360.97396361513273</v>
      </c>
      <c r="AK284" s="15" t="e">
        <f t="shared" si="4"/>
        <v>#REF!</v>
      </c>
    </row>
    <row r="285" spans="1:37" s="15" customFormat="1" ht="15.75">
      <c r="A285" s="12"/>
      <c r="B285" s="93" t="s">
        <v>396</v>
      </c>
      <c r="C285" s="132">
        <v>11</v>
      </c>
      <c r="D285" s="17" t="s">
        <v>56</v>
      </c>
      <c r="E285" s="171" t="s">
        <v>174</v>
      </c>
      <c r="F285" s="186"/>
      <c r="G285" s="74"/>
      <c r="H285" s="74"/>
      <c r="I285" s="74"/>
      <c r="J285" s="74"/>
      <c r="K285" s="92"/>
      <c r="L285" s="14"/>
      <c r="M285" s="3">
        <v>263.7059729354928</v>
      </c>
      <c r="N285" s="3" t="e">
        <f>#REF!-M285</f>
        <v>#REF!</v>
      </c>
      <c r="O285" s="3"/>
      <c r="P285" s="4"/>
      <c r="Q285" s="4"/>
      <c r="R285" s="4"/>
      <c r="S285" s="4"/>
      <c r="T285" s="4"/>
      <c r="X285" s="16"/>
      <c r="AI285" s="15" t="e">
        <f>#REF!</f>
        <v>#REF!</v>
      </c>
      <c r="AJ285" s="15">
        <f>'[6]Čas'!AA349</f>
        <v>168.9665361602749</v>
      </c>
      <c r="AK285" s="15" t="e">
        <f t="shared" si="4"/>
        <v>#REF!</v>
      </c>
    </row>
    <row r="286" spans="1:37" s="15" customFormat="1" ht="15.75">
      <c r="A286" s="12"/>
      <c r="B286" s="93" t="s">
        <v>397</v>
      </c>
      <c r="C286" s="132">
        <v>15.3</v>
      </c>
      <c r="D286" s="17" t="s">
        <v>64</v>
      </c>
      <c r="E286" s="171" t="s">
        <v>174</v>
      </c>
      <c r="F286" s="186"/>
      <c r="G286" s="74"/>
      <c r="H286" s="74"/>
      <c r="I286" s="74"/>
      <c r="J286" s="74"/>
      <c r="K286" s="92"/>
      <c r="L286" s="14"/>
      <c r="M286" s="3">
        <v>1166.2539971535723</v>
      </c>
      <c r="N286" s="3" t="e">
        <f>#REF!-M286</f>
        <v>#REF!</v>
      </c>
      <c r="O286" s="3"/>
      <c r="P286" s="4"/>
      <c r="Q286" s="4"/>
      <c r="R286" s="4"/>
      <c r="S286" s="4"/>
      <c r="T286" s="4"/>
      <c r="X286" s="16"/>
      <c r="AI286" s="15" t="e">
        <f>#REF!</f>
        <v>#REF!</v>
      </c>
      <c r="AJ286" s="15">
        <f>'[6]Čas'!AA350</f>
        <v>58.7542728011865</v>
      </c>
      <c r="AK286" s="15" t="e">
        <f t="shared" si="4"/>
        <v>#REF!</v>
      </c>
    </row>
    <row r="287" spans="1:37" s="15" customFormat="1" ht="15.75">
      <c r="A287" s="12"/>
      <c r="B287" s="93" t="s">
        <v>250</v>
      </c>
      <c r="C287" s="132">
        <v>4.9</v>
      </c>
      <c r="D287" s="17" t="s">
        <v>56</v>
      </c>
      <c r="E287" s="171" t="s">
        <v>174</v>
      </c>
      <c r="F287" s="186"/>
      <c r="G287" s="74"/>
      <c r="H287" s="74"/>
      <c r="I287" s="74"/>
      <c r="J287" s="74"/>
      <c r="K287" s="92"/>
      <c r="L287" s="14"/>
      <c r="M287" s="3">
        <v>711.0387272968554</v>
      </c>
      <c r="N287" s="3" t="e">
        <f>#REF!-M287</f>
        <v>#REF!</v>
      </c>
      <c r="O287" s="3"/>
      <c r="P287" s="4"/>
      <c r="Q287" s="4"/>
      <c r="R287" s="4"/>
      <c r="S287" s="4"/>
      <c r="T287" s="4"/>
      <c r="X287" s="16"/>
      <c r="AI287" s="15" t="e">
        <f>#REF!</f>
        <v>#REF!</v>
      </c>
      <c r="AJ287" s="15">
        <f>'[6]Čas'!AA351</f>
        <v>117.08186243025109</v>
      </c>
      <c r="AK287" s="15" t="e">
        <f t="shared" si="4"/>
        <v>#REF!</v>
      </c>
    </row>
    <row r="288" spans="1:37" s="15" customFormat="1" ht="15.75">
      <c r="A288" s="12"/>
      <c r="B288" s="93" t="s">
        <v>398</v>
      </c>
      <c r="C288" s="132">
        <v>2.9</v>
      </c>
      <c r="D288" s="17" t="s">
        <v>56</v>
      </c>
      <c r="E288" s="171" t="s">
        <v>174</v>
      </c>
      <c r="F288" s="186"/>
      <c r="G288" s="74"/>
      <c r="H288" s="74"/>
      <c r="I288" s="74"/>
      <c r="J288" s="74"/>
      <c r="K288" s="92"/>
      <c r="L288" s="14"/>
      <c r="M288" s="3">
        <v>205.2038846022434</v>
      </c>
      <c r="N288" s="3" t="e">
        <f>#REF!-M288</f>
        <v>#REF!</v>
      </c>
      <c r="O288" s="3"/>
      <c r="P288" s="4"/>
      <c r="Q288" s="4"/>
      <c r="R288" s="4"/>
      <c r="S288" s="4"/>
      <c r="T288" s="4"/>
      <c r="X288" s="16"/>
      <c r="AI288" s="15" t="e">
        <f>#REF!</f>
        <v>#REF!</v>
      </c>
      <c r="AJ288" s="15">
        <f>'[6]Čas'!AA352</f>
        <v>69.29334715259758</v>
      </c>
      <c r="AK288" s="15" t="e">
        <f t="shared" si="4"/>
        <v>#REF!</v>
      </c>
    </row>
    <row r="289" spans="1:24" s="15" customFormat="1" ht="15.75">
      <c r="A289" s="12"/>
      <c r="B289" s="93" t="s">
        <v>91</v>
      </c>
      <c r="C289" s="132">
        <v>0.9</v>
      </c>
      <c r="D289" s="17" t="s">
        <v>56</v>
      </c>
      <c r="E289" s="171" t="s">
        <v>174</v>
      </c>
      <c r="F289" s="186"/>
      <c r="G289" s="74"/>
      <c r="H289" s="74"/>
      <c r="I289" s="74"/>
      <c r="J289" s="74"/>
      <c r="K289" s="92"/>
      <c r="L289" s="14"/>
      <c r="M289" s="3"/>
      <c r="N289" s="3"/>
      <c r="O289" s="3"/>
      <c r="P289" s="4"/>
      <c r="Q289" s="4"/>
      <c r="R289" s="4"/>
      <c r="S289" s="4"/>
      <c r="T289" s="4"/>
      <c r="X289" s="16"/>
    </row>
    <row r="290" spans="1:37" s="15" customFormat="1" ht="16.5" thickBot="1">
      <c r="A290" s="12"/>
      <c r="B290" s="98" t="s">
        <v>86</v>
      </c>
      <c r="C290" s="136">
        <f>SUM(C277:C289)</f>
        <v>302.12999999999994</v>
      </c>
      <c r="D290" s="77"/>
      <c r="E290" s="170"/>
      <c r="F290" s="231"/>
      <c r="G290" s="232"/>
      <c r="H290" s="232"/>
      <c r="I290" s="232"/>
      <c r="J290" s="232"/>
      <c r="K290" s="233"/>
      <c r="L290" s="14"/>
      <c r="M290" s="3"/>
      <c r="N290" s="3"/>
      <c r="O290" s="3"/>
      <c r="P290" s="4"/>
      <c r="Q290" s="4"/>
      <c r="R290" s="4"/>
      <c r="S290" s="4"/>
      <c r="T290" s="4"/>
      <c r="X290" s="16"/>
      <c r="AI290" s="15" t="e">
        <f>#REF!</f>
        <v>#REF!</v>
      </c>
      <c r="AJ290" s="15">
        <f>'[6]Čas'!AA353</f>
        <v>13.824534776749765</v>
      </c>
      <c r="AK290" s="15" t="e">
        <f aca="true" t="shared" si="5" ref="AK290:AK358">AJ290-AI290</f>
        <v>#REF!</v>
      </c>
    </row>
    <row r="291" spans="1:37" s="15" customFormat="1" ht="15.75">
      <c r="A291" s="12"/>
      <c r="B291" s="413"/>
      <c r="C291" s="414"/>
      <c r="D291" s="414"/>
      <c r="E291" s="227"/>
      <c r="F291" s="227"/>
      <c r="G291" s="227"/>
      <c r="H291" s="227"/>
      <c r="I291" s="227"/>
      <c r="J291" s="227"/>
      <c r="K291" s="228"/>
      <c r="L291" s="14"/>
      <c r="M291" s="3"/>
      <c r="N291" s="3"/>
      <c r="O291" s="3"/>
      <c r="P291" s="4"/>
      <c r="Q291" s="4"/>
      <c r="R291" s="4"/>
      <c r="S291" s="4"/>
      <c r="T291" s="4"/>
      <c r="X291" s="16"/>
      <c r="AI291" s="15" t="e">
        <f>#REF!</f>
        <v>#REF!</v>
      </c>
      <c r="AJ291" s="15" t="e">
        <f>'[6]Čas'!AA354</f>
        <v>#REF!</v>
      </c>
      <c r="AK291" s="15" t="e">
        <f t="shared" si="5"/>
        <v>#REF!</v>
      </c>
    </row>
    <row r="292" spans="1:37" s="15" customFormat="1" ht="16.5" thickBot="1">
      <c r="A292" s="12"/>
      <c r="B292" s="415" t="s">
        <v>93</v>
      </c>
      <c r="C292" s="416">
        <v>0</v>
      </c>
      <c r="D292" s="416" t="e">
        <v>#REF!</v>
      </c>
      <c r="E292" s="198"/>
      <c r="F292" s="198"/>
      <c r="G292" s="198"/>
      <c r="H292" s="198"/>
      <c r="I292" s="198"/>
      <c r="J292" s="198"/>
      <c r="K292" s="199"/>
      <c r="L292" s="14"/>
      <c r="M292" s="3"/>
      <c r="N292" s="3"/>
      <c r="O292" s="3"/>
      <c r="P292" s="4"/>
      <c r="Q292" s="4"/>
      <c r="R292" s="4"/>
      <c r="S292" s="4"/>
      <c r="T292" s="4"/>
      <c r="X292" s="16"/>
      <c r="AI292" s="15" t="e">
        <f>#REF!</f>
        <v>#REF!</v>
      </c>
      <c r="AK292" s="15" t="e">
        <f t="shared" si="5"/>
        <v>#REF!</v>
      </c>
    </row>
    <row r="293" spans="1:37" s="15" customFormat="1" ht="15.75">
      <c r="A293" s="12"/>
      <c r="B293" s="93" t="s">
        <v>399</v>
      </c>
      <c r="C293" s="132">
        <v>29.3</v>
      </c>
      <c r="D293" s="17" t="s">
        <v>7</v>
      </c>
      <c r="E293" s="171" t="s">
        <v>174</v>
      </c>
      <c r="F293" s="196"/>
      <c r="G293" s="73"/>
      <c r="H293" s="73"/>
      <c r="I293" s="73"/>
      <c r="J293" s="73"/>
      <c r="K293" s="91"/>
      <c r="L293" s="14"/>
      <c r="M293" s="3">
        <v>1086.8316819352287</v>
      </c>
      <c r="N293" s="3" t="e">
        <f>#REF!-M293</f>
        <v>#REF!</v>
      </c>
      <c r="O293" s="3"/>
      <c r="P293" s="4"/>
      <c r="Q293" s="4"/>
      <c r="R293" s="4"/>
      <c r="S293" s="4"/>
      <c r="T293" s="4"/>
      <c r="X293" s="16"/>
      <c r="AI293" s="15" t="e">
        <f>#REF!</f>
        <v>#REF!</v>
      </c>
      <c r="AJ293" s="15">
        <f>'[6]Čas'!AA355</f>
        <v>562.3231041611507</v>
      </c>
      <c r="AK293" s="15" t="e">
        <f t="shared" si="5"/>
        <v>#REF!</v>
      </c>
    </row>
    <row r="294" spans="1:37" s="15" customFormat="1" ht="15.75">
      <c r="A294" s="12"/>
      <c r="B294" s="93" t="s">
        <v>400</v>
      </c>
      <c r="C294" s="132">
        <v>29.8</v>
      </c>
      <c r="D294" s="17" t="s">
        <v>7</v>
      </c>
      <c r="E294" s="171" t="s">
        <v>174</v>
      </c>
      <c r="F294" s="186"/>
      <c r="G294" s="74"/>
      <c r="H294" s="74"/>
      <c r="I294" s="74"/>
      <c r="J294" s="74"/>
      <c r="K294" s="92"/>
      <c r="L294" s="14"/>
      <c r="M294" s="3">
        <v>60.68629420455426</v>
      </c>
      <c r="N294" s="3" t="e">
        <f>#REF!-M294</f>
        <v>#REF!</v>
      </c>
      <c r="O294" s="3"/>
      <c r="P294" s="4"/>
      <c r="Q294" s="4"/>
      <c r="R294" s="4"/>
      <c r="S294" s="4"/>
      <c r="T294" s="4"/>
      <c r="X294" s="16"/>
      <c r="AI294" s="15" t="e">
        <f>#REF!</f>
        <v>#REF!</v>
      </c>
      <c r="AJ294" s="15">
        <f>'[6]Čas'!AA356</f>
        <v>571.919061570044</v>
      </c>
      <c r="AK294" s="15" t="e">
        <f t="shared" si="5"/>
        <v>#REF!</v>
      </c>
    </row>
    <row r="295" spans="1:37" s="15" customFormat="1" ht="15.75">
      <c r="A295" s="12"/>
      <c r="B295" s="93" t="s">
        <v>401</v>
      </c>
      <c r="C295" s="132">
        <v>13.48</v>
      </c>
      <c r="D295" s="17" t="s">
        <v>7</v>
      </c>
      <c r="E295" s="171" t="s">
        <v>174</v>
      </c>
      <c r="F295" s="186"/>
      <c r="G295" s="74"/>
      <c r="H295" s="74"/>
      <c r="I295" s="74"/>
      <c r="J295" s="74"/>
      <c r="K295" s="92"/>
      <c r="L295" s="14"/>
      <c r="M295" s="3">
        <v>1270.3390313081384</v>
      </c>
      <c r="N295" s="3" t="e">
        <f>#REF!-M295</f>
        <v>#REF!</v>
      </c>
      <c r="O295" s="3"/>
      <c r="P295" s="4"/>
      <c r="Q295" s="4"/>
      <c r="R295" s="4"/>
      <c r="S295" s="4"/>
      <c r="T295" s="4"/>
      <c r="X295" s="16"/>
      <c r="AI295" s="15" t="e">
        <f>#REF!</f>
        <v>#REF!</v>
      </c>
      <c r="AJ295" s="15">
        <f>'[6]Čas'!AA357</f>
        <v>251.80815809726445</v>
      </c>
      <c r="AK295" s="15" t="e">
        <f t="shared" si="5"/>
        <v>#REF!</v>
      </c>
    </row>
    <row r="296" spans="1:37" s="15" customFormat="1" ht="15.75">
      <c r="A296" s="12"/>
      <c r="B296" s="93" t="s">
        <v>402</v>
      </c>
      <c r="C296" s="132">
        <v>13.7</v>
      </c>
      <c r="D296" s="17" t="s">
        <v>56</v>
      </c>
      <c r="E296" s="175" t="s">
        <v>170</v>
      </c>
      <c r="F296" s="189"/>
      <c r="G296" s="74"/>
      <c r="H296" s="74"/>
      <c r="I296" s="74"/>
      <c r="J296" s="74"/>
      <c r="K296" s="92"/>
      <c r="L296" s="14"/>
      <c r="M296" s="3">
        <v>206.91603175305312</v>
      </c>
      <c r="N296" s="3" t="e">
        <f>#REF!-M296</f>
        <v>#REF!</v>
      </c>
      <c r="O296" s="3"/>
      <c r="P296" s="4"/>
      <c r="Q296" s="4"/>
      <c r="R296" s="4"/>
      <c r="S296" s="4"/>
      <c r="T296" s="4"/>
      <c r="X296" s="16"/>
      <c r="AI296" s="15" t="e">
        <f>#REF!</f>
        <v>#REF!</v>
      </c>
      <c r="AJ296" s="15">
        <f>'[6]Čas'!AA358</f>
        <v>210.44014049052416</v>
      </c>
      <c r="AK296" s="15" t="e">
        <f t="shared" si="5"/>
        <v>#REF!</v>
      </c>
    </row>
    <row r="297" spans="1:39" s="15" customFormat="1" ht="15.75">
      <c r="A297" s="12"/>
      <c r="B297" s="93" t="s">
        <v>403</v>
      </c>
      <c r="C297" s="132">
        <v>11.2</v>
      </c>
      <c r="D297" s="17" t="s">
        <v>7</v>
      </c>
      <c r="E297" s="171" t="s">
        <v>174</v>
      </c>
      <c r="F297" s="186"/>
      <c r="G297" s="74"/>
      <c r="H297" s="74"/>
      <c r="I297" s="74"/>
      <c r="J297" s="74"/>
      <c r="K297" s="92"/>
      <c r="L297" s="14"/>
      <c r="M297" s="3">
        <v>51.81384432345138</v>
      </c>
      <c r="N297" s="3" t="e">
        <f>#REF!-M297</f>
        <v>#REF!</v>
      </c>
      <c r="O297" s="3"/>
      <c r="P297" s="4"/>
      <c r="Q297" s="4"/>
      <c r="R297" s="4"/>
      <c r="S297" s="4"/>
      <c r="T297" s="4"/>
      <c r="X297" s="16"/>
      <c r="AI297" s="15" t="e">
        <f>#REF!</f>
        <v>#REF!</v>
      </c>
      <c r="AJ297" s="15">
        <f>'[6]Čas'!AA359</f>
        <v>209.21746073363218</v>
      </c>
      <c r="AK297" s="15" t="e">
        <f t="shared" si="5"/>
        <v>#REF!</v>
      </c>
      <c r="AM297" s="126"/>
    </row>
    <row r="298" spans="1:37" s="15" customFormat="1" ht="15.75">
      <c r="A298" s="12"/>
      <c r="B298" s="93" t="s">
        <v>404</v>
      </c>
      <c r="C298" s="132">
        <v>13.7</v>
      </c>
      <c r="D298" s="17" t="s">
        <v>7</v>
      </c>
      <c r="E298" s="171" t="s">
        <v>174</v>
      </c>
      <c r="F298" s="186"/>
      <c r="G298" s="74"/>
      <c r="H298" s="74"/>
      <c r="I298" s="74"/>
      <c r="J298" s="74"/>
      <c r="K298" s="92"/>
      <c r="L298" s="14"/>
      <c r="M298" s="3">
        <v>26.881039843679993</v>
      </c>
      <c r="N298" s="3" t="e">
        <f>#REF!-M298</f>
        <v>#REF!</v>
      </c>
      <c r="O298" s="3"/>
      <c r="P298" s="4"/>
      <c r="Q298" s="4"/>
      <c r="R298" s="4"/>
      <c r="S298" s="4"/>
      <c r="T298" s="4"/>
      <c r="X298" s="16"/>
      <c r="AI298" s="15" t="e">
        <f>#REF!</f>
        <v>#REF!</v>
      </c>
      <c r="AJ298" s="15">
        <f>'[6]Čas'!AA360</f>
        <v>183.46617591812193</v>
      </c>
      <c r="AK298" s="15" t="e">
        <f t="shared" si="5"/>
        <v>#REF!</v>
      </c>
    </row>
    <row r="299" spans="1:37" s="15" customFormat="1" ht="15.75">
      <c r="A299" s="12"/>
      <c r="B299" s="93" t="s">
        <v>405</v>
      </c>
      <c r="C299" s="132">
        <v>13</v>
      </c>
      <c r="D299" s="17" t="s">
        <v>7</v>
      </c>
      <c r="E299" s="171" t="s">
        <v>174</v>
      </c>
      <c r="F299" s="186"/>
      <c r="G299" s="74"/>
      <c r="H299" s="74"/>
      <c r="I299" s="74"/>
      <c r="J299" s="74"/>
      <c r="K299" s="92"/>
      <c r="L299" s="14"/>
      <c r="M299" s="3">
        <v>51.81384432345138</v>
      </c>
      <c r="N299" s="3" t="e">
        <f>#REF!-M299</f>
        <v>#REF!</v>
      </c>
      <c r="O299" s="3"/>
      <c r="P299" s="4"/>
      <c r="Q299" s="4"/>
      <c r="R299" s="4"/>
      <c r="S299" s="4"/>
      <c r="T299" s="4"/>
      <c r="X299" s="16"/>
      <c r="AI299" s="15" t="e">
        <f>#REF!</f>
        <v>#REF!</v>
      </c>
      <c r="AJ299" s="15">
        <f>'[6]Čas'!AA361</f>
        <v>174.09199174712302</v>
      </c>
      <c r="AK299" s="15" t="e">
        <f t="shared" si="5"/>
        <v>#REF!</v>
      </c>
    </row>
    <row r="300" spans="1:37" s="15" customFormat="1" ht="15.75">
      <c r="A300" s="12"/>
      <c r="B300" s="93" t="s">
        <v>406</v>
      </c>
      <c r="C300" s="132">
        <v>12</v>
      </c>
      <c r="D300" s="17" t="s">
        <v>64</v>
      </c>
      <c r="E300" s="171" t="s">
        <v>174</v>
      </c>
      <c r="F300" s="186"/>
      <c r="G300" s="74"/>
      <c r="H300" s="74"/>
      <c r="I300" s="74"/>
      <c r="J300" s="74"/>
      <c r="K300" s="92"/>
      <c r="L300" s="14"/>
      <c r="M300" s="3">
        <v>26.881039843679993</v>
      </c>
      <c r="N300" s="3" t="e">
        <f>#REF!-M300</f>
        <v>#REF!</v>
      </c>
      <c r="O300" s="3"/>
      <c r="P300" s="4"/>
      <c r="Q300" s="4"/>
      <c r="R300" s="4"/>
      <c r="S300" s="4"/>
      <c r="T300" s="4"/>
      <c r="X300" s="16"/>
      <c r="AI300" s="15" t="e">
        <f>#REF!</f>
        <v>#REF!</v>
      </c>
      <c r="AJ300" s="15">
        <f>'[6]Čas'!AA362</f>
        <v>37.88946568442528</v>
      </c>
      <c r="AK300" s="15" t="e">
        <f t="shared" si="5"/>
        <v>#REF!</v>
      </c>
    </row>
    <row r="301" spans="1:37" s="15" customFormat="1" ht="15.75">
      <c r="A301" s="12"/>
      <c r="B301" s="93" t="s">
        <v>401</v>
      </c>
      <c r="C301" s="132">
        <v>13</v>
      </c>
      <c r="D301" s="17" t="s">
        <v>7</v>
      </c>
      <c r="E301" s="171" t="s">
        <v>174</v>
      </c>
      <c r="F301" s="186"/>
      <c r="G301" s="74"/>
      <c r="H301" s="74"/>
      <c r="I301" s="74"/>
      <c r="J301" s="74"/>
      <c r="K301" s="92"/>
      <c r="L301" s="14"/>
      <c r="M301" s="3">
        <v>51.81384432345138</v>
      </c>
      <c r="N301" s="3" t="e">
        <f>#REF!-M301</f>
        <v>#REF!</v>
      </c>
      <c r="O301" s="3"/>
      <c r="P301" s="4"/>
      <c r="Q301" s="4"/>
      <c r="R301" s="4"/>
      <c r="S301" s="4"/>
      <c r="T301" s="4"/>
      <c r="X301" s="16"/>
      <c r="AI301" s="15" t="e">
        <f>#REF!</f>
        <v>#REF!</v>
      </c>
      <c r="AJ301" s="15">
        <f>'[6]Čas'!AA363</f>
        <v>153.02353414715267</v>
      </c>
      <c r="AK301" s="15" t="e">
        <f t="shared" si="5"/>
        <v>#REF!</v>
      </c>
    </row>
    <row r="302" spans="1:37" s="15" customFormat="1" ht="15.75">
      <c r="A302" s="12"/>
      <c r="B302" s="93" t="s">
        <v>407</v>
      </c>
      <c r="C302" s="132">
        <v>24.6</v>
      </c>
      <c r="D302" s="17" t="s">
        <v>7</v>
      </c>
      <c r="E302" s="171" t="s">
        <v>174</v>
      </c>
      <c r="F302" s="186"/>
      <c r="G302" s="74"/>
      <c r="H302" s="74"/>
      <c r="I302" s="74"/>
      <c r="J302" s="74"/>
      <c r="K302" s="92"/>
      <c r="L302" s="14"/>
      <c r="M302" s="3">
        <v>26.881039843679993</v>
      </c>
      <c r="N302" s="3" t="e">
        <f>#REF!-M302</f>
        <v>#REF!</v>
      </c>
      <c r="O302" s="3"/>
      <c r="P302" s="4"/>
      <c r="Q302" s="4"/>
      <c r="R302" s="4"/>
      <c r="S302" s="4"/>
      <c r="T302" s="4"/>
      <c r="X302" s="16"/>
      <c r="AI302" s="15" t="e">
        <f>#REF!</f>
        <v>#REF!</v>
      </c>
      <c r="AJ302" s="15">
        <f>'[6]Čas'!AA364</f>
        <v>482.61268461794316</v>
      </c>
      <c r="AK302" s="15" t="e">
        <f t="shared" si="5"/>
        <v>#REF!</v>
      </c>
    </row>
    <row r="303" spans="1:37" s="15" customFormat="1" ht="15.75">
      <c r="A303" s="12"/>
      <c r="B303" s="93" t="s">
        <v>131</v>
      </c>
      <c r="C303" s="132">
        <v>51.65</v>
      </c>
      <c r="D303" s="17" t="s">
        <v>7</v>
      </c>
      <c r="E303" s="171" t="s">
        <v>174</v>
      </c>
      <c r="F303" s="186"/>
      <c r="G303" s="74"/>
      <c r="H303" s="74"/>
      <c r="I303" s="74"/>
      <c r="J303" s="74"/>
      <c r="K303" s="92"/>
      <c r="L303" s="14"/>
      <c r="M303" s="3">
        <v>51.81384432345138</v>
      </c>
      <c r="N303" s="3" t="e">
        <f>#REF!-M303</f>
        <v>#REF!</v>
      </c>
      <c r="O303" s="3"/>
      <c r="P303" s="4"/>
      <c r="Q303" s="4"/>
      <c r="R303" s="4"/>
      <c r="S303" s="4"/>
      <c r="T303" s="4"/>
      <c r="X303" s="16"/>
      <c r="AI303" s="15" t="e">
        <f>#REF!</f>
        <v>#REF!</v>
      </c>
      <c r="AJ303" s="15">
        <f>'[6]Čas'!AA365</f>
        <v>581.5406081986945</v>
      </c>
      <c r="AK303" s="15" t="e">
        <f t="shared" si="5"/>
        <v>#REF!</v>
      </c>
    </row>
    <row r="304" spans="1:37" s="15" customFormat="1" ht="15.75">
      <c r="A304" s="12"/>
      <c r="B304" s="93" t="s">
        <v>408</v>
      </c>
      <c r="C304" s="132">
        <v>6.26</v>
      </c>
      <c r="D304" s="17" t="s">
        <v>7</v>
      </c>
      <c r="E304" s="171" t="s">
        <v>174</v>
      </c>
      <c r="F304" s="186"/>
      <c r="G304" s="74"/>
      <c r="H304" s="74"/>
      <c r="I304" s="74"/>
      <c r="J304" s="74"/>
      <c r="K304" s="92"/>
      <c r="L304" s="14"/>
      <c r="M304" s="3">
        <v>26.881039843679993</v>
      </c>
      <c r="N304" s="3" t="e">
        <f>#REF!-M304</f>
        <v>#REF!</v>
      </c>
      <c r="O304" s="3"/>
      <c r="P304" s="4"/>
      <c r="Q304" s="4"/>
      <c r="R304" s="4"/>
      <c r="S304" s="4"/>
      <c r="T304" s="4"/>
      <c r="X304" s="16"/>
      <c r="AI304" s="15" t="e">
        <f>#REF!</f>
        <v>#REF!</v>
      </c>
      <c r="AJ304" s="15">
        <f>'[6]Čas'!AA366</f>
        <v>116.93761644576227</v>
      </c>
      <c r="AK304" s="15" t="e">
        <f t="shared" si="5"/>
        <v>#REF!</v>
      </c>
    </row>
    <row r="305" spans="1:37" s="15" customFormat="1" ht="15.75">
      <c r="A305" s="12"/>
      <c r="B305" s="93" t="s">
        <v>250</v>
      </c>
      <c r="C305" s="132">
        <v>2.9</v>
      </c>
      <c r="D305" s="17" t="s">
        <v>7</v>
      </c>
      <c r="E305" s="171" t="s">
        <v>174</v>
      </c>
      <c r="F305" s="186"/>
      <c r="G305" s="74"/>
      <c r="H305" s="74"/>
      <c r="I305" s="74"/>
      <c r="J305" s="74"/>
      <c r="K305" s="92"/>
      <c r="L305" s="14"/>
      <c r="M305" s="3">
        <v>51.81384432345138</v>
      </c>
      <c r="N305" s="3" t="e">
        <f>#REF!-M305</f>
        <v>#REF!</v>
      </c>
      <c r="O305" s="3"/>
      <c r="P305" s="4"/>
      <c r="Q305" s="4"/>
      <c r="R305" s="4"/>
      <c r="S305" s="4"/>
      <c r="T305" s="4"/>
      <c r="X305" s="16"/>
      <c r="AI305" s="15" t="e">
        <f>#REF!</f>
        <v>#REF!</v>
      </c>
      <c r="AJ305" s="15">
        <f>'[6]Čas'!AA367</f>
        <v>86.57686017801558</v>
      </c>
      <c r="AK305" s="15" t="e">
        <f t="shared" si="5"/>
        <v>#REF!</v>
      </c>
    </row>
    <row r="306" spans="1:24" s="15" customFormat="1" ht="15.75">
      <c r="A306" s="12"/>
      <c r="B306" s="93" t="s">
        <v>92</v>
      </c>
      <c r="C306" s="132">
        <v>3.5</v>
      </c>
      <c r="D306" s="17" t="s">
        <v>7</v>
      </c>
      <c r="E306" s="171" t="s">
        <v>174</v>
      </c>
      <c r="F306" s="186"/>
      <c r="G306" s="74"/>
      <c r="H306" s="74"/>
      <c r="I306" s="74"/>
      <c r="J306" s="74"/>
      <c r="K306" s="92"/>
      <c r="L306" s="14"/>
      <c r="M306" s="3"/>
      <c r="N306" s="3"/>
      <c r="O306" s="3"/>
      <c r="P306" s="4"/>
      <c r="Q306" s="4"/>
      <c r="R306" s="4"/>
      <c r="S306" s="4"/>
      <c r="T306" s="4"/>
      <c r="X306" s="16"/>
    </row>
    <row r="307" spans="1:37" s="15" customFormat="1" ht="16.5" thickBot="1">
      <c r="A307" s="12"/>
      <c r="B307" s="98" t="s">
        <v>86</v>
      </c>
      <c r="C307" s="136">
        <f>SUM(C293:C306)</f>
        <v>238.09</v>
      </c>
      <c r="D307" s="77"/>
      <c r="E307" s="170"/>
      <c r="F307" s="231"/>
      <c r="G307" s="232"/>
      <c r="H307" s="232"/>
      <c r="I307" s="232"/>
      <c r="J307" s="232"/>
      <c r="K307" s="233"/>
      <c r="L307" s="14"/>
      <c r="M307" s="3">
        <v>26.881039843679993</v>
      </c>
      <c r="N307" s="3" t="e">
        <f>#REF!-M307</f>
        <v>#REF!</v>
      </c>
      <c r="O307" s="3"/>
      <c r="P307" s="4"/>
      <c r="Q307" s="4"/>
      <c r="R307" s="4"/>
      <c r="S307" s="4"/>
      <c r="T307" s="4"/>
      <c r="X307" s="16"/>
      <c r="AI307" s="15" t="e">
        <f>#REF!</f>
        <v>#REF!</v>
      </c>
      <c r="AJ307" s="15">
        <f>'[6]Čas'!AA368</f>
        <v>104.48931400794986</v>
      </c>
      <c r="AK307" s="15" t="e">
        <f t="shared" si="5"/>
        <v>#REF!</v>
      </c>
    </row>
    <row r="308" spans="1:37" s="15" customFormat="1" ht="15.75">
      <c r="A308" s="12"/>
      <c r="B308" s="413"/>
      <c r="C308" s="414"/>
      <c r="D308" s="414"/>
      <c r="E308" s="227"/>
      <c r="F308" s="227"/>
      <c r="G308" s="227"/>
      <c r="H308" s="227"/>
      <c r="I308" s="227"/>
      <c r="J308" s="227"/>
      <c r="K308" s="228"/>
      <c r="L308" s="14"/>
      <c r="M308" s="3">
        <v>53.70831760767264</v>
      </c>
      <c r="N308" s="3" t="e">
        <f>#REF!-M308</f>
        <v>#REF!</v>
      </c>
      <c r="O308" s="3"/>
      <c r="P308" s="4"/>
      <c r="Q308" s="4"/>
      <c r="R308" s="4"/>
      <c r="S308" s="4"/>
      <c r="T308" s="4"/>
      <c r="X308" s="16"/>
      <c r="AI308" s="15" t="e">
        <f>#REF!</f>
        <v>#REF!</v>
      </c>
      <c r="AJ308" s="15" t="e">
        <f>'[6]Čas'!AA369</f>
        <v>#REF!</v>
      </c>
      <c r="AK308" s="15" t="e">
        <f t="shared" si="5"/>
        <v>#REF!</v>
      </c>
    </row>
    <row r="309" spans="1:37" s="15" customFormat="1" ht="16.5" thickBot="1">
      <c r="A309" s="12"/>
      <c r="B309" s="415" t="s">
        <v>94</v>
      </c>
      <c r="C309" s="416">
        <v>0</v>
      </c>
      <c r="D309" s="416" t="e">
        <v>#REF!</v>
      </c>
      <c r="E309" s="198"/>
      <c r="F309" s="198"/>
      <c r="G309" s="198"/>
      <c r="H309" s="198"/>
      <c r="I309" s="198"/>
      <c r="J309" s="198"/>
      <c r="K309" s="199"/>
      <c r="L309" s="14"/>
      <c r="M309" s="3">
        <v>26.881039843679993</v>
      </c>
      <c r="N309" s="3" t="e">
        <f>#REF!-M309</f>
        <v>#REF!</v>
      </c>
      <c r="O309" s="3"/>
      <c r="P309" s="4"/>
      <c r="Q309" s="4"/>
      <c r="R309" s="4"/>
      <c r="S309" s="4"/>
      <c r="T309" s="4"/>
      <c r="X309" s="16"/>
      <c r="AI309" s="15" t="e">
        <f>#REF!</f>
        <v>#REF!</v>
      </c>
      <c r="AJ309" s="15" t="e">
        <f>'[6]Čas'!AA370</f>
        <v>#REF!</v>
      </c>
      <c r="AK309" s="15" t="e">
        <f t="shared" si="5"/>
        <v>#REF!</v>
      </c>
    </row>
    <row r="310" spans="1:37" s="15" customFormat="1" ht="38.25">
      <c r="A310" s="12"/>
      <c r="B310" s="93" t="s">
        <v>409</v>
      </c>
      <c r="C310" s="132">
        <v>24.42</v>
      </c>
      <c r="D310" s="17" t="s">
        <v>64</v>
      </c>
      <c r="E310" s="172" t="s">
        <v>176</v>
      </c>
      <c r="F310" s="196"/>
      <c r="G310" s="73"/>
      <c r="H310" s="73"/>
      <c r="I310" s="73"/>
      <c r="J310" s="73"/>
      <c r="K310" s="91"/>
      <c r="L310" s="14"/>
      <c r="M310" s="3">
        <v>47.36183210553143</v>
      </c>
      <c r="N310" s="3" t="e">
        <f>#REF!-M310</f>
        <v>#REF!</v>
      </c>
      <c r="O310" s="3"/>
      <c r="P310" s="4"/>
      <c r="Q310" s="4"/>
      <c r="R310" s="4"/>
      <c r="S310" s="4"/>
      <c r="T310" s="4"/>
      <c r="X310" s="16"/>
      <c r="AI310" s="15" t="e">
        <f>#REF!</f>
        <v>#REF!</v>
      </c>
      <c r="AJ310" s="15">
        <f>'[6]Čas'!AA371</f>
        <v>77.10506266780546</v>
      </c>
      <c r="AK310" s="15" t="e">
        <f t="shared" si="5"/>
        <v>#REF!</v>
      </c>
    </row>
    <row r="311" spans="1:37" s="15" customFormat="1" ht="38.25">
      <c r="A311" s="12"/>
      <c r="B311" s="93" t="s">
        <v>410</v>
      </c>
      <c r="C311" s="132">
        <v>18.9</v>
      </c>
      <c r="D311" s="17" t="s">
        <v>7</v>
      </c>
      <c r="E311" s="172" t="s">
        <v>176</v>
      </c>
      <c r="F311" s="186"/>
      <c r="G311" s="74"/>
      <c r="H311" s="74"/>
      <c r="I311" s="74"/>
      <c r="J311" s="74"/>
      <c r="K311" s="92"/>
      <c r="L311" s="14"/>
      <c r="M311" s="3">
        <v>22.34113089230293</v>
      </c>
      <c r="N311" s="3" t="e">
        <f>#REF!-M311</f>
        <v>#REF!</v>
      </c>
      <c r="O311" s="3"/>
      <c r="P311" s="4"/>
      <c r="Q311" s="4"/>
      <c r="R311" s="4"/>
      <c r="S311" s="4"/>
      <c r="T311" s="4"/>
      <c r="X311" s="16"/>
      <c r="AI311" s="15" t="e">
        <f>#REF!</f>
        <v>#REF!</v>
      </c>
      <c r="AJ311" s="15">
        <f>'[6]Čas'!AA372</f>
        <v>212.79995149961908</v>
      </c>
      <c r="AK311" s="15" t="e">
        <f t="shared" si="5"/>
        <v>#REF!</v>
      </c>
    </row>
    <row r="312" spans="1:37" s="15" customFormat="1" ht="38.25">
      <c r="A312" s="12"/>
      <c r="B312" s="93" t="s">
        <v>411</v>
      </c>
      <c r="C312" s="132">
        <v>29.1</v>
      </c>
      <c r="D312" s="17" t="s">
        <v>7</v>
      </c>
      <c r="E312" s="172" t="s">
        <v>176</v>
      </c>
      <c r="F312" s="186"/>
      <c r="G312" s="74"/>
      <c r="H312" s="74"/>
      <c r="I312" s="74"/>
      <c r="J312" s="74"/>
      <c r="K312" s="92"/>
      <c r="L312" s="14"/>
      <c r="M312" s="3">
        <v>52.91895373924712</v>
      </c>
      <c r="N312" s="3" t="e">
        <f>#REF!-M312</f>
        <v>#REF!</v>
      </c>
      <c r="O312" s="3"/>
      <c r="P312" s="4"/>
      <c r="Q312" s="4"/>
      <c r="R312" s="4"/>
      <c r="S312" s="4"/>
      <c r="T312" s="4"/>
      <c r="X312" s="16"/>
      <c r="AI312" s="15" t="e">
        <f>#REF!</f>
        <v>#REF!</v>
      </c>
      <c r="AJ312" s="15">
        <f>'[6]Čas'!AA373</f>
        <v>868.7540107518116</v>
      </c>
      <c r="AK312" s="15" t="e">
        <f t="shared" si="5"/>
        <v>#REF!</v>
      </c>
    </row>
    <row r="313" spans="1:37" s="15" customFormat="1" ht="38.25">
      <c r="A313" s="12"/>
      <c r="B313" s="93" t="s">
        <v>412</v>
      </c>
      <c r="C313" s="132">
        <v>16.2</v>
      </c>
      <c r="D313" s="17" t="s">
        <v>7</v>
      </c>
      <c r="E313" s="172" t="s">
        <v>176</v>
      </c>
      <c r="F313" s="186"/>
      <c r="G313" s="74"/>
      <c r="H313" s="74"/>
      <c r="I313" s="74"/>
      <c r="J313" s="74"/>
      <c r="K313" s="92"/>
      <c r="L313" s="14"/>
      <c r="M313" s="3">
        <v>10.752415937471998</v>
      </c>
      <c r="N313" s="3" t="e">
        <f>#REF!-M313</f>
        <v>#REF!</v>
      </c>
      <c r="O313" s="3"/>
      <c r="P313" s="4"/>
      <c r="Q313" s="4"/>
      <c r="R313" s="4"/>
      <c r="S313" s="4"/>
      <c r="T313" s="4"/>
      <c r="X313" s="16"/>
      <c r="AI313" s="15" t="e">
        <f>#REF!</f>
        <v>#REF!</v>
      </c>
      <c r="AJ313" s="15">
        <f>'[6]Čas'!AA374</f>
        <v>310.9090200481447</v>
      </c>
      <c r="AK313" s="15" t="e">
        <f t="shared" si="5"/>
        <v>#REF!</v>
      </c>
    </row>
    <row r="314" spans="1:37" s="15" customFormat="1" ht="38.25">
      <c r="A314" s="12"/>
      <c r="B314" s="93" t="s">
        <v>413</v>
      </c>
      <c r="C314" s="132">
        <v>14</v>
      </c>
      <c r="D314" s="17" t="s">
        <v>7</v>
      </c>
      <c r="E314" s="172" t="s">
        <v>176</v>
      </c>
      <c r="F314" s="186"/>
      <c r="G314" s="74"/>
      <c r="H314" s="74"/>
      <c r="I314" s="74"/>
      <c r="J314" s="74"/>
      <c r="K314" s="92"/>
      <c r="L314" s="14"/>
      <c r="M314" s="3">
        <v>51.81384432345138</v>
      </c>
      <c r="N314" s="3" t="e">
        <f>#REF!-M314</f>
        <v>#REF!</v>
      </c>
      <c r="O314" s="3"/>
      <c r="P314" s="4"/>
      <c r="Q314" s="4"/>
      <c r="R314" s="4"/>
      <c r="S314" s="4"/>
      <c r="T314" s="4"/>
      <c r="X314" s="16"/>
      <c r="AI314" s="15" t="e">
        <f>#REF!</f>
        <v>#REF!</v>
      </c>
      <c r="AJ314" s="15">
        <f>'[6]Čas'!AA375</f>
        <v>268.686807449014</v>
      </c>
      <c r="AK314" s="15" t="e">
        <f t="shared" si="5"/>
        <v>#REF!</v>
      </c>
    </row>
    <row r="315" spans="1:24" s="15" customFormat="1" ht="18" customHeight="1" thickBot="1">
      <c r="A315" s="12"/>
      <c r="B315" s="98" t="s">
        <v>86</v>
      </c>
      <c r="C315" s="136">
        <f>SUM(C310:C314)</f>
        <v>102.62</v>
      </c>
      <c r="D315" s="77"/>
      <c r="E315" s="170"/>
      <c r="F315" s="231"/>
      <c r="G315" s="232"/>
      <c r="H315" s="232"/>
      <c r="I315" s="232"/>
      <c r="J315" s="232"/>
      <c r="K315" s="233"/>
      <c r="L315" s="14"/>
      <c r="M315" s="3"/>
      <c r="N315" s="3"/>
      <c r="O315" s="3"/>
      <c r="P315" s="4"/>
      <c r="Q315" s="4"/>
      <c r="R315" s="4"/>
      <c r="S315" s="4"/>
      <c r="T315" s="4"/>
      <c r="X315" s="16"/>
    </row>
    <row r="316" spans="1:24" s="15" customFormat="1" ht="18.75" customHeight="1" thickBot="1">
      <c r="A316" s="12"/>
      <c r="B316" s="264" t="s">
        <v>95</v>
      </c>
      <c r="C316" s="265"/>
      <c r="D316" s="266"/>
      <c r="E316" s="266"/>
      <c r="F316" s="266"/>
      <c r="G316" s="266"/>
      <c r="H316" s="266"/>
      <c r="I316" s="266"/>
      <c r="J316" s="266"/>
      <c r="K316" s="267"/>
      <c r="L316" s="14"/>
      <c r="M316" s="3"/>
      <c r="N316" s="3"/>
      <c r="O316" s="3"/>
      <c r="P316" s="4"/>
      <c r="Q316" s="4"/>
      <c r="R316" s="4"/>
      <c r="S316" s="4"/>
      <c r="T316" s="4"/>
      <c r="X316" s="16"/>
    </row>
    <row r="317" spans="1:37" s="15" customFormat="1" ht="15.75">
      <c r="A317" s="12"/>
      <c r="B317" s="93" t="s">
        <v>414</v>
      </c>
      <c r="C317" s="132">
        <v>12.8</v>
      </c>
      <c r="D317" s="17" t="s">
        <v>64</v>
      </c>
      <c r="E317" s="171" t="s">
        <v>174</v>
      </c>
      <c r="F317" s="196"/>
      <c r="G317" s="73"/>
      <c r="H317" s="73"/>
      <c r="I317" s="73"/>
      <c r="J317" s="73"/>
      <c r="K317" s="91"/>
      <c r="L317" s="14"/>
      <c r="M317" s="3">
        <v>29.867822048533323</v>
      </c>
      <c r="N317" s="3" t="e">
        <f>#REF!-M317</f>
        <v>#REF!</v>
      </c>
      <c r="O317" s="3"/>
      <c r="P317" s="4"/>
      <c r="Q317" s="4"/>
      <c r="R317" s="4"/>
      <c r="S317" s="4"/>
      <c r="T317" s="4"/>
      <c r="X317" s="16"/>
      <c r="AI317" s="15" t="e">
        <f>#REF!</f>
        <v>#REF!</v>
      </c>
      <c r="AJ317" s="15">
        <f>'[6]Čas'!AA376</f>
        <v>40.41543006338697</v>
      </c>
      <c r="AK317" s="15" t="e">
        <f t="shared" si="5"/>
        <v>#REF!</v>
      </c>
    </row>
    <row r="318" spans="1:37" s="15" customFormat="1" ht="15.75">
      <c r="A318" s="12"/>
      <c r="B318" s="93" t="s">
        <v>415</v>
      </c>
      <c r="C318" s="132">
        <v>11.3</v>
      </c>
      <c r="D318" s="17" t="s">
        <v>56</v>
      </c>
      <c r="E318" s="171" t="s">
        <v>174</v>
      </c>
      <c r="F318" s="186"/>
      <c r="G318" s="74"/>
      <c r="H318" s="74"/>
      <c r="I318" s="74"/>
      <c r="J318" s="74"/>
      <c r="K318" s="92"/>
      <c r="L318" s="14"/>
      <c r="M318" s="3">
        <v>53.0452519581952</v>
      </c>
      <c r="N318" s="3" t="e">
        <f>#REF!-M318</f>
        <v>#REF!</v>
      </c>
      <c r="O318" s="3"/>
      <c r="P318" s="4"/>
      <c r="Q318" s="4"/>
      <c r="R318" s="4"/>
      <c r="S318" s="4"/>
      <c r="T318" s="4"/>
      <c r="X318" s="16"/>
      <c r="AI318" s="15" t="e">
        <f>#REF!</f>
        <v>#REF!</v>
      </c>
      <c r="AJ318" s="15">
        <f>'[6]Čas'!AA377</f>
        <v>173.57471441919148</v>
      </c>
      <c r="AK318" s="15" t="e">
        <f t="shared" si="5"/>
        <v>#REF!</v>
      </c>
    </row>
    <row r="319" spans="1:37" s="15" customFormat="1" ht="15.75">
      <c r="A319" s="12"/>
      <c r="B319" s="93" t="s">
        <v>416</v>
      </c>
      <c r="C319" s="132">
        <v>15.9</v>
      </c>
      <c r="D319" s="17" t="s">
        <v>56</v>
      </c>
      <c r="E319" s="171" t="s">
        <v>174</v>
      </c>
      <c r="F319" s="186"/>
      <c r="G319" s="74"/>
      <c r="H319" s="74"/>
      <c r="I319" s="74"/>
      <c r="J319" s="74"/>
      <c r="K319" s="92"/>
      <c r="L319" s="14"/>
      <c r="M319" s="3">
        <v>0</v>
      </c>
      <c r="N319" s="3" t="e">
        <f>#REF!-M319</f>
        <v>#REF!</v>
      </c>
      <c r="O319" s="3"/>
      <c r="P319" s="4"/>
      <c r="Q319" s="4"/>
      <c r="R319" s="4"/>
      <c r="S319" s="4"/>
      <c r="T319" s="4"/>
      <c r="X319" s="16"/>
      <c r="AI319" s="15" t="e">
        <f>#REF!</f>
        <v>#REF!</v>
      </c>
      <c r="AJ319" s="15">
        <f>'[6]Čas'!AA378</f>
        <v>244.2334477225792</v>
      </c>
      <c r="AK319" s="15" t="e">
        <f t="shared" si="5"/>
        <v>#REF!</v>
      </c>
    </row>
    <row r="320" spans="1:37" s="15" customFormat="1" ht="15.75">
      <c r="A320" s="12"/>
      <c r="B320" s="93" t="s">
        <v>324</v>
      </c>
      <c r="C320" s="132">
        <v>9.2</v>
      </c>
      <c r="D320" s="17" t="s">
        <v>56</v>
      </c>
      <c r="E320" s="171" t="s">
        <v>174</v>
      </c>
      <c r="F320" s="186"/>
      <c r="G320" s="74"/>
      <c r="H320" s="74"/>
      <c r="I320" s="74"/>
      <c r="J320" s="74"/>
      <c r="K320" s="92"/>
      <c r="L320" s="14"/>
      <c r="M320" s="3">
        <v>102.37836031892982</v>
      </c>
      <c r="N320" s="3" t="e">
        <f>#REF!-M320</f>
        <v>#REF!</v>
      </c>
      <c r="O320" s="3"/>
      <c r="P320" s="4"/>
      <c r="Q320" s="4"/>
      <c r="R320" s="4"/>
      <c r="S320" s="4"/>
      <c r="T320" s="4"/>
      <c r="X320" s="16"/>
      <c r="AI320" s="15" t="e">
        <f>#REF!</f>
        <v>#REF!</v>
      </c>
      <c r="AJ320" s="15">
        <f>'[6]Čas'!AA379</f>
        <v>141.31746660677535</v>
      </c>
      <c r="AK320" s="15" t="e">
        <f t="shared" si="5"/>
        <v>#REF!</v>
      </c>
    </row>
    <row r="321" spans="1:37" s="15" customFormat="1" ht="15.75">
      <c r="A321" s="12"/>
      <c r="B321" s="93" t="s">
        <v>417</v>
      </c>
      <c r="C321" s="132">
        <v>12.1</v>
      </c>
      <c r="D321" s="17" t="s">
        <v>56</v>
      </c>
      <c r="E321" s="171" t="s">
        <v>174</v>
      </c>
      <c r="F321" s="186"/>
      <c r="G321" s="74"/>
      <c r="H321" s="74"/>
      <c r="I321" s="74"/>
      <c r="J321" s="74"/>
      <c r="K321" s="92"/>
      <c r="L321" s="14"/>
      <c r="M321" s="3">
        <v>117.27813668942673</v>
      </c>
      <c r="N321" s="3" t="e">
        <f>#REF!-M321</f>
        <v>#REF!</v>
      </c>
      <c r="O321" s="3"/>
      <c r="P321" s="4"/>
      <c r="Q321" s="4"/>
      <c r="R321" s="4"/>
      <c r="S321" s="4"/>
      <c r="T321" s="4"/>
      <c r="X321" s="16"/>
      <c r="AI321" s="15" t="e">
        <f>#REF!</f>
        <v>#REF!</v>
      </c>
      <c r="AJ321" s="15">
        <f>'[6]Čas'!AA380</f>
        <v>185.86318977630236</v>
      </c>
      <c r="AK321" s="15" t="e">
        <f t="shared" si="5"/>
        <v>#REF!</v>
      </c>
    </row>
    <row r="322" spans="1:37" s="15" customFormat="1" ht="15.75">
      <c r="A322" s="12"/>
      <c r="B322" s="93" t="s">
        <v>111</v>
      </c>
      <c r="C322" s="132">
        <v>13.9</v>
      </c>
      <c r="D322" s="17" t="s">
        <v>56</v>
      </c>
      <c r="E322" s="171" t="s">
        <v>174</v>
      </c>
      <c r="F322" s="186"/>
      <c r="G322" s="74"/>
      <c r="H322" s="74"/>
      <c r="I322" s="74"/>
      <c r="J322" s="74"/>
      <c r="K322" s="92"/>
      <c r="L322" s="14"/>
      <c r="M322" s="3">
        <v>65.70920850677332</v>
      </c>
      <c r="N322" s="3" t="e">
        <f>#REF!-M322</f>
        <v>#REF!</v>
      </c>
      <c r="O322" s="3"/>
      <c r="P322" s="4"/>
      <c r="Q322" s="4"/>
      <c r="R322" s="4"/>
      <c r="S322" s="4"/>
      <c r="T322" s="4"/>
      <c r="X322" s="16"/>
      <c r="AI322" s="15" t="e">
        <f>#REF!</f>
        <v>#REF!</v>
      </c>
      <c r="AJ322" s="15">
        <f>'[6]Čas'!AA381</f>
        <v>132.85207247187677</v>
      </c>
      <c r="AK322" s="15" t="e">
        <f t="shared" si="5"/>
        <v>#REF!</v>
      </c>
    </row>
    <row r="323" spans="1:37" s="15" customFormat="1" ht="15.75">
      <c r="A323" s="12"/>
      <c r="B323" s="93" t="s">
        <v>418</v>
      </c>
      <c r="C323" s="132">
        <v>23</v>
      </c>
      <c r="D323" s="17" t="s">
        <v>7</v>
      </c>
      <c r="E323" s="171" t="s">
        <v>174</v>
      </c>
      <c r="F323" s="186"/>
      <c r="G323" s="74"/>
      <c r="H323" s="74"/>
      <c r="I323" s="74"/>
      <c r="J323" s="74"/>
      <c r="K323" s="92"/>
      <c r="L323" s="14"/>
      <c r="M323" s="3">
        <v>460.4822233922491</v>
      </c>
      <c r="N323" s="3" t="e">
        <f>#REF!-M323</f>
        <v>#REF!</v>
      </c>
      <c r="O323" s="3"/>
      <c r="P323" s="4"/>
      <c r="Q323" s="4"/>
      <c r="R323" s="4"/>
      <c r="S323" s="4"/>
      <c r="T323" s="4"/>
      <c r="X323" s="16"/>
      <c r="AI323" s="15" t="e">
        <f>#REF!</f>
        <v>#REF!</v>
      </c>
      <c r="AJ323" s="15">
        <f>'[6]Čas'!AA382</f>
        <v>258.96290394133536</v>
      </c>
      <c r="AK323" s="15" t="e">
        <f t="shared" si="5"/>
        <v>#REF!</v>
      </c>
    </row>
    <row r="324" spans="1:37" s="15" customFormat="1" ht="15.75">
      <c r="A324" s="12"/>
      <c r="B324" s="93" t="s">
        <v>48</v>
      </c>
      <c r="C324" s="132">
        <v>19.3</v>
      </c>
      <c r="D324" s="17" t="s">
        <v>56</v>
      </c>
      <c r="E324" s="171" t="s">
        <v>174</v>
      </c>
      <c r="F324" s="186"/>
      <c r="G324" s="74"/>
      <c r="H324" s="74"/>
      <c r="I324" s="74"/>
      <c r="J324" s="74"/>
      <c r="K324" s="92"/>
      <c r="L324" s="14"/>
      <c r="M324" s="3">
        <v>387.9989104508766</v>
      </c>
      <c r="N324" s="3" t="e">
        <f>#REF!-M324</f>
        <v>#REF!</v>
      </c>
      <c r="O324" s="3"/>
      <c r="P324" s="4"/>
      <c r="Q324" s="4"/>
      <c r="R324" s="4"/>
      <c r="S324" s="4"/>
      <c r="T324" s="4"/>
      <c r="X324" s="16"/>
      <c r="AI324" s="15" t="e">
        <f>#REF!</f>
        <v>#REF!</v>
      </c>
      <c r="AJ324" s="15">
        <f>'[6]Čas'!AA383</f>
        <v>0</v>
      </c>
      <c r="AK324" s="15" t="e">
        <f t="shared" si="5"/>
        <v>#REF!</v>
      </c>
    </row>
    <row r="325" spans="1:37" s="15" customFormat="1" ht="15.75">
      <c r="A325" s="12"/>
      <c r="B325" s="93" t="s">
        <v>419</v>
      </c>
      <c r="C325" s="132">
        <v>5.06</v>
      </c>
      <c r="D325" s="17" t="s">
        <v>56</v>
      </c>
      <c r="E325" s="171" t="s">
        <v>174</v>
      </c>
      <c r="F325" s="186"/>
      <c r="G325" s="74"/>
      <c r="H325" s="74"/>
      <c r="I325" s="74"/>
      <c r="J325" s="74"/>
      <c r="K325" s="92"/>
      <c r="L325" s="14"/>
      <c r="M325" s="3">
        <v>257.97323439341693</v>
      </c>
      <c r="N325" s="3" t="e">
        <f>#REF!-M325</f>
        <v>#REF!</v>
      </c>
      <c r="O325" s="3"/>
      <c r="P325" s="18" t="e">
        <f>SUM(#REF!)</f>
        <v>#REF!</v>
      </c>
      <c r="Q325" s="18">
        <f>SUM(M277:M325)</f>
        <v>25622.566125919133</v>
      </c>
      <c r="R325" s="18" t="e">
        <f>P325-Q325</f>
        <v>#REF!</v>
      </c>
      <c r="S325" s="18" t="e">
        <f>SUM(N277:N325)</f>
        <v>#REF!</v>
      </c>
      <c r="T325" s="18" t="e">
        <f>R325-S325</f>
        <v>#REF!</v>
      </c>
      <c r="X325" s="16"/>
      <c r="AI325" s="15" t="e">
        <f>#REF!</f>
        <v>#REF!</v>
      </c>
      <c r="AJ325" s="15">
        <f>'[6]Čas'!AA384</f>
        <v>120.90494365246336</v>
      </c>
      <c r="AK325" s="15" t="e">
        <f t="shared" si="5"/>
        <v>#REF!</v>
      </c>
    </row>
    <row r="326" spans="1:37" s="15" customFormat="1" ht="15.75">
      <c r="A326" s="12"/>
      <c r="B326" s="93" t="s">
        <v>398</v>
      </c>
      <c r="C326" s="132">
        <v>2.8</v>
      </c>
      <c r="D326" s="17" t="s">
        <v>56</v>
      </c>
      <c r="E326" s="171" t="s">
        <v>174</v>
      </c>
      <c r="F326" s="186"/>
      <c r="G326" s="74"/>
      <c r="H326" s="74"/>
      <c r="I326" s="74"/>
      <c r="J326" s="74"/>
      <c r="K326" s="92"/>
      <c r="L326" s="14"/>
      <c r="M326" s="3"/>
      <c r="N326" s="3"/>
      <c r="O326" s="3"/>
      <c r="P326" s="4"/>
      <c r="Q326" s="4"/>
      <c r="R326" s="4"/>
      <c r="S326" s="4"/>
      <c r="T326" s="4"/>
      <c r="X326" s="16"/>
      <c r="AI326" s="15" t="e">
        <f>#REF!</f>
        <v>#REF!</v>
      </c>
      <c r="AJ326" s="15">
        <f>'[6]Čas'!AA385</f>
        <v>66.90392138871489</v>
      </c>
      <c r="AK326" s="15" t="e">
        <f t="shared" si="5"/>
        <v>#REF!</v>
      </c>
    </row>
    <row r="327" spans="1:24" s="15" customFormat="1" ht="15.75">
      <c r="A327" s="12"/>
      <c r="B327" s="93" t="s">
        <v>96</v>
      </c>
      <c r="C327" s="132">
        <v>13.67</v>
      </c>
      <c r="D327" s="17" t="s">
        <v>64</v>
      </c>
      <c r="E327" s="171" t="s">
        <v>174</v>
      </c>
      <c r="F327" s="186"/>
      <c r="G327" s="74"/>
      <c r="H327" s="74"/>
      <c r="I327" s="74"/>
      <c r="J327" s="74"/>
      <c r="K327" s="92"/>
      <c r="L327" s="14"/>
      <c r="M327" s="3"/>
      <c r="N327" s="3"/>
      <c r="O327" s="3"/>
      <c r="P327" s="4"/>
      <c r="Q327" s="4"/>
      <c r="R327" s="4"/>
      <c r="S327" s="4"/>
      <c r="T327" s="4"/>
      <c r="X327" s="16"/>
    </row>
    <row r="328" spans="1:37" s="15" customFormat="1" ht="16.5" thickBot="1">
      <c r="A328" s="12"/>
      <c r="B328" s="98" t="s">
        <v>86</v>
      </c>
      <c r="C328" s="136">
        <f>SUM(C317:C327)</f>
        <v>139.03</v>
      </c>
      <c r="D328" s="77"/>
      <c r="E328" s="170"/>
      <c r="F328" s="231"/>
      <c r="G328" s="232"/>
      <c r="H328" s="232"/>
      <c r="I328" s="232"/>
      <c r="J328" s="232"/>
      <c r="K328" s="233"/>
      <c r="L328" s="14"/>
      <c r="M328" s="3"/>
      <c r="N328" s="3"/>
      <c r="O328" s="3"/>
      <c r="P328" s="4"/>
      <c r="Q328" s="4"/>
      <c r="R328" s="4"/>
      <c r="S328" s="4"/>
      <c r="T328" s="4"/>
      <c r="X328" s="16"/>
      <c r="AI328" s="15" t="e">
        <f>#REF!</f>
        <v>#REF!</v>
      </c>
      <c r="AJ328" s="15">
        <f>'[6]Čas'!AA386</f>
        <v>34.996553777438756</v>
      </c>
      <c r="AK328" s="15" t="e">
        <f t="shared" si="5"/>
        <v>#REF!</v>
      </c>
    </row>
    <row r="329" spans="1:37" s="15" customFormat="1" ht="15.75">
      <c r="A329" s="12"/>
      <c r="B329" s="429"/>
      <c r="C329" s="430"/>
      <c r="D329" s="430"/>
      <c r="E329" s="268"/>
      <c r="F329" s="268"/>
      <c r="G329" s="268"/>
      <c r="H329" s="268"/>
      <c r="I329" s="268"/>
      <c r="J329" s="268"/>
      <c r="K329" s="269"/>
      <c r="L329" s="14"/>
      <c r="M329" s="3">
        <v>102.37836031892982</v>
      </c>
      <c r="N329" s="3" t="e">
        <f>#REF!-M329</f>
        <v>#REF!</v>
      </c>
      <c r="O329" s="3"/>
      <c r="P329" s="4"/>
      <c r="Q329" s="4"/>
      <c r="R329" s="4"/>
      <c r="S329" s="4"/>
      <c r="T329" s="4"/>
      <c r="X329" s="16"/>
      <c r="AI329" s="15" t="e">
        <f>#REF!</f>
        <v>#REF!</v>
      </c>
      <c r="AJ329" s="15" t="e">
        <f>'[6]Čas'!AA387</f>
        <v>#REF!</v>
      </c>
      <c r="AK329" s="15" t="e">
        <f t="shared" si="5"/>
        <v>#REF!</v>
      </c>
    </row>
    <row r="330" spans="1:37" s="15" customFormat="1" ht="16.5" thickBot="1">
      <c r="A330" s="12"/>
      <c r="B330" s="415" t="s">
        <v>420</v>
      </c>
      <c r="C330" s="416">
        <v>0</v>
      </c>
      <c r="D330" s="416" t="e">
        <v>#REF!</v>
      </c>
      <c r="E330" s="198"/>
      <c r="F330" s="198"/>
      <c r="G330" s="198"/>
      <c r="H330" s="198"/>
      <c r="I330" s="198"/>
      <c r="J330" s="198"/>
      <c r="K330" s="199"/>
      <c r="L330" s="14"/>
      <c r="M330" s="3">
        <v>117.27813668942673</v>
      </c>
      <c r="N330" s="3" t="e">
        <f>#REF!-M330</f>
        <v>#REF!</v>
      </c>
      <c r="O330" s="3"/>
      <c r="P330" s="4"/>
      <c r="Q330" s="4"/>
      <c r="R330" s="4"/>
      <c r="S330" s="4"/>
      <c r="T330" s="4"/>
      <c r="X330" s="16"/>
      <c r="AI330" s="15" t="e">
        <f>#REF!</f>
        <v>#REF!</v>
      </c>
      <c r="AJ330" s="15" t="e">
        <f>'[6]Čas'!AA388</f>
        <v>#REF!</v>
      </c>
      <c r="AK330" s="15" t="e">
        <f t="shared" si="5"/>
        <v>#REF!</v>
      </c>
    </row>
    <row r="331" spans="1:37" s="15" customFormat="1" ht="38.25">
      <c r="A331" s="12"/>
      <c r="B331" s="93" t="s">
        <v>421</v>
      </c>
      <c r="C331" s="132">
        <v>39.69</v>
      </c>
      <c r="D331" s="17" t="s">
        <v>127</v>
      </c>
      <c r="E331" s="172" t="s">
        <v>176</v>
      </c>
      <c r="F331" s="196"/>
      <c r="G331" s="73"/>
      <c r="H331" s="73"/>
      <c r="I331" s="73"/>
      <c r="J331" s="73"/>
      <c r="K331" s="91"/>
      <c r="L331" s="14"/>
      <c r="M331" s="3">
        <v>65.70920850677332</v>
      </c>
      <c r="N331" s="3" t="e">
        <f>#REF!-M331</f>
        <v>#REF!</v>
      </c>
      <c r="O331" s="3"/>
      <c r="P331" s="4"/>
      <c r="Q331" s="4"/>
      <c r="R331" s="4"/>
      <c r="S331" s="4"/>
      <c r="T331" s="4"/>
      <c r="X331" s="16"/>
      <c r="AI331" s="15" t="e">
        <f>#REF!</f>
        <v>#REF!</v>
      </c>
      <c r="AJ331" s="15">
        <f>'[6]Čas'!AA389</f>
        <v>2133.116181890574</v>
      </c>
      <c r="AK331" s="15" t="e">
        <f t="shared" si="5"/>
        <v>#REF!</v>
      </c>
    </row>
    <row r="332" spans="1:37" s="15" customFormat="1" ht="38.25">
      <c r="A332" s="12"/>
      <c r="B332" s="93" t="s">
        <v>422</v>
      </c>
      <c r="C332" s="132">
        <v>9.5</v>
      </c>
      <c r="D332" s="17" t="s">
        <v>127</v>
      </c>
      <c r="E332" s="172" t="s">
        <v>176</v>
      </c>
      <c r="F332" s="186"/>
      <c r="G332" s="74"/>
      <c r="H332" s="74"/>
      <c r="I332" s="74"/>
      <c r="J332" s="74"/>
      <c r="K332" s="92"/>
      <c r="L332" s="14"/>
      <c r="M332" s="3">
        <v>73.73085214266513</v>
      </c>
      <c r="N332" s="3" t="e">
        <f>#REF!-M332</f>
        <v>#REF!</v>
      </c>
      <c r="O332" s="3"/>
      <c r="P332" s="4"/>
      <c r="Q332" s="4"/>
      <c r="R332" s="4"/>
      <c r="S332" s="4"/>
      <c r="T332" s="4"/>
      <c r="X332" s="16"/>
      <c r="AI332" s="15" t="e">
        <f>#REF!</f>
        <v>#REF!</v>
      </c>
      <c r="AJ332" s="15">
        <f>'[6]Čas'!AA390</f>
        <v>794.2231521834392</v>
      </c>
      <c r="AK332" s="15" t="e">
        <f t="shared" si="5"/>
        <v>#REF!</v>
      </c>
    </row>
    <row r="333" spans="1:37" s="15" customFormat="1" ht="38.25">
      <c r="A333" s="12"/>
      <c r="B333" s="93" t="s">
        <v>423</v>
      </c>
      <c r="C333" s="132">
        <v>6.29</v>
      </c>
      <c r="D333" s="17" t="s">
        <v>127</v>
      </c>
      <c r="E333" s="172" t="s">
        <v>176</v>
      </c>
      <c r="F333" s="186"/>
      <c r="G333" s="74"/>
      <c r="H333" s="74"/>
      <c r="I333" s="74"/>
      <c r="J333" s="74"/>
      <c r="K333" s="92"/>
      <c r="L333" s="14"/>
      <c r="M333" s="3">
        <v>103.2231929997312</v>
      </c>
      <c r="N333" s="3" t="e">
        <f>#REF!-M333</f>
        <v>#REF!</v>
      </c>
      <c r="O333" s="3"/>
      <c r="P333" s="4"/>
      <c r="Q333" s="4"/>
      <c r="R333" s="4"/>
      <c r="S333" s="4"/>
      <c r="T333" s="4"/>
      <c r="X333" s="16"/>
      <c r="AI333" s="15" t="e">
        <f>#REF!</f>
        <v>#REF!</v>
      </c>
      <c r="AJ333" s="15">
        <f>'[6]Čas'!AA391</f>
        <v>225.36828393536086</v>
      </c>
      <c r="AK333" s="15" t="e">
        <f t="shared" si="5"/>
        <v>#REF!</v>
      </c>
    </row>
    <row r="334" spans="1:37" s="15" customFormat="1" ht="38.25">
      <c r="A334" s="12"/>
      <c r="B334" s="93" t="s">
        <v>424</v>
      </c>
      <c r="C334" s="132">
        <v>6.29</v>
      </c>
      <c r="D334" s="17" t="s">
        <v>127</v>
      </c>
      <c r="E334" s="172" t="s">
        <v>176</v>
      </c>
      <c r="F334" s="186"/>
      <c r="G334" s="74"/>
      <c r="H334" s="74"/>
      <c r="I334" s="74"/>
      <c r="J334" s="74"/>
      <c r="K334" s="92"/>
      <c r="L334" s="14"/>
      <c r="M334" s="3">
        <v>41.81495086794666</v>
      </c>
      <c r="N334" s="3" t="e">
        <f>#REF!-M334</f>
        <v>#REF!</v>
      </c>
      <c r="O334" s="3"/>
      <c r="P334" s="4"/>
      <c r="Q334" s="4"/>
      <c r="R334" s="4"/>
      <c r="S334" s="4"/>
      <c r="T334" s="4"/>
      <c r="X334" s="16"/>
      <c r="AI334" s="15" t="e">
        <f>#REF!</f>
        <v>#REF!</v>
      </c>
      <c r="AJ334" s="15">
        <f>'[6]Čas'!AA392</f>
        <v>338.05242590304135</v>
      </c>
      <c r="AK334" s="15" t="e">
        <f t="shared" si="5"/>
        <v>#REF!</v>
      </c>
    </row>
    <row r="335" spans="1:37" s="15" customFormat="1" ht="38.25">
      <c r="A335" s="12"/>
      <c r="B335" s="93" t="s">
        <v>334</v>
      </c>
      <c r="C335" s="132">
        <v>10.54</v>
      </c>
      <c r="D335" s="17" t="s">
        <v>63</v>
      </c>
      <c r="E335" s="172" t="s">
        <v>176</v>
      </c>
      <c r="F335" s="186"/>
      <c r="G335" s="74"/>
      <c r="H335" s="74"/>
      <c r="I335" s="74"/>
      <c r="J335" s="74"/>
      <c r="K335" s="92"/>
      <c r="L335" s="14"/>
      <c r="M335" s="3">
        <v>60.93035697900798</v>
      </c>
      <c r="N335" s="3" t="e">
        <f>#REF!-M335</f>
        <v>#REF!</v>
      </c>
      <c r="O335" s="3"/>
      <c r="P335" s="4"/>
      <c r="Q335" s="4"/>
      <c r="R335" s="4"/>
      <c r="S335" s="4"/>
      <c r="T335" s="4"/>
      <c r="X335" s="16"/>
      <c r="AI335" s="15" t="e">
        <f>#REF!</f>
        <v>#REF!</v>
      </c>
      <c r="AJ335" s="15">
        <f>'[6]Čas'!AA393</f>
        <v>849.6993407833198</v>
      </c>
      <c r="AK335" s="15" t="e">
        <f t="shared" si="5"/>
        <v>#REF!</v>
      </c>
    </row>
    <row r="336" spans="1:37" s="15" customFormat="1" ht="38.25">
      <c r="A336" s="12"/>
      <c r="B336" s="93" t="s">
        <v>425</v>
      </c>
      <c r="C336" s="132">
        <v>16.43</v>
      </c>
      <c r="D336" s="17" t="s">
        <v>127</v>
      </c>
      <c r="E336" s="172" t="s">
        <v>176</v>
      </c>
      <c r="F336" s="186"/>
      <c r="G336" s="74"/>
      <c r="H336" s="74"/>
      <c r="I336" s="74"/>
      <c r="J336" s="74"/>
      <c r="K336" s="92"/>
      <c r="L336" s="14"/>
      <c r="M336" s="3">
        <v>35.841386458239995</v>
      </c>
      <c r="N336" s="3" t="e">
        <f>#REF!-M336</f>
        <v>#REF!</v>
      </c>
      <c r="O336" s="3"/>
      <c r="P336" s="4"/>
      <c r="Q336" s="4"/>
      <c r="R336" s="4"/>
      <c r="S336" s="4"/>
      <c r="T336" s="4"/>
      <c r="X336" s="16"/>
      <c r="AI336" s="15" t="e">
        <f>#REF!</f>
        <v>#REF!</v>
      </c>
      <c r="AJ336" s="15">
        <f>'[6]Čas'!AA394</f>
        <v>726.0393931486233</v>
      </c>
      <c r="AK336" s="15" t="e">
        <f t="shared" si="5"/>
        <v>#REF!</v>
      </c>
    </row>
    <row r="337" spans="1:37" s="15" customFormat="1" ht="38.25">
      <c r="A337" s="12"/>
      <c r="B337" s="93" t="s">
        <v>426</v>
      </c>
      <c r="C337" s="132">
        <v>16.43</v>
      </c>
      <c r="D337" s="17" t="s">
        <v>127</v>
      </c>
      <c r="E337" s="172" t="s">
        <v>176</v>
      </c>
      <c r="F337" s="186"/>
      <c r="G337" s="74"/>
      <c r="H337" s="74"/>
      <c r="I337" s="74"/>
      <c r="J337" s="74"/>
      <c r="K337" s="92"/>
      <c r="L337" s="14"/>
      <c r="M337" s="3">
        <v>142.68285275756494</v>
      </c>
      <c r="N337" s="3" t="e">
        <f>#REF!-M337</f>
        <v>#REF!</v>
      </c>
      <c r="O337" s="3"/>
      <c r="P337" s="4"/>
      <c r="Q337" s="4"/>
      <c r="R337" s="4"/>
      <c r="S337" s="4"/>
      <c r="T337" s="4"/>
      <c r="X337" s="16"/>
      <c r="AI337" s="15" t="e">
        <f>#REF!</f>
        <v>#REF!</v>
      </c>
      <c r="AJ337" s="15">
        <f>'[6]Čas'!AA395</f>
        <v>726.0393931486233</v>
      </c>
      <c r="AK337" s="15" t="e">
        <f t="shared" si="5"/>
        <v>#REF!</v>
      </c>
    </row>
    <row r="338" spans="1:37" s="15" customFormat="1" ht="38.25">
      <c r="A338" s="12"/>
      <c r="B338" s="93" t="s">
        <v>427</v>
      </c>
      <c r="C338" s="132">
        <v>166</v>
      </c>
      <c r="D338" s="17" t="s">
        <v>63</v>
      </c>
      <c r="E338" s="172" t="s">
        <v>176</v>
      </c>
      <c r="F338" s="186"/>
      <c r="G338" s="74"/>
      <c r="H338" s="74"/>
      <c r="I338" s="74"/>
      <c r="J338" s="74"/>
      <c r="K338" s="92"/>
      <c r="L338" s="14"/>
      <c r="M338" s="3">
        <v>86.25827007616427</v>
      </c>
      <c r="N338" s="3" t="e">
        <f>#REF!-M338</f>
        <v>#REF!</v>
      </c>
      <c r="O338" s="3"/>
      <c r="P338" s="4"/>
      <c r="Q338" s="4"/>
      <c r="R338" s="4"/>
      <c r="S338" s="4"/>
      <c r="T338" s="4"/>
      <c r="X338" s="16"/>
      <c r="AI338" s="15" t="e">
        <f>#REF!</f>
        <v>#REF!</v>
      </c>
      <c r="AJ338" s="15">
        <f>'[6]Čas'!AA396</f>
        <v>13382.361534158548</v>
      </c>
      <c r="AK338" s="15" t="e">
        <f t="shared" si="5"/>
        <v>#REF!</v>
      </c>
    </row>
    <row r="339" spans="1:37" s="15" customFormat="1" ht="38.25">
      <c r="A339" s="12"/>
      <c r="B339" s="93" t="s">
        <v>428</v>
      </c>
      <c r="C339" s="132">
        <v>27.46</v>
      </c>
      <c r="D339" s="17" t="s">
        <v>127</v>
      </c>
      <c r="E339" s="172" t="s">
        <v>176</v>
      </c>
      <c r="F339" s="186"/>
      <c r="G339" s="74"/>
      <c r="H339" s="74"/>
      <c r="I339" s="74"/>
      <c r="J339" s="74"/>
      <c r="K339" s="92"/>
      <c r="L339" s="14"/>
      <c r="M339" s="3">
        <v>60.69141440261973</v>
      </c>
      <c r="N339" s="3" t="e">
        <f>#REF!-M339</f>
        <v>#REF!</v>
      </c>
      <c r="O339" s="3"/>
      <c r="P339" s="4"/>
      <c r="Q339" s="4"/>
      <c r="R339" s="4"/>
      <c r="S339" s="4"/>
      <c r="T339" s="4"/>
      <c r="X339" s="16"/>
      <c r="AI339" s="15" t="e">
        <f>#REF!</f>
        <v>#REF!</v>
      </c>
      <c r="AJ339" s="15">
        <f>'[6]Čas'!AA397</f>
        <v>1475.8218784256783</v>
      </c>
      <c r="AK339" s="15" t="e">
        <f t="shared" si="5"/>
        <v>#REF!</v>
      </c>
    </row>
    <row r="340" spans="1:37" s="15" customFormat="1" ht="38.25">
      <c r="A340" s="12"/>
      <c r="B340" s="93" t="s">
        <v>102</v>
      </c>
      <c r="C340" s="132">
        <v>7.36</v>
      </c>
      <c r="D340" s="17" t="s">
        <v>127</v>
      </c>
      <c r="E340" s="172" t="s">
        <v>176</v>
      </c>
      <c r="F340" s="186"/>
      <c r="G340" s="74"/>
      <c r="H340" s="74"/>
      <c r="I340" s="74"/>
      <c r="J340" s="74"/>
      <c r="K340" s="92"/>
      <c r="L340" s="14"/>
      <c r="M340" s="3">
        <v>7.32529123744426</v>
      </c>
      <c r="N340" s="3" t="e">
        <f>#REF!-M340</f>
        <v>#REF!</v>
      </c>
      <c r="O340" s="3"/>
      <c r="P340" s="4"/>
      <c r="Q340" s="4"/>
      <c r="R340" s="4"/>
      <c r="S340" s="4"/>
      <c r="T340" s="4"/>
      <c r="X340" s="16"/>
      <c r="AI340" s="15" t="e">
        <f>#REF!</f>
        <v>#REF!</v>
      </c>
      <c r="AJ340" s="15">
        <f>'[6]Čas'!AA398</f>
        <v>263.7059729354938</v>
      </c>
      <c r="AK340" s="15" t="e">
        <f t="shared" si="5"/>
        <v>#REF!</v>
      </c>
    </row>
    <row r="341" spans="1:37" s="15" customFormat="1" ht="38.25">
      <c r="A341" s="12"/>
      <c r="B341" s="93" t="s">
        <v>428</v>
      </c>
      <c r="C341" s="132">
        <v>21.7</v>
      </c>
      <c r="D341" s="17" t="s">
        <v>127</v>
      </c>
      <c r="E341" s="172" t="s">
        <v>176</v>
      </c>
      <c r="F341" s="186"/>
      <c r="G341" s="74"/>
      <c r="H341" s="74"/>
      <c r="I341" s="74"/>
      <c r="J341" s="74"/>
      <c r="K341" s="92"/>
      <c r="L341" s="14"/>
      <c r="M341" s="3">
        <v>26.11301013386057</v>
      </c>
      <c r="N341" s="3" t="e">
        <f>#REF!-M341</f>
        <v>#REF!</v>
      </c>
      <c r="O341" s="3"/>
      <c r="P341" s="4"/>
      <c r="Q341" s="4"/>
      <c r="R341" s="4"/>
      <c r="S341" s="4"/>
      <c r="T341" s="4"/>
      <c r="X341" s="16"/>
      <c r="AI341" s="15" t="e">
        <f>#REF!</f>
        <v>#REF!</v>
      </c>
      <c r="AJ341" s="15">
        <f>'[6]Čas'!AA399</f>
        <v>1166.2539971535766</v>
      </c>
      <c r="AK341" s="15" t="e">
        <f t="shared" si="5"/>
        <v>#REF!</v>
      </c>
    </row>
    <row r="342" spans="1:37" s="15" customFormat="1" ht="38.25">
      <c r="A342" s="12"/>
      <c r="B342" s="93" t="s">
        <v>429</v>
      </c>
      <c r="C342" s="132">
        <v>9.04</v>
      </c>
      <c r="D342" s="17" t="s">
        <v>97</v>
      </c>
      <c r="E342" s="172" t="s">
        <v>176</v>
      </c>
      <c r="F342" s="186"/>
      <c r="G342" s="74"/>
      <c r="H342" s="74"/>
      <c r="I342" s="74"/>
      <c r="J342" s="74"/>
      <c r="K342" s="92"/>
      <c r="L342" s="14"/>
      <c r="M342" s="3">
        <v>57.346218333184</v>
      </c>
      <c r="N342" s="3" t="e">
        <f>#REF!-M342</f>
        <v>#REF!</v>
      </c>
      <c r="O342" s="3"/>
      <c r="P342" s="4"/>
      <c r="Q342" s="4"/>
      <c r="R342" s="4"/>
      <c r="S342" s="4"/>
      <c r="T342" s="4"/>
      <c r="X342" s="16"/>
      <c r="AI342" s="15" t="e">
        <f>#REF!</f>
        <v>#REF!</v>
      </c>
      <c r="AJ342" s="15">
        <f>'[6]Čas'!AA400</f>
        <v>242.92479572046847</v>
      </c>
      <c r="AK342" s="15" t="e">
        <f t="shared" si="5"/>
        <v>#REF!</v>
      </c>
    </row>
    <row r="343" spans="1:37" s="15" customFormat="1" ht="38.25">
      <c r="A343" s="12"/>
      <c r="B343" s="93" t="s">
        <v>430</v>
      </c>
      <c r="C343" s="132">
        <v>42.94</v>
      </c>
      <c r="D343" s="17" t="s">
        <v>52</v>
      </c>
      <c r="E343" s="172" t="s">
        <v>176</v>
      </c>
      <c r="F343" s="186"/>
      <c r="G343" s="74"/>
      <c r="H343" s="74"/>
      <c r="I343" s="74"/>
      <c r="J343" s="74"/>
      <c r="K343" s="92"/>
      <c r="L343" s="14"/>
      <c r="M343" s="3">
        <v>9.216356517833143</v>
      </c>
      <c r="N343" s="3" t="e">
        <f>#REF!-M343</f>
        <v>#REF!</v>
      </c>
      <c r="O343" s="3"/>
      <c r="P343" s="4"/>
      <c r="Q343" s="4"/>
      <c r="R343" s="4"/>
      <c r="S343" s="4"/>
      <c r="T343" s="4"/>
      <c r="X343" s="16"/>
      <c r="AI343" s="15" t="e">
        <f>#REF!</f>
        <v>#REF!</v>
      </c>
      <c r="AJ343" s="15">
        <f>'[6]Čas'!AA401</f>
        <v>205.20388460224416</v>
      </c>
      <c r="AK343" s="15" t="e">
        <f t="shared" si="5"/>
        <v>#REF!</v>
      </c>
    </row>
    <row r="344" spans="1:24" s="15" customFormat="1" ht="38.25">
      <c r="A344" s="12"/>
      <c r="B344" s="93" t="s">
        <v>99</v>
      </c>
      <c r="C344" s="132">
        <v>6.3</v>
      </c>
      <c r="D344" s="17" t="s">
        <v>97</v>
      </c>
      <c r="E344" s="172" t="s">
        <v>176</v>
      </c>
      <c r="F344" s="186"/>
      <c r="G344" s="74"/>
      <c r="H344" s="74"/>
      <c r="I344" s="74"/>
      <c r="J344" s="74"/>
      <c r="K344" s="92"/>
      <c r="L344" s="14"/>
      <c r="M344" s="3"/>
      <c r="N344" s="3"/>
      <c r="O344" s="3"/>
      <c r="P344" s="4"/>
      <c r="Q344" s="4"/>
      <c r="R344" s="4"/>
      <c r="S344" s="4"/>
      <c r="T344" s="4"/>
      <c r="X344" s="16"/>
    </row>
    <row r="345" spans="1:37" s="15" customFormat="1" ht="16.5" thickBot="1">
      <c r="A345" s="12"/>
      <c r="B345" s="98" t="s">
        <v>86</v>
      </c>
      <c r="C345" s="136">
        <f>SUM(C331:C344)</f>
        <v>385.97</v>
      </c>
      <c r="D345" s="77"/>
      <c r="E345" s="170"/>
      <c r="F345" s="231"/>
      <c r="G345" s="232"/>
      <c r="H345" s="232"/>
      <c r="I345" s="232"/>
      <c r="J345" s="232"/>
      <c r="K345" s="233"/>
      <c r="L345" s="14"/>
      <c r="M345" s="3">
        <v>191.63194626338986</v>
      </c>
      <c r="N345" s="3" t="e">
        <f>#REF!-M345</f>
        <v>#REF!</v>
      </c>
      <c r="O345" s="3"/>
      <c r="P345" s="4"/>
      <c r="Q345" s="4"/>
      <c r="R345" s="4"/>
      <c r="S345" s="4"/>
      <c r="T345" s="4"/>
      <c r="X345" s="16"/>
      <c r="AI345" s="15" t="e">
        <f>#REF!</f>
        <v>#REF!</v>
      </c>
      <c r="AJ345" s="15">
        <f>'[6]Čas'!AA402</f>
        <v>169.29493507068048</v>
      </c>
      <c r="AK345" s="15" t="e">
        <f t="shared" si="5"/>
        <v>#REF!</v>
      </c>
    </row>
    <row r="346" spans="1:37" s="15" customFormat="1" ht="15.75">
      <c r="A346" s="12"/>
      <c r="B346" s="413"/>
      <c r="C346" s="414"/>
      <c r="D346" s="414"/>
      <c r="E346" s="227"/>
      <c r="F346" s="227"/>
      <c r="G346" s="227"/>
      <c r="H346" s="227"/>
      <c r="I346" s="227"/>
      <c r="J346" s="227"/>
      <c r="K346" s="228"/>
      <c r="L346" s="14"/>
      <c r="M346" s="3">
        <v>89.84240872198826</v>
      </c>
      <c r="N346" s="3" t="e">
        <f>#REF!-M346</f>
        <v>#REF!</v>
      </c>
      <c r="O346" s="3"/>
      <c r="P346" s="4"/>
      <c r="Q346" s="4"/>
      <c r="R346" s="4"/>
      <c r="S346" s="4"/>
      <c r="T346" s="4"/>
      <c r="X346" s="16"/>
      <c r="AI346" s="15" t="e">
        <f>#REF!</f>
        <v>#REF!</v>
      </c>
      <c r="AJ346" s="15" t="e">
        <f>'[6]Čas'!AA403</f>
        <v>#REF!</v>
      </c>
      <c r="AK346" s="15" t="e">
        <f t="shared" si="5"/>
        <v>#REF!</v>
      </c>
    </row>
    <row r="347" spans="1:37" s="15" customFormat="1" ht="16.5" thickBot="1">
      <c r="A347" s="12"/>
      <c r="B347" s="415" t="s">
        <v>431</v>
      </c>
      <c r="C347" s="416">
        <v>0</v>
      </c>
      <c r="D347" s="416" t="e">
        <v>#REF!</v>
      </c>
      <c r="E347" s="198"/>
      <c r="F347" s="198"/>
      <c r="G347" s="198"/>
      <c r="H347" s="198"/>
      <c r="I347" s="198"/>
      <c r="J347" s="198"/>
      <c r="K347" s="199"/>
      <c r="L347" s="14"/>
      <c r="M347" s="3">
        <v>69.29334715259732</v>
      </c>
      <c r="N347" s="3" t="e">
        <f>#REF!-M347</f>
        <v>#REF!</v>
      </c>
      <c r="O347" s="3"/>
      <c r="P347" s="4"/>
      <c r="Q347" s="4"/>
      <c r="R347" s="4"/>
      <c r="S347" s="4"/>
      <c r="T347" s="4"/>
      <c r="X347" s="16"/>
      <c r="AI347" s="15" t="e">
        <f>#REF!</f>
        <v>#REF!</v>
      </c>
      <c r="AJ347" s="15" t="e">
        <f>'[6]Čas'!AA404</f>
        <v>#REF!</v>
      </c>
      <c r="AK347" s="15" t="e">
        <f t="shared" si="5"/>
        <v>#REF!</v>
      </c>
    </row>
    <row r="348" spans="1:37" s="15" customFormat="1" ht="15.75">
      <c r="A348" s="12"/>
      <c r="B348" s="93" t="s">
        <v>421</v>
      </c>
      <c r="C348" s="132">
        <v>55</v>
      </c>
      <c r="D348" s="17" t="s">
        <v>1135</v>
      </c>
      <c r="E348" s="174" t="s">
        <v>175</v>
      </c>
      <c r="F348" s="196"/>
      <c r="G348" s="73"/>
      <c r="H348" s="73"/>
      <c r="I348" s="73"/>
      <c r="J348" s="73"/>
      <c r="K348" s="91"/>
      <c r="L348" s="14"/>
      <c r="M348" s="3">
        <v>87.93086811088213</v>
      </c>
      <c r="N348" s="3" t="e">
        <f>#REF!-M348</f>
        <v>#REF!</v>
      </c>
      <c r="O348" s="3"/>
      <c r="P348" s="4"/>
      <c r="Q348" s="4"/>
      <c r="R348" s="4"/>
      <c r="S348" s="4"/>
      <c r="T348" s="4"/>
      <c r="X348" s="16"/>
      <c r="AI348" s="15" t="e">
        <f>#REF!</f>
        <v>#REF!</v>
      </c>
      <c r="AJ348" s="15">
        <f>'[6]Čas'!AA405</f>
        <v>919.6268077913508</v>
      </c>
      <c r="AK348" s="15" t="e">
        <f t="shared" si="5"/>
        <v>#REF!</v>
      </c>
    </row>
    <row r="349" spans="1:37" s="15" customFormat="1" ht="15.75">
      <c r="A349" s="12"/>
      <c r="B349" s="93" t="s">
        <v>405</v>
      </c>
      <c r="C349" s="132">
        <v>19.22</v>
      </c>
      <c r="D349" s="17" t="s">
        <v>64</v>
      </c>
      <c r="E349" s="174" t="s">
        <v>175</v>
      </c>
      <c r="F349" s="186"/>
      <c r="G349" s="74"/>
      <c r="H349" s="74"/>
      <c r="I349" s="74"/>
      <c r="J349" s="74"/>
      <c r="K349" s="92"/>
      <c r="L349" s="14"/>
      <c r="M349" s="3">
        <v>52.56736680541866</v>
      </c>
      <c r="N349" s="3" t="e">
        <f>#REF!-M349</f>
        <v>#REF!</v>
      </c>
      <c r="O349" s="3"/>
      <c r="P349" s="18" t="e">
        <f>SUM(#REF!)</f>
        <v>#REF!</v>
      </c>
      <c r="Q349" s="18">
        <f>SUM(M329:M349)</f>
        <v>1481.8057954756682</v>
      </c>
      <c r="R349" s="18" t="e">
        <f>P349-Q349</f>
        <v>#REF!</v>
      </c>
      <c r="S349" s="18" t="e">
        <f>SUM(N329:N349)</f>
        <v>#REF!</v>
      </c>
      <c r="T349" s="18" t="e">
        <f>R349-S349</f>
        <v>#REF!</v>
      </c>
      <c r="X349" s="16"/>
      <c r="AI349" s="15" t="e">
        <f>#REF!</f>
        <v>#REF!</v>
      </c>
      <c r="AJ349" s="15">
        <f>'[6]Čas'!AA406</f>
        <v>60.686294204554486</v>
      </c>
      <c r="AK349" s="15" t="e">
        <f t="shared" si="5"/>
        <v>#REF!</v>
      </c>
    </row>
    <row r="350" spans="1:37" s="15" customFormat="1" ht="15.75">
      <c r="A350" s="12"/>
      <c r="B350" s="93" t="s">
        <v>432</v>
      </c>
      <c r="C350" s="132">
        <v>30.39</v>
      </c>
      <c r="D350" s="17" t="s">
        <v>97</v>
      </c>
      <c r="E350" s="174" t="s">
        <v>175</v>
      </c>
      <c r="F350" s="186"/>
      <c r="G350" s="74"/>
      <c r="H350" s="74"/>
      <c r="I350" s="74"/>
      <c r="J350" s="74"/>
      <c r="K350" s="92"/>
      <c r="L350" s="14"/>
      <c r="M350" s="3"/>
      <c r="N350" s="3"/>
      <c r="O350" s="3"/>
      <c r="P350" s="4"/>
      <c r="Q350" s="4"/>
      <c r="R350" s="4"/>
      <c r="S350" s="4"/>
      <c r="T350" s="4"/>
      <c r="X350" s="16"/>
      <c r="AI350" s="15" t="e">
        <f>#REF!</f>
        <v>#REF!</v>
      </c>
      <c r="AJ350" s="15">
        <f>'[6]Čas'!AA407</f>
        <v>1270.3390313081431</v>
      </c>
      <c r="AK350" s="15" t="e">
        <f t="shared" si="5"/>
        <v>#REF!</v>
      </c>
    </row>
    <row r="351" spans="1:37" s="15" customFormat="1" ht="15.75">
      <c r="A351" s="12"/>
      <c r="B351" s="93" t="s">
        <v>433</v>
      </c>
      <c r="C351" s="132">
        <v>4.95</v>
      </c>
      <c r="D351" s="17" t="s">
        <v>97</v>
      </c>
      <c r="E351" s="174" t="s">
        <v>175</v>
      </c>
      <c r="F351" s="186"/>
      <c r="G351" s="74"/>
      <c r="H351" s="74"/>
      <c r="I351" s="74"/>
      <c r="J351" s="74"/>
      <c r="K351" s="92"/>
      <c r="L351" s="14"/>
      <c r="M351" s="3"/>
      <c r="N351" s="3"/>
      <c r="O351" s="3"/>
      <c r="P351" s="4"/>
      <c r="Q351" s="4"/>
      <c r="R351" s="4"/>
      <c r="S351" s="4"/>
      <c r="T351" s="4"/>
      <c r="X351" s="16"/>
      <c r="AI351" s="15" t="e">
        <f>#REF!</f>
        <v>#REF!</v>
      </c>
      <c r="AJ351" s="15">
        <f>'[6]Čas'!AA408</f>
        <v>206.91603175305391</v>
      </c>
      <c r="AK351" s="15" t="e">
        <f t="shared" si="5"/>
        <v>#REF!</v>
      </c>
    </row>
    <row r="352" spans="1:37" s="15" customFormat="1" ht="15.75">
      <c r="A352" s="12"/>
      <c r="B352" s="93" t="s">
        <v>434</v>
      </c>
      <c r="C352" s="132">
        <v>16.41</v>
      </c>
      <c r="D352" s="17" t="s">
        <v>64</v>
      </c>
      <c r="E352" s="174" t="s">
        <v>175</v>
      </c>
      <c r="F352" s="186"/>
      <c r="G352" s="74"/>
      <c r="H352" s="74"/>
      <c r="I352" s="74"/>
      <c r="J352" s="74"/>
      <c r="K352" s="92"/>
      <c r="L352" s="14"/>
      <c r="M352" s="3"/>
      <c r="N352" s="3"/>
      <c r="O352" s="3"/>
      <c r="P352" s="4"/>
      <c r="Q352" s="4"/>
      <c r="R352" s="4"/>
      <c r="S352" s="4"/>
      <c r="T352" s="4"/>
      <c r="X352" s="16"/>
      <c r="AI352" s="15" t="e">
        <f>#REF!</f>
        <v>#REF!</v>
      </c>
      <c r="AJ352" s="15">
        <f>'[6]Čas'!AA409</f>
        <v>51.813844323451576</v>
      </c>
      <c r="AK352" s="15" t="e">
        <f t="shared" si="5"/>
        <v>#REF!</v>
      </c>
    </row>
    <row r="353" spans="1:37" s="15" customFormat="1" ht="15.75">
      <c r="A353" s="12"/>
      <c r="B353" s="93" t="s">
        <v>435</v>
      </c>
      <c r="C353" s="132">
        <v>4.5</v>
      </c>
      <c r="D353" s="17" t="s">
        <v>64</v>
      </c>
      <c r="E353" s="174" t="s">
        <v>175</v>
      </c>
      <c r="F353" s="186"/>
      <c r="G353" s="74"/>
      <c r="H353" s="74"/>
      <c r="I353" s="74"/>
      <c r="J353" s="74"/>
      <c r="K353" s="92"/>
      <c r="L353" s="14"/>
      <c r="M353" s="3">
        <v>2205.6711540637143</v>
      </c>
      <c r="N353" s="3" t="e">
        <f>#REF!-M353</f>
        <v>#REF!</v>
      </c>
      <c r="O353" s="3"/>
      <c r="P353" s="4"/>
      <c r="Q353" s="4"/>
      <c r="R353" s="4"/>
      <c r="S353" s="4"/>
      <c r="T353" s="4"/>
      <c r="X353" s="16"/>
      <c r="AI353" s="15" t="e">
        <f>#REF!</f>
        <v>#REF!</v>
      </c>
      <c r="AJ353" s="15">
        <f>'[6]Čas'!AA410</f>
        <v>26.881039843680092</v>
      </c>
      <c r="AK353" s="15" t="e">
        <f t="shared" si="5"/>
        <v>#REF!</v>
      </c>
    </row>
    <row r="354" spans="1:37" s="15" customFormat="1" ht="15.75">
      <c r="A354" s="12"/>
      <c r="B354" s="93" t="s">
        <v>436</v>
      </c>
      <c r="C354" s="132">
        <v>16.41</v>
      </c>
      <c r="D354" s="17" t="s">
        <v>64</v>
      </c>
      <c r="E354" s="174" t="s">
        <v>175</v>
      </c>
      <c r="F354" s="186"/>
      <c r="G354" s="74"/>
      <c r="H354" s="74"/>
      <c r="I354" s="74"/>
      <c r="J354" s="74"/>
      <c r="K354" s="92"/>
      <c r="L354" s="14"/>
      <c r="M354" s="3">
        <v>192.96807413952018</v>
      </c>
      <c r="N354" s="3" t="e">
        <f>#REF!-M354</f>
        <v>#REF!</v>
      </c>
      <c r="O354" s="3"/>
      <c r="P354" s="4"/>
      <c r="Q354" s="4"/>
      <c r="R354" s="4"/>
      <c r="S354" s="4"/>
      <c r="T354" s="4"/>
      <c r="X354" s="16"/>
      <c r="AI354" s="15" t="e">
        <f>#REF!</f>
        <v>#REF!</v>
      </c>
      <c r="AJ354" s="15">
        <f>'[6]Čas'!AA411</f>
        <v>51.813844323451576</v>
      </c>
      <c r="AK354" s="15" t="e">
        <f t="shared" si="5"/>
        <v>#REF!</v>
      </c>
    </row>
    <row r="355" spans="1:37" s="15" customFormat="1" ht="15.75">
      <c r="A355" s="12"/>
      <c r="B355" s="93" t="s">
        <v>27</v>
      </c>
      <c r="C355" s="132">
        <v>4.5</v>
      </c>
      <c r="D355" s="17" t="s">
        <v>64</v>
      </c>
      <c r="E355" s="174" t="s">
        <v>175</v>
      </c>
      <c r="F355" s="186"/>
      <c r="G355" s="74"/>
      <c r="H355" s="74"/>
      <c r="I355" s="74"/>
      <c r="J355" s="74"/>
      <c r="K355" s="92"/>
      <c r="L355" s="14"/>
      <c r="M355" s="3">
        <v>617.2504422796189</v>
      </c>
      <c r="N355" s="3" t="e">
        <f>#REF!-M355</f>
        <v>#REF!</v>
      </c>
      <c r="O355" s="3"/>
      <c r="P355" s="4"/>
      <c r="Q355" s="4"/>
      <c r="R355" s="4"/>
      <c r="S355" s="4"/>
      <c r="T355" s="4"/>
      <c r="X355" s="16"/>
      <c r="AI355" s="15" t="e">
        <f>#REF!</f>
        <v>#REF!</v>
      </c>
      <c r="AJ355" s="15">
        <f>'[6]Čas'!AA412</f>
        <v>26.881039843680092</v>
      </c>
      <c r="AK355" s="15" t="e">
        <f t="shared" si="5"/>
        <v>#REF!</v>
      </c>
    </row>
    <row r="356" spans="1:37" s="15" customFormat="1" ht="15.75">
      <c r="A356" s="12"/>
      <c r="B356" s="93" t="s">
        <v>437</v>
      </c>
      <c r="C356" s="132">
        <v>16.41</v>
      </c>
      <c r="D356" s="17" t="s">
        <v>64</v>
      </c>
      <c r="E356" s="174" t="s">
        <v>175</v>
      </c>
      <c r="F356" s="186"/>
      <c r="G356" s="74"/>
      <c r="H356" s="74"/>
      <c r="I356" s="74"/>
      <c r="J356" s="74"/>
      <c r="K356" s="92"/>
      <c r="L356" s="14"/>
      <c r="M356" s="3">
        <v>29.676667987422714</v>
      </c>
      <c r="N356" s="3" t="e">
        <f>#REF!-M356</f>
        <v>#REF!</v>
      </c>
      <c r="O356" s="3"/>
      <c r="P356" s="4"/>
      <c r="Q356" s="4"/>
      <c r="R356" s="4"/>
      <c r="S356" s="4"/>
      <c r="T356" s="4"/>
      <c r="X356" s="16"/>
      <c r="AI356" s="15" t="e">
        <f>#REF!</f>
        <v>#REF!</v>
      </c>
      <c r="AJ356" s="15">
        <f>'[6]Čas'!AA413</f>
        <v>51.813844323451576</v>
      </c>
      <c r="AK356" s="15" t="e">
        <f t="shared" si="5"/>
        <v>#REF!</v>
      </c>
    </row>
    <row r="357" spans="1:37" s="15" customFormat="1" ht="15.75">
      <c r="A357" s="12"/>
      <c r="B357" s="93" t="s">
        <v>27</v>
      </c>
      <c r="C357" s="132">
        <v>4.5</v>
      </c>
      <c r="D357" s="17" t="s">
        <v>64</v>
      </c>
      <c r="E357" s="174" t="s">
        <v>175</v>
      </c>
      <c r="F357" s="186"/>
      <c r="G357" s="74"/>
      <c r="H357" s="74"/>
      <c r="I357" s="74"/>
      <c r="J357" s="74"/>
      <c r="K357" s="92"/>
      <c r="L357" s="14"/>
      <c r="M357" s="3">
        <v>78.82515495354406</v>
      </c>
      <c r="N357" s="3" t="e">
        <f>#REF!-M357</f>
        <v>#REF!</v>
      </c>
      <c r="O357" s="3"/>
      <c r="P357" s="4"/>
      <c r="Q357" s="4"/>
      <c r="R357" s="4"/>
      <c r="S357" s="4"/>
      <c r="T357" s="4"/>
      <c r="X357" s="16"/>
      <c r="AI357" s="15" t="e">
        <f>#REF!</f>
        <v>#REF!</v>
      </c>
      <c r="AJ357" s="15">
        <f>'[6]Čas'!AA414</f>
        <v>26.881039843680092</v>
      </c>
      <c r="AK357" s="15" t="e">
        <f t="shared" si="5"/>
        <v>#REF!</v>
      </c>
    </row>
    <row r="358" spans="1:37" s="15" customFormat="1" ht="15.75">
      <c r="A358" s="12"/>
      <c r="B358" s="93" t="s">
        <v>438</v>
      </c>
      <c r="C358" s="132">
        <v>16.41</v>
      </c>
      <c r="D358" s="17" t="s">
        <v>64</v>
      </c>
      <c r="E358" s="174" t="s">
        <v>175</v>
      </c>
      <c r="F358" s="186"/>
      <c r="G358" s="74"/>
      <c r="H358" s="74"/>
      <c r="I358" s="74"/>
      <c r="J358" s="74"/>
      <c r="K358" s="92"/>
      <c r="L358" s="14"/>
      <c r="M358" s="3">
        <v>108.58079786241436</v>
      </c>
      <c r="N358" s="3" t="e">
        <f>#REF!-M358</f>
        <v>#REF!</v>
      </c>
      <c r="O358" s="3"/>
      <c r="P358" s="4"/>
      <c r="Q358" s="4"/>
      <c r="R358" s="4"/>
      <c r="S358" s="4"/>
      <c r="T358" s="4"/>
      <c r="X358" s="16"/>
      <c r="AI358" s="15" t="e">
        <f>#REF!</f>
        <v>#REF!</v>
      </c>
      <c r="AJ358" s="15">
        <f>'[6]Čas'!AA415</f>
        <v>51.813844323451576</v>
      </c>
      <c r="AK358" s="15" t="e">
        <f t="shared" si="5"/>
        <v>#REF!</v>
      </c>
    </row>
    <row r="359" spans="1:37" s="15" customFormat="1" ht="15.75">
      <c r="A359" s="12"/>
      <c r="B359" s="93" t="s">
        <v>27</v>
      </c>
      <c r="C359" s="132">
        <v>4.5</v>
      </c>
      <c r="D359" s="17" t="s">
        <v>64</v>
      </c>
      <c r="E359" s="174" t="s">
        <v>175</v>
      </c>
      <c r="F359" s="186"/>
      <c r="G359" s="74"/>
      <c r="H359" s="74"/>
      <c r="I359" s="74"/>
      <c r="J359" s="74"/>
      <c r="K359" s="92"/>
      <c r="L359" s="14"/>
      <c r="M359" s="3">
        <v>360.56195554161377</v>
      </c>
      <c r="N359" s="3" t="e">
        <f>#REF!-M359</f>
        <v>#REF!</v>
      </c>
      <c r="O359" s="3"/>
      <c r="P359" s="4"/>
      <c r="Q359" s="4"/>
      <c r="R359" s="4"/>
      <c r="S359" s="4"/>
      <c r="T359" s="4"/>
      <c r="X359" s="16"/>
      <c r="AI359" s="15" t="e">
        <f>#REF!</f>
        <v>#REF!</v>
      </c>
      <c r="AJ359" s="15">
        <f>'[6]Čas'!AA416</f>
        <v>26.881039843680092</v>
      </c>
      <c r="AK359" s="15" t="e">
        <f aca="true" t="shared" si="6" ref="AK359:AK411">AJ359-AI359</f>
        <v>#REF!</v>
      </c>
    </row>
    <row r="360" spans="1:37" s="15" customFormat="1" ht="15.75">
      <c r="A360" s="12"/>
      <c r="B360" s="93" t="s">
        <v>439</v>
      </c>
      <c r="C360" s="132">
        <v>16.41</v>
      </c>
      <c r="D360" s="17" t="s">
        <v>64</v>
      </c>
      <c r="E360" s="174" t="s">
        <v>175</v>
      </c>
      <c r="F360" s="186"/>
      <c r="G360" s="74"/>
      <c r="H360" s="74"/>
      <c r="I360" s="74"/>
      <c r="J360" s="74"/>
      <c r="K360" s="92"/>
      <c r="L360" s="14"/>
      <c r="M360" s="3">
        <v>360.56195554161377</v>
      </c>
      <c r="N360" s="3" t="e">
        <f>#REF!-M360</f>
        <v>#REF!</v>
      </c>
      <c r="O360" s="3"/>
      <c r="P360" s="4"/>
      <c r="Q360" s="4"/>
      <c r="R360" s="4"/>
      <c r="S360" s="4"/>
      <c r="T360" s="4"/>
      <c r="X360" s="16"/>
      <c r="AI360" s="15" t="e">
        <f>#REF!</f>
        <v>#REF!</v>
      </c>
      <c r="AJ360" s="15">
        <f>'[6]Čas'!AA417</f>
        <v>51.813844323451576</v>
      </c>
      <c r="AK360" s="15" t="e">
        <f t="shared" si="6"/>
        <v>#REF!</v>
      </c>
    </row>
    <row r="361" spans="1:37" s="15" customFormat="1" ht="15.75">
      <c r="A361" s="12"/>
      <c r="B361" s="93" t="s">
        <v>27</v>
      </c>
      <c r="C361" s="132">
        <v>4.5</v>
      </c>
      <c r="D361" s="17" t="s">
        <v>64</v>
      </c>
      <c r="E361" s="174" t="s">
        <v>175</v>
      </c>
      <c r="F361" s="186"/>
      <c r="G361" s="74"/>
      <c r="H361" s="74"/>
      <c r="I361" s="74"/>
      <c r="J361" s="74"/>
      <c r="K361" s="92"/>
      <c r="L361" s="14"/>
      <c r="M361" s="3">
        <v>360.56195554161377</v>
      </c>
      <c r="N361" s="3" t="e">
        <f>#REF!-M361</f>
        <v>#REF!</v>
      </c>
      <c r="O361" s="3"/>
      <c r="P361" s="4"/>
      <c r="Q361" s="4"/>
      <c r="R361" s="4"/>
      <c r="S361" s="4"/>
      <c r="T361" s="4"/>
      <c r="X361" s="16"/>
      <c r="AI361" s="15" t="e">
        <f>#REF!</f>
        <v>#REF!</v>
      </c>
      <c r="AJ361" s="15">
        <f>'[6]Čas'!AA418</f>
        <v>26.881039843680092</v>
      </c>
      <c r="AK361" s="15" t="e">
        <f t="shared" si="6"/>
        <v>#REF!</v>
      </c>
    </row>
    <row r="362" spans="1:37" s="15" customFormat="1" ht="15.75">
      <c r="A362" s="12"/>
      <c r="B362" s="93" t="s">
        <v>440</v>
      </c>
      <c r="C362" s="132">
        <v>17.01</v>
      </c>
      <c r="D362" s="17" t="s">
        <v>64</v>
      </c>
      <c r="E362" s="174" t="s">
        <v>175</v>
      </c>
      <c r="F362" s="186"/>
      <c r="G362" s="74"/>
      <c r="H362" s="74"/>
      <c r="I362" s="74"/>
      <c r="J362" s="74"/>
      <c r="K362" s="92"/>
      <c r="L362" s="14"/>
      <c r="M362" s="3">
        <v>360.56195554161377</v>
      </c>
      <c r="N362" s="3" t="e">
        <f>#REF!-M362</f>
        <v>#REF!</v>
      </c>
      <c r="O362" s="3"/>
      <c r="P362" s="4"/>
      <c r="Q362" s="4"/>
      <c r="R362" s="4"/>
      <c r="S362" s="4"/>
      <c r="T362" s="4"/>
      <c r="X362" s="16"/>
      <c r="AI362" s="15" t="e">
        <f>#REF!</f>
        <v>#REF!</v>
      </c>
      <c r="AJ362" s="15">
        <f>'[6]Čas'!AA419</f>
        <v>53.70831760767284</v>
      </c>
      <c r="AK362" s="15" t="e">
        <f t="shared" si="6"/>
        <v>#REF!</v>
      </c>
    </row>
    <row r="363" spans="1:37" s="15" customFormat="1" ht="15.75">
      <c r="A363" s="12"/>
      <c r="B363" s="93" t="s">
        <v>27</v>
      </c>
      <c r="C363" s="132">
        <v>4.5</v>
      </c>
      <c r="D363" s="17" t="s">
        <v>64</v>
      </c>
      <c r="E363" s="174" t="s">
        <v>175</v>
      </c>
      <c r="F363" s="186"/>
      <c r="G363" s="74"/>
      <c r="H363" s="74"/>
      <c r="I363" s="74"/>
      <c r="J363" s="74"/>
      <c r="K363" s="92"/>
      <c r="L363" s="14"/>
      <c r="M363" s="3">
        <v>360.56195554161377</v>
      </c>
      <c r="N363" s="3" t="e">
        <f>#REF!-M363</f>
        <v>#REF!</v>
      </c>
      <c r="O363" s="3"/>
      <c r="P363" s="4"/>
      <c r="Q363" s="4"/>
      <c r="R363" s="4"/>
      <c r="S363" s="4"/>
      <c r="T363" s="4"/>
      <c r="X363" s="16"/>
      <c r="AI363" s="15" t="e">
        <f>#REF!</f>
        <v>#REF!</v>
      </c>
      <c r="AJ363" s="15">
        <f>'[6]Čas'!AA420</f>
        <v>26.881039843680092</v>
      </c>
      <c r="AK363" s="15" t="e">
        <f t="shared" si="6"/>
        <v>#REF!</v>
      </c>
    </row>
    <row r="364" spans="1:37" s="15" customFormat="1" ht="15.75">
      <c r="A364" s="12"/>
      <c r="B364" s="93" t="s">
        <v>441</v>
      </c>
      <c r="C364" s="132">
        <v>15</v>
      </c>
      <c r="D364" s="17" t="s">
        <v>64</v>
      </c>
      <c r="E364" s="174" t="s">
        <v>175</v>
      </c>
      <c r="F364" s="186"/>
      <c r="G364" s="74"/>
      <c r="H364" s="74"/>
      <c r="I364" s="74"/>
      <c r="J364" s="74"/>
      <c r="K364" s="92"/>
      <c r="L364" s="14"/>
      <c r="M364" s="3">
        <v>116.44625163591735</v>
      </c>
      <c r="N364" s="3" t="e">
        <f>#REF!-M364</f>
        <v>#REF!</v>
      </c>
      <c r="O364" s="3"/>
      <c r="P364" s="4"/>
      <c r="Q364" s="4"/>
      <c r="R364" s="4"/>
      <c r="S364" s="4"/>
      <c r="T364" s="4"/>
      <c r="X364" s="16"/>
      <c r="AI364" s="15" t="e">
        <f>#REF!</f>
        <v>#REF!</v>
      </c>
      <c r="AJ364" s="15">
        <f>'[6]Čas'!AA421</f>
        <v>47.361832105531604</v>
      </c>
      <c r="AK364" s="15" t="e">
        <f t="shared" si="6"/>
        <v>#REF!</v>
      </c>
    </row>
    <row r="365" spans="1:37" s="15" customFormat="1" ht="15.75">
      <c r="A365" s="12"/>
      <c r="B365" s="93" t="s">
        <v>27</v>
      </c>
      <c r="C365" s="132">
        <v>3.74</v>
      </c>
      <c r="D365" s="17" t="s">
        <v>64</v>
      </c>
      <c r="E365" s="174" t="s">
        <v>175</v>
      </c>
      <c r="F365" s="186"/>
      <c r="G365" s="74"/>
      <c r="H365" s="74"/>
      <c r="I365" s="74"/>
      <c r="J365" s="74"/>
      <c r="K365" s="92"/>
      <c r="L365" s="14"/>
      <c r="M365" s="3">
        <v>271.72156986128823</v>
      </c>
      <c r="N365" s="3" t="e">
        <f>#REF!-M365</f>
        <v>#REF!</v>
      </c>
      <c r="O365" s="3"/>
      <c r="P365" s="4"/>
      <c r="Q365" s="4"/>
      <c r="R365" s="4"/>
      <c r="S365" s="4"/>
      <c r="T365" s="4"/>
      <c r="X365" s="16"/>
      <c r="AI365" s="15" t="e">
        <f>#REF!</f>
        <v>#REF!</v>
      </c>
      <c r="AJ365" s="15">
        <f>'[6]Čas'!AA422</f>
        <v>22.341130892303013</v>
      </c>
      <c r="AK365" s="15" t="e">
        <f t="shared" si="6"/>
        <v>#REF!</v>
      </c>
    </row>
    <row r="366" spans="1:37" s="15" customFormat="1" ht="38.25">
      <c r="A366" s="12"/>
      <c r="B366" s="93" t="s">
        <v>369</v>
      </c>
      <c r="C366" s="132">
        <v>16.76</v>
      </c>
      <c r="D366" s="17" t="s">
        <v>64</v>
      </c>
      <c r="E366" s="172" t="s">
        <v>176</v>
      </c>
      <c r="F366" s="186"/>
      <c r="G366" s="74"/>
      <c r="H366" s="74"/>
      <c r="I366" s="74"/>
      <c r="J366" s="74"/>
      <c r="K366" s="92"/>
      <c r="L366" s="14"/>
      <c r="M366" s="3">
        <v>271.72156986128823</v>
      </c>
      <c r="N366" s="3" t="e">
        <f>#REF!-M366</f>
        <v>#REF!</v>
      </c>
      <c r="O366" s="3"/>
      <c r="P366" s="4"/>
      <c r="Q366" s="4"/>
      <c r="R366" s="4"/>
      <c r="S366" s="4"/>
      <c r="T366" s="4"/>
      <c r="X366" s="16"/>
      <c r="AI366" s="15" t="e">
        <f>#REF!</f>
        <v>#REF!</v>
      </c>
      <c r="AJ366" s="15">
        <f>'[6]Čas'!AA423</f>
        <v>52.918953739247314</v>
      </c>
      <c r="AK366" s="15" t="e">
        <f t="shared" si="6"/>
        <v>#REF!</v>
      </c>
    </row>
    <row r="367" spans="1:37" s="15" customFormat="1" ht="15.75">
      <c r="A367" s="12"/>
      <c r="B367" s="93" t="s">
        <v>27</v>
      </c>
      <c r="C367" s="132">
        <v>1.8</v>
      </c>
      <c r="D367" s="17" t="s">
        <v>64</v>
      </c>
      <c r="E367" s="174" t="s">
        <v>175</v>
      </c>
      <c r="F367" s="186"/>
      <c r="G367" s="74"/>
      <c r="H367" s="74"/>
      <c r="I367" s="74"/>
      <c r="J367" s="74"/>
      <c r="K367" s="92"/>
      <c r="L367" s="14"/>
      <c r="M367" s="3">
        <v>271.72156986128823</v>
      </c>
      <c r="N367" s="3" t="e">
        <f>#REF!-M367</f>
        <v>#REF!</v>
      </c>
      <c r="O367" s="3"/>
      <c r="P367" s="4"/>
      <c r="Q367" s="4"/>
      <c r="R367" s="4"/>
      <c r="S367" s="4"/>
      <c r="T367" s="4"/>
      <c r="X367" s="16"/>
      <c r="AI367" s="15" t="e">
        <f>#REF!</f>
        <v>#REF!</v>
      </c>
      <c r="AJ367" s="15">
        <f>'[6]Čas'!AA424</f>
        <v>10.752415937472039</v>
      </c>
      <c r="AK367" s="15" t="e">
        <f t="shared" si="6"/>
        <v>#REF!</v>
      </c>
    </row>
    <row r="368" spans="1:37" s="15" customFormat="1" ht="15.75">
      <c r="A368" s="12"/>
      <c r="B368" s="93" t="s">
        <v>442</v>
      </c>
      <c r="C368" s="132">
        <v>16.41</v>
      </c>
      <c r="D368" s="17" t="s">
        <v>64</v>
      </c>
      <c r="E368" s="174" t="s">
        <v>175</v>
      </c>
      <c r="F368" s="186"/>
      <c r="G368" s="74"/>
      <c r="H368" s="74"/>
      <c r="I368" s="74"/>
      <c r="J368" s="74"/>
      <c r="K368" s="92"/>
      <c r="L368" s="14"/>
      <c r="M368" s="3">
        <v>360.56195554161377</v>
      </c>
      <c r="N368" s="3" t="e">
        <f>#REF!-M368</f>
        <v>#REF!</v>
      </c>
      <c r="O368" s="3"/>
      <c r="P368" s="4"/>
      <c r="Q368" s="4"/>
      <c r="R368" s="4"/>
      <c r="S368" s="4"/>
      <c r="T368" s="4"/>
      <c r="X368" s="16"/>
      <c r="AI368" s="15" t="e">
        <f>#REF!</f>
        <v>#REF!</v>
      </c>
      <c r="AJ368" s="15">
        <f>'[6]Čas'!AA425</f>
        <v>51.813844323451576</v>
      </c>
      <c r="AK368" s="15" t="e">
        <f t="shared" si="6"/>
        <v>#REF!</v>
      </c>
    </row>
    <row r="369" spans="1:37" s="15" customFormat="1" ht="15.75">
      <c r="A369" s="12"/>
      <c r="B369" s="93" t="s">
        <v>27</v>
      </c>
      <c r="C369" s="132">
        <v>5</v>
      </c>
      <c r="D369" s="17" t="s">
        <v>64</v>
      </c>
      <c r="E369" s="174" t="s">
        <v>175</v>
      </c>
      <c r="F369" s="186"/>
      <c r="G369" s="74"/>
      <c r="H369" s="74"/>
      <c r="I369" s="74"/>
      <c r="J369" s="74"/>
      <c r="K369" s="92"/>
      <c r="L369" s="14"/>
      <c r="M369" s="3">
        <v>360.56195554161377</v>
      </c>
      <c r="N369" s="3" t="e">
        <f>#REF!-M369</f>
        <v>#REF!</v>
      </c>
      <c r="O369" s="3"/>
      <c r="P369" s="4"/>
      <c r="Q369" s="4"/>
      <c r="R369" s="4"/>
      <c r="S369" s="4"/>
      <c r="T369" s="4"/>
      <c r="X369" s="16"/>
      <c r="AI369" s="15" t="e">
        <f>#REF!</f>
        <v>#REF!</v>
      </c>
      <c r="AJ369" s="15">
        <f>'[6]Čas'!AA426</f>
        <v>29.867822048533437</v>
      </c>
      <c r="AK369" s="15" t="e">
        <f t="shared" si="6"/>
        <v>#REF!</v>
      </c>
    </row>
    <row r="370" spans="1:37" s="15" customFormat="1" ht="15.75">
      <c r="A370" s="12"/>
      <c r="B370" s="93" t="s">
        <v>442</v>
      </c>
      <c r="C370" s="132">
        <v>16.8</v>
      </c>
      <c r="D370" s="17" t="s">
        <v>64</v>
      </c>
      <c r="E370" s="174" t="s">
        <v>175</v>
      </c>
      <c r="F370" s="186"/>
      <c r="G370" s="74"/>
      <c r="H370" s="74"/>
      <c r="I370" s="74"/>
      <c r="J370" s="74"/>
      <c r="K370" s="92"/>
      <c r="L370" s="14"/>
      <c r="M370" s="3">
        <v>360.56195554161377</v>
      </c>
      <c r="N370" s="3" t="e">
        <f>#REF!-M370</f>
        <v>#REF!</v>
      </c>
      <c r="O370" s="3"/>
      <c r="P370" s="4"/>
      <c r="Q370" s="4"/>
      <c r="R370" s="4"/>
      <c r="S370" s="4"/>
      <c r="T370" s="4"/>
      <c r="X370" s="16"/>
      <c r="AI370" s="15" t="e">
        <f>#REF!</f>
        <v>#REF!</v>
      </c>
      <c r="AJ370" s="15">
        <f>'[6]Čas'!AA427</f>
        <v>53.0452519581954</v>
      </c>
      <c r="AK370" s="15" t="e">
        <f t="shared" si="6"/>
        <v>#REF!</v>
      </c>
    </row>
    <row r="371" spans="1:37" s="15" customFormat="1" ht="15.75">
      <c r="A371" s="12"/>
      <c r="B371" s="93" t="s">
        <v>102</v>
      </c>
      <c r="C371" s="132">
        <v>24.4</v>
      </c>
      <c r="D371" s="17" t="s">
        <v>45</v>
      </c>
      <c r="E371" s="80"/>
      <c r="F371" s="186"/>
      <c r="G371" s="74"/>
      <c r="H371" s="74"/>
      <c r="I371" s="74"/>
      <c r="J371" s="74"/>
      <c r="K371" s="92"/>
      <c r="L371" s="14"/>
      <c r="M371" s="3">
        <v>659.819438298903</v>
      </c>
      <c r="N371" s="3" t="e">
        <f>#REF!-M371</f>
        <v>#REF!</v>
      </c>
      <c r="O371" s="3"/>
      <c r="P371" s="4"/>
      <c r="Q371" s="4"/>
      <c r="R371" s="4"/>
      <c r="S371" s="4"/>
      <c r="T371" s="4"/>
      <c r="X371" s="16"/>
      <c r="AI371" s="15" t="e">
        <f>#REF!</f>
        <v>#REF!</v>
      </c>
      <c r="AJ371" s="15" t="e">
        <f>'[6]Čas'!AA428</f>
        <v>#REF!</v>
      </c>
      <c r="AK371" s="15" t="e">
        <f t="shared" si="6"/>
        <v>#REF!</v>
      </c>
    </row>
    <row r="372" spans="1:24" s="15" customFormat="1" ht="15.75">
      <c r="A372" s="12"/>
      <c r="B372" s="93" t="s">
        <v>27</v>
      </c>
      <c r="C372" s="132">
        <v>5.5</v>
      </c>
      <c r="D372" s="17" t="s">
        <v>52</v>
      </c>
      <c r="E372" s="174" t="s">
        <v>175</v>
      </c>
      <c r="F372" s="186"/>
      <c r="G372" s="74"/>
      <c r="H372" s="74"/>
      <c r="I372" s="74"/>
      <c r="J372" s="74"/>
      <c r="K372" s="92"/>
      <c r="L372" s="14"/>
      <c r="M372" s="3"/>
      <c r="N372" s="3"/>
      <c r="O372" s="3"/>
      <c r="P372" s="4"/>
      <c r="Q372" s="4"/>
      <c r="R372" s="4"/>
      <c r="S372" s="4"/>
      <c r="T372" s="4"/>
      <c r="X372" s="16"/>
    </row>
    <row r="373" spans="1:24" s="15" customFormat="1" ht="15.75">
      <c r="A373" s="12"/>
      <c r="B373" s="93" t="s">
        <v>98</v>
      </c>
      <c r="C373" s="132">
        <v>19.16</v>
      </c>
      <c r="D373" s="17" t="s">
        <v>97</v>
      </c>
      <c r="E373" s="174" t="s">
        <v>175</v>
      </c>
      <c r="F373" s="186"/>
      <c r="G373" s="74"/>
      <c r="H373" s="74"/>
      <c r="I373" s="74"/>
      <c r="J373" s="74"/>
      <c r="K373" s="92"/>
      <c r="L373" s="14"/>
      <c r="M373" s="3"/>
      <c r="N373" s="3"/>
      <c r="O373" s="3"/>
      <c r="P373" s="4"/>
      <c r="Q373" s="4"/>
      <c r="R373" s="4"/>
      <c r="S373" s="4"/>
      <c r="T373" s="4"/>
      <c r="X373" s="16"/>
    </row>
    <row r="374" spans="1:24" s="15" customFormat="1" ht="15.75">
      <c r="A374" s="12"/>
      <c r="B374" s="94" t="s">
        <v>100</v>
      </c>
      <c r="C374" s="133">
        <f>SUM(C348:C373)</f>
        <v>360.19000000000005</v>
      </c>
      <c r="D374" s="17"/>
      <c r="E374" s="80"/>
      <c r="F374" s="188"/>
      <c r="G374" s="69"/>
      <c r="H374" s="69"/>
      <c r="I374" s="69"/>
      <c r="J374" s="69"/>
      <c r="K374" s="97"/>
      <c r="L374" s="14"/>
      <c r="M374" s="3"/>
      <c r="N374" s="3"/>
      <c r="O374" s="3"/>
      <c r="P374" s="4"/>
      <c r="Q374" s="4"/>
      <c r="R374" s="4"/>
      <c r="S374" s="4"/>
      <c r="T374" s="4"/>
      <c r="X374" s="16"/>
    </row>
    <row r="375" spans="1:37" s="15" customFormat="1" ht="38.25">
      <c r="A375" s="12"/>
      <c r="B375" s="93" t="s">
        <v>443</v>
      </c>
      <c r="C375" s="132">
        <v>19.22</v>
      </c>
      <c r="D375" s="17" t="s">
        <v>64</v>
      </c>
      <c r="E375" s="172" t="s">
        <v>176</v>
      </c>
      <c r="F375" s="186"/>
      <c r="G375" s="74"/>
      <c r="H375" s="74"/>
      <c r="I375" s="74"/>
      <c r="J375" s="74"/>
      <c r="K375" s="92"/>
      <c r="L375" s="14"/>
      <c r="M375" s="3">
        <v>166.85018762654965</v>
      </c>
      <c r="N375" s="3" t="e">
        <f>#REF!-M375</f>
        <v>#REF!</v>
      </c>
      <c r="O375" s="3"/>
      <c r="P375" s="4"/>
      <c r="Q375" s="4"/>
      <c r="R375" s="4"/>
      <c r="S375" s="4"/>
      <c r="T375" s="4"/>
      <c r="X375" s="16"/>
      <c r="AI375" s="15" t="e">
        <f>#REF!</f>
        <v>#REF!</v>
      </c>
      <c r="AJ375" s="15">
        <f>'[6]Čas'!AA429</f>
        <v>73.80765511364736</v>
      </c>
      <c r="AK375" s="15" t="e">
        <f t="shared" si="6"/>
        <v>#REF!</v>
      </c>
    </row>
    <row r="376" spans="1:24" s="15" customFormat="1" ht="15.75">
      <c r="A376" s="12"/>
      <c r="B376" s="94" t="s">
        <v>86</v>
      </c>
      <c r="C376" s="133">
        <v>19.22</v>
      </c>
      <c r="D376" s="17"/>
      <c r="E376" s="80"/>
      <c r="F376" s="188"/>
      <c r="G376" s="69"/>
      <c r="H376" s="69"/>
      <c r="I376" s="69"/>
      <c r="J376" s="69"/>
      <c r="K376" s="97"/>
      <c r="L376" s="14"/>
      <c r="M376" s="3"/>
      <c r="N376" s="3"/>
      <c r="O376" s="3"/>
      <c r="P376" s="4"/>
      <c r="Q376" s="4"/>
      <c r="R376" s="4"/>
      <c r="S376" s="4"/>
      <c r="T376" s="4"/>
      <c r="X376" s="16"/>
    </row>
    <row r="377" spans="1:24" s="15" customFormat="1" ht="15.75">
      <c r="A377" s="12"/>
      <c r="B377" s="93" t="s">
        <v>58</v>
      </c>
      <c r="C377" s="132">
        <v>13.33</v>
      </c>
      <c r="D377" s="17" t="s">
        <v>57</v>
      </c>
      <c r="E377" s="171" t="s">
        <v>174</v>
      </c>
      <c r="F377" s="186"/>
      <c r="G377" s="74"/>
      <c r="H377" s="74"/>
      <c r="I377" s="74"/>
      <c r="J377" s="74"/>
      <c r="K377" s="92"/>
      <c r="L377" s="14"/>
      <c r="M377" s="3"/>
      <c r="N377" s="3"/>
      <c r="O377" s="3"/>
      <c r="P377" s="4"/>
      <c r="Q377" s="4"/>
      <c r="R377" s="4"/>
      <c r="S377" s="4"/>
      <c r="T377" s="4"/>
      <c r="X377" s="16"/>
    </row>
    <row r="378" spans="1:24" s="15" customFormat="1" ht="15.75">
      <c r="A378" s="12"/>
      <c r="B378" s="93" t="s">
        <v>60</v>
      </c>
      <c r="C378" s="132">
        <v>15.27</v>
      </c>
      <c r="D378" s="17" t="s">
        <v>57</v>
      </c>
      <c r="E378" s="171" t="s">
        <v>174</v>
      </c>
      <c r="F378" s="186"/>
      <c r="G378" s="74"/>
      <c r="H378" s="74"/>
      <c r="I378" s="74"/>
      <c r="J378" s="74"/>
      <c r="K378" s="92"/>
      <c r="L378" s="14"/>
      <c r="M378" s="3"/>
      <c r="N378" s="3"/>
      <c r="O378" s="3"/>
      <c r="P378" s="4"/>
      <c r="Q378" s="4"/>
      <c r="R378" s="4"/>
      <c r="S378" s="4"/>
      <c r="T378" s="4"/>
      <c r="X378" s="16"/>
    </row>
    <row r="379" spans="1:24" s="15" customFormat="1" ht="15.75">
      <c r="A379" s="12"/>
      <c r="B379" s="93" t="s">
        <v>61</v>
      </c>
      <c r="C379" s="132">
        <v>5.5</v>
      </c>
      <c r="D379" s="17" t="s">
        <v>57</v>
      </c>
      <c r="E379" s="171" t="s">
        <v>174</v>
      </c>
      <c r="F379" s="186"/>
      <c r="G379" s="74"/>
      <c r="H379" s="74"/>
      <c r="I379" s="74"/>
      <c r="J379" s="74"/>
      <c r="K379" s="92"/>
      <c r="L379" s="14"/>
      <c r="M379" s="3"/>
      <c r="N379" s="3"/>
      <c r="O379" s="3"/>
      <c r="P379" s="4"/>
      <c r="Q379" s="4"/>
      <c r="R379" s="4"/>
      <c r="S379" s="4"/>
      <c r="T379" s="4"/>
      <c r="X379" s="16"/>
    </row>
    <row r="380" spans="1:24" s="15" customFormat="1" ht="15.75">
      <c r="A380" s="12"/>
      <c r="B380" s="93" t="s">
        <v>62</v>
      </c>
      <c r="C380" s="132">
        <v>9.6</v>
      </c>
      <c r="D380" s="17" t="s">
        <v>57</v>
      </c>
      <c r="E380" s="171" t="s">
        <v>174</v>
      </c>
      <c r="F380" s="186"/>
      <c r="G380" s="74"/>
      <c r="H380" s="74"/>
      <c r="I380" s="74"/>
      <c r="J380" s="74"/>
      <c r="K380" s="92"/>
      <c r="L380" s="14"/>
      <c r="M380" s="3"/>
      <c r="N380" s="3"/>
      <c r="O380" s="3"/>
      <c r="P380" s="4"/>
      <c r="Q380" s="4"/>
      <c r="R380" s="4"/>
      <c r="S380" s="4"/>
      <c r="T380" s="4"/>
      <c r="X380" s="16"/>
    </row>
    <row r="381" spans="1:24" s="15" customFormat="1" ht="15.75">
      <c r="A381" s="12"/>
      <c r="B381" s="94" t="s">
        <v>86</v>
      </c>
      <c r="C381" s="133">
        <f>SUM(C377:C380)</f>
        <v>43.7</v>
      </c>
      <c r="D381" s="17"/>
      <c r="E381" s="80"/>
      <c r="F381" s="188"/>
      <c r="G381" s="69"/>
      <c r="H381" s="69"/>
      <c r="I381" s="69"/>
      <c r="J381" s="69"/>
      <c r="K381" s="97"/>
      <c r="L381" s="14"/>
      <c r="M381" s="3"/>
      <c r="N381" s="3"/>
      <c r="O381" s="3"/>
      <c r="P381" s="4"/>
      <c r="Q381" s="4"/>
      <c r="R381" s="4"/>
      <c r="S381" s="4"/>
      <c r="T381" s="4"/>
      <c r="X381" s="16"/>
    </row>
    <row r="382" spans="1:37" s="15" customFormat="1" ht="15.75">
      <c r="A382" s="12"/>
      <c r="B382" s="93" t="s">
        <v>59</v>
      </c>
      <c r="C382" s="132">
        <v>13.33</v>
      </c>
      <c r="D382" s="17" t="s">
        <v>52</v>
      </c>
      <c r="E382" s="171" t="s">
        <v>174</v>
      </c>
      <c r="F382" s="186"/>
      <c r="G382" s="74"/>
      <c r="H382" s="74"/>
      <c r="I382" s="74"/>
      <c r="J382" s="74"/>
      <c r="K382" s="92"/>
      <c r="L382" s="14"/>
      <c r="M382" s="3">
        <v>336.7983893469609</v>
      </c>
      <c r="N382" s="3" t="e">
        <f>#REF!-M382</f>
        <v>#REF!</v>
      </c>
      <c r="O382" s="3"/>
      <c r="P382" s="4"/>
      <c r="Q382" s="4"/>
      <c r="R382" s="4"/>
      <c r="S382" s="4"/>
      <c r="T382" s="4"/>
      <c r="X382" s="16"/>
      <c r="AI382" s="15" t="e">
        <f>#REF!</f>
        <v>#REF!</v>
      </c>
      <c r="AJ382" s="15">
        <f>'[6]Čas'!AA430</f>
        <v>102.3783603189302</v>
      </c>
      <c r="AK382" s="15" t="e">
        <f t="shared" si="6"/>
        <v>#REF!</v>
      </c>
    </row>
    <row r="383" spans="1:37" s="15" customFormat="1" ht="15.75">
      <c r="A383" s="12"/>
      <c r="B383" s="93" t="s">
        <v>444</v>
      </c>
      <c r="C383" s="132">
        <v>15.27</v>
      </c>
      <c r="D383" s="17" t="s">
        <v>52</v>
      </c>
      <c r="E383" s="171" t="s">
        <v>174</v>
      </c>
      <c r="F383" s="186"/>
      <c r="G383" s="74"/>
      <c r="H383" s="74"/>
      <c r="I383" s="74"/>
      <c r="J383" s="74"/>
      <c r="K383" s="92"/>
      <c r="L383" s="14"/>
      <c r="M383" s="3"/>
      <c r="N383" s="3"/>
      <c r="O383" s="3"/>
      <c r="P383" s="4"/>
      <c r="Q383" s="4"/>
      <c r="R383" s="4"/>
      <c r="S383" s="4"/>
      <c r="T383" s="4"/>
      <c r="X383" s="16"/>
      <c r="AI383" s="15" t="e">
        <f>#REF!</f>
        <v>#REF!</v>
      </c>
      <c r="AJ383" s="15">
        <f>'[6]Čas'!AA431</f>
        <v>182.43265707244225</v>
      </c>
      <c r="AK383" s="15" t="e">
        <f t="shared" si="6"/>
        <v>#REF!</v>
      </c>
    </row>
    <row r="384" spans="1:24" s="15" customFormat="1" ht="16.5" thickBot="1">
      <c r="A384" s="12"/>
      <c r="B384" s="98" t="s">
        <v>86</v>
      </c>
      <c r="C384" s="136">
        <f>SUM(C382:C383)</f>
        <v>28.6</v>
      </c>
      <c r="D384" s="77"/>
      <c r="E384" s="170"/>
      <c r="F384" s="231"/>
      <c r="G384" s="232"/>
      <c r="H384" s="232"/>
      <c r="I384" s="232"/>
      <c r="J384" s="232"/>
      <c r="K384" s="233"/>
      <c r="L384" s="14"/>
      <c r="M384" s="3"/>
      <c r="N384" s="3"/>
      <c r="O384" s="3"/>
      <c r="P384" s="4"/>
      <c r="Q384" s="4"/>
      <c r="R384" s="4"/>
      <c r="S384" s="4"/>
      <c r="T384" s="4"/>
      <c r="X384" s="16"/>
    </row>
    <row r="385" spans="1:37" s="15" customFormat="1" ht="15.75">
      <c r="A385" s="12"/>
      <c r="B385" s="413"/>
      <c r="C385" s="414"/>
      <c r="D385" s="414"/>
      <c r="E385" s="227"/>
      <c r="F385" s="227"/>
      <c r="G385" s="227"/>
      <c r="H385" s="227"/>
      <c r="I385" s="227"/>
      <c r="J385" s="227"/>
      <c r="K385" s="228"/>
      <c r="L385" s="14"/>
      <c r="M385" s="3">
        <v>158.5460503042875</v>
      </c>
      <c r="N385" s="3" t="e">
        <f>#REF!-M385</f>
        <v>#REF!</v>
      </c>
      <c r="O385" s="3"/>
      <c r="P385" s="4"/>
      <c r="Q385" s="4"/>
      <c r="R385" s="4"/>
      <c r="S385" s="4"/>
      <c r="T385" s="4"/>
      <c r="X385" s="16"/>
      <c r="AI385" s="15" t="e">
        <f>#REF!</f>
        <v>#REF!</v>
      </c>
      <c r="AJ385" s="15" t="e">
        <f>'[6]Čas'!AA456</f>
        <v>#REF!</v>
      </c>
      <c r="AK385" s="15" t="e">
        <f t="shared" si="6"/>
        <v>#REF!</v>
      </c>
    </row>
    <row r="386" spans="1:37" s="15" customFormat="1" ht="16.5" thickBot="1">
      <c r="A386" s="12"/>
      <c r="B386" s="415" t="s">
        <v>139</v>
      </c>
      <c r="C386" s="416"/>
      <c r="D386" s="416"/>
      <c r="E386" s="198"/>
      <c r="F386" s="198"/>
      <c r="G386" s="198"/>
      <c r="H386" s="198"/>
      <c r="I386" s="198"/>
      <c r="J386" s="198"/>
      <c r="K386" s="199"/>
      <c r="L386" s="14"/>
      <c r="M386" s="3"/>
      <c r="N386" s="3"/>
      <c r="O386" s="3"/>
      <c r="P386" s="4"/>
      <c r="Q386" s="4"/>
      <c r="R386" s="4"/>
      <c r="S386" s="4"/>
      <c r="T386" s="4"/>
      <c r="X386" s="16"/>
      <c r="AI386" s="15" t="e">
        <f>#REF!</f>
        <v>#REF!</v>
      </c>
      <c r="AJ386" s="15" t="e">
        <f>'[6]Čas'!AA457</f>
        <v>#REF!</v>
      </c>
      <c r="AK386" s="15" t="e">
        <f t="shared" si="6"/>
        <v>#REF!</v>
      </c>
    </row>
    <row r="387" spans="1:37" s="15" customFormat="1" ht="38.25">
      <c r="A387" s="12"/>
      <c r="B387" s="93" t="s">
        <v>445</v>
      </c>
      <c r="C387" s="132">
        <v>16.71</v>
      </c>
      <c r="D387" s="17" t="s">
        <v>52</v>
      </c>
      <c r="E387" s="172" t="s">
        <v>176</v>
      </c>
      <c r="F387" s="196"/>
      <c r="G387" s="73"/>
      <c r="H387" s="73"/>
      <c r="I387" s="73"/>
      <c r="J387" s="73"/>
      <c r="K387" s="91"/>
      <c r="L387" s="14"/>
      <c r="M387" s="3"/>
      <c r="N387" s="3"/>
      <c r="O387" s="3"/>
      <c r="P387" s="4"/>
      <c r="Q387" s="4"/>
      <c r="R387" s="4"/>
      <c r="S387" s="4"/>
      <c r="T387" s="4"/>
      <c r="X387" s="16"/>
      <c r="AI387" s="15" t="e">
        <f>#REF!</f>
        <v>#REF!</v>
      </c>
      <c r="AJ387" s="15">
        <f>'[6]Čas'!AA458</f>
        <v>79.85460902895902</v>
      </c>
      <c r="AK387" s="15" t="e">
        <f t="shared" si="6"/>
        <v>#REF!</v>
      </c>
    </row>
    <row r="388" spans="1:37" s="15" customFormat="1" ht="38.25">
      <c r="A388" s="12"/>
      <c r="B388" s="93" t="s">
        <v>316</v>
      </c>
      <c r="C388" s="132">
        <v>3.2</v>
      </c>
      <c r="D388" s="17" t="s">
        <v>52</v>
      </c>
      <c r="E388" s="172" t="s">
        <v>176</v>
      </c>
      <c r="F388" s="186"/>
      <c r="G388" s="74"/>
      <c r="H388" s="74"/>
      <c r="I388" s="74"/>
      <c r="J388" s="74"/>
      <c r="K388" s="92"/>
      <c r="L388" s="14"/>
      <c r="M388" s="3"/>
      <c r="N388" s="3"/>
      <c r="O388" s="3"/>
      <c r="P388" s="4"/>
      <c r="Q388" s="4"/>
      <c r="R388" s="4"/>
      <c r="S388" s="4"/>
      <c r="T388" s="4"/>
      <c r="X388" s="16"/>
      <c r="AI388" s="15" t="e">
        <f>#REF!</f>
        <v>#REF!</v>
      </c>
      <c r="AJ388" s="15">
        <f>'[6]Čas'!AA459</f>
        <v>27.307723015802004</v>
      </c>
      <c r="AK388" s="15" t="e">
        <f t="shared" si="6"/>
        <v>#REF!</v>
      </c>
    </row>
    <row r="389" spans="1:37" s="15" customFormat="1" ht="38.25">
      <c r="A389" s="12"/>
      <c r="B389" s="93" t="s">
        <v>446</v>
      </c>
      <c r="C389" s="132">
        <v>4.8</v>
      </c>
      <c r="D389" s="17" t="s">
        <v>52</v>
      </c>
      <c r="E389" s="172" t="s">
        <v>176</v>
      </c>
      <c r="F389" s="186"/>
      <c r="G389" s="74"/>
      <c r="H389" s="74"/>
      <c r="I389" s="74"/>
      <c r="J389" s="74"/>
      <c r="K389" s="92"/>
      <c r="L389" s="14"/>
      <c r="M389" s="3"/>
      <c r="N389" s="3"/>
      <c r="O389" s="3"/>
      <c r="P389" s="4"/>
      <c r="Q389" s="4"/>
      <c r="R389" s="4"/>
      <c r="S389" s="4"/>
      <c r="T389" s="4"/>
      <c r="X389" s="16"/>
      <c r="AI389" s="15" t="e">
        <f>#REF!</f>
        <v>#REF!</v>
      </c>
      <c r="AJ389" s="15">
        <f>'[6]Čas'!AA460</f>
        <v>40.96158452370301</v>
      </c>
      <c r="AK389" s="15" t="e">
        <f t="shared" si="6"/>
        <v>#REF!</v>
      </c>
    </row>
    <row r="390" spans="1:37" s="15" customFormat="1" ht="38.25">
      <c r="A390" s="12"/>
      <c r="B390" s="93" t="s">
        <v>447</v>
      </c>
      <c r="C390" s="132">
        <v>2.47</v>
      </c>
      <c r="D390" s="17" t="s">
        <v>52</v>
      </c>
      <c r="E390" s="172" t="s">
        <v>176</v>
      </c>
      <c r="F390" s="186"/>
      <c r="G390" s="74"/>
      <c r="H390" s="74"/>
      <c r="I390" s="74"/>
      <c r="J390" s="74"/>
      <c r="K390" s="92"/>
      <c r="L390" s="14"/>
      <c r="M390" s="3"/>
      <c r="N390" s="3"/>
      <c r="O390" s="3"/>
      <c r="P390" s="4"/>
      <c r="Q390" s="4"/>
      <c r="R390" s="4"/>
      <c r="S390" s="4"/>
      <c r="T390" s="4"/>
      <c r="X390" s="16"/>
      <c r="AI390" s="15" t="e">
        <f>#REF!</f>
        <v>#REF!</v>
      </c>
      <c r="AJ390" s="15">
        <f>'[6]Čas'!AA461</f>
        <v>21.078148702822176</v>
      </c>
      <c r="AK390" s="15" t="e">
        <f t="shared" si="6"/>
        <v>#REF!</v>
      </c>
    </row>
    <row r="391" spans="1:37" s="15" customFormat="1" ht="38.25">
      <c r="A391" s="12"/>
      <c r="B391" s="93" t="s">
        <v>448</v>
      </c>
      <c r="C391" s="132">
        <v>14</v>
      </c>
      <c r="D391" s="17" t="s">
        <v>52</v>
      </c>
      <c r="E391" s="172" t="s">
        <v>176</v>
      </c>
      <c r="F391" s="186"/>
      <c r="G391" s="74"/>
      <c r="H391" s="74"/>
      <c r="I391" s="74"/>
      <c r="J391" s="74"/>
      <c r="K391" s="92"/>
      <c r="L391" s="14"/>
      <c r="M391" s="3"/>
      <c r="N391" s="3"/>
      <c r="O391" s="3"/>
      <c r="P391" s="4"/>
      <c r="Q391" s="4"/>
      <c r="R391" s="4"/>
      <c r="S391" s="4"/>
      <c r="T391" s="4"/>
      <c r="X391" s="16"/>
      <c r="AI391" s="15" t="e">
        <f>#REF!</f>
        <v>#REF!</v>
      </c>
      <c r="AJ391" s="15">
        <f>'[6]Čas'!AA462</f>
        <v>66.90392138871492</v>
      </c>
      <c r="AK391" s="15" t="e">
        <f t="shared" si="6"/>
        <v>#REF!</v>
      </c>
    </row>
    <row r="392" spans="1:37" s="15" customFormat="1" ht="38.25">
      <c r="A392" s="12"/>
      <c r="B392" s="93" t="s">
        <v>449</v>
      </c>
      <c r="C392" s="132">
        <v>9</v>
      </c>
      <c r="D392" s="17" t="s">
        <v>52</v>
      </c>
      <c r="E392" s="172" t="s">
        <v>176</v>
      </c>
      <c r="F392" s="186"/>
      <c r="G392" s="74"/>
      <c r="H392" s="74"/>
      <c r="I392" s="74"/>
      <c r="J392" s="74"/>
      <c r="K392" s="92"/>
      <c r="L392" s="14"/>
      <c r="M392" s="3"/>
      <c r="N392" s="3"/>
      <c r="O392" s="3"/>
      <c r="P392" s="4"/>
      <c r="Q392" s="4"/>
      <c r="R392" s="4"/>
      <c r="S392" s="4"/>
      <c r="T392" s="4"/>
      <c r="X392" s="16"/>
      <c r="AI392" s="15" t="e">
        <f>#REF!</f>
        <v>#REF!</v>
      </c>
      <c r="AJ392" s="15">
        <f>'[6]Čas'!AA463</f>
        <v>43.009663749888155</v>
      </c>
      <c r="AK392" s="15" t="e">
        <f t="shared" si="6"/>
        <v>#REF!</v>
      </c>
    </row>
    <row r="393" spans="1:37" s="15" customFormat="1" ht="38.25">
      <c r="A393" s="12"/>
      <c r="B393" s="93" t="s">
        <v>450</v>
      </c>
      <c r="C393" s="132">
        <v>4.31</v>
      </c>
      <c r="D393" s="17" t="s">
        <v>52</v>
      </c>
      <c r="E393" s="172" t="s">
        <v>176</v>
      </c>
      <c r="F393" s="186"/>
      <c r="G393" s="74"/>
      <c r="H393" s="74"/>
      <c r="I393" s="74"/>
      <c r="J393" s="74"/>
      <c r="K393" s="92"/>
      <c r="L393" s="14"/>
      <c r="M393" s="3"/>
      <c r="N393" s="3"/>
      <c r="O393" s="3"/>
      <c r="P393" s="4"/>
      <c r="Q393" s="4"/>
      <c r="R393" s="4"/>
      <c r="S393" s="4"/>
      <c r="T393" s="4"/>
      <c r="X393" s="16"/>
      <c r="AI393" s="15" t="e">
        <f>#REF!</f>
        <v>#REF!</v>
      </c>
      <c r="AJ393" s="15">
        <f>'[6]Čas'!AA464</f>
        <v>37.51569122564649</v>
      </c>
      <c r="AK393" s="15" t="e">
        <f t="shared" si="6"/>
        <v>#REF!</v>
      </c>
    </row>
    <row r="394" spans="1:37" s="15" customFormat="1" ht="38.25">
      <c r="A394" s="12"/>
      <c r="B394" s="93" t="s">
        <v>451</v>
      </c>
      <c r="C394" s="132">
        <v>2.53</v>
      </c>
      <c r="D394" s="17" t="s">
        <v>52</v>
      </c>
      <c r="E394" s="172" t="s">
        <v>176</v>
      </c>
      <c r="F394" s="186"/>
      <c r="G394" s="74"/>
      <c r="H394" s="74"/>
      <c r="I394" s="74"/>
      <c r="J394" s="74"/>
      <c r="K394" s="92"/>
      <c r="L394" s="14"/>
      <c r="M394" s="3"/>
      <c r="N394" s="3"/>
      <c r="O394" s="3"/>
      <c r="P394" s="4"/>
      <c r="Q394" s="4"/>
      <c r="R394" s="4"/>
      <c r="S394" s="4"/>
      <c r="T394" s="4"/>
      <c r="X394" s="16"/>
      <c r="AI394" s="15" t="e">
        <f>#REF!</f>
        <v>#REF!</v>
      </c>
      <c r="AJ394" s="15">
        <f>'[6]Čas'!AA465</f>
        <v>12.090494365246338</v>
      </c>
      <c r="AK394" s="15" t="e">
        <f t="shared" si="6"/>
        <v>#REF!</v>
      </c>
    </row>
    <row r="395" spans="1:37" s="15" customFormat="1" ht="38.25">
      <c r="A395" s="12"/>
      <c r="B395" s="93" t="s">
        <v>452</v>
      </c>
      <c r="C395" s="132">
        <v>5.46</v>
      </c>
      <c r="D395" s="17" t="s">
        <v>52</v>
      </c>
      <c r="E395" s="172" t="s">
        <v>176</v>
      </c>
      <c r="F395" s="186"/>
      <c r="G395" s="74"/>
      <c r="H395" s="74"/>
      <c r="I395" s="74"/>
      <c r="J395" s="74"/>
      <c r="K395" s="92"/>
      <c r="L395" s="14"/>
      <c r="M395" s="3"/>
      <c r="N395" s="3"/>
      <c r="O395" s="3"/>
      <c r="P395" s="4"/>
      <c r="Q395" s="4"/>
      <c r="R395" s="4"/>
      <c r="S395" s="4"/>
      <c r="T395" s="4"/>
      <c r="X395" s="16"/>
      <c r="AI395" s="15" t="e">
        <f>#REF!</f>
        <v>#REF!</v>
      </c>
      <c r="AJ395" s="15">
        <f>'[6]Čas'!AA466</f>
        <v>26.092529341598816</v>
      </c>
      <c r="AK395" s="15" t="e">
        <f t="shared" si="6"/>
        <v>#REF!</v>
      </c>
    </row>
    <row r="396" spans="1:37" s="15" customFormat="1" ht="15.75">
      <c r="A396" s="12"/>
      <c r="B396" s="93" t="s">
        <v>453</v>
      </c>
      <c r="C396" s="132">
        <v>1.8</v>
      </c>
      <c r="D396" s="17" t="s">
        <v>45</v>
      </c>
      <c r="E396" s="80"/>
      <c r="F396" s="186"/>
      <c r="G396" s="74"/>
      <c r="H396" s="74"/>
      <c r="I396" s="74"/>
      <c r="J396" s="74"/>
      <c r="K396" s="92"/>
      <c r="L396" s="14"/>
      <c r="M396" s="3"/>
      <c r="N396" s="3"/>
      <c r="O396" s="3"/>
      <c r="P396" s="4"/>
      <c r="Q396" s="4"/>
      <c r="R396" s="4"/>
      <c r="S396" s="4"/>
      <c r="T396" s="4"/>
      <c r="X396" s="16"/>
      <c r="AI396" s="15" t="e">
        <f>#REF!</f>
        <v>#REF!</v>
      </c>
      <c r="AJ396" s="15">
        <f>'[6]Čas'!AA467</f>
        <v>0</v>
      </c>
      <c r="AK396" s="15" t="e">
        <f t="shared" si="6"/>
        <v>#REF!</v>
      </c>
    </row>
    <row r="397" spans="1:37" s="15" customFormat="1" ht="38.25">
      <c r="A397" s="12"/>
      <c r="B397" s="93" t="s">
        <v>172</v>
      </c>
      <c r="C397" s="132">
        <v>4.29</v>
      </c>
      <c r="D397" s="17" t="s">
        <v>52</v>
      </c>
      <c r="E397" s="172" t="s">
        <v>176</v>
      </c>
      <c r="F397" s="186"/>
      <c r="G397" s="74"/>
      <c r="H397" s="74"/>
      <c r="I397" s="74"/>
      <c r="J397" s="74"/>
      <c r="K397" s="92"/>
      <c r="L397" s="14"/>
      <c r="M397" s="3"/>
      <c r="N397" s="3"/>
      <c r="O397" s="3"/>
      <c r="P397" s="4"/>
      <c r="Q397" s="4"/>
      <c r="R397" s="4"/>
      <c r="S397" s="4"/>
      <c r="T397" s="4"/>
      <c r="X397" s="16"/>
      <c r="AI397" s="15" t="e">
        <f>#REF!</f>
        <v>#REF!</v>
      </c>
      <c r="AJ397" s="15">
        <f>'[6]Čas'!AA468</f>
        <v>20.501273054113355</v>
      </c>
      <c r="AK397" s="15" t="e">
        <f t="shared" si="6"/>
        <v>#REF!</v>
      </c>
    </row>
    <row r="398" spans="1:37" s="15" customFormat="1" ht="38.25">
      <c r="A398" s="12"/>
      <c r="B398" s="93" t="s">
        <v>49</v>
      </c>
      <c r="C398" s="132">
        <v>14</v>
      </c>
      <c r="D398" s="17" t="s">
        <v>52</v>
      </c>
      <c r="E398" s="172" t="s">
        <v>176</v>
      </c>
      <c r="F398" s="186"/>
      <c r="G398" s="74"/>
      <c r="H398" s="74"/>
      <c r="I398" s="74"/>
      <c r="J398" s="74"/>
      <c r="K398" s="92"/>
      <c r="L398" s="14"/>
      <c r="M398" s="3"/>
      <c r="N398" s="3"/>
      <c r="O398" s="3"/>
      <c r="P398" s="4"/>
      <c r="Q398" s="4"/>
      <c r="R398" s="4"/>
      <c r="S398" s="4"/>
      <c r="T398" s="4"/>
      <c r="X398" s="16"/>
      <c r="AI398" s="15" t="e">
        <f>#REF!</f>
        <v>#REF!</v>
      </c>
      <c r="AJ398" s="15">
        <f>'[6]Čas'!AA469</f>
        <v>66.90392138871492</v>
      </c>
      <c r="AK398" s="15" t="e">
        <f t="shared" si="6"/>
        <v>#REF!</v>
      </c>
    </row>
    <row r="399" spans="1:37" s="15" customFormat="1" ht="38.25">
      <c r="A399" s="12"/>
      <c r="B399" s="93" t="s">
        <v>452</v>
      </c>
      <c r="C399" s="132">
        <v>3.25</v>
      </c>
      <c r="D399" s="17" t="s">
        <v>52</v>
      </c>
      <c r="E399" s="172" t="s">
        <v>176</v>
      </c>
      <c r="F399" s="186"/>
      <c r="G399" s="74"/>
      <c r="H399" s="74"/>
      <c r="I399" s="74"/>
      <c r="J399" s="74"/>
      <c r="K399" s="92"/>
      <c r="L399" s="14"/>
      <c r="M399" s="3"/>
      <c r="N399" s="3"/>
      <c r="O399" s="3"/>
      <c r="P399" s="4"/>
      <c r="Q399" s="4"/>
      <c r="R399" s="4"/>
      <c r="S399" s="4"/>
      <c r="T399" s="4"/>
      <c r="X399" s="16"/>
      <c r="AI399" s="15" t="e">
        <f>#REF!</f>
        <v>#REF!</v>
      </c>
      <c r="AJ399" s="15">
        <f>'[6]Čas'!AA470</f>
        <v>15.53126746523739</v>
      </c>
      <c r="AK399" s="15" t="e">
        <f t="shared" si="6"/>
        <v>#REF!</v>
      </c>
    </row>
    <row r="400" spans="1:37" s="15" customFormat="1" ht="38.25">
      <c r="A400" s="12"/>
      <c r="B400" s="93" t="s">
        <v>454</v>
      </c>
      <c r="C400" s="132">
        <v>3.97</v>
      </c>
      <c r="D400" s="17" t="s">
        <v>52</v>
      </c>
      <c r="E400" s="172" t="s">
        <v>176</v>
      </c>
      <c r="F400" s="186"/>
      <c r="G400" s="74"/>
      <c r="H400" s="74"/>
      <c r="I400" s="74"/>
      <c r="J400" s="74"/>
      <c r="K400" s="92"/>
      <c r="L400" s="14"/>
      <c r="M400" s="3"/>
      <c r="N400" s="3"/>
      <c r="O400" s="3"/>
      <c r="P400" s="4"/>
      <c r="Q400" s="4"/>
      <c r="R400" s="4"/>
      <c r="S400" s="4"/>
      <c r="T400" s="4"/>
      <c r="X400" s="16"/>
      <c r="AI400" s="15" t="e">
        <f>#REF!</f>
        <v>#REF!</v>
      </c>
      <c r="AJ400" s="15">
        <f>'[6]Čas'!AA471</f>
        <v>33.878643866479365</v>
      </c>
      <c r="AK400" s="15" t="e">
        <f t="shared" si="6"/>
        <v>#REF!</v>
      </c>
    </row>
    <row r="401" spans="1:37" s="15" customFormat="1" ht="38.25">
      <c r="A401" s="12"/>
      <c r="B401" s="93" t="s">
        <v>173</v>
      </c>
      <c r="C401" s="132">
        <v>11</v>
      </c>
      <c r="D401" s="17" t="s">
        <v>52</v>
      </c>
      <c r="E401" s="172" t="s">
        <v>176</v>
      </c>
      <c r="F401" s="186"/>
      <c r="G401" s="74"/>
      <c r="H401" s="74"/>
      <c r="I401" s="74"/>
      <c r="J401" s="74"/>
      <c r="K401" s="92"/>
      <c r="L401" s="14"/>
      <c r="M401" s="3"/>
      <c r="N401" s="3"/>
      <c r="O401" s="3"/>
      <c r="P401" s="4"/>
      <c r="Q401" s="4"/>
      <c r="R401" s="4"/>
      <c r="S401" s="4"/>
      <c r="T401" s="4"/>
      <c r="X401" s="16"/>
      <c r="AI401" s="15" t="e">
        <f>#REF!</f>
        <v>#REF!</v>
      </c>
      <c r="AJ401" s="15">
        <f>'[6]Čas'!AA472</f>
        <v>52.567366805418864</v>
      </c>
      <c r="AK401" s="15" t="e">
        <f t="shared" si="6"/>
        <v>#REF!</v>
      </c>
    </row>
    <row r="402" spans="1:24" s="15" customFormat="1" ht="38.25">
      <c r="A402" s="12"/>
      <c r="B402" s="93" t="s">
        <v>454</v>
      </c>
      <c r="C402" s="132">
        <v>5.44</v>
      </c>
      <c r="D402" s="17" t="s">
        <v>52</v>
      </c>
      <c r="E402" s="172" t="s">
        <v>176</v>
      </c>
      <c r="F402" s="186"/>
      <c r="G402" s="74"/>
      <c r="H402" s="74"/>
      <c r="I402" s="74"/>
      <c r="J402" s="74"/>
      <c r="K402" s="92"/>
      <c r="L402" s="14"/>
      <c r="M402" s="3"/>
      <c r="N402" s="3"/>
      <c r="O402" s="3"/>
      <c r="P402" s="4"/>
      <c r="Q402" s="4"/>
      <c r="R402" s="4"/>
      <c r="S402" s="4"/>
      <c r="T402" s="4"/>
      <c r="X402" s="16"/>
    </row>
    <row r="403" spans="1:37" s="15" customFormat="1" ht="16.5" thickBot="1">
      <c r="A403" s="12"/>
      <c r="B403" s="270" t="s">
        <v>86</v>
      </c>
      <c r="C403" s="142">
        <f>SUM(C387:C402)</f>
        <v>106.23</v>
      </c>
      <c r="D403" s="84"/>
      <c r="E403" s="271"/>
      <c r="F403" s="272"/>
      <c r="G403" s="84"/>
      <c r="H403" s="84"/>
      <c r="I403" s="84"/>
      <c r="J403" s="84"/>
      <c r="K403" s="100"/>
      <c r="L403" s="14"/>
      <c r="M403" s="3"/>
      <c r="N403" s="3"/>
      <c r="O403" s="3"/>
      <c r="P403" s="4"/>
      <c r="Q403" s="4"/>
      <c r="R403" s="4"/>
      <c r="S403" s="4"/>
      <c r="T403" s="4"/>
      <c r="X403" s="16"/>
      <c r="AI403" s="15" t="e">
        <f>#REF!</f>
        <v>#REF!</v>
      </c>
      <c r="AJ403" s="15">
        <f>'[6]Čas'!AA473</f>
        <v>46.423129126863415</v>
      </c>
      <c r="AK403" s="15" t="e">
        <f t="shared" si="6"/>
        <v>#REF!</v>
      </c>
    </row>
    <row r="404" spans="1:24" s="15" customFormat="1" ht="15.75">
      <c r="A404" s="12"/>
      <c r="B404" s="273"/>
      <c r="C404" s="274"/>
      <c r="D404" s="275"/>
      <c r="E404" s="275"/>
      <c r="F404" s="275"/>
      <c r="G404" s="275"/>
      <c r="H404" s="275"/>
      <c r="I404" s="276"/>
      <c r="J404" s="276"/>
      <c r="K404" s="277"/>
      <c r="L404" s="14"/>
      <c r="M404" s="3"/>
      <c r="N404" s="3"/>
      <c r="O404" s="3"/>
      <c r="P404" s="4"/>
      <c r="Q404" s="4"/>
      <c r="R404" s="4"/>
      <c r="S404" s="4"/>
      <c r="T404" s="4"/>
      <c r="X404" s="16"/>
    </row>
    <row r="405" spans="1:37" s="15" customFormat="1" ht="16.5" thickBot="1">
      <c r="A405" s="12"/>
      <c r="B405" s="415" t="s">
        <v>455</v>
      </c>
      <c r="C405" s="416">
        <v>0</v>
      </c>
      <c r="D405" s="416" t="e">
        <v>#REF!</v>
      </c>
      <c r="E405" s="198"/>
      <c r="F405" s="198"/>
      <c r="G405" s="198"/>
      <c r="H405" s="198"/>
      <c r="I405" s="198"/>
      <c r="J405" s="198"/>
      <c r="K405" s="199"/>
      <c r="L405" s="14"/>
      <c r="M405" s="3">
        <v>354.71319729094824</v>
      </c>
      <c r="N405" s="3" t="e">
        <f>#REF!-M405</f>
        <v>#REF!</v>
      </c>
      <c r="O405" s="3"/>
      <c r="P405" s="4"/>
      <c r="Q405" s="4"/>
      <c r="R405" s="4"/>
      <c r="S405" s="4"/>
      <c r="T405" s="4"/>
      <c r="X405" s="16"/>
      <c r="AI405" s="15" t="e">
        <f>#REF!</f>
        <v>#REF!</v>
      </c>
      <c r="AJ405" s="15" t="e">
        <f>'[6]Čas'!AA474</f>
        <v>#REF!</v>
      </c>
      <c r="AK405" s="15" t="e">
        <f t="shared" si="6"/>
        <v>#REF!</v>
      </c>
    </row>
    <row r="406" spans="1:37" s="15" customFormat="1" ht="15.75">
      <c r="A406" s="12"/>
      <c r="B406" s="90" t="s">
        <v>456</v>
      </c>
      <c r="C406" s="132">
        <v>0</v>
      </c>
      <c r="D406" s="17"/>
      <c r="E406" s="80"/>
      <c r="F406" s="196"/>
      <c r="G406" s="73"/>
      <c r="H406" s="73"/>
      <c r="I406" s="73"/>
      <c r="J406" s="73"/>
      <c r="K406" s="91"/>
      <c r="L406" s="14"/>
      <c r="M406" s="3">
        <v>122.8282548338345</v>
      </c>
      <c r="N406" s="3" t="e">
        <f>#REF!-M406</f>
        <v>#REF!</v>
      </c>
      <c r="O406" s="3"/>
      <c r="P406" s="4"/>
      <c r="Q406" s="4"/>
      <c r="R406" s="4"/>
      <c r="S406" s="4"/>
      <c r="T406" s="4"/>
      <c r="X406" s="16"/>
      <c r="AI406" s="15" t="e">
        <f>#REF!</f>
        <v>#REF!</v>
      </c>
      <c r="AJ406" s="15" t="e">
        <f>'[6]Čas'!AA475</f>
        <v>#REF!</v>
      </c>
      <c r="AK406" s="15" t="e">
        <f t="shared" si="6"/>
        <v>#REF!</v>
      </c>
    </row>
    <row r="407" spans="1:37" s="15" customFormat="1" ht="15.75">
      <c r="A407" s="12"/>
      <c r="B407" s="93" t="s">
        <v>457</v>
      </c>
      <c r="C407" s="132">
        <v>67</v>
      </c>
      <c r="D407" s="17" t="s">
        <v>97</v>
      </c>
      <c r="E407" s="174" t="s">
        <v>175</v>
      </c>
      <c r="F407" s="186"/>
      <c r="G407" s="74"/>
      <c r="H407" s="74"/>
      <c r="I407" s="74"/>
      <c r="J407" s="74"/>
      <c r="K407" s="92"/>
      <c r="L407" s="14"/>
      <c r="M407" s="3">
        <v>34.817346845147426</v>
      </c>
      <c r="N407" s="3" t="e">
        <f>#REF!-M407</f>
        <v>#REF!</v>
      </c>
      <c r="O407" s="3"/>
      <c r="P407" s="4"/>
      <c r="Q407" s="4"/>
      <c r="R407" s="4"/>
      <c r="S407" s="4"/>
      <c r="T407" s="4"/>
      <c r="X407" s="16"/>
      <c r="AI407" s="15" t="e">
        <f>#REF!</f>
        <v>#REF!</v>
      </c>
      <c r="AJ407" s="15" t="e">
        <f>'[6]Čas'!AA476</f>
        <v>#REF!</v>
      </c>
      <c r="AK407" s="15" t="e">
        <f t="shared" si="6"/>
        <v>#REF!</v>
      </c>
    </row>
    <row r="408" spans="1:37" s="15" customFormat="1" ht="15.75">
      <c r="A408" s="12"/>
      <c r="B408" s="93" t="s">
        <v>405</v>
      </c>
      <c r="C408" s="132">
        <v>14.5</v>
      </c>
      <c r="D408" s="17" t="s">
        <v>97</v>
      </c>
      <c r="E408" s="174" t="s">
        <v>175</v>
      </c>
      <c r="F408" s="186"/>
      <c r="G408" s="74"/>
      <c r="H408" s="74"/>
      <c r="I408" s="74"/>
      <c r="J408" s="74"/>
      <c r="K408" s="92"/>
      <c r="L408" s="14"/>
      <c r="M408" s="3">
        <v>2128.279183745689</v>
      </c>
      <c r="N408" s="3" t="e">
        <f>#REF!-M408</f>
        <v>#REF!</v>
      </c>
      <c r="O408" s="3"/>
      <c r="P408" s="4"/>
      <c r="Q408" s="4"/>
      <c r="R408" s="4"/>
      <c r="S408" s="4"/>
      <c r="T408" s="4"/>
      <c r="X408" s="16"/>
      <c r="AI408" s="15" t="e">
        <f>#REF!</f>
        <v>#REF!</v>
      </c>
      <c r="AJ408" s="15">
        <f>'[6]Čas'!AA477</f>
        <v>1028.8218276404164</v>
      </c>
      <c r="AK408" s="15" t="e">
        <f t="shared" si="6"/>
        <v>#REF!</v>
      </c>
    </row>
    <row r="409" spans="1:37" s="15" customFormat="1" ht="15.75">
      <c r="A409" s="12"/>
      <c r="B409" s="93" t="s">
        <v>324</v>
      </c>
      <c r="C409" s="132">
        <v>14.5</v>
      </c>
      <c r="D409" s="17" t="s">
        <v>63</v>
      </c>
      <c r="E409" s="174" t="s">
        <v>175</v>
      </c>
      <c r="F409" s="186"/>
      <c r="G409" s="74"/>
      <c r="H409" s="74"/>
      <c r="I409" s="74"/>
      <c r="J409" s="74"/>
      <c r="K409" s="92"/>
      <c r="L409" s="14"/>
      <c r="M409" s="3">
        <v>214.51702883785916</v>
      </c>
      <c r="N409" s="3" t="e">
        <f>#REF!-M409</f>
        <v>#REF!</v>
      </c>
      <c r="O409" s="3"/>
      <c r="P409" s="4"/>
      <c r="Q409" s="4"/>
      <c r="R409" s="4"/>
      <c r="S409" s="4"/>
      <c r="T409" s="4"/>
      <c r="X409" s="16"/>
      <c r="AI409" s="15" t="e">
        <f>#REF!</f>
        <v>#REF!</v>
      </c>
      <c r="AJ409" s="15">
        <f>'[6]Čas'!AA478</f>
        <v>192.9680741395209</v>
      </c>
      <c r="AK409" s="15" t="e">
        <f t="shared" si="6"/>
        <v>#REF!</v>
      </c>
    </row>
    <row r="410" spans="1:37" s="15" customFormat="1" ht="38.25">
      <c r="A410" s="12"/>
      <c r="B410" s="93" t="s">
        <v>369</v>
      </c>
      <c r="C410" s="132">
        <v>12.42</v>
      </c>
      <c r="D410" s="17" t="s">
        <v>64</v>
      </c>
      <c r="E410" s="172" t="s">
        <v>176</v>
      </c>
      <c r="F410" s="186"/>
      <c r="G410" s="74"/>
      <c r="H410" s="74"/>
      <c r="I410" s="74"/>
      <c r="J410" s="74"/>
      <c r="K410" s="92"/>
      <c r="L410" s="14"/>
      <c r="M410" s="3">
        <v>138.67767520831302</v>
      </c>
      <c r="N410" s="3" t="e">
        <f>#REF!-M410</f>
        <v>#REF!</v>
      </c>
      <c r="O410" s="3"/>
      <c r="P410" s="4"/>
      <c r="Q410" s="4"/>
      <c r="R410" s="4"/>
      <c r="S410" s="4"/>
      <c r="T410" s="4"/>
      <c r="X410" s="16"/>
      <c r="AI410" s="15" t="e">
        <f>#REF!</f>
        <v>#REF!</v>
      </c>
      <c r="AJ410" s="15">
        <f>'[6]Čas'!AA479</f>
        <v>935.1529746761398</v>
      </c>
      <c r="AK410" s="15" t="e">
        <f t="shared" si="6"/>
        <v>#REF!</v>
      </c>
    </row>
    <row r="411" spans="1:37" s="15" customFormat="1" ht="15.75">
      <c r="A411" s="12"/>
      <c r="B411" s="93" t="s">
        <v>458</v>
      </c>
      <c r="C411" s="132">
        <v>2.64</v>
      </c>
      <c r="D411" s="17" t="s">
        <v>127</v>
      </c>
      <c r="E411" s="174" t="s">
        <v>175</v>
      </c>
      <c r="F411" s="186"/>
      <c r="G411" s="74"/>
      <c r="H411" s="74"/>
      <c r="I411" s="74"/>
      <c r="J411" s="74"/>
      <c r="K411" s="92"/>
      <c r="L411" s="14"/>
      <c r="M411" s="3">
        <v>39.42552510406399</v>
      </c>
      <c r="N411" s="3" t="e">
        <f>#REF!-M411</f>
        <v>#REF!</v>
      </c>
      <c r="O411" s="3"/>
      <c r="P411" s="4"/>
      <c r="Q411" s="4"/>
      <c r="R411" s="4"/>
      <c r="S411" s="4"/>
      <c r="T411" s="4"/>
      <c r="X411" s="16"/>
      <c r="AI411" s="15" t="e">
        <f>#REF!</f>
        <v>#REF!</v>
      </c>
      <c r="AJ411" s="15">
        <f>'[6]Čas'!AA480</f>
        <v>29.676667987422828</v>
      </c>
      <c r="AK411" s="15" t="e">
        <f t="shared" si="6"/>
        <v>#REF!</v>
      </c>
    </row>
    <row r="412" spans="1:37" s="15" customFormat="1" ht="15.75">
      <c r="A412" s="12"/>
      <c r="B412" s="93" t="s">
        <v>424</v>
      </c>
      <c r="C412" s="132">
        <v>5.92</v>
      </c>
      <c r="D412" s="17" t="s">
        <v>97</v>
      </c>
      <c r="E412" s="174" t="s">
        <v>175</v>
      </c>
      <c r="F412" s="186"/>
      <c r="G412" s="74"/>
      <c r="H412" s="74"/>
      <c r="I412" s="74"/>
      <c r="J412" s="74"/>
      <c r="K412" s="92"/>
      <c r="L412" s="14"/>
      <c r="M412" s="3">
        <v>542.0509032195009</v>
      </c>
      <c r="N412" s="3" t="e">
        <f>#REF!-M412</f>
        <v>#REF!</v>
      </c>
      <c r="O412" s="3"/>
      <c r="P412" s="4"/>
      <c r="Q412" s="4"/>
      <c r="R412" s="4"/>
      <c r="S412" s="4"/>
      <c r="T412" s="4"/>
      <c r="X412" s="16"/>
      <c r="AI412" s="15" t="e">
        <f>#REF!</f>
        <v>#REF!</v>
      </c>
      <c r="AJ412" s="15">
        <f>'[6]Čas'!AA481</f>
        <v>157.65030990708868</v>
      </c>
      <c r="AK412" s="15" t="e">
        <f aca="true" t="shared" si="7" ref="AK412:AK449">AJ412-AI412</f>
        <v>#REF!</v>
      </c>
    </row>
    <row r="413" spans="1:37" s="15" customFormat="1" ht="15.75">
      <c r="A413" s="12"/>
      <c r="B413" s="93" t="s">
        <v>459</v>
      </c>
      <c r="C413" s="132">
        <v>16.64</v>
      </c>
      <c r="D413" s="17" t="s">
        <v>97</v>
      </c>
      <c r="E413" s="174" t="s">
        <v>175</v>
      </c>
      <c r="F413" s="186"/>
      <c r="G413" s="74"/>
      <c r="H413" s="74"/>
      <c r="I413" s="74"/>
      <c r="J413" s="74"/>
      <c r="K413" s="92"/>
      <c r="L413" s="14"/>
      <c r="M413" s="3">
        <v>115.550511238718</v>
      </c>
      <c r="N413" s="3" t="e">
        <f>#REF!-M413</f>
        <v>#REF!</v>
      </c>
      <c r="O413" s="3"/>
      <c r="P413" s="4"/>
      <c r="Q413" s="4"/>
      <c r="R413" s="4"/>
      <c r="S413" s="4"/>
      <c r="T413" s="4"/>
      <c r="X413" s="16"/>
      <c r="AI413" s="15" t="e">
        <f>#REF!</f>
        <v>#REF!</v>
      </c>
      <c r="AJ413" s="15">
        <f>'[6]Čas'!AA482</f>
        <v>108.58079786241478</v>
      </c>
      <c r="AK413" s="15" t="e">
        <f t="shared" si="7"/>
        <v>#REF!</v>
      </c>
    </row>
    <row r="414" spans="1:37" s="15" customFormat="1" ht="15.75">
      <c r="A414" s="12"/>
      <c r="B414" s="93" t="s">
        <v>460</v>
      </c>
      <c r="C414" s="132">
        <v>16.64</v>
      </c>
      <c r="D414" s="17" t="s">
        <v>97</v>
      </c>
      <c r="E414" s="174" t="s">
        <v>175</v>
      </c>
      <c r="F414" s="186"/>
      <c r="G414" s="74"/>
      <c r="H414" s="74"/>
      <c r="I414" s="74"/>
      <c r="J414" s="74"/>
      <c r="K414" s="92"/>
      <c r="L414" s="14"/>
      <c r="M414" s="3">
        <v>136.70928834785826</v>
      </c>
      <c r="N414" s="3" t="e">
        <f>#REF!-M414</f>
        <v>#REF!</v>
      </c>
      <c r="O414" s="3"/>
      <c r="P414" s="4"/>
      <c r="Q414" s="4"/>
      <c r="R414" s="4"/>
      <c r="S414" s="4"/>
      <c r="T414" s="4"/>
      <c r="X414" s="16"/>
      <c r="AI414" s="15" t="e">
        <f>#REF!</f>
        <v>#REF!</v>
      </c>
      <c r="AJ414" s="15">
        <f>'[6]Čas'!AA483</f>
        <v>360.56195554161513</v>
      </c>
      <c r="AK414" s="15" t="e">
        <f t="shared" si="7"/>
        <v>#REF!</v>
      </c>
    </row>
    <row r="415" spans="1:37" s="15" customFormat="1" ht="15.75">
      <c r="A415" s="12"/>
      <c r="B415" s="93" t="s">
        <v>461</v>
      </c>
      <c r="C415" s="132">
        <v>16.64</v>
      </c>
      <c r="D415" s="17" t="s">
        <v>97</v>
      </c>
      <c r="E415" s="174" t="s">
        <v>175</v>
      </c>
      <c r="F415" s="186"/>
      <c r="G415" s="74"/>
      <c r="H415" s="74"/>
      <c r="I415" s="74"/>
      <c r="J415" s="74"/>
      <c r="K415" s="92"/>
      <c r="L415" s="14"/>
      <c r="M415" s="3">
        <v>59.73564409706665</v>
      </c>
      <c r="N415" s="3" t="e">
        <f>#REF!-M415</f>
        <v>#REF!</v>
      </c>
      <c r="O415" s="3"/>
      <c r="P415" s="4"/>
      <c r="Q415" s="4"/>
      <c r="R415" s="4"/>
      <c r="S415" s="4"/>
      <c r="T415" s="4"/>
      <c r="X415" s="16"/>
      <c r="AI415" s="15" t="e">
        <f>#REF!</f>
        <v>#REF!</v>
      </c>
      <c r="AJ415" s="15">
        <f>'[6]Čas'!AA484</f>
        <v>360.56195554161513</v>
      </c>
      <c r="AK415" s="15" t="e">
        <f t="shared" si="7"/>
        <v>#REF!</v>
      </c>
    </row>
    <row r="416" spans="1:37" s="15" customFormat="1" ht="15.75">
      <c r="A416" s="12"/>
      <c r="B416" s="93" t="s">
        <v>462</v>
      </c>
      <c r="C416" s="132">
        <v>16.64</v>
      </c>
      <c r="D416" s="17" t="s">
        <v>97</v>
      </c>
      <c r="E416" s="174" t="s">
        <v>175</v>
      </c>
      <c r="F416" s="186"/>
      <c r="G416" s="74"/>
      <c r="H416" s="74"/>
      <c r="I416" s="74"/>
      <c r="J416" s="74"/>
      <c r="K416" s="92"/>
      <c r="L416" s="14"/>
      <c r="M416" s="3">
        <v>99.07583256670627</v>
      </c>
      <c r="N416" s="3" t="e">
        <f>#REF!-M416</f>
        <v>#REF!</v>
      </c>
      <c r="O416" s="3"/>
      <c r="P416" s="4"/>
      <c r="Q416" s="4"/>
      <c r="R416" s="4"/>
      <c r="S416" s="4"/>
      <c r="T416" s="4"/>
      <c r="X416" s="16"/>
      <c r="AI416" s="15" t="e">
        <f>#REF!</f>
        <v>#REF!</v>
      </c>
      <c r="AJ416" s="15">
        <f>'[6]Čas'!AA485</f>
        <v>360.56195554161513</v>
      </c>
      <c r="AK416" s="15" t="e">
        <f t="shared" si="7"/>
        <v>#REF!</v>
      </c>
    </row>
    <row r="417" spans="1:37" s="15" customFormat="1" ht="15.75">
      <c r="A417" s="12"/>
      <c r="B417" s="93" t="s">
        <v>463</v>
      </c>
      <c r="C417" s="132">
        <v>16.64</v>
      </c>
      <c r="D417" s="17" t="s">
        <v>97</v>
      </c>
      <c r="E417" s="174" t="s">
        <v>175</v>
      </c>
      <c r="F417" s="186"/>
      <c r="G417" s="74"/>
      <c r="H417" s="74"/>
      <c r="I417" s="74"/>
      <c r="J417" s="74"/>
      <c r="K417" s="92"/>
      <c r="L417" s="14"/>
      <c r="M417" s="3">
        <v>10.240396130925713</v>
      </c>
      <c r="N417" s="3" t="e">
        <f>#REF!-M417</f>
        <v>#REF!</v>
      </c>
      <c r="O417" s="3"/>
      <c r="P417" s="4"/>
      <c r="Q417" s="4"/>
      <c r="R417" s="4"/>
      <c r="S417" s="4"/>
      <c r="T417" s="4"/>
      <c r="X417" s="16"/>
      <c r="AI417" s="15" t="e">
        <f>#REF!</f>
        <v>#REF!</v>
      </c>
      <c r="AJ417" s="15">
        <f>'[6]Čas'!AA486</f>
        <v>360.56195554161513</v>
      </c>
      <c r="AK417" s="15" t="e">
        <f t="shared" si="7"/>
        <v>#REF!</v>
      </c>
    </row>
    <row r="418" spans="1:37" s="15" customFormat="1" ht="15.75">
      <c r="A418" s="12"/>
      <c r="B418" s="93" t="s">
        <v>458</v>
      </c>
      <c r="C418" s="132">
        <v>3.9</v>
      </c>
      <c r="D418" s="17" t="s">
        <v>97</v>
      </c>
      <c r="E418" s="174" t="s">
        <v>175</v>
      </c>
      <c r="F418" s="186"/>
      <c r="G418" s="74"/>
      <c r="H418" s="74"/>
      <c r="I418" s="74"/>
      <c r="J418" s="74"/>
      <c r="K418" s="92"/>
      <c r="L418" s="14"/>
      <c r="M418" s="3">
        <v>2174</v>
      </c>
      <c r="N418" s="3" t="e">
        <f>#REF!-M418</f>
        <v>#REF!</v>
      </c>
      <c r="O418" s="3"/>
      <c r="P418" s="18" t="e">
        <f>SUM(#REF!)</f>
        <v>#REF!</v>
      </c>
      <c r="Q418" s="18">
        <f>SUM(M353:M418)</f>
        <v>14541.71374988226</v>
      </c>
      <c r="R418" s="18" t="e">
        <f>P418-Q418</f>
        <v>#REF!</v>
      </c>
      <c r="S418" s="18" t="e">
        <f>SUM(N353:N418)</f>
        <v>#REF!</v>
      </c>
      <c r="T418" s="18" t="e">
        <f>R418-S418</f>
        <v>#REF!</v>
      </c>
      <c r="X418" s="16"/>
      <c r="AI418" s="15" t="e">
        <f>#REF!</f>
        <v>#REF!</v>
      </c>
      <c r="AJ418" s="15">
        <f>'[6]Čas'!AA487</f>
        <v>360.56195554161513</v>
      </c>
      <c r="AK418" s="15" t="e">
        <f t="shared" si="7"/>
        <v>#REF!</v>
      </c>
    </row>
    <row r="419" spans="1:37" s="15" customFormat="1" ht="15.75">
      <c r="A419" s="12"/>
      <c r="B419" s="93" t="s">
        <v>464</v>
      </c>
      <c r="C419" s="132">
        <v>12.54</v>
      </c>
      <c r="D419" s="17" t="s">
        <v>97</v>
      </c>
      <c r="E419" s="174" t="s">
        <v>175</v>
      </c>
      <c r="F419" s="186"/>
      <c r="G419" s="74"/>
      <c r="H419" s="74"/>
      <c r="I419" s="74"/>
      <c r="J419" s="74"/>
      <c r="K419" s="92"/>
      <c r="L419" s="14"/>
      <c r="M419" s="3"/>
      <c r="N419" s="3"/>
      <c r="O419" s="3"/>
      <c r="P419" s="4"/>
      <c r="Q419" s="4"/>
      <c r="R419" s="4"/>
      <c r="S419" s="4"/>
      <c r="T419" s="4"/>
      <c r="X419" s="16"/>
      <c r="AI419" s="15" t="e">
        <f>#REF!</f>
        <v>#REF!</v>
      </c>
      <c r="AJ419" s="15">
        <f>'[6]Čas'!AA488</f>
        <v>116.44625163591778</v>
      </c>
      <c r="AK419" s="15" t="e">
        <f t="shared" si="7"/>
        <v>#REF!</v>
      </c>
    </row>
    <row r="420" spans="1:37" s="15" customFormat="1" ht="15.75">
      <c r="A420" s="12"/>
      <c r="B420" s="93" t="s">
        <v>465</v>
      </c>
      <c r="C420" s="132">
        <v>12.54</v>
      </c>
      <c r="D420" s="17" t="s">
        <v>97</v>
      </c>
      <c r="E420" s="174" t="s">
        <v>175</v>
      </c>
      <c r="F420" s="186"/>
      <c r="G420" s="74"/>
      <c r="H420" s="74"/>
      <c r="I420" s="74"/>
      <c r="J420" s="74"/>
      <c r="K420" s="92"/>
      <c r="L420" s="14"/>
      <c r="M420" s="3"/>
      <c r="N420" s="3"/>
      <c r="O420" s="3"/>
      <c r="P420" s="4"/>
      <c r="Q420" s="4"/>
      <c r="R420" s="4"/>
      <c r="S420" s="4"/>
      <c r="T420" s="4"/>
      <c r="X420" s="16"/>
      <c r="AI420" s="15" t="e">
        <f>#REF!</f>
        <v>#REF!</v>
      </c>
      <c r="AJ420" s="15">
        <f>'[6]Čas'!AA489</f>
        <v>271.72156986128925</v>
      </c>
      <c r="AK420" s="15" t="e">
        <f t="shared" si="7"/>
        <v>#REF!</v>
      </c>
    </row>
    <row r="421" spans="1:37" s="15" customFormat="1" ht="15.75">
      <c r="A421" s="12"/>
      <c r="B421" s="93" t="s">
        <v>466</v>
      </c>
      <c r="C421" s="132">
        <v>12.54</v>
      </c>
      <c r="D421" s="17" t="s">
        <v>97</v>
      </c>
      <c r="E421" s="174" t="s">
        <v>175</v>
      </c>
      <c r="F421" s="186"/>
      <c r="G421" s="74"/>
      <c r="H421" s="74"/>
      <c r="I421" s="74"/>
      <c r="J421" s="74"/>
      <c r="K421" s="92"/>
      <c r="L421" s="14"/>
      <c r="M421" s="3">
        <v>266.8929725405612</v>
      </c>
      <c r="N421" s="3" t="e">
        <f>#REF!-M421</f>
        <v>#REF!</v>
      </c>
      <c r="O421" s="3"/>
      <c r="P421" s="4"/>
      <c r="Q421" s="4"/>
      <c r="R421" s="4"/>
      <c r="S421" s="4"/>
      <c r="T421" s="4"/>
      <c r="X421" s="16"/>
      <c r="AI421" s="15" t="e">
        <f>#REF!</f>
        <v>#REF!</v>
      </c>
      <c r="AJ421" s="15">
        <f>'[6]Čas'!AA490</f>
        <v>271.72156986128925</v>
      </c>
      <c r="AK421" s="15" t="e">
        <f t="shared" si="7"/>
        <v>#REF!</v>
      </c>
    </row>
    <row r="422" spans="1:37" s="15" customFormat="1" ht="15.75">
      <c r="A422" s="12"/>
      <c r="B422" s="93" t="s">
        <v>467</v>
      </c>
      <c r="C422" s="132">
        <v>16.64</v>
      </c>
      <c r="D422" s="17" t="s">
        <v>97</v>
      </c>
      <c r="E422" s="174" t="s">
        <v>175</v>
      </c>
      <c r="F422" s="186"/>
      <c r="G422" s="74"/>
      <c r="H422" s="74"/>
      <c r="I422" s="74"/>
      <c r="J422" s="74"/>
      <c r="K422" s="92"/>
      <c r="L422" s="14"/>
      <c r="M422" s="3">
        <v>105.06646430329782</v>
      </c>
      <c r="N422" s="3" t="e">
        <f>#REF!-M422</f>
        <v>#REF!</v>
      </c>
      <c r="O422" s="3"/>
      <c r="P422" s="4"/>
      <c r="Q422" s="4"/>
      <c r="R422" s="4"/>
      <c r="S422" s="4"/>
      <c r="T422" s="4"/>
      <c r="X422" s="16"/>
      <c r="AI422" s="15" t="e">
        <f>#REF!</f>
        <v>#REF!</v>
      </c>
      <c r="AJ422" s="15">
        <f>'[6]Čas'!AA491</f>
        <v>271.72156986128925</v>
      </c>
      <c r="AK422" s="15" t="e">
        <f t="shared" si="7"/>
        <v>#REF!</v>
      </c>
    </row>
    <row r="423" spans="1:37" s="15" customFormat="1" ht="15.75">
      <c r="A423" s="12"/>
      <c r="B423" s="93" t="s">
        <v>468</v>
      </c>
      <c r="C423" s="132">
        <v>16.64</v>
      </c>
      <c r="D423" s="17" t="s">
        <v>97</v>
      </c>
      <c r="E423" s="174" t="s">
        <v>175</v>
      </c>
      <c r="F423" s="186"/>
      <c r="G423" s="74"/>
      <c r="H423" s="74"/>
      <c r="I423" s="74"/>
      <c r="J423" s="74"/>
      <c r="K423" s="92"/>
      <c r="L423" s="14"/>
      <c r="M423" s="3">
        <v>92.5598410439343</v>
      </c>
      <c r="N423" s="3" t="e">
        <f>#REF!-M423</f>
        <v>#REF!</v>
      </c>
      <c r="O423" s="3"/>
      <c r="P423" s="4"/>
      <c r="Q423" s="4"/>
      <c r="R423" s="4"/>
      <c r="S423" s="4"/>
      <c r="T423" s="4"/>
      <c r="X423" s="16"/>
      <c r="AI423" s="15" t="e">
        <f>#REF!</f>
        <v>#REF!</v>
      </c>
      <c r="AJ423" s="15">
        <f>'[6]Čas'!AA492</f>
        <v>360.56195554161513</v>
      </c>
      <c r="AK423" s="15" t="e">
        <f t="shared" si="7"/>
        <v>#REF!</v>
      </c>
    </row>
    <row r="424" spans="1:37" s="15" customFormat="1" ht="15.75">
      <c r="A424" s="12"/>
      <c r="B424" s="93" t="s">
        <v>469</v>
      </c>
      <c r="C424" s="132">
        <v>16.64</v>
      </c>
      <c r="D424" s="17" t="s">
        <v>97</v>
      </c>
      <c r="E424" s="174" t="s">
        <v>175</v>
      </c>
      <c r="F424" s="186"/>
      <c r="G424" s="74"/>
      <c r="H424" s="74"/>
      <c r="I424" s="74"/>
      <c r="J424" s="74"/>
      <c r="K424" s="92"/>
      <c r="L424" s="14"/>
      <c r="M424" s="3">
        <v>227.57346103935447</v>
      </c>
      <c r="N424" s="3" t="e">
        <f>#REF!-M424</f>
        <v>#REF!</v>
      </c>
      <c r="O424" s="3"/>
      <c r="P424" s="4"/>
      <c r="Q424" s="4"/>
      <c r="R424" s="4"/>
      <c r="S424" s="4"/>
      <c r="T424" s="4"/>
      <c r="X424" s="16"/>
      <c r="AI424" s="15" t="e">
        <f>#REF!</f>
        <v>#REF!</v>
      </c>
      <c r="AJ424" s="15">
        <f>'[6]Čas'!AA493</f>
        <v>360.56195554161513</v>
      </c>
      <c r="AK424" s="15" t="e">
        <f t="shared" si="7"/>
        <v>#REF!</v>
      </c>
    </row>
    <row r="425" spans="1:37" s="15" customFormat="1" ht="15.75">
      <c r="A425" s="12"/>
      <c r="B425" s="93" t="s">
        <v>470</v>
      </c>
      <c r="C425" s="132">
        <v>15.5</v>
      </c>
      <c r="D425" s="17" t="s">
        <v>97</v>
      </c>
      <c r="E425" s="174" t="s">
        <v>175</v>
      </c>
      <c r="F425" s="186"/>
      <c r="G425" s="74"/>
      <c r="H425" s="74"/>
      <c r="I425" s="74"/>
      <c r="J425" s="74"/>
      <c r="K425" s="92"/>
      <c r="L425" s="14"/>
      <c r="M425" s="3">
        <v>79.12373508594382</v>
      </c>
      <c r="N425" s="3" t="e">
        <f>#REF!-M425</f>
        <v>#REF!</v>
      </c>
      <c r="O425" s="3"/>
      <c r="P425" s="4"/>
      <c r="Q425" s="4"/>
      <c r="R425" s="4"/>
      <c r="S425" s="4"/>
      <c r="T425" s="4"/>
      <c r="X425" s="16"/>
      <c r="AI425" s="15" t="e">
        <f>#REF!</f>
        <v>#REF!</v>
      </c>
      <c r="AJ425" s="15">
        <f>'[6]Čas'!AA494</f>
        <v>360.56195554161513</v>
      </c>
      <c r="AK425" s="15" t="e">
        <f t="shared" si="7"/>
        <v>#REF!</v>
      </c>
    </row>
    <row r="426" spans="1:37" s="15" customFormat="1" ht="15.75">
      <c r="A426" s="12"/>
      <c r="B426" s="93" t="s">
        <v>300</v>
      </c>
      <c r="C426" s="132">
        <v>11.28</v>
      </c>
      <c r="D426" s="17" t="s">
        <v>106</v>
      </c>
      <c r="E426" s="174" t="s">
        <v>175</v>
      </c>
      <c r="F426" s="186"/>
      <c r="G426" s="74"/>
      <c r="H426" s="74"/>
      <c r="I426" s="74"/>
      <c r="J426" s="74"/>
      <c r="K426" s="92"/>
      <c r="L426" s="14"/>
      <c r="M426" s="3">
        <v>29.7483507603392</v>
      </c>
      <c r="N426" s="3" t="e">
        <f>#REF!-M426</f>
        <v>#REF!</v>
      </c>
      <c r="O426" s="3"/>
      <c r="P426" s="4"/>
      <c r="Q426" s="4"/>
      <c r="R426" s="4"/>
      <c r="S426" s="4"/>
      <c r="T426" s="4"/>
      <c r="X426" s="16"/>
      <c r="AI426" s="15" t="e">
        <f>#REF!</f>
        <v>#REF!</v>
      </c>
      <c r="AJ426" s="15">
        <f>'[6]Čas'!AA495</f>
        <v>335.8599946451343</v>
      </c>
      <c r="AK426" s="15" t="e">
        <f t="shared" si="7"/>
        <v>#REF!</v>
      </c>
    </row>
    <row r="427" spans="1:37" s="15" customFormat="1" ht="15.75">
      <c r="A427" s="12"/>
      <c r="B427" s="93" t="s">
        <v>471</v>
      </c>
      <c r="C427" s="132">
        <v>4.5</v>
      </c>
      <c r="D427" s="17" t="s">
        <v>97</v>
      </c>
      <c r="E427" s="174" t="s">
        <v>175</v>
      </c>
      <c r="F427" s="186"/>
      <c r="G427" s="74"/>
      <c r="H427" s="74"/>
      <c r="I427" s="74"/>
      <c r="J427" s="74"/>
      <c r="K427" s="92"/>
      <c r="L427" s="14"/>
      <c r="M427" s="3">
        <v>64.26731364925794</v>
      </c>
      <c r="N427" s="3" t="e">
        <f>#REF!-M427</f>
        <v>#REF!</v>
      </c>
      <c r="O427" s="3"/>
      <c r="P427" s="4"/>
      <c r="Q427" s="4"/>
      <c r="R427" s="4"/>
      <c r="S427" s="4"/>
      <c r="T427" s="4"/>
      <c r="X427" s="16"/>
      <c r="AI427" s="15" t="e">
        <f>#REF!</f>
        <v>#REF!</v>
      </c>
      <c r="AJ427" s="15">
        <f>'[6]Čas'!AA496</f>
        <v>166.85018762655028</v>
      </c>
      <c r="AK427" s="15" t="e">
        <f t="shared" si="7"/>
        <v>#REF!</v>
      </c>
    </row>
    <row r="428" spans="1:37" s="15" customFormat="1" ht="15.75">
      <c r="A428" s="12"/>
      <c r="B428" s="93" t="s">
        <v>472</v>
      </c>
      <c r="C428" s="132">
        <v>4.08</v>
      </c>
      <c r="D428" s="17" t="s">
        <v>127</v>
      </c>
      <c r="E428" s="174" t="s">
        <v>175</v>
      </c>
      <c r="F428" s="186"/>
      <c r="G428" s="74"/>
      <c r="H428" s="74"/>
      <c r="I428" s="74"/>
      <c r="J428" s="74"/>
      <c r="K428" s="92"/>
      <c r="L428" s="14"/>
      <c r="M428" s="3">
        <v>196.8496158607174</v>
      </c>
      <c r="N428" s="3" t="e">
        <f>#REF!-M428</f>
        <v>#REF!</v>
      </c>
      <c r="O428" s="3"/>
      <c r="P428" s="4"/>
      <c r="Q428" s="4"/>
      <c r="R428" s="4"/>
      <c r="S428" s="4"/>
      <c r="T428" s="4"/>
      <c r="X428" s="16"/>
      <c r="AI428" s="15" t="e">
        <f>#REF!</f>
        <v>#REF!</v>
      </c>
      <c r="AJ428" s="15">
        <f>'[6]Čas'!AA497</f>
        <v>134.36105957990512</v>
      </c>
      <c r="AK428" s="15" t="e">
        <f t="shared" si="7"/>
        <v>#REF!</v>
      </c>
    </row>
    <row r="429" spans="1:37" s="15" customFormat="1" ht="16.5" thickBot="1">
      <c r="A429" s="12"/>
      <c r="B429" s="98" t="s">
        <v>86</v>
      </c>
      <c r="C429" s="136">
        <f>SUM(C407:C428)</f>
        <v>326.97999999999985</v>
      </c>
      <c r="D429" s="77"/>
      <c r="E429" s="170"/>
      <c r="F429" s="219"/>
      <c r="G429" s="220"/>
      <c r="H429" s="220"/>
      <c r="I429" s="220"/>
      <c r="J429" s="220"/>
      <c r="K429" s="221"/>
      <c r="L429" s="14"/>
      <c r="M429" s="3"/>
      <c r="N429" s="3"/>
      <c r="O429" s="3"/>
      <c r="P429" s="4"/>
      <c r="Q429" s="4"/>
      <c r="R429" s="4"/>
      <c r="S429" s="4"/>
      <c r="T429" s="4"/>
      <c r="X429" s="16"/>
      <c r="AI429" s="15" t="e">
        <f>#REF!</f>
        <v>#REF!</v>
      </c>
      <c r="AJ429" s="15">
        <f>'[6]Čas'!AA498</f>
        <v>121.1245757675762</v>
      </c>
      <c r="AK429" s="15" t="e">
        <f t="shared" si="7"/>
        <v>#REF!</v>
      </c>
    </row>
    <row r="430" spans="1:37" s="15" customFormat="1" ht="15.75">
      <c r="A430" s="12"/>
      <c r="B430" s="413"/>
      <c r="C430" s="414"/>
      <c r="D430" s="414"/>
      <c r="E430" s="227"/>
      <c r="F430" s="227"/>
      <c r="G430" s="227"/>
      <c r="H430" s="227"/>
      <c r="I430" s="227"/>
      <c r="J430" s="227"/>
      <c r="K430" s="228"/>
      <c r="L430" s="14"/>
      <c r="M430" s="3">
        <v>503.59378216640823</v>
      </c>
      <c r="N430" s="3" t="e">
        <f>#REF!-M430</f>
        <v>#REF!</v>
      </c>
      <c r="O430" s="3"/>
      <c r="P430" s="4"/>
      <c r="Q430" s="4"/>
      <c r="R430" s="4"/>
      <c r="S430" s="4"/>
      <c r="T430" s="4"/>
      <c r="X430" s="16"/>
      <c r="AI430" s="15" t="e">
        <f>#REF!</f>
        <v>#REF!</v>
      </c>
      <c r="AJ430" s="15" t="e">
        <f>'[6]Čas'!AA515</f>
        <v>#REF!</v>
      </c>
      <c r="AK430" s="15" t="e">
        <f t="shared" si="7"/>
        <v>#REF!</v>
      </c>
    </row>
    <row r="431" spans="1:37" s="15" customFormat="1" ht="16.5" thickBot="1">
      <c r="A431" s="12"/>
      <c r="B431" s="415" t="s">
        <v>455</v>
      </c>
      <c r="C431" s="416">
        <v>0</v>
      </c>
      <c r="D431" s="416" t="e">
        <v>#REF!</v>
      </c>
      <c r="E431" s="198"/>
      <c r="F431" s="198"/>
      <c r="G431" s="198"/>
      <c r="H431" s="198"/>
      <c r="I431" s="198"/>
      <c r="J431" s="198"/>
      <c r="K431" s="199"/>
      <c r="L431" s="14"/>
      <c r="M431" s="3">
        <v>519.8109487861796</v>
      </c>
      <c r="N431" s="3" t="e">
        <f>#REF!-M431</f>
        <v>#REF!</v>
      </c>
      <c r="O431" s="3"/>
      <c r="P431" s="4"/>
      <c r="Q431" s="4"/>
      <c r="R431" s="4"/>
      <c r="S431" s="4"/>
      <c r="T431" s="4"/>
      <c r="X431" s="16"/>
      <c r="AI431" s="15" t="e">
        <f>#REF!</f>
        <v>#REF!</v>
      </c>
      <c r="AJ431" s="15" t="e">
        <f>'[6]Čas'!AA516</f>
        <v>#REF!</v>
      </c>
      <c r="AK431" s="15" t="e">
        <f t="shared" si="7"/>
        <v>#REF!</v>
      </c>
    </row>
    <row r="432" spans="1:37" s="15" customFormat="1" ht="15.75">
      <c r="A432" s="12"/>
      <c r="B432" s="282" t="s">
        <v>473</v>
      </c>
      <c r="C432" s="283"/>
      <c r="D432" s="283"/>
      <c r="E432" s="278"/>
      <c r="F432" s="279"/>
      <c r="G432" s="280"/>
      <c r="H432" s="280"/>
      <c r="I432" s="280"/>
      <c r="J432" s="280"/>
      <c r="K432" s="281"/>
      <c r="L432" s="14"/>
      <c r="M432" s="3">
        <v>426.2171673980495</v>
      </c>
      <c r="N432" s="3" t="e">
        <f>#REF!-M432</f>
        <v>#REF!</v>
      </c>
      <c r="O432" s="3"/>
      <c r="P432" s="4"/>
      <c r="Q432" s="4"/>
      <c r="R432" s="4"/>
      <c r="S432" s="4"/>
      <c r="T432" s="4"/>
      <c r="X432" s="16"/>
      <c r="AI432" s="15" t="e">
        <f>#REF!</f>
        <v>#REF!</v>
      </c>
      <c r="AJ432" s="15" t="e">
        <f>'[6]Čas'!AA517</f>
        <v>#REF!</v>
      </c>
      <c r="AK432" s="15" t="e">
        <f t="shared" si="7"/>
        <v>#REF!</v>
      </c>
    </row>
    <row r="433" spans="1:37" s="15" customFormat="1" ht="15.75">
      <c r="A433" s="12"/>
      <c r="B433" s="93" t="s">
        <v>474</v>
      </c>
      <c r="C433" s="132">
        <v>8.7</v>
      </c>
      <c r="D433" s="17" t="s">
        <v>97</v>
      </c>
      <c r="E433" s="174" t="s">
        <v>175</v>
      </c>
      <c r="F433" s="186"/>
      <c r="G433" s="74"/>
      <c r="H433" s="74"/>
      <c r="I433" s="74"/>
      <c r="J433" s="74"/>
      <c r="K433" s="92"/>
      <c r="L433" s="14"/>
      <c r="M433" s="3">
        <v>80.0194754831432</v>
      </c>
      <c r="N433" s="3" t="e">
        <f>#REF!-M433</f>
        <v>#REF!</v>
      </c>
      <c r="O433" s="3"/>
      <c r="P433" s="4"/>
      <c r="Q433" s="4"/>
      <c r="R433" s="4"/>
      <c r="S433" s="4"/>
      <c r="T433" s="4"/>
      <c r="X433" s="16"/>
      <c r="AI433" s="15" t="e">
        <f>#REF!</f>
        <v>#REF!</v>
      </c>
      <c r="AJ433" s="15">
        <f>'[6]Čas'!AA518</f>
        <v>363.67060126294314</v>
      </c>
      <c r="AK433" s="15" t="e">
        <f t="shared" si="7"/>
        <v>#REF!</v>
      </c>
    </row>
    <row r="434" spans="1:37" s="15" customFormat="1" ht="15.75">
      <c r="A434" s="12"/>
      <c r="B434" s="93" t="s">
        <v>475</v>
      </c>
      <c r="C434" s="132">
        <v>11.2</v>
      </c>
      <c r="D434" s="17" t="s">
        <v>97</v>
      </c>
      <c r="E434" s="174" t="s">
        <v>175</v>
      </c>
      <c r="F434" s="186"/>
      <c r="G434" s="74"/>
      <c r="H434" s="74"/>
      <c r="I434" s="74"/>
      <c r="J434" s="74"/>
      <c r="K434" s="92"/>
      <c r="L434" s="14"/>
      <c r="M434" s="3">
        <v>27.53524871320686</v>
      </c>
      <c r="N434" s="3" t="e">
        <f>#REF!-M434</f>
        <v>#REF!</v>
      </c>
      <c r="O434" s="3"/>
      <c r="P434" s="4"/>
      <c r="Q434" s="4"/>
      <c r="R434" s="4"/>
      <c r="S434" s="4"/>
      <c r="T434" s="4"/>
      <c r="X434" s="16"/>
      <c r="AI434" s="15" t="e">
        <f>#REF!</f>
        <v>#REF!</v>
      </c>
      <c r="AJ434" s="15">
        <f>'[6]Čas'!AA519</f>
        <v>387.91530801380605</v>
      </c>
      <c r="AK434" s="15" t="e">
        <f t="shared" si="7"/>
        <v>#REF!</v>
      </c>
    </row>
    <row r="435" spans="1:37" s="15" customFormat="1" ht="15.75">
      <c r="A435" s="12"/>
      <c r="B435" s="93" t="s">
        <v>476</v>
      </c>
      <c r="C435" s="132">
        <v>6.4</v>
      </c>
      <c r="D435" s="17" t="s">
        <v>97</v>
      </c>
      <c r="E435" s="174" t="s">
        <v>175</v>
      </c>
      <c r="F435" s="186"/>
      <c r="G435" s="74"/>
      <c r="H435" s="74"/>
      <c r="I435" s="74"/>
      <c r="J435" s="74"/>
      <c r="K435" s="92"/>
      <c r="L435" s="14"/>
      <c r="M435" s="3">
        <v>43.12678111542043</v>
      </c>
      <c r="N435" s="3" t="e">
        <f>#REF!-M435</f>
        <v>#REF!</v>
      </c>
      <c r="O435" s="3"/>
      <c r="P435" s="4"/>
      <c r="Q435" s="4"/>
      <c r="R435" s="4"/>
      <c r="S435" s="4"/>
      <c r="T435" s="4"/>
      <c r="X435" s="16"/>
      <c r="AI435" s="15" t="e">
        <f>#REF!</f>
        <v>#REF!</v>
      </c>
      <c r="AJ435" s="15">
        <f>'[6]Čas'!AA520</f>
        <v>221.6658902936035</v>
      </c>
      <c r="AK435" s="15" t="e">
        <f t="shared" si="7"/>
        <v>#REF!</v>
      </c>
    </row>
    <row r="436" spans="1:37" s="15" customFormat="1" ht="15.75">
      <c r="A436" s="12"/>
      <c r="B436" s="93" t="s">
        <v>17</v>
      </c>
      <c r="C436" s="132">
        <v>3.8</v>
      </c>
      <c r="D436" s="17" t="s">
        <v>97</v>
      </c>
      <c r="E436" s="174" t="s">
        <v>175</v>
      </c>
      <c r="F436" s="186"/>
      <c r="G436" s="74"/>
      <c r="H436" s="74"/>
      <c r="I436" s="74"/>
      <c r="J436" s="74"/>
      <c r="K436" s="92"/>
      <c r="L436" s="14"/>
      <c r="M436" s="3">
        <v>150.55823126811939</v>
      </c>
      <c r="N436" s="3" t="e">
        <f>#REF!-M436</f>
        <v>#REF!</v>
      </c>
      <c r="O436" s="3"/>
      <c r="P436" s="4"/>
      <c r="Q436" s="4"/>
      <c r="R436" s="4"/>
      <c r="S436" s="4"/>
      <c r="T436" s="4"/>
      <c r="X436" s="16"/>
      <c r="AI436" s="15" t="e">
        <f>#REF!</f>
        <v>#REF!</v>
      </c>
      <c r="AJ436" s="15">
        <f>'[6]Čas'!AA521</f>
        <v>58.35108873184451</v>
      </c>
      <c r="AK436" s="15" t="e">
        <f t="shared" si="7"/>
        <v>#REF!</v>
      </c>
    </row>
    <row r="437" spans="1:37" s="15" customFormat="1" ht="15.75">
      <c r="A437" s="12"/>
      <c r="B437" s="93" t="s">
        <v>50</v>
      </c>
      <c r="C437" s="132">
        <v>12.7</v>
      </c>
      <c r="D437" s="17" t="s">
        <v>63</v>
      </c>
      <c r="E437" s="174" t="s">
        <v>175</v>
      </c>
      <c r="F437" s="186"/>
      <c r="G437" s="74"/>
      <c r="H437" s="74"/>
      <c r="I437" s="74"/>
      <c r="J437" s="74"/>
      <c r="K437" s="92"/>
      <c r="L437" s="14"/>
      <c r="M437" s="3">
        <v>33.25163075600711</v>
      </c>
      <c r="N437" s="3" t="e">
        <f>#REF!-M437</f>
        <v>#REF!</v>
      </c>
      <c r="O437" s="3"/>
      <c r="P437" s="4"/>
      <c r="Q437" s="4"/>
      <c r="R437" s="4"/>
      <c r="S437" s="4"/>
      <c r="T437" s="4"/>
      <c r="X437" s="16"/>
      <c r="AI437" s="15" t="e">
        <f>#REF!</f>
        <v>#REF!</v>
      </c>
      <c r="AJ437" s="15">
        <f>'[6]Čas'!AA522</f>
        <v>82.36691954641279</v>
      </c>
      <c r="AK437" s="15" t="e">
        <f t="shared" si="7"/>
        <v>#REF!</v>
      </c>
    </row>
    <row r="438" spans="1:37" s="15" customFormat="1" ht="15.75">
      <c r="A438" s="12"/>
      <c r="B438" s="93" t="s">
        <v>50</v>
      </c>
      <c r="C438" s="132">
        <v>3.8</v>
      </c>
      <c r="D438" s="17" t="s">
        <v>63</v>
      </c>
      <c r="E438" s="174" t="s">
        <v>175</v>
      </c>
      <c r="F438" s="186"/>
      <c r="G438" s="74"/>
      <c r="H438" s="74"/>
      <c r="I438" s="74"/>
      <c r="J438" s="74"/>
      <c r="K438" s="92"/>
      <c r="L438" s="14"/>
      <c r="M438" s="3">
        <v>47.79348504208906</v>
      </c>
      <c r="N438" s="3" t="e">
        <f>#REF!-M438</f>
        <v>#REF!</v>
      </c>
      <c r="O438" s="3"/>
      <c r="P438" s="4"/>
      <c r="Q438" s="4"/>
      <c r="R438" s="4"/>
      <c r="S438" s="4"/>
      <c r="T438" s="4"/>
      <c r="X438" s="16"/>
      <c r="AI438" s="15" t="e">
        <f>#REF!</f>
        <v>#REF!</v>
      </c>
      <c r="AJ438" s="15" t="e">
        <f>'[6]Čas'!AA523</f>
        <v>#REF!</v>
      </c>
      <c r="AK438" s="15" t="e">
        <f t="shared" si="7"/>
        <v>#REF!</v>
      </c>
    </row>
    <row r="439" spans="1:37" s="15" customFormat="1" ht="15.75">
      <c r="A439" s="12"/>
      <c r="B439" s="93" t="s">
        <v>50</v>
      </c>
      <c r="C439" s="132">
        <v>5.9</v>
      </c>
      <c r="D439" s="17" t="s">
        <v>63</v>
      </c>
      <c r="E439" s="174" t="s">
        <v>175</v>
      </c>
      <c r="F439" s="186"/>
      <c r="G439" s="74"/>
      <c r="H439" s="74"/>
      <c r="I439" s="74"/>
      <c r="J439" s="74"/>
      <c r="K439" s="92"/>
      <c r="L439" s="14"/>
      <c r="M439" s="3">
        <v>156.27461331091962</v>
      </c>
      <c r="N439" s="3" t="e">
        <f>#REF!-M439</f>
        <v>#REF!</v>
      </c>
      <c r="O439" s="3"/>
      <c r="P439" s="4"/>
      <c r="Q439" s="4"/>
      <c r="R439" s="4"/>
      <c r="S439" s="4"/>
      <c r="T439" s="4"/>
      <c r="X439" s="16"/>
      <c r="AI439" s="15" t="e">
        <f>#REF!</f>
        <v>#REF!</v>
      </c>
      <c r="AJ439" s="15" t="e">
        <f>'[6]Čas'!AA524</f>
        <v>#REF!</v>
      </c>
      <c r="AK439" s="15" t="e">
        <f t="shared" si="7"/>
        <v>#REF!</v>
      </c>
    </row>
    <row r="440" spans="1:37" s="15" customFormat="1" ht="15.75">
      <c r="A440" s="12"/>
      <c r="B440" s="93" t="s">
        <v>50</v>
      </c>
      <c r="C440" s="132">
        <v>4.1</v>
      </c>
      <c r="D440" s="17" t="s">
        <v>63</v>
      </c>
      <c r="E440" s="174" t="s">
        <v>175</v>
      </c>
      <c r="F440" s="186"/>
      <c r="G440" s="74"/>
      <c r="H440" s="74"/>
      <c r="I440" s="74"/>
      <c r="J440" s="74"/>
      <c r="K440" s="92"/>
      <c r="L440" s="14"/>
      <c r="M440" s="3">
        <v>19.79809918645638</v>
      </c>
      <c r="N440" s="3" t="e">
        <f>#REF!-M440</f>
        <v>#REF!</v>
      </c>
      <c r="O440" s="3"/>
      <c r="P440" s="4"/>
      <c r="Q440" s="4"/>
      <c r="R440" s="4"/>
      <c r="S440" s="4"/>
      <c r="T440" s="4"/>
      <c r="X440" s="16"/>
      <c r="AI440" s="15" t="e">
        <f>#REF!</f>
        <v>#REF!</v>
      </c>
      <c r="AJ440" s="15" t="e">
        <f>'[6]Čas'!AA525</f>
        <v>#REF!</v>
      </c>
      <c r="AK440" s="15" t="e">
        <f t="shared" si="7"/>
        <v>#REF!</v>
      </c>
    </row>
    <row r="441" spans="1:37" s="15" customFormat="1" ht="15.75">
      <c r="A441" s="12"/>
      <c r="B441" s="93" t="s">
        <v>50</v>
      </c>
      <c r="C441" s="132">
        <v>13.2</v>
      </c>
      <c r="D441" s="17" t="s">
        <v>63</v>
      </c>
      <c r="E441" s="174" t="s">
        <v>175</v>
      </c>
      <c r="F441" s="186"/>
      <c r="G441" s="74"/>
      <c r="H441" s="74"/>
      <c r="I441" s="74"/>
      <c r="J441" s="74"/>
      <c r="K441" s="92"/>
      <c r="L441" s="14"/>
      <c r="M441" s="3"/>
      <c r="N441" s="3"/>
      <c r="O441" s="3"/>
      <c r="P441" s="4"/>
      <c r="Q441" s="4"/>
      <c r="R441" s="4"/>
      <c r="S441" s="4"/>
      <c r="T441" s="4"/>
      <c r="X441" s="16"/>
      <c r="AI441" s="15" t="e">
        <f>#REF!</f>
        <v>#REF!</v>
      </c>
      <c r="AJ441" s="15" t="e">
        <f>'[6]Čas'!AA526</f>
        <v>#REF!</v>
      </c>
      <c r="AK441" s="15" t="e">
        <f t="shared" si="7"/>
        <v>#REF!</v>
      </c>
    </row>
    <row r="442" spans="1:37" s="15" customFormat="1" ht="15.75">
      <c r="A442" s="12"/>
      <c r="B442" s="93" t="s">
        <v>477</v>
      </c>
      <c r="C442" s="132">
        <v>6.4</v>
      </c>
      <c r="D442" s="17" t="s">
        <v>7</v>
      </c>
      <c r="E442" s="174" t="s">
        <v>175</v>
      </c>
      <c r="F442" s="186"/>
      <c r="G442" s="74"/>
      <c r="H442" s="74"/>
      <c r="I442" s="74"/>
      <c r="J442" s="74"/>
      <c r="K442" s="92"/>
      <c r="L442" s="14"/>
      <c r="M442" s="3"/>
      <c r="N442" s="3"/>
      <c r="O442" s="3"/>
      <c r="P442" s="4"/>
      <c r="Q442" s="4"/>
      <c r="R442" s="4"/>
      <c r="S442" s="4"/>
      <c r="T442" s="4"/>
      <c r="X442" s="16"/>
      <c r="AI442" s="15" t="e">
        <f>#REF!</f>
        <v>#REF!</v>
      </c>
      <c r="AJ442" s="15">
        <f>'[6]Čas'!AA527</f>
        <v>122.82825483383496</v>
      </c>
      <c r="AK442" s="15" t="e">
        <f t="shared" si="7"/>
        <v>#REF!</v>
      </c>
    </row>
    <row r="443" spans="1:37" s="15" customFormat="1" ht="15.75">
      <c r="A443" s="12"/>
      <c r="B443" s="93" t="s">
        <v>478</v>
      </c>
      <c r="C443" s="132">
        <v>6.8</v>
      </c>
      <c r="D443" s="17" t="s">
        <v>52</v>
      </c>
      <c r="E443" s="174" t="s">
        <v>175</v>
      </c>
      <c r="F443" s="186"/>
      <c r="G443" s="74"/>
      <c r="H443" s="74"/>
      <c r="I443" s="74"/>
      <c r="J443" s="74"/>
      <c r="K443" s="92"/>
      <c r="L443" s="14"/>
      <c r="M443" s="3">
        <v>4348</v>
      </c>
      <c r="N443" s="3" t="e">
        <f>#REF!-M443</f>
        <v>#REF!</v>
      </c>
      <c r="O443" s="3"/>
      <c r="P443" s="4"/>
      <c r="Q443" s="4"/>
      <c r="R443" s="4"/>
      <c r="S443" s="4"/>
      <c r="T443" s="4"/>
      <c r="X443" s="16"/>
      <c r="AI443" s="15" t="e">
        <f>#REF!</f>
        <v>#REF!</v>
      </c>
      <c r="AJ443" s="15">
        <f>'[6]Čas'!AA528</f>
        <v>34.817346845147554</v>
      </c>
      <c r="AK443" s="15" t="e">
        <f t="shared" si="7"/>
        <v>#REF!</v>
      </c>
    </row>
    <row r="444" spans="1:37" s="15" customFormat="1" ht="15.75">
      <c r="A444" s="12"/>
      <c r="B444" s="93" t="s">
        <v>479</v>
      </c>
      <c r="C444" s="132">
        <v>35.4</v>
      </c>
      <c r="D444" s="17" t="s">
        <v>63</v>
      </c>
      <c r="E444" s="174" t="s">
        <v>175</v>
      </c>
      <c r="F444" s="186"/>
      <c r="G444" s="74"/>
      <c r="H444" s="74"/>
      <c r="I444" s="74"/>
      <c r="J444" s="74"/>
      <c r="K444" s="92"/>
      <c r="L444" s="14"/>
      <c r="M444" s="3"/>
      <c r="N444" s="3"/>
      <c r="O444" s="3"/>
      <c r="P444" s="4"/>
      <c r="Q444" s="4"/>
      <c r="R444" s="4"/>
      <c r="S444" s="4"/>
      <c r="T444" s="4"/>
      <c r="X444" s="16"/>
      <c r="AI444" s="15" t="e">
        <f>#REF!</f>
        <v>#REF!</v>
      </c>
      <c r="AJ444" s="15">
        <f>'[6]Čas'!AA529</f>
        <v>5707.657810954369</v>
      </c>
      <c r="AK444" s="15" t="e">
        <f t="shared" si="7"/>
        <v>#REF!</v>
      </c>
    </row>
    <row r="445" spans="1:37" s="15" customFormat="1" ht="15.75">
      <c r="A445" s="12"/>
      <c r="B445" s="93" t="s">
        <v>480</v>
      </c>
      <c r="C445" s="132">
        <v>9.9</v>
      </c>
      <c r="D445" s="17" t="s">
        <v>97</v>
      </c>
      <c r="E445" s="174" t="s">
        <v>175</v>
      </c>
      <c r="F445" s="186"/>
      <c r="G445" s="74"/>
      <c r="H445" s="74"/>
      <c r="I445" s="74"/>
      <c r="J445" s="74"/>
      <c r="K445" s="92"/>
      <c r="L445" s="14"/>
      <c r="M445" s="3"/>
      <c r="N445" s="3"/>
      <c r="O445" s="3"/>
      <c r="P445" s="4"/>
      <c r="Q445" s="4"/>
      <c r="R445" s="4"/>
      <c r="S445" s="4"/>
      <c r="T445" s="4"/>
      <c r="X445" s="16"/>
      <c r="AI445" s="15" t="e">
        <f>#REF!</f>
        <v>#REF!</v>
      </c>
      <c r="AJ445" s="15">
        <f>'[6]Čas'!AA530</f>
        <v>214.51702883785995</v>
      </c>
      <c r="AK445" s="15" t="e">
        <f t="shared" si="7"/>
        <v>#REF!</v>
      </c>
    </row>
    <row r="446" spans="1:37" s="15" customFormat="1" ht="15.75">
      <c r="A446" s="12"/>
      <c r="B446" s="93" t="s">
        <v>481</v>
      </c>
      <c r="C446" s="132">
        <v>6.4</v>
      </c>
      <c r="D446" s="17" t="s">
        <v>97</v>
      </c>
      <c r="E446" s="174" t="s">
        <v>175</v>
      </c>
      <c r="F446" s="186"/>
      <c r="G446" s="74"/>
      <c r="H446" s="74"/>
      <c r="I446" s="74"/>
      <c r="J446" s="74"/>
      <c r="K446" s="92"/>
      <c r="L446" s="14"/>
      <c r="M446" s="3"/>
      <c r="N446" s="3"/>
      <c r="O446" s="3"/>
      <c r="P446" s="4"/>
      <c r="Q446" s="4"/>
      <c r="R446" s="4"/>
      <c r="S446" s="4"/>
      <c r="T446" s="4"/>
      <c r="X446" s="16"/>
      <c r="AI446" s="15" t="e">
        <f>#REF!</f>
        <v>#REF!</v>
      </c>
      <c r="AJ446" s="15">
        <f>'[6]Čas'!AA531</f>
        <v>138.67767520831353</v>
      </c>
      <c r="AK446" s="15" t="e">
        <f t="shared" si="7"/>
        <v>#REF!</v>
      </c>
    </row>
    <row r="447" spans="1:37" s="15" customFormat="1" ht="15.75">
      <c r="A447" s="12"/>
      <c r="B447" s="93" t="s">
        <v>316</v>
      </c>
      <c r="C447" s="132">
        <v>3.3</v>
      </c>
      <c r="D447" s="17" t="s">
        <v>52</v>
      </c>
      <c r="E447" s="174" t="s">
        <v>175</v>
      </c>
      <c r="F447" s="186"/>
      <c r="G447" s="74"/>
      <c r="H447" s="74"/>
      <c r="I447" s="74"/>
      <c r="J447" s="74"/>
      <c r="K447" s="92"/>
      <c r="L447" s="14"/>
      <c r="M447" s="3"/>
      <c r="N447" s="3"/>
      <c r="O447" s="3"/>
      <c r="P447" s="4"/>
      <c r="Q447" s="4"/>
      <c r="R447" s="4"/>
      <c r="S447" s="4"/>
      <c r="T447" s="4"/>
      <c r="X447" s="16"/>
      <c r="AI447" s="15" t="e">
        <f>#REF!</f>
        <v>#REF!</v>
      </c>
      <c r="AJ447" s="15">
        <f>'[6]Čas'!AA532</f>
        <v>39.425525104064135</v>
      </c>
      <c r="AK447" s="15" t="e">
        <f t="shared" si="7"/>
        <v>#REF!</v>
      </c>
    </row>
    <row r="448" spans="1:37" s="15" customFormat="1" ht="15.75">
      <c r="A448" s="12"/>
      <c r="B448" s="93" t="s">
        <v>17</v>
      </c>
      <c r="C448" s="132">
        <v>19.9</v>
      </c>
      <c r="D448" s="17" t="s">
        <v>97</v>
      </c>
      <c r="E448" s="174" t="s">
        <v>175</v>
      </c>
      <c r="F448" s="186"/>
      <c r="G448" s="74"/>
      <c r="H448" s="74"/>
      <c r="I448" s="74"/>
      <c r="J448" s="74"/>
      <c r="K448" s="92"/>
      <c r="L448" s="14"/>
      <c r="M448" s="3"/>
      <c r="N448" s="3"/>
      <c r="O448" s="3"/>
      <c r="P448" s="4"/>
      <c r="Q448" s="4"/>
      <c r="R448" s="4"/>
      <c r="S448" s="4"/>
      <c r="T448" s="4"/>
      <c r="X448" s="16"/>
      <c r="AI448" s="15" t="e">
        <f>#REF!</f>
        <v>#REF!</v>
      </c>
      <c r="AJ448" s="15">
        <f>'[6]Čas'!AA533</f>
        <v>305.5754383588699</v>
      </c>
      <c r="AK448" s="15" t="e">
        <f t="shared" si="7"/>
        <v>#REF!</v>
      </c>
    </row>
    <row r="449" spans="1:37" s="15" customFormat="1" ht="15.75">
      <c r="A449" s="12"/>
      <c r="B449" s="93" t="s">
        <v>482</v>
      </c>
      <c r="C449" s="132">
        <v>4.3</v>
      </c>
      <c r="D449" s="17" t="s">
        <v>97</v>
      </c>
      <c r="E449" s="174" t="s">
        <v>175</v>
      </c>
      <c r="F449" s="186"/>
      <c r="G449" s="74"/>
      <c r="H449" s="74"/>
      <c r="I449" s="74"/>
      <c r="J449" s="74"/>
      <c r="K449" s="92"/>
      <c r="L449" s="14"/>
      <c r="M449" s="3"/>
      <c r="N449" s="3"/>
      <c r="O449" s="3"/>
      <c r="P449" s="4"/>
      <c r="Q449" s="4"/>
      <c r="R449" s="4"/>
      <c r="S449" s="4"/>
      <c r="T449" s="4"/>
      <c r="X449" s="16"/>
      <c r="AI449" s="15" t="e">
        <f>#REF!</f>
        <v>#REF!</v>
      </c>
      <c r="AJ449" s="15">
        <f>'[6]Čas'!AA534</f>
        <v>115.55051123871843</v>
      </c>
      <c r="AK449" s="15" t="e">
        <f t="shared" si="7"/>
        <v>#REF!</v>
      </c>
    </row>
    <row r="450" spans="1:37" s="15" customFormat="1" ht="15.75">
      <c r="A450" s="12"/>
      <c r="B450" s="93" t="s">
        <v>483</v>
      </c>
      <c r="C450" s="132">
        <v>17.8</v>
      </c>
      <c r="D450" s="17" t="s">
        <v>52</v>
      </c>
      <c r="E450" s="174" t="s">
        <v>175</v>
      </c>
      <c r="F450" s="186"/>
      <c r="G450" s="74"/>
      <c r="H450" s="74"/>
      <c r="I450" s="74"/>
      <c r="J450" s="74"/>
      <c r="K450" s="92"/>
      <c r="L450" s="14"/>
      <c r="M450" s="3"/>
      <c r="N450" s="3"/>
      <c r="O450" s="3"/>
      <c r="P450" s="4"/>
      <c r="Q450" s="4"/>
      <c r="R450" s="4"/>
      <c r="S450" s="4"/>
      <c r="T450" s="4"/>
      <c r="X450" s="16"/>
      <c r="AI450" s="15" t="e">
        <f>#REF!</f>
        <v>#REF!</v>
      </c>
      <c r="AJ450" s="15">
        <f>'[6]Čas'!AA535</f>
        <v>136.70928834785877</v>
      </c>
      <c r="AK450" s="15" t="e">
        <f aca="true" t="shared" si="8" ref="AK450:AK492">AJ444-AI450</f>
        <v>#REF!</v>
      </c>
    </row>
    <row r="451" spans="1:37" s="15" customFormat="1" ht="15.75">
      <c r="A451" s="12"/>
      <c r="B451" s="93" t="s">
        <v>387</v>
      </c>
      <c r="C451" s="132">
        <v>5</v>
      </c>
      <c r="D451" s="17" t="s">
        <v>52</v>
      </c>
      <c r="E451" s="174" t="s">
        <v>175</v>
      </c>
      <c r="F451" s="186"/>
      <c r="G451" s="74"/>
      <c r="H451" s="74"/>
      <c r="I451" s="74"/>
      <c r="J451" s="74"/>
      <c r="K451" s="92"/>
      <c r="L451" s="14"/>
      <c r="M451" s="3">
        <v>2173.9999999999995</v>
      </c>
      <c r="N451" s="3" t="e">
        <f>#REF!-M451</f>
        <v>#REF!</v>
      </c>
      <c r="O451" s="3"/>
      <c r="P451" s="18" t="e">
        <f>SUM(#REF!)</f>
        <v>#REF!</v>
      </c>
      <c r="Q451" s="18">
        <f>SUM(M421:M451)</f>
        <v>9592.061217509407</v>
      </c>
      <c r="R451" s="18" t="e">
        <f>P451-Q451</f>
        <v>#REF!</v>
      </c>
      <c r="S451" s="18" t="e">
        <f>SUM(N421:N451)</f>
        <v>#REF!</v>
      </c>
      <c r="T451" s="18" t="e">
        <f>R451-S451</f>
        <v>#REF!</v>
      </c>
      <c r="X451" s="16"/>
      <c r="AI451" s="15" t="e">
        <f>#REF!</f>
        <v>#REF!</v>
      </c>
      <c r="AJ451" s="15">
        <f>'[6]Čas'!AA536</f>
        <v>59.735644097066874</v>
      </c>
      <c r="AK451" s="15" t="e">
        <f t="shared" si="8"/>
        <v>#REF!</v>
      </c>
    </row>
    <row r="452" spans="1:37" s="15" customFormat="1" ht="15.75">
      <c r="A452" s="12"/>
      <c r="B452" s="93" t="s">
        <v>484</v>
      </c>
      <c r="C452" s="132">
        <v>12.9</v>
      </c>
      <c r="D452" s="17" t="s">
        <v>52</v>
      </c>
      <c r="E452" s="174" t="s">
        <v>175</v>
      </c>
      <c r="F452" s="186"/>
      <c r="G452" s="74"/>
      <c r="H452" s="74"/>
      <c r="I452" s="74"/>
      <c r="J452" s="74"/>
      <c r="K452" s="92"/>
      <c r="L452" s="14"/>
      <c r="M452" s="3"/>
      <c r="N452" s="3"/>
      <c r="O452" s="3"/>
      <c r="P452" s="4"/>
      <c r="Q452" s="4"/>
      <c r="R452" s="4"/>
      <c r="S452" s="4"/>
      <c r="T452" s="4"/>
      <c r="X452" s="16"/>
      <c r="AI452" s="15" t="e">
        <f>#REF!</f>
        <v>#REF!</v>
      </c>
      <c r="AJ452" s="15">
        <f>'[6]Čas'!AA537</f>
        <v>99.07583256670664</v>
      </c>
      <c r="AK452" s="15" t="e">
        <f t="shared" si="8"/>
        <v>#REF!</v>
      </c>
    </row>
    <row r="453" spans="1:37" s="15" customFormat="1" ht="15.75">
      <c r="A453" s="12"/>
      <c r="B453" s="93" t="s">
        <v>485</v>
      </c>
      <c r="C453" s="132">
        <v>9.8</v>
      </c>
      <c r="D453" s="17" t="s">
        <v>97</v>
      </c>
      <c r="E453" s="174" t="s">
        <v>175</v>
      </c>
      <c r="F453" s="186"/>
      <c r="G453" s="74"/>
      <c r="H453" s="74"/>
      <c r="I453" s="74"/>
      <c r="J453" s="74"/>
      <c r="K453" s="92"/>
      <c r="L453" s="14"/>
      <c r="M453" s="3"/>
      <c r="N453" s="3"/>
      <c r="O453" s="3"/>
      <c r="P453" s="4"/>
      <c r="Q453" s="4"/>
      <c r="R453" s="4"/>
      <c r="S453" s="4"/>
      <c r="T453" s="4"/>
      <c r="X453" s="16"/>
      <c r="AI453" s="15" t="e">
        <f>#REF!</f>
        <v>#REF!</v>
      </c>
      <c r="AJ453" s="15">
        <f>'[6]Čas'!AA538</f>
        <v>253.31538432798112</v>
      </c>
      <c r="AK453" s="15" t="e">
        <f t="shared" si="8"/>
        <v>#REF!</v>
      </c>
    </row>
    <row r="454" spans="1:37" s="15" customFormat="1" ht="15.75">
      <c r="A454" s="12"/>
      <c r="B454" s="93" t="s">
        <v>486</v>
      </c>
      <c r="C454" s="132">
        <v>10.8</v>
      </c>
      <c r="D454" s="17" t="s">
        <v>97</v>
      </c>
      <c r="E454" s="174" t="s">
        <v>175</v>
      </c>
      <c r="F454" s="186"/>
      <c r="G454" s="74"/>
      <c r="H454" s="74"/>
      <c r="I454" s="74"/>
      <c r="J454" s="74"/>
      <c r="K454" s="92"/>
      <c r="L454" s="14"/>
      <c r="M454" s="3">
        <v>0</v>
      </c>
      <c r="N454" s="3" t="e">
        <f>#REF!-M454</f>
        <v>#REF!</v>
      </c>
      <c r="O454" s="3"/>
      <c r="P454" s="4"/>
      <c r="Q454" s="4"/>
      <c r="R454" s="4"/>
      <c r="S454" s="4"/>
      <c r="T454" s="4"/>
      <c r="X454" s="16"/>
      <c r="AI454" s="15" t="e">
        <f>#REF!</f>
        <v>#REF!</v>
      </c>
      <c r="AJ454" s="15">
        <f>'[6]Čas'!AA539</f>
        <v>281.92789187280664</v>
      </c>
      <c r="AK454" s="15" t="e">
        <f t="shared" si="8"/>
        <v>#REF!</v>
      </c>
    </row>
    <row r="455" spans="1:37" s="15" customFormat="1" ht="15.75">
      <c r="A455" s="12"/>
      <c r="B455" s="93" t="s">
        <v>487</v>
      </c>
      <c r="C455" s="132">
        <v>4</v>
      </c>
      <c r="D455" s="17" t="s">
        <v>64</v>
      </c>
      <c r="E455" s="174" t="s">
        <v>175</v>
      </c>
      <c r="F455" s="186"/>
      <c r="G455" s="74"/>
      <c r="H455" s="74"/>
      <c r="I455" s="74"/>
      <c r="J455" s="74"/>
      <c r="K455" s="92"/>
      <c r="L455" s="14"/>
      <c r="M455" s="3"/>
      <c r="N455" s="3"/>
      <c r="O455" s="3"/>
      <c r="P455" s="4"/>
      <c r="Q455" s="4"/>
      <c r="R455" s="4"/>
      <c r="S455" s="4"/>
      <c r="T455" s="4"/>
      <c r="X455" s="16"/>
      <c r="AI455" s="15" t="e">
        <f>#REF!</f>
        <v>#REF!</v>
      </c>
      <c r="AJ455" s="15">
        <f>'[6]Čas'!AA540</f>
        <v>10.240396130925753</v>
      </c>
      <c r="AK455" s="15" t="e">
        <f t="shared" si="8"/>
        <v>#REF!</v>
      </c>
    </row>
    <row r="456" spans="1:24" s="15" customFormat="1" ht="16.5" thickBot="1">
      <c r="A456" s="12"/>
      <c r="B456" s="98" t="s">
        <v>86</v>
      </c>
      <c r="C456" s="136">
        <f>SUM(C433:C455)</f>
        <v>222.50000000000009</v>
      </c>
      <c r="D456" s="77"/>
      <c r="E456" s="170"/>
      <c r="F456" s="231"/>
      <c r="G456" s="232"/>
      <c r="H456" s="232"/>
      <c r="I456" s="232"/>
      <c r="J456" s="232"/>
      <c r="K456" s="233"/>
      <c r="L456" s="14"/>
      <c r="M456" s="3"/>
      <c r="N456" s="3"/>
      <c r="O456" s="3"/>
      <c r="P456" s="4"/>
      <c r="Q456" s="4"/>
      <c r="R456" s="4"/>
      <c r="S456" s="4"/>
      <c r="T456" s="4"/>
      <c r="X456" s="16"/>
    </row>
    <row r="457" spans="1:37" s="15" customFormat="1" ht="15.75">
      <c r="A457" s="12"/>
      <c r="B457" s="429"/>
      <c r="C457" s="430"/>
      <c r="D457" s="430"/>
      <c r="E457" s="268"/>
      <c r="F457" s="268"/>
      <c r="G457" s="268"/>
      <c r="H457" s="268"/>
      <c r="I457" s="268"/>
      <c r="J457" s="268"/>
      <c r="K457" s="269"/>
      <c r="L457" s="14"/>
      <c r="M457" s="3"/>
      <c r="N457" s="3"/>
      <c r="O457" s="3"/>
      <c r="P457" s="4"/>
      <c r="Q457" s="4"/>
      <c r="R457" s="4"/>
      <c r="S457" s="4"/>
      <c r="T457" s="4"/>
      <c r="X457" s="16"/>
      <c r="AI457" s="15" t="e">
        <f>#REF!</f>
        <v>#REF!</v>
      </c>
      <c r="AJ457" s="15" t="e">
        <f>'[6]Čas'!AA542</f>
        <v>#REF!</v>
      </c>
      <c r="AK457" s="15" t="e">
        <f>AJ451-AI457</f>
        <v>#REF!</v>
      </c>
    </row>
    <row r="458" spans="1:37" s="15" customFormat="1" ht="16.5" thickBot="1">
      <c r="A458" s="12"/>
      <c r="B458" s="415" t="s">
        <v>488</v>
      </c>
      <c r="C458" s="416">
        <v>0</v>
      </c>
      <c r="D458" s="416" t="e">
        <v>#REF!</v>
      </c>
      <c r="E458" s="198"/>
      <c r="F458" s="198"/>
      <c r="G458" s="198"/>
      <c r="H458" s="198"/>
      <c r="I458" s="198"/>
      <c r="J458" s="198"/>
      <c r="K458" s="199"/>
      <c r="L458" s="14"/>
      <c r="M458" s="3">
        <v>298.19009493642585</v>
      </c>
      <c r="N458" s="3" t="e">
        <f>#REF!-M458</f>
        <v>#REF!</v>
      </c>
      <c r="O458" s="3"/>
      <c r="P458" s="4"/>
      <c r="Q458" s="4"/>
      <c r="R458" s="4"/>
      <c r="S458" s="4"/>
      <c r="T458" s="4"/>
      <c r="X458" s="16"/>
      <c r="AI458" s="15" t="e">
        <f>#REF!</f>
        <v>#REF!</v>
      </c>
      <c r="AJ458" s="15" t="e">
        <f>'[6]Čas'!AA543</f>
        <v>#REF!</v>
      </c>
      <c r="AK458" s="15" t="e">
        <f>AJ452-AI458</f>
        <v>#REF!</v>
      </c>
    </row>
    <row r="459" spans="1:37" s="15" customFormat="1" ht="15.75">
      <c r="A459" s="12"/>
      <c r="B459" s="93" t="s">
        <v>489</v>
      </c>
      <c r="C459" s="132">
        <v>16.2</v>
      </c>
      <c r="D459" s="17" t="s">
        <v>52</v>
      </c>
      <c r="E459" s="174" t="s">
        <v>175</v>
      </c>
      <c r="F459" s="196"/>
      <c r="G459" s="73"/>
      <c r="H459" s="73"/>
      <c r="I459" s="73"/>
      <c r="J459" s="73"/>
      <c r="K459" s="91"/>
      <c r="L459" s="14"/>
      <c r="M459" s="3"/>
      <c r="N459" s="3"/>
      <c r="O459" s="3"/>
      <c r="P459" s="4"/>
      <c r="Q459" s="4"/>
      <c r="R459" s="4"/>
      <c r="S459" s="4"/>
      <c r="T459" s="4"/>
      <c r="X459" s="16"/>
      <c r="AI459" s="15" t="e">
        <f>#REF!</f>
        <v>#REF!</v>
      </c>
      <c r="AJ459" s="15">
        <f>'[6]Čas'!AA545</f>
        <v>105.0664643032982</v>
      </c>
      <c r="AK459" s="15" t="e">
        <f>AJ454-AI459</f>
        <v>#REF!</v>
      </c>
    </row>
    <row r="460" spans="1:37" s="15" customFormat="1" ht="15.75">
      <c r="A460" s="12"/>
      <c r="B460" s="93" t="s">
        <v>490</v>
      </c>
      <c r="C460" s="132">
        <v>3.1</v>
      </c>
      <c r="D460" s="17" t="s">
        <v>97</v>
      </c>
      <c r="E460" s="174" t="s">
        <v>175</v>
      </c>
      <c r="F460" s="186"/>
      <c r="G460" s="74"/>
      <c r="H460" s="74"/>
      <c r="I460" s="74"/>
      <c r="J460" s="74"/>
      <c r="K460" s="92"/>
      <c r="L460" s="14"/>
      <c r="M460" s="3">
        <v>887.5364980534824</v>
      </c>
      <c r="N460" s="3" t="e">
        <f>#REF!-M460</f>
        <v>#REF!</v>
      </c>
      <c r="O460" s="3"/>
      <c r="P460" s="4"/>
      <c r="Q460" s="4"/>
      <c r="R460" s="4"/>
      <c r="S460" s="4"/>
      <c r="T460" s="4"/>
      <c r="X460" s="16"/>
      <c r="AI460" s="15" t="e">
        <f>#REF!</f>
        <v>#REF!</v>
      </c>
      <c r="AJ460" s="15">
        <f>'[6]Čas'!AA546</f>
        <v>92.55984104393464</v>
      </c>
      <c r="AK460" s="15" t="e">
        <f>AJ455-AI460</f>
        <v>#REF!</v>
      </c>
    </row>
    <row r="461" spans="1:37" s="15" customFormat="1" ht="15.75">
      <c r="A461" s="12"/>
      <c r="B461" s="93" t="s">
        <v>266</v>
      </c>
      <c r="C461" s="132">
        <v>14.5</v>
      </c>
      <c r="D461" s="17" t="s">
        <v>7</v>
      </c>
      <c r="E461" s="174" t="s">
        <v>175</v>
      </c>
      <c r="F461" s="186"/>
      <c r="G461" s="74"/>
      <c r="H461" s="74"/>
      <c r="I461" s="74"/>
      <c r="J461" s="74"/>
      <c r="K461" s="92"/>
      <c r="L461" s="14"/>
      <c r="M461" s="3">
        <v>595.3894939312072</v>
      </c>
      <c r="N461" s="3" t="e">
        <f>#REF!-M461</f>
        <v>#REF!</v>
      </c>
      <c r="O461" s="3"/>
      <c r="P461" s="4"/>
      <c r="Q461" s="4"/>
      <c r="R461" s="4"/>
      <c r="S461" s="4"/>
      <c r="T461" s="4"/>
      <c r="X461" s="16"/>
      <c r="AI461" s="15" t="e">
        <f>#REF!</f>
        <v>#REF!</v>
      </c>
      <c r="AJ461" s="15">
        <f>'[6]Čas'!AA547</f>
        <v>227.57346103935532</v>
      </c>
      <c r="AK461" s="15" t="e">
        <f>#REF!-AI461</f>
        <v>#REF!</v>
      </c>
    </row>
    <row r="462" spans="1:37" s="15" customFormat="1" ht="15.75">
      <c r="A462" s="12"/>
      <c r="B462" s="93" t="s">
        <v>419</v>
      </c>
      <c r="C462" s="132">
        <v>2.65</v>
      </c>
      <c r="D462" s="17" t="s">
        <v>97</v>
      </c>
      <c r="E462" s="174" t="s">
        <v>175</v>
      </c>
      <c r="F462" s="186"/>
      <c r="G462" s="74"/>
      <c r="H462" s="74"/>
      <c r="I462" s="74"/>
      <c r="J462" s="74"/>
      <c r="K462" s="92"/>
      <c r="L462" s="14"/>
      <c r="M462" s="3">
        <v>703.9082570768999</v>
      </c>
      <c r="N462" s="3" t="e">
        <f>#REF!-M462</f>
        <v>#REF!</v>
      </c>
      <c r="O462" s="3"/>
      <c r="P462" s="4"/>
      <c r="Q462" s="4"/>
      <c r="R462" s="4"/>
      <c r="S462" s="4"/>
      <c r="T462" s="4"/>
      <c r="X462" s="16"/>
      <c r="AI462" s="15" t="e">
        <f>#REF!</f>
        <v>#REF!</v>
      </c>
      <c r="AJ462" s="15">
        <f>'[6]Čas'!AA548</f>
        <v>79.12373508594413</v>
      </c>
      <c r="AK462" s="15" t="e">
        <f>AJ457-AI462</f>
        <v>#REF!</v>
      </c>
    </row>
    <row r="463" spans="1:37" s="15" customFormat="1" ht="38.25">
      <c r="A463" s="12"/>
      <c r="B463" s="93" t="s">
        <v>369</v>
      </c>
      <c r="C463" s="132">
        <v>12.45</v>
      </c>
      <c r="D463" s="17" t="s">
        <v>491</v>
      </c>
      <c r="E463" s="172" t="s">
        <v>176</v>
      </c>
      <c r="F463" s="186"/>
      <c r="G463" s="74"/>
      <c r="H463" s="74"/>
      <c r="I463" s="74"/>
      <c r="J463" s="74"/>
      <c r="K463" s="92"/>
      <c r="L463" s="14"/>
      <c r="M463" s="3">
        <v>179.0221814203138</v>
      </c>
      <c r="N463" s="3" t="e">
        <f>#REF!-M463</f>
        <v>#REF!</v>
      </c>
      <c r="O463" s="3"/>
      <c r="P463" s="4"/>
      <c r="Q463" s="4"/>
      <c r="R463" s="4"/>
      <c r="S463" s="4"/>
      <c r="T463" s="4"/>
      <c r="X463" s="16"/>
      <c r="AI463" s="15" t="e">
        <f>#REF!</f>
        <v>#REF!</v>
      </c>
      <c r="AJ463" s="15">
        <f>'[6]Čas'!AA549</f>
        <v>29.74835076033931</v>
      </c>
      <c r="AK463" s="15" t="e">
        <f>AJ458-AI463</f>
        <v>#REF!</v>
      </c>
    </row>
    <row r="464" spans="1:37" s="15" customFormat="1" ht="15.75">
      <c r="A464" s="12"/>
      <c r="B464" s="93" t="s">
        <v>492</v>
      </c>
      <c r="C464" s="132">
        <v>3.6</v>
      </c>
      <c r="D464" s="17" t="s">
        <v>106</v>
      </c>
      <c r="E464" s="174" t="s">
        <v>175</v>
      </c>
      <c r="F464" s="186"/>
      <c r="G464" s="74"/>
      <c r="H464" s="74"/>
      <c r="I464" s="74"/>
      <c r="J464" s="74"/>
      <c r="K464" s="92"/>
      <c r="L464" s="14"/>
      <c r="M464" s="3">
        <v>173.03538688962877</v>
      </c>
      <c r="N464" s="3" t="e">
        <f>#REF!-M464</f>
        <v>#REF!</v>
      </c>
      <c r="O464" s="3"/>
      <c r="P464" s="4"/>
      <c r="Q464" s="4"/>
      <c r="R464" s="4"/>
      <c r="S464" s="4"/>
      <c r="T464" s="4"/>
      <c r="X464" s="16"/>
      <c r="AI464" s="15" t="e">
        <f>#REF!</f>
        <v>#REF!</v>
      </c>
      <c r="AJ464" s="15">
        <f>'[6]Čas'!AA550</f>
        <v>64.26731364925817</v>
      </c>
      <c r="AK464" s="15" t="e">
        <f>#REF!-AI464</f>
        <v>#REF!</v>
      </c>
    </row>
    <row r="465" spans="1:37" s="15" customFormat="1" ht="15.75">
      <c r="A465" s="12"/>
      <c r="B465" s="93" t="s">
        <v>314</v>
      </c>
      <c r="C465" s="132">
        <v>6.5</v>
      </c>
      <c r="D465" s="17" t="s">
        <v>127</v>
      </c>
      <c r="E465" s="174" t="s">
        <v>175</v>
      </c>
      <c r="F465" s="186"/>
      <c r="G465" s="74"/>
      <c r="H465" s="74"/>
      <c r="I465" s="74"/>
      <c r="J465" s="74"/>
      <c r="K465" s="92"/>
      <c r="L465" s="14"/>
      <c r="M465" s="3">
        <v>159.86965093063526</v>
      </c>
      <c r="N465" s="3" t="e">
        <f>#REF!-M465</f>
        <v>#REF!</v>
      </c>
      <c r="O465" s="3"/>
      <c r="P465" s="4"/>
      <c r="Q465" s="4"/>
      <c r="R465" s="4"/>
      <c r="S465" s="4"/>
      <c r="T465" s="4"/>
      <c r="X465" s="16"/>
      <c r="AI465" s="15" t="e">
        <f>#REF!</f>
        <v>#REF!</v>
      </c>
      <c r="AJ465" s="15">
        <f>'[6]Čas'!AA551</f>
        <v>196.84961586071816</v>
      </c>
      <c r="AK465" s="15" t="e">
        <f t="shared" si="8"/>
        <v>#REF!</v>
      </c>
    </row>
    <row r="466" spans="1:37" s="15" customFormat="1" ht="15.75">
      <c r="A466" s="12"/>
      <c r="B466" s="93" t="s">
        <v>493</v>
      </c>
      <c r="C466" s="132">
        <v>3.05</v>
      </c>
      <c r="D466" s="17" t="s">
        <v>127</v>
      </c>
      <c r="E466" s="174" t="s">
        <v>175</v>
      </c>
      <c r="F466" s="186"/>
      <c r="G466" s="74"/>
      <c r="H466" s="74"/>
      <c r="I466" s="74"/>
      <c r="J466" s="74"/>
      <c r="K466" s="92"/>
      <c r="L466" s="14"/>
      <c r="M466" s="3">
        <v>0</v>
      </c>
      <c r="N466" s="3" t="e">
        <f>#REF!-M466</f>
        <v>#REF!</v>
      </c>
      <c r="O466" s="3"/>
      <c r="P466" s="4"/>
      <c r="Q466" s="4"/>
      <c r="R466" s="4"/>
      <c r="S466" s="4"/>
      <c r="T466" s="4"/>
      <c r="X466" s="16"/>
      <c r="AI466" s="15" t="e">
        <f>#REF!</f>
        <v>#REF!</v>
      </c>
      <c r="AJ466" s="15">
        <f>'[6]Čas'!AA552</f>
        <v>92.10770541487207</v>
      </c>
      <c r="AK466" s="15" t="e">
        <f t="shared" si="8"/>
        <v>#REF!</v>
      </c>
    </row>
    <row r="467" spans="1:37" s="15" customFormat="1" ht="15.75">
      <c r="A467" s="12"/>
      <c r="B467" s="93" t="s">
        <v>300</v>
      </c>
      <c r="C467" s="132">
        <v>8.2</v>
      </c>
      <c r="D467" s="17" t="s">
        <v>7</v>
      </c>
      <c r="E467" s="174" t="s">
        <v>175</v>
      </c>
      <c r="F467" s="186"/>
      <c r="G467" s="74"/>
      <c r="H467" s="74"/>
      <c r="I467" s="74"/>
      <c r="J467" s="74"/>
      <c r="K467" s="92"/>
      <c r="L467" s="14"/>
      <c r="M467" s="3">
        <v>95.9595740889332</v>
      </c>
      <c r="N467" s="3" t="e">
        <f>#REF!-M467</f>
        <v>#REF!</v>
      </c>
      <c r="O467" s="3"/>
      <c r="P467" s="4"/>
      <c r="Q467" s="4"/>
      <c r="R467" s="4"/>
      <c r="S467" s="4"/>
      <c r="T467" s="4"/>
      <c r="X467" s="16"/>
      <c r="AI467" s="15" t="e">
        <f>#REF!</f>
        <v>#REF!</v>
      </c>
      <c r="AJ467" s="15">
        <f>'[6]Čas'!AA553</f>
        <v>139.88773467186758</v>
      </c>
      <c r="AK467" s="15" t="e">
        <f t="shared" si="8"/>
        <v>#REF!</v>
      </c>
    </row>
    <row r="468" spans="1:37" s="15" customFormat="1" ht="15.75">
      <c r="A468" s="12"/>
      <c r="B468" s="93" t="s">
        <v>494</v>
      </c>
      <c r="C468" s="132">
        <v>4.35</v>
      </c>
      <c r="D468" s="17" t="s">
        <v>97</v>
      </c>
      <c r="E468" s="174" t="s">
        <v>175</v>
      </c>
      <c r="F468" s="186"/>
      <c r="G468" s="74"/>
      <c r="H468" s="74"/>
      <c r="I468" s="74"/>
      <c r="J468" s="74"/>
      <c r="K468" s="92"/>
      <c r="L468" s="14"/>
      <c r="M468" s="3">
        <v>166.29932493812746</v>
      </c>
      <c r="N468" s="3" t="e">
        <f>#REF!-M468</f>
        <v>#REF!</v>
      </c>
      <c r="O468" s="3"/>
      <c r="P468" s="4"/>
      <c r="Q468" s="4"/>
      <c r="R468" s="4"/>
      <c r="S468" s="4"/>
      <c r="T468" s="4"/>
      <c r="X468" s="16"/>
      <c r="AI468" s="15" t="e">
        <f>#REF!</f>
        <v>#REF!</v>
      </c>
      <c r="AJ468" s="15">
        <f>'[6]Čas'!AA554</f>
        <v>129.88235759390827</v>
      </c>
      <c r="AK468" s="15" t="e">
        <f t="shared" si="8"/>
        <v>#REF!</v>
      </c>
    </row>
    <row r="469" spans="1:37" s="15" customFormat="1" ht="15.75">
      <c r="A469" s="12"/>
      <c r="B469" s="93" t="s">
        <v>458</v>
      </c>
      <c r="C469" s="132">
        <v>4.2</v>
      </c>
      <c r="D469" s="17" t="s">
        <v>97</v>
      </c>
      <c r="E469" s="174" t="s">
        <v>175</v>
      </c>
      <c r="F469" s="186"/>
      <c r="G469" s="74"/>
      <c r="H469" s="74"/>
      <c r="I469" s="74"/>
      <c r="J469" s="74"/>
      <c r="K469" s="92"/>
      <c r="L469" s="14"/>
      <c r="M469" s="3">
        <v>183.35685282325764</v>
      </c>
      <c r="N469" s="3" t="e">
        <f>#REF!-M469</f>
        <v>#REF!</v>
      </c>
      <c r="O469" s="3"/>
      <c r="P469" s="4"/>
      <c r="Q469" s="4"/>
      <c r="R469" s="4"/>
      <c r="S469" s="4"/>
      <c r="T469" s="4"/>
      <c r="X469" s="16"/>
      <c r="AI469" s="15" t="e">
        <f>#REF!</f>
        <v>#REF!</v>
      </c>
      <c r="AJ469" s="15">
        <f>'[6]Čas'!AA555</f>
        <v>125.40365560791145</v>
      </c>
      <c r="AK469" s="15" t="e">
        <f t="shared" si="8"/>
        <v>#REF!</v>
      </c>
    </row>
    <row r="470" spans="1:37" s="15" customFormat="1" ht="15.75">
      <c r="A470" s="12"/>
      <c r="B470" s="93" t="s">
        <v>495</v>
      </c>
      <c r="C470" s="132">
        <v>115.3</v>
      </c>
      <c r="D470" s="17" t="s">
        <v>63</v>
      </c>
      <c r="E470" s="174" t="s">
        <v>175</v>
      </c>
      <c r="F470" s="186"/>
      <c r="G470" s="74"/>
      <c r="H470" s="74"/>
      <c r="I470" s="74"/>
      <c r="J470" s="74"/>
      <c r="K470" s="92"/>
      <c r="L470" s="14"/>
      <c r="M470" s="3">
        <v>83.01194679695817</v>
      </c>
      <c r="N470" s="3" t="e">
        <f>#REF!-M470</f>
        <v>#REF!</v>
      </c>
      <c r="O470" s="3"/>
      <c r="P470" s="4"/>
      <c r="Q470" s="4"/>
      <c r="R470" s="4"/>
      <c r="S470" s="4"/>
      <c r="T470" s="4"/>
      <c r="X470" s="16"/>
      <c r="AI470" s="15" t="e">
        <f>#REF!</f>
        <v>#REF!</v>
      </c>
      <c r="AJ470" s="15">
        <f>'[6]Čas'!AA556</f>
        <v>6114.108973587555</v>
      </c>
      <c r="AK470" s="15" t="e">
        <f t="shared" si="8"/>
        <v>#REF!</v>
      </c>
    </row>
    <row r="471" spans="1:37" s="15" customFormat="1" ht="15.75">
      <c r="A471" s="12"/>
      <c r="B471" s="93" t="s">
        <v>419</v>
      </c>
      <c r="C471" s="132">
        <v>15.35</v>
      </c>
      <c r="D471" s="17" t="s">
        <v>127</v>
      </c>
      <c r="E471" s="174" t="s">
        <v>175</v>
      </c>
      <c r="F471" s="186"/>
      <c r="G471" s="74"/>
      <c r="H471" s="74"/>
      <c r="I471" s="74"/>
      <c r="J471" s="74"/>
      <c r="K471" s="92"/>
      <c r="L471" s="14"/>
      <c r="M471" s="3">
        <v>391.7402474167095</v>
      </c>
      <c r="N471" s="3" t="e">
        <f>#REF!-M471</f>
        <v>#REF!</v>
      </c>
      <c r="O471" s="3"/>
      <c r="P471" s="4"/>
      <c r="Q471" s="4"/>
      <c r="R471" s="4"/>
      <c r="S471" s="4"/>
      <c r="T471" s="4"/>
      <c r="X471" s="16"/>
      <c r="AI471" s="15" t="e">
        <f>#REF!</f>
        <v>#REF!</v>
      </c>
      <c r="AJ471" s="15">
        <f>'[6]Čas'!AA557</f>
        <v>916.6410064673527</v>
      </c>
      <c r="AK471" s="15" t="e">
        <f t="shared" si="8"/>
        <v>#REF!</v>
      </c>
    </row>
    <row r="472" spans="1:37" s="15" customFormat="1" ht="15.75">
      <c r="A472" s="12"/>
      <c r="B472" s="93" t="s">
        <v>405</v>
      </c>
      <c r="C472" s="132">
        <v>11.9</v>
      </c>
      <c r="D472" s="17" t="s">
        <v>97</v>
      </c>
      <c r="E472" s="174" t="s">
        <v>175</v>
      </c>
      <c r="F472" s="186"/>
      <c r="G472" s="74"/>
      <c r="H472" s="74"/>
      <c r="I472" s="74"/>
      <c r="J472" s="74"/>
      <c r="K472" s="92"/>
      <c r="L472" s="14"/>
      <c r="M472" s="3">
        <v>373.1761214569624</v>
      </c>
      <c r="N472" s="3" t="e">
        <f>#REF!-M472</f>
        <v>#REF!</v>
      </c>
      <c r="O472" s="3"/>
      <c r="P472" s="4"/>
      <c r="Q472" s="4"/>
      <c r="R472" s="4"/>
      <c r="S472" s="4"/>
      <c r="T472" s="4"/>
      <c r="X472" s="16"/>
      <c r="AI472" s="15" t="e">
        <f>#REF!</f>
        <v>#REF!</v>
      </c>
      <c r="AJ472" s="15">
        <f>'[6]Čas'!AA558</f>
        <v>158.36690222484816</v>
      </c>
      <c r="AK472" s="15" t="e">
        <f t="shared" si="8"/>
        <v>#REF!</v>
      </c>
    </row>
    <row r="473" spans="1:37" s="15" customFormat="1" ht="15.75">
      <c r="A473" s="12"/>
      <c r="B473" s="93" t="s">
        <v>27</v>
      </c>
      <c r="C473" s="132">
        <v>2.5</v>
      </c>
      <c r="D473" s="17" t="s">
        <v>97</v>
      </c>
      <c r="E473" s="174" t="s">
        <v>175</v>
      </c>
      <c r="F473" s="186"/>
      <c r="G473" s="74"/>
      <c r="H473" s="74"/>
      <c r="I473" s="74"/>
      <c r="J473" s="74"/>
      <c r="K473" s="92"/>
      <c r="L473" s="14"/>
      <c r="M473" s="3"/>
      <c r="N473" s="3"/>
      <c r="O473" s="3"/>
      <c r="P473" s="4"/>
      <c r="Q473" s="4"/>
      <c r="R473" s="4"/>
      <c r="S473" s="4"/>
      <c r="T473" s="4"/>
      <c r="X473" s="16"/>
      <c r="AI473" s="15" t="e">
        <f>#REF!</f>
        <v>#REF!</v>
      </c>
      <c r="AJ473" s="15">
        <f>'[6]Čas'!AA559</f>
        <v>74.6450330999473</v>
      </c>
      <c r="AK473" s="15" t="e">
        <f t="shared" si="8"/>
        <v>#REF!</v>
      </c>
    </row>
    <row r="474" spans="1:37" s="15" customFormat="1" ht="15.75">
      <c r="A474" s="12"/>
      <c r="B474" s="93" t="s">
        <v>496</v>
      </c>
      <c r="C474" s="132">
        <v>17.4</v>
      </c>
      <c r="D474" s="17" t="s">
        <v>63</v>
      </c>
      <c r="E474" s="174" t="s">
        <v>175</v>
      </c>
      <c r="F474" s="186"/>
      <c r="G474" s="74"/>
      <c r="H474" s="74"/>
      <c r="I474" s="74"/>
      <c r="J474" s="74"/>
      <c r="K474" s="92"/>
      <c r="L474" s="14"/>
      <c r="M474" s="3"/>
      <c r="N474" s="3"/>
      <c r="O474" s="3"/>
      <c r="P474" s="4"/>
      <c r="Q474" s="4"/>
      <c r="R474" s="4"/>
      <c r="S474" s="4"/>
      <c r="T474" s="4"/>
      <c r="X474" s="16"/>
      <c r="AI474" s="15" t="e">
        <f>#REF!</f>
        <v>#REF!</v>
      </c>
      <c r="AJ474" s="15">
        <f>'[6]Čas'!AA560</f>
        <v>1184.5271012564435</v>
      </c>
      <c r="AK474" s="15" t="e">
        <f t="shared" si="8"/>
        <v>#REF!</v>
      </c>
    </row>
    <row r="475" spans="1:37" s="15" customFormat="1" ht="15.75">
      <c r="A475" s="12"/>
      <c r="B475" s="93" t="s">
        <v>497</v>
      </c>
      <c r="C475" s="132">
        <v>38.46</v>
      </c>
      <c r="D475" s="17" t="s">
        <v>127</v>
      </c>
      <c r="E475" s="174" t="s">
        <v>175</v>
      </c>
      <c r="F475" s="186"/>
      <c r="G475" s="74"/>
      <c r="H475" s="74"/>
      <c r="I475" s="74"/>
      <c r="J475" s="74"/>
      <c r="K475" s="92"/>
      <c r="L475" s="14"/>
      <c r="M475" s="3">
        <v>22.699544756885334</v>
      </c>
      <c r="N475" s="3" t="e">
        <f>#REF!-M475</f>
        <v>#REF!</v>
      </c>
      <c r="O475" s="3"/>
      <c r="P475" s="4"/>
      <c r="Q475" s="4"/>
      <c r="R475" s="4"/>
      <c r="S475" s="4"/>
      <c r="T475" s="4"/>
      <c r="X475" s="16"/>
      <c r="AI475" s="15" t="e">
        <f>#REF!</f>
        <v>#REF!</v>
      </c>
      <c r="AJ475" s="15">
        <f>'[6]Čas'!AA561</f>
        <v>2526.346216261096</v>
      </c>
      <c r="AK475" s="15" t="e">
        <f t="shared" si="8"/>
        <v>#REF!</v>
      </c>
    </row>
    <row r="476" spans="1:37" s="15" customFormat="1" ht="15.75">
      <c r="A476" s="12"/>
      <c r="B476" s="93" t="s">
        <v>324</v>
      </c>
      <c r="C476" s="132">
        <v>22.95</v>
      </c>
      <c r="D476" s="17" t="s">
        <v>63</v>
      </c>
      <c r="E476" s="174" t="s">
        <v>175</v>
      </c>
      <c r="F476" s="186"/>
      <c r="G476" s="74"/>
      <c r="H476" s="74"/>
      <c r="I476" s="74"/>
      <c r="J476" s="74"/>
      <c r="K476" s="92"/>
      <c r="L476" s="14"/>
      <c r="M476" s="3">
        <v>90.79817902754134</v>
      </c>
      <c r="N476" s="3" t="e">
        <f>#REF!-M476</f>
        <v>#REF!</v>
      </c>
      <c r="O476" s="3"/>
      <c r="P476" s="4"/>
      <c r="Q476" s="4"/>
      <c r="R476" s="4"/>
      <c r="S476" s="4"/>
      <c r="T476" s="4"/>
      <c r="X476" s="16"/>
      <c r="AI476" s="15" t="e">
        <f>#REF!</f>
        <v>#REF!</v>
      </c>
      <c r="AJ476" s="15">
        <f>'[6]Čas'!AA562</f>
        <v>1480.1214323322351</v>
      </c>
      <c r="AK476" s="15" t="e">
        <f t="shared" si="8"/>
        <v>#REF!</v>
      </c>
    </row>
    <row r="477" spans="1:37" s="15" customFormat="1" ht="15.75">
      <c r="A477" s="12"/>
      <c r="B477" s="93" t="s">
        <v>498</v>
      </c>
      <c r="C477" s="132">
        <v>100.52</v>
      </c>
      <c r="D477" s="17" t="s">
        <v>127</v>
      </c>
      <c r="E477" s="174" t="s">
        <v>175</v>
      </c>
      <c r="F477" s="186"/>
      <c r="G477" s="74"/>
      <c r="H477" s="74"/>
      <c r="I477" s="74"/>
      <c r="J477" s="74"/>
      <c r="K477" s="92"/>
      <c r="L477" s="14"/>
      <c r="M477" s="3">
        <v>23.894257638826666</v>
      </c>
      <c r="N477" s="3" t="e">
        <f>#REF!-M477</f>
        <v>#REF!</v>
      </c>
      <c r="O477" s="3"/>
      <c r="P477" s="4"/>
      <c r="Q477" s="4"/>
      <c r="R477" s="4"/>
      <c r="S477" s="4"/>
      <c r="T477" s="4"/>
      <c r="X477" s="16"/>
      <c r="AI477" s="15" t="e">
        <f>#REF!</f>
        <v>#REF!</v>
      </c>
      <c r="AJ477" s="15">
        <f>'[6]Čas'!AA563</f>
        <v>3052.7788192978123</v>
      </c>
      <c r="AK477" s="15" t="e">
        <f t="shared" si="8"/>
        <v>#REF!</v>
      </c>
    </row>
    <row r="478" spans="1:37" s="15" customFormat="1" ht="15.75">
      <c r="A478" s="12"/>
      <c r="B478" s="93" t="s">
        <v>102</v>
      </c>
      <c r="C478" s="132">
        <v>5.63</v>
      </c>
      <c r="D478" s="17" t="s">
        <v>64</v>
      </c>
      <c r="E478" s="174" t="s">
        <v>175</v>
      </c>
      <c r="F478" s="186"/>
      <c r="G478" s="74"/>
      <c r="H478" s="74"/>
      <c r="I478" s="74"/>
      <c r="J478" s="74"/>
      <c r="K478" s="92"/>
      <c r="L478" s="14"/>
      <c r="M478" s="3">
        <v>35.02215476776595</v>
      </c>
      <c r="N478" s="3" t="e">
        <f>#REF!-M478</f>
        <v>#REF!</v>
      </c>
      <c r="O478" s="3"/>
      <c r="P478" s="4"/>
      <c r="Q478" s="4"/>
      <c r="R478" s="4"/>
      <c r="S478" s="4"/>
      <c r="T478" s="4"/>
      <c r="X478" s="16"/>
      <c r="AI478" s="15" t="e">
        <f>#REF!</f>
        <v>#REF!</v>
      </c>
      <c r="AJ478" s="15">
        <f>'[6]Čas'!AA564</f>
        <v>14.413357554277995</v>
      </c>
      <c r="AK478" s="15" t="e">
        <f t="shared" si="8"/>
        <v>#REF!</v>
      </c>
    </row>
    <row r="479" spans="1:37" s="15" customFormat="1" ht="15.75">
      <c r="A479" s="12"/>
      <c r="B479" s="93" t="s">
        <v>499</v>
      </c>
      <c r="C479" s="132">
        <v>7.64</v>
      </c>
      <c r="D479" s="17" t="s">
        <v>64</v>
      </c>
      <c r="E479" s="174" t="s">
        <v>175</v>
      </c>
      <c r="F479" s="186"/>
      <c r="G479" s="74"/>
      <c r="H479" s="74"/>
      <c r="I479" s="74"/>
      <c r="J479" s="74"/>
      <c r="K479" s="92"/>
      <c r="L479" s="14"/>
      <c r="M479" s="3">
        <v>25.600990327314282</v>
      </c>
      <c r="N479" s="3" t="e">
        <f>#REF!-M479</f>
        <v>#REF!</v>
      </c>
      <c r="O479" s="3"/>
      <c r="P479" s="4"/>
      <c r="Q479" s="4"/>
      <c r="R479" s="4"/>
      <c r="S479" s="4"/>
      <c r="T479" s="4"/>
      <c r="X479" s="16"/>
      <c r="AI479" s="15" t="e">
        <f>#REF!</f>
        <v>#REF!</v>
      </c>
      <c r="AJ479" s="15">
        <f>'[6]Čas'!AA565</f>
        <v>29.338734915102282</v>
      </c>
      <c r="AK479" s="15" t="e">
        <f t="shared" si="8"/>
        <v>#REF!</v>
      </c>
    </row>
    <row r="480" spans="1:37" s="15" customFormat="1" ht="15.75">
      <c r="A480" s="12"/>
      <c r="B480" s="93" t="s">
        <v>500</v>
      </c>
      <c r="C480" s="132">
        <v>3.15</v>
      </c>
      <c r="D480" s="17" t="s">
        <v>97</v>
      </c>
      <c r="E480" s="174" t="s">
        <v>175</v>
      </c>
      <c r="F480" s="186"/>
      <c r="G480" s="74"/>
      <c r="H480" s="74"/>
      <c r="I480" s="74"/>
      <c r="J480" s="74"/>
      <c r="K480" s="92"/>
      <c r="L480" s="14"/>
      <c r="M480" s="3">
        <v>55.43467772207786</v>
      </c>
      <c r="N480" s="3" t="e">
        <f>#REF!-M480</f>
        <v>#REF!</v>
      </c>
      <c r="O480" s="3"/>
      <c r="P480" s="4"/>
      <c r="Q480" s="4"/>
      <c r="R480" s="4"/>
      <c r="S480" s="4"/>
      <c r="T480" s="4"/>
      <c r="X480" s="16"/>
      <c r="AI480" s="15" t="e">
        <f>#REF!</f>
        <v>#REF!</v>
      </c>
      <c r="AJ480" s="15">
        <f>'[6]Čas'!AA566</f>
        <v>94.05274170593358</v>
      </c>
      <c r="AK480" s="15" t="e">
        <f t="shared" si="8"/>
        <v>#REF!</v>
      </c>
    </row>
    <row r="481" spans="1:37" s="15" customFormat="1" ht="15.75">
      <c r="A481" s="12"/>
      <c r="B481" s="93" t="s">
        <v>501</v>
      </c>
      <c r="C481" s="132">
        <v>14.88</v>
      </c>
      <c r="D481" s="17" t="s">
        <v>97</v>
      </c>
      <c r="E481" s="174" t="s">
        <v>175</v>
      </c>
      <c r="F481" s="186"/>
      <c r="G481" s="74"/>
      <c r="H481" s="74"/>
      <c r="I481" s="74"/>
      <c r="J481" s="74"/>
      <c r="K481" s="92"/>
      <c r="L481" s="14"/>
      <c r="M481" s="3">
        <v>11.093762475169523</v>
      </c>
      <c r="N481" s="3" t="e">
        <f>#REF!-M481</f>
        <v>#REF!</v>
      </c>
      <c r="O481" s="3"/>
      <c r="P481" s="4"/>
      <c r="Q481" s="4"/>
      <c r="R481" s="4"/>
      <c r="S481" s="4"/>
      <c r="T481" s="4"/>
      <c r="X481" s="16"/>
      <c r="AI481" s="15" t="e">
        <f>#REF!</f>
        <v>#REF!</v>
      </c>
      <c r="AJ481" s="15">
        <f>'[6]Čas'!AA567</f>
        <v>322.42559485932895</v>
      </c>
      <c r="AK481" s="15" t="e">
        <f t="shared" si="8"/>
        <v>#REF!</v>
      </c>
    </row>
    <row r="482" spans="1:37" s="15" customFormat="1" ht="15.75">
      <c r="A482" s="12"/>
      <c r="B482" s="93" t="s">
        <v>131</v>
      </c>
      <c r="C482" s="132">
        <v>31.4</v>
      </c>
      <c r="D482" s="17" t="s">
        <v>97</v>
      </c>
      <c r="E482" s="174" t="s">
        <v>175</v>
      </c>
      <c r="F482" s="186"/>
      <c r="G482" s="74"/>
      <c r="H482" s="74"/>
      <c r="I482" s="74"/>
      <c r="J482" s="74"/>
      <c r="K482" s="92"/>
      <c r="L482" s="14"/>
      <c r="M482" s="3">
        <v>98.58088008704487</v>
      </c>
      <c r="N482" s="3" t="e">
        <f>#REF!-M482</f>
        <v>#REF!</v>
      </c>
      <c r="O482" s="3"/>
      <c r="P482" s="18" t="e">
        <f>SUM(#REF!)</f>
        <v>#REF!</v>
      </c>
      <c r="Q482" s="18">
        <f>SUM(M458:M482)</f>
        <v>4653.620077562166</v>
      </c>
      <c r="R482" s="18" t="e">
        <f>P482-Q482</f>
        <v>#REF!</v>
      </c>
      <c r="S482" s="18" t="e">
        <f>SUM(N458:N482)</f>
        <v>#REF!</v>
      </c>
      <c r="T482" s="18" t="e">
        <f>R482-S482</f>
        <v>#REF!</v>
      </c>
      <c r="X482" s="16"/>
      <c r="AI482" s="15" t="e">
        <f>#REF!</f>
        <v>#REF!</v>
      </c>
      <c r="AJ482" s="15">
        <f>'[6]Čas'!AA568</f>
        <v>503.5937821664101</v>
      </c>
      <c r="AK482" s="15" t="e">
        <f t="shared" si="8"/>
        <v>#REF!</v>
      </c>
    </row>
    <row r="483" spans="1:37" s="15" customFormat="1" ht="15.75">
      <c r="A483" s="12"/>
      <c r="B483" s="93" t="s">
        <v>502</v>
      </c>
      <c r="C483" s="132">
        <v>19.67</v>
      </c>
      <c r="D483" s="17" t="s">
        <v>97</v>
      </c>
      <c r="E483" s="174" t="s">
        <v>175</v>
      </c>
      <c r="F483" s="186"/>
      <c r="G483" s="74"/>
      <c r="H483" s="74"/>
      <c r="I483" s="74"/>
      <c r="J483" s="74"/>
      <c r="K483" s="92"/>
      <c r="L483" s="14"/>
      <c r="M483" s="3"/>
      <c r="N483" s="3"/>
      <c r="O483" s="3"/>
      <c r="P483" s="4"/>
      <c r="Q483" s="4"/>
      <c r="R483" s="4"/>
      <c r="S483" s="4"/>
      <c r="T483" s="4"/>
      <c r="X483" s="16"/>
      <c r="AI483" s="15" t="e">
        <f>#REF!</f>
        <v>#REF!</v>
      </c>
      <c r="AJ483" s="15" t="e">
        <f>'[6]Čas'!AA569</f>
        <v>#REF!</v>
      </c>
      <c r="AK483" s="15" t="e">
        <f t="shared" si="8"/>
        <v>#REF!</v>
      </c>
    </row>
    <row r="484" spans="1:37" s="15" customFormat="1" ht="15.75">
      <c r="A484" s="12"/>
      <c r="B484" s="93" t="s">
        <v>503</v>
      </c>
      <c r="C484" s="132">
        <v>2.68</v>
      </c>
      <c r="D484" s="17" t="s">
        <v>97</v>
      </c>
      <c r="E484" s="174" t="s">
        <v>175</v>
      </c>
      <c r="F484" s="186"/>
      <c r="G484" s="74"/>
      <c r="H484" s="74"/>
      <c r="I484" s="74"/>
      <c r="J484" s="74"/>
      <c r="K484" s="92"/>
      <c r="L484" s="14"/>
      <c r="M484" s="3">
        <v>336.8087223382446</v>
      </c>
      <c r="N484" s="3" t="e">
        <f>#REF!-M484</f>
        <v>#REF!</v>
      </c>
      <c r="O484" s="3"/>
      <c r="P484" s="4"/>
      <c r="Q484" s="4"/>
      <c r="R484" s="4"/>
      <c r="S484" s="4"/>
      <c r="T484" s="4"/>
      <c r="X484" s="16"/>
      <c r="AI484" s="15" t="e">
        <f>#REF!</f>
        <v>#REF!</v>
      </c>
      <c r="AJ484" s="15">
        <f>'[6]Čas'!AA570</f>
        <v>426.2171673980511</v>
      </c>
      <c r="AK484" s="15" t="e">
        <f t="shared" si="8"/>
        <v>#REF!</v>
      </c>
    </row>
    <row r="485" spans="1:37" s="15" customFormat="1" ht="15.75">
      <c r="A485" s="12"/>
      <c r="B485" s="93" t="s">
        <v>504</v>
      </c>
      <c r="C485" s="132">
        <v>3.42</v>
      </c>
      <c r="D485" s="17" t="s">
        <v>505</v>
      </c>
      <c r="E485" s="174" t="s">
        <v>175</v>
      </c>
      <c r="F485" s="186"/>
      <c r="G485" s="74"/>
      <c r="H485" s="74"/>
      <c r="I485" s="74"/>
      <c r="J485" s="74"/>
      <c r="K485" s="92"/>
      <c r="L485" s="14"/>
      <c r="M485" s="3">
        <v>116.76872759536533</v>
      </c>
      <c r="N485" s="3" t="e">
        <f>#REF!-M485</f>
        <v>#REF!</v>
      </c>
      <c r="O485" s="3"/>
      <c r="P485" s="4"/>
      <c r="Q485" s="4"/>
      <c r="R485" s="4"/>
      <c r="S485" s="4"/>
      <c r="T485" s="4"/>
      <c r="X485" s="16"/>
      <c r="AI485" s="15" t="e">
        <f>#REF!</f>
        <v>#REF!</v>
      </c>
      <c r="AJ485" s="15">
        <f>'[6]Čas'!AA571</f>
        <v>80.0194754831435</v>
      </c>
      <c r="AK485" s="15" t="e">
        <f t="shared" si="8"/>
        <v>#REF!</v>
      </c>
    </row>
    <row r="486" spans="1:37" s="15" customFormat="1" ht="15.75">
      <c r="A486" s="12"/>
      <c r="B486" s="93" t="s">
        <v>506</v>
      </c>
      <c r="C486" s="132">
        <v>2.68</v>
      </c>
      <c r="D486" s="17" t="s">
        <v>505</v>
      </c>
      <c r="E486" s="174" t="s">
        <v>175</v>
      </c>
      <c r="F486" s="186"/>
      <c r="G486" s="74"/>
      <c r="H486" s="74"/>
      <c r="I486" s="74"/>
      <c r="J486" s="74"/>
      <c r="K486" s="92"/>
      <c r="L486" s="14"/>
      <c r="M486" s="3">
        <v>1440.6218938823365</v>
      </c>
      <c r="N486" s="3" t="e">
        <f>#REF!-M486</f>
        <v>#REF!</v>
      </c>
      <c r="O486" s="3"/>
      <c r="P486" s="4"/>
      <c r="Q486" s="4"/>
      <c r="R486" s="4"/>
      <c r="S486" s="4"/>
      <c r="T486" s="4"/>
      <c r="X486" s="16"/>
      <c r="AI486" s="15" t="e">
        <f>#REF!</f>
        <v>#REF!</v>
      </c>
      <c r="AJ486" s="15">
        <f>'[6]Čas'!AA572</f>
        <v>27.535248713206965</v>
      </c>
      <c r="AK486" s="15" t="e">
        <f t="shared" si="8"/>
        <v>#REF!</v>
      </c>
    </row>
    <row r="487" spans="1:37" s="15" customFormat="1" ht="15.75">
      <c r="A487" s="12"/>
      <c r="B487" s="93" t="s">
        <v>110</v>
      </c>
      <c r="C487" s="132">
        <v>18.7</v>
      </c>
      <c r="D487" s="17" t="s">
        <v>7</v>
      </c>
      <c r="E487" s="174" t="s">
        <v>175</v>
      </c>
      <c r="F487" s="186"/>
      <c r="G487" s="74"/>
      <c r="H487" s="74"/>
      <c r="I487" s="74"/>
      <c r="J487" s="74"/>
      <c r="K487" s="92"/>
      <c r="L487" s="14"/>
      <c r="M487" s="3">
        <v>186.90366110548487</v>
      </c>
      <c r="N487" s="3" t="e">
        <f>#REF!-M487</f>
        <v>#REF!</v>
      </c>
      <c r="O487" s="3"/>
      <c r="P487" s="4"/>
      <c r="Q487" s="4"/>
      <c r="R487" s="4"/>
      <c r="S487" s="4"/>
      <c r="T487" s="4"/>
      <c r="X487" s="16"/>
      <c r="AI487" s="15" t="e">
        <f>#REF!</f>
        <v>#REF!</v>
      </c>
      <c r="AJ487" s="15">
        <f>'[6]Čas'!AA573</f>
        <v>43.12678111542059</v>
      </c>
      <c r="AK487" s="15" t="e">
        <f t="shared" si="8"/>
        <v>#REF!</v>
      </c>
    </row>
    <row r="488" spans="1:37" s="15" customFormat="1" ht="15.75">
      <c r="A488" s="12"/>
      <c r="B488" s="93" t="s">
        <v>507</v>
      </c>
      <c r="C488" s="132">
        <v>4.13</v>
      </c>
      <c r="D488" s="17" t="s">
        <v>505</v>
      </c>
      <c r="E488" s="174" t="s">
        <v>175</v>
      </c>
      <c r="F488" s="186"/>
      <c r="G488" s="74"/>
      <c r="H488" s="74"/>
      <c r="I488" s="74"/>
      <c r="J488" s="74"/>
      <c r="K488" s="92"/>
      <c r="L488" s="14"/>
      <c r="M488" s="3">
        <v>102.36299972473344</v>
      </c>
      <c r="N488" s="3" t="e">
        <f>#REF!-M488</f>
        <v>#REF!</v>
      </c>
      <c r="O488" s="3"/>
      <c r="P488" s="4"/>
      <c r="Q488" s="4"/>
      <c r="R488" s="4"/>
      <c r="S488" s="4"/>
      <c r="T488" s="4"/>
      <c r="X488" s="16"/>
      <c r="AI488" s="15" t="e">
        <f>#REF!</f>
        <v>#REF!</v>
      </c>
      <c r="AJ488" s="15">
        <f>'[6]Čas'!AA574</f>
        <v>183.43205695844588</v>
      </c>
      <c r="AK488" s="15" t="e">
        <f t="shared" si="8"/>
        <v>#REF!</v>
      </c>
    </row>
    <row r="489" spans="1:37" s="15" customFormat="1" ht="15.75">
      <c r="A489" s="12"/>
      <c r="B489" s="93" t="s">
        <v>508</v>
      </c>
      <c r="C489" s="132">
        <v>2.97</v>
      </c>
      <c r="D489" s="17" t="s">
        <v>505</v>
      </c>
      <c r="E489" s="174" t="s">
        <v>175</v>
      </c>
      <c r="F489" s="186"/>
      <c r="G489" s="74"/>
      <c r="H489" s="74"/>
      <c r="I489" s="74"/>
      <c r="J489" s="74"/>
      <c r="K489" s="92"/>
      <c r="L489" s="14"/>
      <c r="M489" s="3">
        <v>102.36299972473344</v>
      </c>
      <c r="N489" s="3" t="e">
        <f>#REF!-M489</f>
        <v>#REF!</v>
      </c>
      <c r="O489" s="3"/>
      <c r="P489" s="4"/>
      <c r="Q489" s="4"/>
      <c r="R489" s="4"/>
      <c r="S489" s="4"/>
      <c r="T489" s="4"/>
      <c r="X489" s="16"/>
      <c r="AI489" s="15" t="e">
        <f>#REF!</f>
        <v>#REF!</v>
      </c>
      <c r="AJ489" s="15">
        <f>'[6]Čas'!AA575</f>
        <v>33.25163075600724</v>
      </c>
      <c r="AK489" s="15" t="e">
        <f t="shared" si="8"/>
        <v>#REF!</v>
      </c>
    </row>
    <row r="490" spans="1:37" s="15" customFormat="1" ht="15.75">
      <c r="A490" s="12"/>
      <c r="B490" s="93" t="s">
        <v>509</v>
      </c>
      <c r="C490" s="132">
        <v>19.41</v>
      </c>
      <c r="D490" s="17" t="s">
        <v>505</v>
      </c>
      <c r="E490" s="174" t="s">
        <v>175</v>
      </c>
      <c r="F490" s="186"/>
      <c r="G490" s="74"/>
      <c r="H490" s="74"/>
      <c r="I490" s="74"/>
      <c r="J490" s="74"/>
      <c r="K490" s="92"/>
      <c r="L490" s="14"/>
      <c r="M490" s="3">
        <v>581.489429759178</v>
      </c>
      <c r="N490" s="3" t="e">
        <f>#REF!-M490</f>
        <v>#REF!</v>
      </c>
      <c r="O490" s="3"/>
      <c r="P490" s="4"/>
      <c r="Q490" s="4"/>
      <c r="R490" s="4"/>
      <c r="S490" s="4"/>
      <c r="T490" s="4"/>
      <c r="X490" s="16"/>
      <c r="AI490" s="15" t="e">
        <f>#REF!</f>
        <v>#REF!</v>
      </c>
      <c r="AJ490" s="15">
        <f>'[6]Čas'!AA576</f>
        <v>47.79348504208924</v>
      </c>
      <c r="AK490" s="15" t="e">
        <f t="shared" si="8"/>
        <v>#REF!</v>
      </c>
    </row>
    <row r="491" spans="1:37" s="15" customFormat="1" ht="15.75">
      <c r="A491" s="12"/>
      <c r="B491" s="93" t="s">
        <v>510</v>
      </c>
      <c r="C491" s="132">
        <v>4</v>
      </c>
      <c r="D491" s="17" t="s">
        <v>64</v>
      </c>
      <c r="E491" s="174" t="s">
        <v>175</v>
      </c>
      <c r="F491" s="186"/>
      <c r="G491" s="74"/>
      <c r="H491" s="74"/>
      <c r="I491" s="74"/>
      <c r="J491" s="74"/>
      <c r="K491" s="92"/>
      <c r="L491" s="14"/>
      <c r="M491" s="3">
        <v>307.77348765391315</v>
      </c>
      <c r="N491" s="3" t="e">
        <f>#REF!-M491</f>
        <v>#REF!</v>
      </c>
      <c r="O491" s="3"/>
      <c r="P491" s="4"/>
      <c r="Q491" s="4"/>
      <c r="R491" s="4"/>
      <c r="S491" s="4"/>
      <c r="T491" s="4"/>
      <c r="X491" s="16"/>
      <c r="AI491" s="15" t="e">
        <f>#REF!</f>
        <v>#REF!</v>
      </c>
      <c r="AJ491" s="15">
        <f>'[6]Čas'!AA577</f>
        <v>156.27461331092022</v>
      </c>
      <c r="AK491" s="15" t="e">
        <f t="shared" si="8"/>
        <v>#REF!</v>
      </c>
    </row>
    <row r="492" spans="1:37" s="15" customFormat="1" ht="16.5" thickBot="1">
      <c r="A492" s="12"/>
      <c r="B492" s="98" t="s">
        <v>86</v>
      </c>
      <c r="C492" s="136">
        <f>SUM(C459:C491)</f>
        <v>543.54</v>
      </c>
      <c r="D492" s="77"/>
      <c r="E492" s="170"/>
      <c r="F492" s="231"/>
      <c r="G492" s="232"/>
      <c r="H492" s="232"/>
      <c r="I492" s="232"/>
      <c r="J492" s="232"/>
      <c r="K492" s="233"/>
      <c r="L492" s="14"/>
      <c r="M492" s="3">
        <v>408.06275772573906</v>
      </c>
      <c r="N492" s="3" t="e">
        <f>#REF!-M492</f>
        <v>#REF!</v>
      </c>
      <c r="O492" s="3"/>
      <c r="P492" s="4"/>
      <c r="Q492" s="4"/>
      <c r="R492" s="4"/>
      <c r="S492" s="4"/>
      <c r="T492" s="4"/>
      <c r="X492" s="16"/>
      <c r="AI492" s="15" t="e">
        <f>#REF!</f>
        <v>#REF!</v>
      </c>
      <c r="AJ492" s="15">
        <f>'[6]Čas'!AA578</f>
        <v>19.798099186456454</v>
      </c>
      <c r="AK492" s="15" t="e">
        <f t="shared" si="8"/>
        <v>#REF!</v>
      </c>
    </row>
    <row r="493" spans="1:24" s="15" customFormat="1" ht="15.75">
      <c r="A493" s="12"/>
      <c r="B493" s="284"/>
      <c r="C493" s="285"/>
      <c r="D493" s="242"/>
      <c r="E493" s="242"/>
      <c r="F493" s="242"/>
      <c r="G493" s="242"/>
      <c r="H493" s="242"/>
      <c r="I493" s="242"/>
      <c r="J493" s="242"/>
      <c r="K493" s="243"/>
      <c r="L493" s="14"/>
      <c r="M493" s="3"/>
      <c r="N493" s="3"/>
      <c r="O493" s="3"/>
      <c r="P493" s="4"/>
      <c r="Q493" s="4"/>
      <c r="R493" s="4"/>
      <c r="S493" s="4"/>
      <c r="T493" s="4"/>
      <c r="X493" s="16"/>
    </row>
    <row r="494" spans="1:37" s="15" customFormat="1" ht="16.5" thickBot="1">
      <c r="A494" s="12"/>
      <c r="B494" s="286" t="s">
        <v>1140</v>
      </c>
      <c r="C494" s="287"/>
      <c r="D494" s="288"/>
      <c r="E494" s="288"/>
      <c r="F494" s="288"/>
      <c r="G494" s="288"/>
      <c r="H494" s="288"/>
      <c r="I494" s="289"/>
      <c r="J494" s="289"/>
      <c r="K494" s="290"/>
      <c r="L494" s="14"/>
      <c r="M494" s="3">
        <v>26.00888296106445</v>
      </c>
      <c r="N494" s="3" t="e">
        <f>#REF!-M494</f>
        <v>#REF!</v>
      </c>
      <c r="O494" s="3"/>
      <c r="P494" s="18" t="e">
        <f>SUM(#REF!)</f>
        <v>#REF!</v>
      </c>
      <c r="Q494" s="18">
        <f>SUM(M484:M494)</f>
        <v>3609.1635624707933</v>
      </c>
      <c r="R494" s="18" t="e">
        <f>P494-Q494</f>
        <v>#REF!</v>
      </c>
      <c r="S494" s="18" t="e">
        <f>SUM(N484:N494)</f>
        <v>#REF!</v>
      </c>
      <c r="T494" s="18" t="e">
        <f>R494-S494</f>
        <v>#REF!</v>
      </c>
      <c r="X494" s="16"/>
      <c r="AI494" s="15" t="e">
        <f>#REF!</f>
        <v>#REF!</v>
      </c>
      <c r="AJ494" s="15">
        <f>'[6]Čas'!AA589</f>
        <v>2173.9999999999995</v>
      </c>
      <c r="AK494" s="15" t="e">
        <f>#REF!-AI494</f>
        <v>#REF!</v>
      </c>
    </row>
    <row r="495" spans="1:37" s="15" customFormat="1" ht="15.75">
      <c r="A495" s="12"/>
      <c r="B495" s="291" t="s">
        <v>1141</v>
      </c>
      <c r="C495" s="292"/>
      <c r="D495" s="293"/>
      <c r="E495" s="294"/>
      <c r="F495" s="295"/>
      <c r="G495" s="296"/>
      <c r="H495" s="296"/>
      <c r="I495" s="296"/>
      <c r="J495" s="296"/>
      <c r="K495" s="297"/>
      <c r="L495" s="14"/>
      <c r="M495" s="3"/>
      <c r="N495" s="3"/>
      <c r="O495" s="3"/>
      <c r="P495" s="4"/>
      <c r="Q495" s="4"/>
      <c r="R495" s="4"/>
      <c r="S495" s="4"/>
      <c r="T495" s="4"/>
      <c r="X495" s="16"/>
      <c r="AI495" s="15" t="e">
        <f>#REF!</f>
        <v>#REF!</v>
      </c>
      <c r="AJ495" s="15" t="e">
        <f>'[6]Čas'!AA592</f>
        <v>#REF!</v>
      </c>
      <c r="AK495" s="15" t="e">
        <f>#REF!-AI495</f>
        <v>#REF!</v>
      </c>
    </row>
    <row r="496" spans="1:24" s="15" customFormat="1" ht="38.25">
      <c r="A496" s="12"/>
      <c r="B496" s="155" t="s">
        <v>568</v>
      </c>
      <c r="C496" s="156">
        <v>23.26</v>
      </c>
      <c r="D496" s="17" t="s">
        <v>52</v>
      </c>
      <c r="E496" s="172" t="s">
        <v>176</v>
      </c>
      <c r="F496" s="190"/>
      <c r="G496" s="76"/>
      <c r="H496" s="76"/>
      <c r="I496" s="76"/>
      <c r="J496" s="76"/>
      <c r="K496" s="99"/>
      <c r="L496" s="14"/>
      <c r="M496" s="3"/>
      <c r="N496" s="3"/>
      <c r="O496" s="3"/>
      <c r="P496" s="4"/>
      <c r="Q496" s="4"/>
      <c r="R496" s="4"/>
      <c r="S496" s="4"/>
      <c r="T496" s="4"/>
      <c r="X496" s="16"/>
    </row>
    <row r="497" spans="1:24" s="15" customFormat="1" ht="38.25">
      <c r="A497" s="12"/>
      <c r="B497" s="155" t="s">
        <v>476</v>
      </c>
      <c r="C497" s="156">
        <v>16.88</v>
      </c>
      <c r="D497" s="17" t="s">
        <v>52</v>
      </c>
      <c r="E497" s="172" t="s">
        <v>176</v>
      </c>
      <c r="F497" s="190"/>
      <c r="G497" s="76"/>
      <c r="H497" s="76"/>
      <c r="I497" s="76"/>
      <c r="J497" s="76"/>
      <c r="K497" s="99"/>
      <c r="L497" s="14"/>
      <c r="M497" s="3"/>
      <c r="N497" s="3"/>
      <c r="O497" s="3"/>
      <c r="P497" s="4"/>
      <c r="Q497" s="4"/>
      <c r="R497" s="4"/>
      <c r="S497" s="4"/>
      <c r="T497" s="4"/>
      <c r="X497" s="16"/>
    </row>
    <row r="498" spans="1:24" s="15" customFormat="1" ht="38.25">
      <c r="A498" s="12"/>
      <c r="B498" s="155" t="s">
        <v>1142</v>
      </c>
      <c r="C498" s="156">
        <v>6</v>
      </c>
      <c r="D498" s="17" t="s">
        <v>52</v>
      </c>
      <c r="E498" s="172" t="s">
        <v>176</v>
      </c>
      <c r="F498" s="190"/>
      <c r="G498" s="76"/>
      <c r="H498" s="76"/>
      <c r="I498" s="76"/>
      <c r="J498" s="76"/>
      <c r="K498" s="99"/>
      <c r="L498" s="14"/>
      <c r="M498" s="3"/>
      <c r="N498" s="3"/>
      <c r="O498" s="3"/>
      <c r="P498" s="4"/>
      <c r="Q498" s="4"/>
      <c r="R498" s="4"/>
      <c r="S498" s="4"/>
      <c r="T498" s="4"/>
      <c r="X498" s="16"/>
    </row>
    <row r="499" spans="1:24" s="15" customFormat="1" ht="38.25">
      <c r="A499" s="12"/>
      <c r="B499" s="155" t="s">
        <v>27</v>
      </c>
      <c r="C499" s="156">
        <v>2.4</v>
      </c>
      <c r="D499" s="17" t="s">
        <v>52</v>
      </c>
      <c r="E499" s="172" t="s">
        <v>176</v>
      </c>
      <c r="F499" s="190"/>
      <c r="G499" s="76"/>
      <c r="H499" s="76"/>
      <c r="I499" s="76"/>
      <c r="J499" s="76"/>
      <c r="K499" s="99"/>
      <c r="L499" s="14"/>
      <c r="M499" s="3"/>
      <c r="N499" s="3"/>
      <c r="O499" s="3"/>
      <c r="P499" s="4"/>
      <c r="Q499" s="4"/>
      <c r="R499" s="4"/>
      <c r="S499" s="4"/>
      <c r="T499" s="4"/>
      <c r="X499" s="16"/>
    </row>
    <row r="500" spans="1:24" s="15" customFormat="1" ht="16.5">
      <c r="A500" s="12"/>
      <c r="B500" s="146" t="s">
        <v>1158</v>
      </c>
      <c r="C500" s="158">
        <f>SUM(C496:C499)</f>
        <v>48.54</v>
      </c>
      <c r="D500" s="145"/>
      <c r="E500" s="176"/>
      <c r="F500" s="149"/>
      <c r="G500" s="150"/>
      <c r="H500" s="150"/>
      <c r="I500" s="150"/>
      <c r="J500" s="150"/>
      <c r="K500" s="95"/>
      <c r="L500" s="14"/>
      <c r="M500" s="3"/>
      <c r="N500" s="3"/>
      <c r="O500" s="3"/>
      <c r="P500" s="4"/>
      <c r="Q500" s="4"/>
      <c r="R500" s="4"/>
      <c r="S500" s="4"/>
      <c r="T500" s="4"/>
      <c r="X500" s="16"/>
    </row>
    <row r="501" spans="1:24" s="15" customFormat="1" ht="16.5" thickBot="1">
      <c r="A501" s="12"/>
      <c r="B501" s="165"/>
      <c r="C501" s="166"/>
      <c r="D501" s="167"/>
      <c r="E501" s="177"/>
      <c r="F501" s="149"/>
      <c r="G501" s="150"/>
      <c r="H501" s="150"/>
      <c r="I501" s="150"/>
      <c r="J501" s="150"/>
      <c r="K501" s="95"/>
      <c r="L501" s="14"/>
      <c r="M501" s="3"/>
      <c r="N501" s="3"/>
      <c r="O501" s="3"/>
      <c r="P501" s="4"/>
      <c r="Q501" s="4"/>
      <c r="R501" s="4"/>
      <c r="S501" s="4"/>
      <c r="T501" s="4"/>
      <c r="X501" s="16"/>
    </row>
    <row r="502" spans="1:24" s="15" customFormat="1" ht="16.5" thickBot="1">
      <c r="A502" s="12"/>
      <c r="B502" s="298" t="s">
        <v>1143</v>
      </c>
      <c r="C502" s="299"/>
      <c r="D502" s="300"/>
      <c r="E502" s="301"/>
      <c r="F502" s="214"/>
      <c r="G502" s="215"/>
      <c r="H502" s="215"/>
      <c r="I502" s="215"/>
      <c r="J502" s="215"/>
      <c r="K502" s="216"/>
      <c r="L502" s="14"/>
      <c r="M502" s="3"/>
      <c r="N502" s="3"/>
      <c r="O502" s="3"/>
      <c r="P502" s="4"/>
      <c r="Q502" s="4"/>
      <c r="R502" s="4"/>
      <c r="S502" s="4"/>
      <c r="T502" s="4"/>
      <c r="X502" s="16"/>
    </row>
    <row r="503" spans="1:24" s="15" customFormat="1" ht="15.75">
      <c r="A503" s="12"/>
      <c r="B503" s="159" t="s">
        <v>274</v>
      </c>
      <c r="C503" s="163">
        <v>15.24</v>
      </c>
      <c r="D503" s="164" t="s">
        <v>7</v>
      </c>
      <c r="E503" s="178" t="s">
        <v>174</v>
      </c>
      <c r="F503" s="190"/>
      <c r="G503" s="76"/>
      <c r="H503" s="76"/>
      <c r="I503" s="76"/>
      <c r="J503" s="76"/>
      <c r="K503" s="99"/>
      <c r="L503" s="14"/>
      <c r="M503" s="3"/>
      <c r="N503" s="3"/>
      <c r="O503" s="3"/>
      <c r="P503" s="4"/>
      <c r="Q503" s="4"/>
      <c r="R503" s="4"/>
      <c r="S503" s="4"/>
      <c r="T503" s="4"/>
      <c r="X503" s="16"/>
    </row>
    <row r="504" spans="1:24" s="15" customFormat="1" ht="15.75">
      <c r="A504" s="12"/>
      <c r="B504" s="160" t="s">
        <v>273</v>
      </c>
      <c r="C504" s="161">
        <v>16.42</v>
      </c>
      <c r="D504" s="162" t="s">
        <v>7</v>
      </c>
      <c r="E504" s="179" t="s">
        <v>174</v>
      </c>
      <c r="F504" s="190"/>
      <c r="G504" s="76"/>
      <c r="H504" s="76"/>
      <c r="I504" s="76"/>
      <c r="J504" s="76"/>
      <c r="K504" s="99"/>
      <c r="L504" s="14"/>
      <c r="M504" s="3"/>
      <c r="N504" s="3"/>
      <c r="O504" s="3"/>
      <c r="P504" s="4"/>
      <c r="Q504" s="4"/>
      <c r="R504" s="4"/>
      <c r="S504" s="4"/>
      <c r="T504" s="4"/>
      <c r="X504" s="16"/>
    </row>
    <row r="505" spans="1:24" s="15" customFormat="1" ht="15.75">
      <c r="A505" s="12"/>
      <c r="B505" s="157" t="s">
        <v>1144</v>
      </c>
      <c r="C505" s="156">
        <v>13.01</v>
      </c>
      <c r="D505" s="75" t="s">
        <v>7</v>
      </c>
      <c r="E505" s="180" t="s">
        <v>174</v>
      </c>
      <c r="F505" s="190"/>
      <c r="G505" s="76"/>
      <c r="H505" s="76"/>
      <c r="I505" s="76"/>
      <c r="J505" s="76"/>
      <c r="K505" s="99"/>
      <c r="L505" s="14"/>
      <c r="M505" s="3"/>
      <c r="N505" s="3"/>
      <c r="O505" s="3"/>
      <c r="P505" s="4"/>
      <c r="Q505" s="4"/>
      <c r="R505" s="4"/>
      <c r="S505" s="4"/>
      <c r="T505" s="4"/>
      <c r="X505" s="16"/>
    </row>
    <row r="506" spans="1:24" s="15" customFormat="1" ht="15.75">
      <c r="A506" s="12"/>
      <c r="B506" s="157" t="s">
        <v>1146</v>
      </c>
      <c r="C506" s="156">
        <v>4.45</v>
      </c>
      <c r="D506" s="75" t="s">
        <v>7</v>
      </c>
      <c r="E506" s="180" t="s">
        <v>174</v>
      </c>
      <c r="F506" s="190"/>
      <c r="G506" s="76"/>
      <c r="H506" s="76"/>
      <c r="I506" s="76"/>
      <c r="J506" s="76"/>
      <c r="K506" s="99"/>
      <c r="L506" s="14"/>
      <c r="M506" s="3"/>
      <c r="N506" s="3"/>
      <c r="O506" s="3"/>
      <c r="P506" s="4"/>
      <c r="Q506" s="4"/>
      <c r="R506" s="4"/>
      <c r="S506" s="4"/>
      <c r="T506" s="4"/>
      <c r="X506" s="16"/>
    </row>
    <row r="507" spans="1:24" s="15" customFormat="1" ht="15.75">
      <c r="A507" s="12"/>
      <c r="B507" s="157" t="s">
        <v>1127</v>
      </c>
      <c r="C507" s="156">
        <v>3.38</v>
      </c>
      <c r="D507" s="75" t="s">
        <v>7</v>
      </c>
      <c r="E507" s="180" t="s">
        <v>174</v>
      </c>
      <c r="F507" s="190"/>
      <c r="G507" s="76"/>
      <c r="H507" s="76"/>
      <c r="I507" s="76"/>
      <c r="J507" s="76"/>
      <c r="K507" s="99"/>
      <c r="L507" s="14"/>
      <c r="M507" s="3"/>
      <c r="N507" s="3"/>
      <c r="O507" s="3"/>
      <c r="P507" s="4"/>
      <c r="Q507" s="4"/>
      <c r="R507" s="4"/>
      <c r="S507" s="4"/>
      <c r="T507" s="4"/>
      <c r="X507" s="16"/>
    </row>
    <row r="508" spans="1:24" s="15" customFormat="1" ht="15.75">
      <c r="A508" s="12"/>
      <c r="B508" s="157" t="s">
        <v>1145</v>
      </c>
      <c r="C508" s="156">
        <v>1.48</v>
      </c>
      <c r="D508" s="81" t="s">
        <v>7</v>
      </c>
      <c r="E508" s="171" t="s">
        <v>174</v>
      </c>
      <c r="F508" s="190"/>
      <c r="G508" s="76"/>
      <c r="H508" s="76"/>
      <c r="I508" s="76"/>
      <c r="J508" s="76"/>
      <c r="K508" s="99"/>
      <c r="L508" s="14"/>
      <c r="M508" s="3"/>
      <c r="N508" s="3"/>
      <c r="O508" s="3"/>
      <c r="P508" s="4"/>
      <c r="Q508" s="4"/>
      <c r="R508" s="4"/>
      <c r="S508" s="4"/>
      <c r="T508" s="4"/>
      <c r="X508" s="16"/>
    </row>
    <row r="509" spans="1:24" s="15" customFormat="1" ht="15.75">
      <c r="A509" s="12"/>
      <c r="B509" s="157" t="s">
        <v>1127</v>
      </c>
      <c r="C509" s="156">
        <v>1.67</v>
      </c>
      <c r="D509" s="81" t="s">
        <v>7</v>
      </c>
      <c r="E509" s="171" t="s">
        <v>174</v>
      </c>
      <c r="F509" s="190"/>
      <c r="G509" s="76"/>
      <c r="H509" s="76"/>
      <c r="I509" s="76"/>
      <c r="J509" s="76"/>
      <c r="K509" s="99"/>
      <c r="L509" s="14"/>
      <c r="M509" s="3"/>
      <c r="N509" s="3"/>
      <c r="O509" s="3"/>
      <c r="P509" s="4"/>
      <c r="Q509" s="4"/>
      <c r="R509" s="4"/>
      <c r="S509" s="4"/>
      <c r="T509" s="4"/>
      <c r="X509" s="16"/>
    </row>
    <row r="510" spans="1:24" s="15" customFormat="1" ht="15.75">
      <c r="A510" s="12"/>
      <c r="B510" s="157" t="s">
        <v>1147</v>
      </c>
      <c r="C510" s="156">
        <v>2.11</v>
      </c>
      <c r="D510" s="81" t="s">
        <v>7</v>
      </c>
      <c r="E510" s="171" t="s">
        <v>174</v>
      </c>
      <c r="F510" s="190"/>
      <c r="G510" s="76"/>
      <c r="H510" s="76"/>
      <c r="I510" s="76"/>
      <c r="J510" s="76"/>
      <c r="K510" s="99"/>
      <c r="L510" s="14"/>
      <c r="M510" s="3"/>
      <c r="N510" s="3"/>
      <c r="O510" s="3"/>
      <c r="P510" s="4"/>
      <c r="Q510" s="4"/>
      <c r="R510" s="4"/>
      <c r="S510" s="4"/>
      <c r="T510" s="4"/>
      <c r="X510" s="16"/>
    </row>
    <row r="511" spans="1:24" s="15" customFormat="1" ht="15.75">
      <c r="A511" s="12"/>
      <c r="B511" s="157" t="s">
        <v>581</v>
      </c>
      <c r="C511" s="156">
        <v>2.77</v>
      </c>
      <c r="D511" s="81" t="s">
        <v>7</v>
      </c>
      <c r="E511" s="171" t="s">
        <v>174</v>
      </c>
      <c r="F511" s="190"/>
      <c r="G511" s="76"/>
      <c r="H511" s="76"/>
      <c r="I511" s="76"/>
      <c r="J511" s="76"/>
      <c r="K511" s="99"/>
      <c r="L511" s="14"/>
      <c r="M511" s="3"/>
      <c r="N511" s="3"/>
      <c r="O511" s="3"/>
      <c r="P511" s="4"/>
      <c r="Q511" s="4"/>
      <c r="R511" s="4"/>
      <c r="S511" s="4"/>
      <c r="T511" s="4"/>
      <c r="X511" s="16"/>
    </row>
    <row r="512" spans="1:24" s="15" customFormat="1" ht="15.75">
      <c r="A512" s="12"/>
      <c r="B512" s="157" t="s">
        <v>17</v>
      </c>
      <c r="C512" s="156">
        <v>8.6</v>
      </c>
      <c r="D512" s="81" t="s">
        <v>7</v>
      </c>
      <c r="E512" s="171" t="s">
        <v>174</v>
      </c>
      <c r="F512" s="190"/>
      <c r="G512" s="76"/>
      <c r="H512" s="76"/>
      <c r="I512" s="76"/>
      <c r="J512" s="76"/>
      <c r="K512" s="99"/>
      <c r="L512" s="14"/>
      <c r="M512" s="3"/>
      <c r="N512" s="3"/>
      <c r="O512" s="3"/>
      <c r="P512" s="4"/>
      <c r="Q512" s="4"/>
      <c r="R512" s="4"/>
      <c r="S512" s="4"/>
      <c r="T512" s="4"/>
      <c r="X512" s="16"/>
    </row>
    <row r="513" spans="1:24" s="15" customFormat="1" ht="15.75">
      <c r="A513" s="12"/>
      <c r="B513" s="157" t="s">
        <v>17</v>
      </c>
      <c r="C513" s="156">
        <v>26.97</v>
      </c>
      <c r="D513" s="81" t="s">
        <v>7</v>
      </c>
      <c r="E513" s="171" t="s">
        <v>174</v>
      </c>
      <c r="F513" s="190"/>
      <c r="G513" s="76"/>
      <c r="H513" s="76"/>
      <c r="I513" s="76"/>
      <c r="J513" s="76"/>
      <c r="K513" s="99"/>
      <c r="L513" s="14"/>
      <c r="M513" s="3"/>
      <c r="N513" s="3"/>
      <c r="O513" s="3"/>
      <c r="P513" s="4"/>
      <c r="Q513" s="4"/>
      <c r="R513" s="4"/>
      <c r="S513" s="4"/>
      <c r="T513" s="4"/>
      <c r="X513" s="16"/>
    </row>
    <row r="514" spans="1:24" s="15" customFormat="1" ht="15.75">
      <c r="A514" s="12"/>
      <c r="B514" s="157" t="s">
        <v>17</v>
      </c>
      <c r="C514" s="156">
        <v>11.35</v>
      </c>
      <c r="D514" s="81" t="s">
        <v>7</v>
      </c>
      <c r="E514" s="171" t="s">
        <v>174</v>
      </c>
      <c r="F514" s="190"/>
      <c r="G514" s="76"/>
      <c r="H514" s="76"/>
      <c r="I514" s="76"/>
      <c r="J514" s="76"/>
      <c r="K514" s="99"/>
      <c r="L514" s="14"/>
      <c r="M514" s="3"/>
      <c r="N514" s="3"/>
      <c r="O514" s="3"/>
      <c r="P514" s="4"/>
      <c r="Q514" s="4"/>
      <c r="R514" s="4"/>
      <c r="S514" s="4"/>
      <c r="T514" s="4"/>
      <c r="X514" s="16"/>
    </row>
    <row r="515" spans="1:24" s="15" customFormat="1" ht="15.75">
      <c r="A515" s="12"/>
      <c r="B515" s="157" t="s">
        <v>453</v>
      </c>
      <c r="C515" s="156">
        <v>4.24</v>
      </c>
      <c r="D515" s="81" t="s">
        <v>7</v>
      </c>
      <c r="E515" s="171" t="s">
        <v>174</v>
      </c>
      <c r="F515" s="190"/>
      <c r="G515" s="76"/>
      <c r="H515" s="76"/>
      <c r="I515" s="76"/>
      <c r="J515" s="76"/>
      <c r="K515" s="99"/>
      <c r="L515" s="14"/>
      <c r="M515" s="3"/>
      <c r="N515" s="3"/>
      <c r="O515" s="3"/>
      <c r="P515" s="4"/>
      <c r="Q515" s="4"/>
      <c r="R515" s="4"/>
      <c r="S515" s="4"/>
      <c r="T515" s="4"/>
      <c r="X515" s="16"/>
    </row>
    <row r="516" spans="1:24" s="15" customFormat="1" ht="15.75">
      <c r="A516" s="12"/>
      <c r="B516" s="157" t="s">
        <v>1148</v>
      </c>
      <c r="C516" s="156">
        <v>10.58</v>
      </c>
      <c r="D516" s="81" t="s">
        <v>7</v>
      </c>
      <c r="E516" s="171" t="s">
        <v>174</v>
      </c>
      <c r="F516" s="190"/>
      <c r="G516" s="76"/>
      <c r="H516" s="76"/>
      <c r="I516" s="76"/>
      <c r="J516" s="76"/>
      <c r="K516" s="99"/>
      <c r="L516" s="14"/>
      <c r="M516" s="3"/>
      <c r="N516" s="3"/>
      <c r="O516" s="3"/>
      <c r="P516" s="4"/>
      <c r="Q516" s="4"/>
      <c r="R516" s="4"/>
      <c r="S516" s="4"/>
      <c r="T516" s="4"/>
      <c r="X516" s="16"/>
    </row>
    <row r="517" spans="1:24" s="15" customFormat="1" ht="15.75">
      <c r="A517" s="12"/>
      <c r="B517" s="157" t="s">
        <v>1148</v>
      </c>
      <c r="C517" s="156">
        <v>9.71</v>
      </c>
      <c r="D517" s="81" t="s">
        <v>7</v>
      </c>
      <c r="E517" s="171" t="s">
        <v>174</v>
      </c>
      <c r="F517" s="190"/>
      <c r="G517" s="76"/>
      <c r="H517" s="76"/>
      <c r="I517" s="76"/>
      <c r="J517" s="76"/>
      <c r="K517" s="99"/>
      <c r="L517" s="14"/>
      <c r="M517" s="3"/>
      <c r="N517" s="3"/>
      <c r="O517" s="3"/>
      <c r="P517" s="4"/>
      <c r="Q517" s="4"/>
      <c r="R517" s="4"/>
      <c r="S517" s="4"/>
      <c r="T517" s="4"/>
      <c r="X517" s="16"/>
    </row>
    <row r="518" spans="1:24" s="15" customFormat="1" ht="15.75">
      <c r="A518" s="12"/>
      <c r="B518" s="157" t="s">
        <v>1148</v>
      </c>
      <c r="C518" s="156">
        <v>9.7</v>
      </c>
      <c r="D518" s="81" t="s">
        <v>7</v>
      </c>
      <c r="E518" s="171" t="s">
        <v>174</v>
      </c>
      <c r="F518" s="190"/>
      <c r="G518" s="76"/>
      <c r="H518" s="76"/>
      <c r="I518" s="76"/>
      <c r="J518" s="76"/>
      <c r="K518" s="99"/>
      <c r="L518" s="14"/>
      <c r="M518" s="3"/>
      <c r="N518" s="3"/>
      <c r="O518" s="3"/>
      <c r="P518" s="4"/>
      <c r="Q518" s="4"/>
      <c r="R518" s="4"/>
      <c r="S518" s="4"/>
      <c r="T518" s="4"/>
      <c r="X518" s="16"/>
    </row>
    <row r="519" spans="1:24" s="15" customFormat="1" ht="15.75">
      <c r="A519" s="12"/>
      <c r="B519" s="157" t="s">
        <v>1149</v>
      </c>
      <c r="C519" s="156">
        <v>10.21</v>
      </c>
      <c r="D519" s="81" t="s">
        <v>7</v>
      </c>
      <c r="E519" s="171" t="s">
        <v>174</v>
      </c>
      <c r="F519" s="190"/>
      <c r="G519" s="76"/>
      <c r="H519" s="76"/>
      <c r="I519" s="76"/>
      <c r="J519" s="76"/>
      <c r="K519" s="99"/>
      <c r="L519" s="14"/>
      <c r="M519" s="3"/>
      <c r="N519" s="3"/>
      <c r="O519" s="3"/>
      <c r="P519" s="4"/>
      <c r="Q519" s="4"/>
      <c r="R519" s="4"/>
      <c r="S519" s="4"/>
      <c r="T519" s="4"/>
      <c r="X519" s="16"/>
    </row>
    <row r="520" spans="1:24" s="15" customFormat="1" ht="15.75">
      <c r="A520" s="12"/>
      <c r="B520" s="157" t="s">
        <v>1150</v>
      </c>
      <c r="C520" s="156">
        <v>8.25</v>
      </c>
      <c r="D520" s="81" t="s">
        <v>7</v>
      </c>
      <c r="E520" s="171" t="s">
        <v>174</v>
      </c>
      <c r="F520" s="190"/>
      <c r="G520" s="76"/>
      <c r="H520" s="76"/>
      <c r="I520" s="76"/>
      <c r="J520" s="76"/>
      <c r="K520" s="99"/>
      <c r="L520" s="14"/>
      <c r="M520" s="3"/>
      <c r="N520" s="3"/>
      <c r="O520" s="3"/>
      <c r="P520" s="4"/>
      <c r="Q520" s="4"/>
      <c r="R520" s="4"/>
      <c r="S520" s="4"/>
      <c r="T520" s="4"/>
      <c r="X520" s="16"/>
    </row>
    <row r="521" spans="1:24" s="15" customFormat="1" ht="15.75">
      <c r="A521" s="12"/>
      <c r="B521" s="157" t="s">
        <v>1151</v>
      </c>
      <c r="C521" s="156">
        <v>9.41</v>
      </c>
      <c r="D521" s="81" t="s">
        <v>7</v>
      </c>
      <c r="E521" s="171" t="s">
        <v>174</v>
      </c>
      <c r="F521" s="190"/>
      <c r="G521" s="76"/>
      <c r="H521" s="76"/>
      <c r="I521" s="76"/>
      <c r="J521" s="76"/>
      <c r="K521" s="99"/>
      <c r="L521" s="14"/>
      <c r="M521" s="3"/>
      <c r="N521" s="3"/>
      <c r="O521" s="3"/>
      <c r="P521" s="4"/>
      <c r="Q521" s="4"/>
      <c r="R521" s="4"/>
      <c r="S521" s="4"/>
      <c r="T521" s="4"/>
      <c r="X521" s="16"/>
    </row>
    <row r="522" spans="1:24" s="15" customFormat="1" ht="15.75">
      <c r="A522" s="12"/>
      <c r="B522" s="157" t="s">
        <v>17</v>
      </c>
      <c r="C522" s="156">
        <v>10.85</v>
      </c>
      <c r="D522" s="81" t="s">
        <v>7</v>
      </c>
      <c r="E522" s="171" t="s">
        <v>174</v>
      </c>
      <c r="F522" s="190"/>
      <c r="G522" s="76"/>
      <c r="H522" s="76"/>
      <c r="I522" s="76"/>
      <c r="J522" s="76"/>
      <c r="K522" s="99"/>
      <c r="L522" s="14"/>
      <c r="M522" s="3"/>
      <c r="N522" s="3"/>
      <c r="O522" s="3"/>
      <c r="P522" s="4"/>
      <c r="Q522" s="4"/>
      <c r="R522" s="4"/>
      <c r="S522" s="4"/>
      <c r="T522" s="4"/>
      <c r="X522" s="16"/>
    </row>
    <row r="523" spans="1:24" s="15" customFormat="1" ht="15.75">
      <c r="A523" s="12"/>
      <c r="B523" s="157" t="s">
        <v>1152</v>
      </c>
      <c r="C523" s="156">
        <v>9.35</v>
      </c>
      <c r="D523" s="81" t="s">
        <v>7</v>
      </c>
      <c r="E523" s="171" t="s">
        <v>174</v>
      </c>
      <c r="F523" s="190"/>
      <c r="G523" s="76"/>
      <c r="H523" s="76"/>
      <c r="I523" s="76"/>
      <c r="J523" s="76"/>
      <c r="K523" s="99"/>
      <c r="L523" s="14"/>
      <c r="M523" s="3"/>
      <c r="N523" s="3"/>
      <c r="O523" s="3"/>
      <c r="P523" s="4"/>
      <c r="Q523" s="4"/>
      <c r="R523" s="4"/>
      <c r="S523" s="4"/>
      <c r="T523" s="4"/>
      <c r="X523" s="16"/>
    </row>
    <row r="524" spans="1:24" s="15" customFormat="1" ht="15.75">
      <c r="A524" s="12"/>
      <c r="B524" s="157" t="s">
        <v>589</v>
      </c>
      <c r="C524" s="156">
        <v>22.09</v>
      </c>
      <c r="D524" s="81" t="s">
        <v>7</v>
      </c>
      <c r="E524" s="171" t="s">
        <v>174</v>
      </c>
      <c r="F524" s="190"/>
      <c r="G524" s="76"/>
      <c r="H524" s="76"/>
      <c r="I524" s="76"/>
      <c r="J524" s="76"/>
      <c r="K524" s="99"/>
      <c r="L524" s="14"/>
      <c r="M524" s="3"/>
      <c r="N524" s="3"/>
      <c r="O524" s="3"/>
      <c r="P524" s="4"/>
      <c r="Q524" s="4"/>
      <c r="R524" s="4"/>
      <c r="S524" s="4"/>
      <c r="T524" s="4"/>
      <c r="X524" s="16"/>
    </row>
    <row r="525" spans="1:24" s="15" customFormat="1" ht="15.75">
      <c r="A525" s="12"/>
      <c r="B525" s="157" t="s">
        <v>1153</v>
      </c>
      <c r="C525" s="156">
        <v>3.23</v>
      </c>
      <c r="D525" s="81" t="s">
        <v>7</v>
      </c>
      <c r="E525" s="171" t="s">
        <v>174</v>
      </c>
      <c r="F525" s="190"/>
      <c r="G525" s="76"/>
      <c r="H525" s="76"/>
      <c r="I525" s="76"/>
      <c r="J525" s="76"/>
      <c r="K525" s="99"/>
      <c r="L525" s="14"/>
      <c r="M525" s="3"/>
      <c r="N525" s="3"/>
      <c r="O525" s="3"/>
      <c r="P525" s="4"/>
      <c r="Q525" s="4"/>
      <c r="R525" s="4"/>
      <c r="S525" s="4"/>
      <c r="T525" s="4"/>
      <c r="X525" s="16"/>
    </row>
    <row r="526" spans="1:24" s="15" customFormat="1" ht="15.75">
      <c r="A526" s="12"/>
      <c r="B526" s="157" t="s">
        <v>1154</v>
      </c>
      <c r="C526" s="156">
        <v>3.23</v>
      </c>
      <c r="D526" s="81" t="s">
        <v>7</v>
      </c>
      <c r="E526" s="171" t="s">
        <v>174</v>
      </c>
      <c r="F526" s="190"/>
      <c r="G526" s="76"/>
      <c r="H526" s="76"/>
      <c r="I526" s="76"/>
      <c r="J526" s="76"/>
      <c r="K526" s="99"/>
      <c r="L526" s="14"/>
      <c r="M526" s="3"/>
      <c r="N526" s="3"/>
      <c r="O526" s="3"/>
      <c r="P526" s="4"/>
      <c r="Q526" s="4"/>
      <c r="R526" s="4"/>
      <c r="S526" s="4"/>
      <c r="T526" s="4"/>
      <c r="X526" s="16"/>
    </row>
    <row r="527" spans="1:24" s="15" customFormat="1" ht="15.75">
      <c r="A527" s="12"/>
      <c r="B527" s="157" t="s">
        <v>1155</v>
      </c>
      <c r="C527" s="156">
        <v>3.18</v>
      </c>
      <c r="D527" s="81" t="s">
        <v>7</v>
      </c>
      <c r="E527" s="171" t="s">
        <v>174</v>
      </c>
      <c r="F527" s="190"/>
      <c r="G527" s="76"/>
      <c r="H527" s="76"/>
      <c r="I527" s="76"/>
      <c r="J527" s="76"/>
      <c r="K527" s="99"/>
      <c r="L527" s="14"/>
      <c r="M527" s="3"/>
      <c r="N527" s="3"/>
      <c r="O527" s="3"/>
      <c r="P527" s="4"/>
      <c r="Q527" s="4"/>
      <c r="R527" s="4"/>
      <c r="S527" s="4"/>
      <c r="T527" s="4"/>
      <c r="X527" s="16"/>
    </row>
    <row r="528" spans="1:24" s="15" customFormat="1" ht="15.75">
      <c r="A528" s="12"/>
      <c r="B528" s="157" t="s">
        <v>17</v>
      </c>
      <c r="C528" s="156">
        <v>3.94</v>
      </c>
      <c r="D528" s="81" t="s">
        <v>7</v>
      </c>
      <c r="E528" s="171" t="s">
        <v>174</v>
      </c>
      <c r="F528" s="190"/>
      <c r="G528" s="76"/>
      <c r="H528" s="76"/>
      <c r="I528" s="76"/>
      <c r="J528" s="76"/>
      <c r="K528" s="99"/>
      <c r="L528" s="14"/>
      <c r="M528" s="3"/>
      <c r="N528" s="3"/>
      <c r="O528" s="3"/>
      <c r="P528" s="4"/>
      <c r="Q528" s="4"/>
      <c r="R528" s="4"/>
      <c r="S528" s="4"/>
      <c r="T528" s="4"/>
      <c r="X528" s="16"/>
    </row>
    <row r="529" spans="1:24" s="15" customFormat="1" ht="15.75">
      <c r="A529" s="12"/>
      <c r="B529" s="157" t="s">
        <v>1156</v>
      </c>
      <c r="C529" s="156">
        <v>35.36</v>
      </c>
      <c r="D529" s="81" t="s">
        <v>7</v>
      </c>
      <c r="E529" s="171" t="s">
        <v>174</v>
      </c>
      <c r="F529" s="190"/>
      <c r="G529" s="76"/>
      <c r="H529" s="76"/>
      <c r="I529" s="76"/>
      <c r="J529" s="76"/>
      <c r="K529" s="99"/>
      <c r="L529" s="14"/>
      <c r="M529" s="3"/>
      <c r="N529" s="3"/>
      <c r="O529" s="3"/>
      <c r="P529" s="4"/>
      <c r="Q529" s="4"/>
      <c r="R529" s="4"/>
      <c r="S529" s="4"/>
      <c r="T529" s="4"/>
      <c r="X529" s="16"/>
    </row>
    <row r="530" spans="1:24" s="15" customFormat="1" ht="15.75">
      <c r="A530" s="12"/>
      <c r="B530" s="157" t="s">
        <v>1157</v>
      </c>
      <c r="C530" s="156">
        <v>9.41</v>
      </c>
      <c r="D530" s="81" t="s">
        <v>7</v>
      </c>
      <c r="E530" s="171" t="s">
        <v>174</v>
      </c>
      <c r="F530" s="190"/>
      <c r="G530" s="76"/>
      <c r="H530" s="76"/>
      <c r="I530" s="76"/>
      <c r="J530" s="76"/>
      <c r="K530" s="99"/>
      <c r="L530" s="14"/>
      <c r="M530" s="3"/>
      <c r="N530" s="3"/>
      <c r="O530" s="3"/>
      <c r="P530" s="4"/>
      <c r="Q530" s="4"/>
      <c r="R530" s="4"/>
      <c r="S530" s="4"/>
      <c r="T530" s="4"/>
      <c r="X530" s="16"/>
    </row>
    <row r="531" spans="1:24" s="15" customFormat="1" ht="17.25" thickBot="1">
      <c r="A531" s="12"/>
      <c r="B531" s="302" t="s">
        <v>1158</v>
      </c>
      <c r="C531" s="303">
        <f>SUM(C503:C530)</f>
        <v>270.19</v>
      </c>
      <c r="D531" s="304"/>
      <c r="E531" s="305"/>
      <c r="F531" s="306"/>
      <c r="G531" s="168"/>
      <c r="H531" s="168"/>
      <c r="I531" s="168"/>
      <c r="J531" s="168"/>
      <c r="K531" s="169"/>
      <c r="L531" s="14"/>
      <c r="M531" s="3"/>
      <c r="N531" s="3"/>
      <c r="O531" s="3"/>
      <c r="P531" s="4"/>
      <c r="Q531" s="4"/>
      <c r="R531" s="4"/>
      <c r="S531" s="4"/>
      <c r="T531" s="4"/>
      <c r="X531" s="16"/>
    </row>
    <row r="532" spans="1:37" s="15" customFormat="1" ht="15.75">
      <c r="A532" s="12"/>
      <c r="B532" s="209"/>
      <c r="C532" s="210"/>
      <c r="D532" s="211"/>
      <c r="E532" s="212"/>
      <c r="F532" s="212"/>
      <c r="G532" s="212"/>
      <c r="H532" s="212"/>
      <c r="I532" s="212"/>
      <c r="J532" s="212"/>
      <c r="K532" s="213"/>
      <c r="L532" s="14"/>
      <c r="M532" s="3">
        <v>348.4228162119772</v>
      </c>
      <c r="N532" s="3" t="e">
        <f>#REF!-M532</f>
        <v>#REF!</v>
      </c>
      <c r="O532" s="3"/>
      <c r="P532" s="4"/>
      <c r="Q532" s="4"/>
      <c r="R532" s="4"/>
      <c r="S532" s="4"/>
      <c r="T532" s="4"/>
      <c r="X532" s="16"/>
      <c r="AI532" s="15" t="e">
        <f>#REF!</f>
        <v>#REF!</v>
      </c>
      <c r="AJ532" s="15">
        <f>'[6]Čas'!AA596</f>
        <v>234.40949436764438</v>
      </c>
      <c r="AK532" s="15" t="e">
        <f>#REF!-AI532</f>
        <v>#REF!</v>
      </c>
    </row>
    <row r="533" spans="1:37" s="15" customFormat="1" ht="15.75">
      <c r="A533" s="12"/>
      <c r="B533" s="421" t="s">
        <v>511</v>
      </c>
      <c r="C533" s="422">
        <v>0</v>
      </c>
      <c r="D533" s="422" t="e">
        <v>#REF!</v>
      </c>
      <c r="E533" s="307"/>
      <c r="F533" s="307"/>
      <c r="G533" s="307"/>
      <c r="H533" s="307"/>
      <c r="I533" s="307"/>
      <c r="J533" s="307"/>
      <c r="K533" s="308"/>
      <c r="L533" s="14"/>
      <c r="M533" s="3">
        <v>140.7407086637687</v>
      </c>
      <c r="N533" s="3" t="e">
        <f>#REF!-M533</f>
        <v>#REF!</v>
      </c>
      <c r="O533" s="3"/>
      <c r="P533" s="4"/>
      <c r="Q533" s="4"/>
      <c r="R533" s="4"/>
      <c r="S533" s="4"/>
      <c r="T533" s="4"/>
      <c r="X533" s="16"/>
      <c r="AI533" s="15" t="e">
        <f>#REF!</f>
        <v>#REF!</v>
      </c>
      <c r="AJ533" s="15" t="e">
        <f>'[6]Čas'!AA597</f>
        <v>#REF!</v>
      </c>
      <c r="AK533" s="15" t="e">
        <f>#REF!-AI533</f>
        <v>#REF!</v>
      </c>
    </row>
    <row r="534" spans="1:37" s="15" customFormat="1" ht="16.5" thickBot="1">
      <c r="A534" s="12"/>
      <c r="B534" s="309"/>
      <c r="C534" s="310"/>
      <c r="D534" s="311"/>
      <c r="E534" s="311"/>
      <c r="F534" s="311"/>
      <c r="G534" s="311"/>
      <c r="H534" s="311"/>
      <c r="I534" s="312"/>
      <c r="J534" s="312"/>
      <c r="K534" s="313"/>
      <c r="L534" s="14"/>
      <c r="M534" s="3">
        <v>222.93328252340964</v>
      </c>
      <c r="N534" s="3" t="e">
        <f>#REF!-M534</f>
        <v>#REF!</v>
      </c>
      <c r="O534" s="3"/>
      <c r="P534" s="4"/>
      <c r="Q534" s="4"/>
      <c r="R534" s="4"/>
      <c r="S534" s="4"/>
      <c r="T534" s="4"/>
      <c r="X534" s="16"/>
      <c r="AI534" s="15" t="e">
        <f>#REF!</f>
        <v>#REF!</v>
      </c>
      <c r="AJ534" s="15" t="e">
        <f>'[6]Čas'!AA598</f>
        <v>#REF!</v>
      </c>
      <c r="AK534" s="15" t="e">
        <f>AJ495-AI534</f>
        <v>#REF!</v>
      </c>
    </row>
    <row r="535" spans="1:37" s="15" customFormat="1" ht="16.5" thickBot="1">
      <c r="A535" s="12"/>
      <c r="B535" s="419" t="s">
        <v>512</v>
      </c>
      <c r="C535" s="420" t="e">
        <v>#REF!</v>
      </c>
      <c r="D535" s="420" t="e">
        <v>#REF!</v>
      </c>
      <c r="E535" s="315"/>
      <c r="F535" s="315"/>
      <c r="G535" s="315"/>
      <c r="H535" s="315"/>
      <c r="I535" s="315"/>
      <c r="J535" s="315"/>
      <c r="K535" s="316"/>
      <c r="L535" s="14"/>
      <c r="M535" s="3">
        <v>59.708179433113976</v>
      </c>
      <c r="N535" s="3" t="e">
        <f>#REF!-M535</f>
        <v>#REF!</v>
      </c>
      <c r="O535" s="3"/>
      <c r="P535" s="4"/>
      <c r="Q535" s="4"/>
      <c r="R535" s="4"/>
      <c r="S535" s="4"/>
      <c r="T535" s="4"/>
      <c r="X535" s="16"/>
      <c r="AI535" s="15" t="e">
        <f>#REF!</f>
        <v>#REF!</v>
      </c>
      <c r="AJ535" s="15" t="e">
        <f>'[6]Čas'!AA599</f>
        <v>#REF!</v>
      </c>
      <c r="AK535" s="15" t="e">
        <f>#REF!-AI535</f>
        <v>#REF!</v>
      </c>
    </row>
    <row r="536" spans="1:37" s="15" customFormat="1" ht="38.25">
      <c r="A536" s="12"/>
      <c r="B536" s="93" t="s">
        <v>51</v>
      </c>
      <c r="C536" s="132">
        <v>47.22</v>
      </c>
      <c r="D536" s="17" t="s">
        <v>52</v>
      </c>
      <c r="E536" s="172" t="s">
        <v>176</v>
      </c>
      <c r="F536" s="196"/>
      <c r="G536" s="73"/>
      <c r="H536" s="73"/>
      <c r="I536" s="73"/>
      <c r="J536" s="73"/>
      <c r="K536" s="91"/>
      <c r="L536" s="14"/>
      <c r="M536" s="3">
        <v>68.23791935213028</v>
      </c>
      <c r="N536" s="3" t="e">
        <f>#REF!-M536</f>
        <v>#REF!</v>
      </c>
      <c r="O536" s="3"/>
      <c r="P536" s="4"/>
      <c r="Q536" s="4"/>
      <c r="R536" s="4"/>
      <c r="S536" s="4"/>
      <c r="T536" s="4"/>
      <c r="X536" s="16"/>
      <c r="AI536" s="15" t="e">
        <f>#REF!</f>
        <v>#REF!</v>
      </c>
      <c r="AJ536" s="15" t="e">
        <f>'[6]Čas'!AA600</f>
        <v>#REF!</v>
      </c>
      <c r="AK536" s="15" t="e">
        <f>#REF!-AI536</f>
        <v>#REF!</v>
      </c>
    </row>
    <row r="537" spans="1:37" s="15" customFormat="1" ht="38.25">
      <c r="A537" s="12"/>
      <c r="B537" s="93" t="s">
        <v>513</v>
      </c>
      <c r="C537" s="132">
        <v>28.16</v>
      </c>
      <c r="D537" s="17" t="s">
        <v>52</v>
      </c>
      <c r="E537" s="172" t="s">
        <v>176</v>
      </c>
      <c r="F537" s="186"/>
      <c r="G537" s="74"/>
      <c r="H537" s="74"/>
      <c r="I537" s="74"/>
      <c r="J537" s="74"/>
      <c r="K537" s="92"/>
      <c r="L537" s="14"/>
      <c r="M537" s="3">
        <v>86.69627653688153</v>
      </c>
      <c r="N537" s="3" t="e">
        <f>#REF!-M537</f>
        <v>#REF!</v>
      </c>
      <c r="O537" s="3"/>
      <c r="P537" s="4"/>
      <c r="Q537" s="4"/>
      <c r="R537" s="4"/>
      <c r="S537" s="4"/>
      <c r="T537" s="4"/>
      <c r="X537" s="16"/>
      <c r="AI537" s="15" t="e">
        <f>#REF!</f>
        <v>#REF!</v>
      </c>
      <c r="AJ537" s="15">
        <f>'[6]Čas'!AA601</f>
        <v>298.190094936427</v>
      </c>
      <c r="AK537" s="15" t="e">
        <f>#REF!-AI537</f>
        <v>#REF!</v>
      </c>
    </row>
    <row r="538" spans="1:37" s="15" customFormat="1" ht="38.25">
      <c r="A538" s="12"/>
      <c r="B538" s="93" t="s">
        <v>140</v>
      </c>
      <c r="C538" s="132">
        <v>21.76</v>
      </c>
      <c r="D538" s="17" t="s">
        <v>52</v>
      </c>
      <c r="E538" s="172" t="s">
        <v>176</v>
      </c>
      <c r="F538" s="186"/>
      <c r="G538" s="74"/>
      <c r="H538" s="74"/>
      <c r="I538" s="74"/>
      <c r="J538" s="74"/>
      <c r="K538" s="92"/>
      <c r="L538" s="14"/>
      <c r="M538" s="3">
        <v>59.708179433113976</v>
      </c>
      <c r="N538" s="3" t="e">
        <f>#REF!-M538</f>
        <v>#REF!</v>
      </c>
      <c r="O538" s="3"/>
      <c r="P538" s="4"/>
      <c r="Q538" s="4"/>
      <c r="R538" s="4"/>
      <c r="S538" s="4"/>
      <c r="T538" s="4"/>
      <c r="X538" s="16"/>
      <c r="AI538" s="15" t="e">
        <f>#REF!</f>
        <v>#REF!</v>
      </c>
      <c r="AJ538" s="15">
        <f>'[6]Čas'!AA602</f>
        <v>177.82789227890265</v>
      </c>
      <c r="AK538" s="15" t="e">
        <f aca="true" t="shared" si="9" ref="AK538:AK596">AJ532-AI538</f>
        <v>#REF!</v>
      </c>
    </row>
    <row r="539" spans="1:37" s="15" customFormat="1" ht="38.25">
      <c r="A539" s="12"/>
      <c r="B539" s="93" t="s">
        <v>454</v>
      </c>
      <c r="C539" s="132">
        <v>2.8</v>
      </c>
      <c r="D539" s="17" t="s">
        <v>52</v>
      </c>
      <c r="E539" s="172" t="s">
        <v>176</v>
      </c>
      <c r="F539" s="186"/>
      <c r="G539" s="74"/>
      <c r="H539" s="74"/>
      <c r="I539" s="74"/>
      <c r="J539" s="74"/>
      <c r="K539" s="92"/>
      <c r="L539" s="14"/>
      <c r="M539" s="3">
        <v>68.23791935213028</v>
      </c>
      <c r="N539" s="3" t="e">
        <f>#REF!-M539</f>
        <v>#REF!</v>
      </c>
      <c r="O539" s="3"/>
      <c r="P539" s="4"/>
      <c r="Q539" s="4"/>
      <c r="R539" s="4"/>
      <c r="S539" s="4"/>
      <c r="T539" s="4"/>
      <c r="X539" s="16"/>
      <c r="AI539" s="15" t="e">
        <f>#REF!</f>
        <v>#REF!</v>
      </c>
      <c r="AJ539" s="15">
        <f>'[6]Čas'!AA603</f>
        <v>137.41246221551572</v>
      </c>
      <c r="AK539" s="15" t="e">
        <f t="shared" si="9"/>
        <v>#REF!</v>
      </c>
    </row>
    <row r="540" spans="1:37" s="15" customFormat="1" ht="38.25">
      <c r="A540" s="12"/>
      <c r="B540" s="93" t="s">
        <v>421</v>
      </c>
      <c r="C540" s="132">
        <v>96.94</v>
      </c>
      <c r="D540" s="17" t="s">
        <v>329</v>
      </c>
      <c r="E540" s="172" t="s">
        <v>176</v>
      </c>
      <c r="F540" s="186"/>
      <c r="G540" s="74"/>
      <c r="H540" s="74"/>
      <c r="I540" s="74"/>
      <c r="J540" s="74"/>
      <c r="K540" s="92"/>
      <c r="L540" s="14"/>
      <c r="M540" s="3">
        <v>48.41480378033643</v>
      </c>
      <c r="N540" s="3" t="e">
        <f>#REF!-M540</f>
        <v>#REF!</v>
      </c>
      <c r="O540" s="3"/>
      <c r="P540" s="4"/>
      <c r="Q540" s="4"/>
      <c r="R540" s="4"/>
      <c r="S540" s="4"/>
      <c r="T540" s="4"/>
      <c r="X540" s="16"/>
      <c r="AI540" s="15" t="e">
        <f>#REF!</f>
        <v>#REF!</v>
      </c>
      <c r="AJ540" s="15">
        <f>'[6]Čas'!AA604</f>
        <v>33.451960694357446</v>
      </c>
      <c r="AK540" s="15" t="e">
        <f t="shared" si="9"/>
        <v>#REF!</v>
      </c>
    </row>
    <row r="541" spans="1:37" s="15" customFormat="1" ht="38.25">
      <c r="A541" s="12"/>
      <c r="B541" s="93" t="s">
        <v>514</v>
      </c>
      <c r="C541" s="132">
        <v>22.98</v>
      </c>
      <c r="D541" s="17" t="s">
        <v>52</v>
      </c>
      <c r="E541" s="172" t="s">
        <v>176</v>
      </c>
      <c r="F541" s="186"/>
      <c r="G541" s="74"/>
      <c r="H541" s="74"/>
      <c r="I541" s="74"/>
      <c r="J541" s="74"/>
      <c r="K541" s="92"/>
      <c r="L541" s="14"/>
      <c r="M541" s="3">
        <v>41.098123138781865</v>
      </c>
      <c r="N541" s="3" t="e">
        <f>#REF!-M541</f>
        <v>#REF!</v>
      </c>
      <c r="O541" s="3"/>
      <c r="P541" s="4"/>
      <c r="Q541" s="4"/>
      <c r="R541" s="4"/>
      <c r="S541" s="4"/>
      <c r="T541" s="4"/>
      <c r="X541" s="16"/>
      <c r="AI541" s="15" t="e">
        <f>#REF!</f>
        <v>#REF!</v>
      </c>
      <c r="AJ541" s="15">
        <f>'[6]Čas'!AA605</f>
        <v>106.49698094289036</v>
      </c>
      <c r="AK541" s="15" t="e">
        <f t="shared" si="9"/>
        <v>#REF!</v>
      </c>
    </row>
    <row r="542" spans="1:37" s="15" customFormat="1" ht="38.25">
      <c r="A542" s="12"/>
      <c r="B542" s="93" t="s">
        <v>515</v>
      </c>
      <c r="C542" s="132">
        <v>1.96</v>
      </c>
      <c r="D542" s="17" t="s">
        <v>52</v>
      </c>
      <c r="E542" s="172" t="s">
        <v>176</v>
      </c>
      <c r="F542" s="186"/>
      <c r="G542" s="74"/>
      <c r="H542" s="74"/>
      <c r="I542" s="74"/>
      <c r="J542" s="74"/>
      <c r="K542" s="92"/>
      <c r="L542" s="14"/>
      <c r="M542" s="3">
        <v>36.79715676379307</v>
      </c>
      <c r="N542" s="3" t="e">
        <f>#REF!-M542</f>
        <v>#REF!</v>
      </c>
      <c r="O542" s="3"/>
      <c r="P542" s="18" t="e">
        <f>SUM(#REF!)</f>
        <v>#REF!</v>
      </c>
      <c r="Q542" s="18">
        <f>SUM(M532:M542)</f>
        <v>1180.9953651894368</v>
      </c>
      <c r="R542" s="18" t="e">
        <f>P542-Q542</f>
        <v>#REF!</v>
      </c>
      <c r="S542" s="18" t="e">
        <f>SUM(N532:N542)</f>
        <v>#REF!</v>
      </c>
      <c r="T542" s="18" t="e">
        <f>R542-S542</f>
        <v>#REF!</v>
      </c>
      <c r="X542" s="16"/>
      <c r="AI542" s="15" t="e">
        <f>#REF!</f>
        <v>#REF!</v>
      </c>
      <c r="AJ542" s="15">
        <f>'[6]Čas'!AA606</f>
        <v>145.11665357134885</v>
      </c>
      <c r="AK542" s="15" t="e">
        <f t="shared" si="9"/>
        <v>#REF!</v>
      </c>
    </row>
    <row r="543" spans="1:37" s="15" customFormat="1" ht="38.25">
      <c r="A543" s="12"/>
      <c r="B543" s="93" t="s">
        <v>516</v>
      </c>
      <c r="C543" s="132">
        <v>5.32</v>
      </c>
      <c r="D543" s="17" t="s">
        <v>52</v>
      </c>
      <c r="E543" s="172" t="s">
        <v>176</v>
      </c>
      <c r="F543" s="186"/>
      <c r="G543" s="74"/>
      <c r="H543" s="74"/>
      <c r="I543" s="74"/>
      <c r="J543" s="74"/>
      <c r="K543" s="92"/>
      <c r="L543" s="14"/>
      <c r="M543" s="3"/>
      <c r="N543" s="3"/>
      <c r="O543" s="3"/>
      <c r="P543" s="4"/>
      <c r="Q543" s="4"/>
      <c r="R543" s="4"/>
      <c r="S543" s="4"/>
      <c r="T543" s="4"/>
      <c r="X543" s="16"/>
      <c r="AI543" s="15" t="e">
        <f>#REF!</f>
        <v>#REF!</v>
      </c>
      <c r="AJ543" s="15">
        <f>'[6]Čas'!AA607</f>
        <v>23.416372486050214</v>
      </c>
      <c r="AK543" s="15" t="e">
        <f t="shared" si="9"/>
        <v>#REF!</v>
      </c>
    </row>
    <row r="544" spans="1:24" s="15" customFormat="1" ht="38.25">
      <c r="A544" s="12"/>
      <c r="B544" s="93" t="s">
        <v>141</v>
      </c>
      <c r="C544" s="132">
        <v>7.57</v>
      </c>
      <c r="D544" s="17" t="s">
        <v>52</v>
      </c>
      <c r="E544" s="172" t="s">
        <v>176</v>
      </c>
      <c r="F544" s="186"/>
      <c r="G544" s="74"/>
      <c r="H544" s="74"/>
      <c r="I544" s="74"/>
      <c r="J544" s="74"/>
      <c r="K544" s="92"/>
      <c r="L544" s="14"/>
      <c r="M544" s="3"/>
      <c r="N544" s="3"/>
      <c r="O544" s="3"/>
      <c r="P544" s="4"/>
      <c r="Q544" s="4"/>
      <c r="R544" s="4"/>
      <c r="S544" s="4"/>
      <c r="T544" s="4"/>
      <c r="X544" s="16"/>
    </row>
    <row r="545" spans="1:37" s="15" customFormat="1" ht="16.5" thickBot="1">
      <c r="A545" s="12"/>
      <c r="B545" s="98" t="s">
        <v>86</v>
      </c>
      <c r="C545" s="136">
        <f>SUM(C536:C544)</f>
        <v>234.70999999999998</v>
      </c>
      <c r="D545" s="77"/>
      <c r="E545" s="170"/>
      <c r="F545" s="231"/>
      <c r="G545" s="232"/>
      <c r="H545" s="232"/>
      <c r="I545" s="232"/>
      <c r="J545" s="232"/>
      <c r="K545" s="233"/>
      <c r="L545" s="14"/>
      <c r="M545" s="3"/>
      <c r="N545" s="3"/>
      <c r="O545" s="3"/>
      <c r="P545" s="4"/>
      <c r="Q545" s="4"/>
      <c r="R545" s="4"/>
      <c r="S545" s="4"/>
      <c r="T545" s="4"/>
      <c r="X545" s="16"/>
      <c r="AI545" s="15" t="e">
        <f>#REF!</f>
        <v>#REF!</v>
      </c>
      <c r="AJ545" s="15">
        <f>'[6]Čas'!AA608</f>
        <v>63.55872531927916</v>
      </c>
      <c r="AK545" s="15" t="e">
        <f aca="true" t="shared" si="10" ref="AK545:AK550">AJ538-AI545</f>
        <v>#REF!</v>
      </c>
    </row>
    <row r="546" spans="1:37" s="15" customFormat="1" ht="15.75">
      <c r="A546" s="12"/>
      <c r="B546" s="413"/>
      <c r="C546" s="414"/>
      <c r="D546" s="414"/>
      <c r="E546" s="227"/>
      <c r="F546" s="227"/>
      <c r="G546" s="227"/>
      <c r="H546" s="227"/>
      <c r="I546" s="227"/>
      <c r="J546" s="227"/>
      <c r="K546" s="228"/>
      <c r="L546" s="14"/>
      <c r="M546" s="3">
        <v>0</v>
      </c>
      <c r="N546" s="3" t="e">
        <f>#REF!-M546</f>
        <v>#REF!</v>
      </c>
      <c r="O546" s="3"/>
      <c r="P546" s="4"/>
      <c r="Q546" s="4"/>
      <c r="R546" s="4"/>
      <c r="S546" s="4"/>
      <c r="T546" s="4"/>
      <c r="X546" s="16"/>
      <c r="AI546" s="15" t="e">
        <f>#REF!</f>
        <v>#REF!</v>
      </c>
      <c r="AJ546" s="15">
        <f>'[6]Čas'!AA609</f>
        <v>36.17590606518371</v>
      </c>
      <c r="AK546" s="15" t="e">
        <f t="shared" si="10"/>
        <v>#REF!</v>
      </c>
    </row>
    <row r="547" spans="1:37" s="15" customFormat="1" ht="16.5" thickBot="1">
      <c r="A547" s="12"/>
      <c r="B547" s="415" t="s">
        <v>517</v>
      </c>
      <c r="C547" s="416">
        <v>0</v>
      </c>
      <c r="D547" s="416" t="e">
        <v>#REF!</v>
      </c>
      <c r="E547" s="198"/>
      <c r="F547" s="198"/>
      <c r="G547" s="198"/>
      <c r="H547" s="198"/>
      <c r="I547" s="198"/>
      <c r="J547" s="198"/>
      <c r="K547" s="199"/>
      <c r="L547" s="14"/>
      <c r="M547" s="3">
        <v>245.68879466039704</v>
      </c>
      <c r="N547" s="3" t="e">
        <f>#REF!-M547</f>
        <v>#REF!</v>
      </c>
      <c r="O547" s="3"/>
      <c r="P547" s="4"/>
      <c r="Q547" s="4"/>
      <c r="R547" s="4"/>
      <c r="S547" s="4"/>
      <c r="T547" s="4"/>
      <c r="X547" s="16"/>
      <c r="AI547" s="15" t="e">
        <f>#REF!</f>
        <v>#REF!</v>
      </c>
      <c r="AJ547" s="15" t="e">
        <f>'[6]Čas'!AA610</f>
        <v>#REF!</v>
      </c>
      <c r="AK547" s="15" t="e">
        <f t="shared" si="10"/>
        <v>#REF!</v>
      </c>
    </row>
    <row r="548" spans="1:37" s="15" customFormat="1" ht="38.25">
      <c r="A548" s="12"/>
      <c r="B548" s="93" t="s">
        <v>518</v>
      </c>
      <c r="C548" s="132">
        <v>34.36</v>
      </c>
      <c r="D548" s="17" t="s">
        <v>7</v>
      </c>
      <c r="E548" s="172" t="s">
        <v>176</v>
      </c>
      <c r="F548" s="196"/>
      <c r="G548" s="73"/>
      <c r="H548" s="73"/>
      <c r="I548" s="73"/>
      <c r="J548" s="73"/>
      <c r="K548" s="91"/>
      <c r="L548" s="14"/>
      <c r="M548" s="3">
        <v>10.496406034198856</v>
      </c>
      <c r="N548" s="3" t="e">
        <f>#REF!-M548</f>
        <v>#REF!</v>
      </c>
      <c r="O548" s="3"/>
      <c r="P548" s="4"/>
      <c r="Q548" s="4"/>
      <c r="R548" s="4"/>
      <c r="S548" s="4"/>
      <c r="T548" s="4"/>
      <c r="X548" s="16"/>
      <c r="AI548" s="15" t="e">
        <f>#REF!</f>
        <v>#REF!</v>
      </c>
      <c r="AJ548" s="15" t="e">
        <f>'[6]Čas'!AA611</f>
        <v>#REF!</v>
      </c>
      <c r="AK548" s="15" t="e">
        <f t="shared" si="10"/>
        <v>#REF!</v>
      </c>
    </row>
    <row r="549" spans="1:37" s="15" customFormat="1" ht="38.25">
      <c r="A549" s="12"/>
      <c r="B549" s="93" t="s">
        <v>421</v>
      </c>
      <c r="C549" s="132">
        <v>52.88</v>
      </c>
      <c r="D549" s="17" t="s">
        <v>7</v>
      </c>
      <c r="E549" s="172" t="s">
        <v>176</v>
      </c>
      <c r="F549" s="186"/>
      <c r="G549" s="74"/>
      <c r="H549" s="74"/>
      <c r="I549" s="74"/>
      <c r="J549" s="74"/>
      <c r="K549" s="92"/>
      <c r="L549" s="14"/>
      <c r="M549" s="3">
        <v>277.7965696825224</v>
      </c>
      <c r="N549" s="3" t="e">
        <f>#REF!-M549</f>
        <v>#REF!</v>
      </c>
      <c r="O549" s="3"/>
      <c r="P549" s="4"/>
      <c r="Q549" s="4"/>
      <c r="R549" s="4"/>
      <c r="S549" s="4"/>
      <c r="T549" s="4"/>
      <c r="X549" s="16"/>
      <c r="AI549" s="15" t="e">
        <f>#REF!</f>
        <v>#REF!</v>
      </c>
      <c r="AJ549" s="15">
        <f>'[6]Čas'!AA612</f>
        <v>539.2706290560171</v>
      </c>
      <c r="AK549" s="15" t="e">
        <f t="shared" si="10"/>
        <v>#REF!</v>
      </c>
    </row>
    <row r="550" spans="1:37" s="15" customFormat="1" ht="38.25">
      <c r="A550" s="12"/>
      <c r="B550" s="93" t="s">
        <v>519</v>
      </c>
      <c r="C550" s="132">
        <v>21.83</v>
      </c>
      <c r="D550" s="17" t="s">
        <v>7</v>
      </c>
      <c r="E550" s="172" t="s">
        <v>176</v>
      </c>
      <c r="F550" s="186"/>
      <c r="G550" s="74"/>
      <c r="H550" s="74"/>
      <c r="I550" s="74"/>
      <c r="J550" s="74"/>
      <c r="K550" s="92"/>
      <c r="L550" s="14"/>
      <c r="M550" s="3">
        <v>142.87314364352275</v>
      </c>
      <c r="N550" s="3" t="e">
        <f>#REF!-M550</f>
        <v>#REF!</v>
      </c>
      <c r="O550" s="3"/>
      <c r="P550" s="4"/>
      <c r="Q550" s="4"/>
      <c r="R550" s="4"/>
      <c r="S550" s="4"/>
      <c r="T550" s="4"/>
      <c r="X550" s="16"/>
      <c r="AI550" s="15" t="e">
        <f>#REF!</f>
        <v>#REF!</v>
      </c>
      <c r="AJ550" s="15">
        <f>'[6]Čas'!AA613</f>
        <v>595.3894939312094</v>
      </c>
      <c r="AK550" s="15" t="e">
        <f t="shared" si="10"/>
        <v>#REF!</v>
      </c>
    </row>
    <row r="551" spans="1:37" s="15" customFormat="1" ht="38.25">
      <c r="A551" s="12"/>
      <c r="B551" s="93" t="s">
        <v>520</v>
      </c>
      <c r="C551" s="132">
        <v>22.29</v>
      </c>
      <c r="D551" s="17" t="s">
        <v>7</v>
      </c>
      <c r="E551" s="172" t="s">
        <v>176</v>
      </c>
      <c r="F551" s="186"/>
      <c r="G551" s="74"/>
      <c r="H551" s="74"/>
      <c r="I551" s="74"/>
      <c r="J551" s="74"/>
      <c r="K551" s="92"/>
      <c r="L551" s="14"/>
      <c r="M551" s="3">
        <v>277.7965696825224</v>
      </c>
      <c r="N551" s="3" t="e">
        <f>#REF!-M551</f>
        <v>#REF!</v>
      </c>
      <c r="O551" s="3"/>
      <c r="P551" s="4"/>
      <c r="Q551" s="4"/>
      <c r="R551" s="4"/>
      <c r="S551" s="4"/>
      <c r="T551" s="4"/>
      <c r="X551" s="16"/>
      <c r="AI551" s="15" t="e">
        <f>#REF!</f>
        <v>#REF!</v>
      </c>
      <c r="AJ551" s="15">
        <f>'[6]Čas'!AA614</f>
        <v>342.61576927511214</v>
      </c>
      <c r="AK551" s="15" t="e">
        <f t="shared" si="9"/>
        <v>#REF!</v>
      </c>
    </row>
    <row r="552" spans="1:37" s="15" customFormat="1" ht="38.25">
      <c r="A552" s="12"/>
      <c r="B552" s="93" t="s">
        <v>520</v>
      </c>
      <c r="C552" s="132">
        <v>22.42</v>
      </c>
      <c r="D552" s="17" t="s">
        <v>7</v>
      </c>
      <c r="E552" s="172" t="s">
        <v>176</v>
      </c>
      <c r="F552" s="186"/>
      <c r="G552" s="74"/>
      <c r="H552" s="74"/>
      <c r="I552" s="74"/>
      <c r="J552" s="74"/>
      <c r="K552" s="92"/>
      <c r="L552" s="14"/>
      <c r="M552" s="3">
        <v>440.8848752051931</v>
      </c>
      <c r="N552" s="3" t="e">
        <f>#REF!-M552</f>
        <v>#REF!</v>
      </c>
      <c r="O552" s="3"/>
      <c r="P552" s="4"/>
      <c r="Q552" s="4"/>
      <c r="R552" s="4"/>
      <c r="S552" s="4"/>
      <c r="T552" s="4"/>
      <c r="X552" s="16"/>
      <c r="AI552" s="15" t="e">
        <f>#REF!</f>
        <v>#REF!</v>
      </c>
      <c r="AJ552" s="15">
        <f>'[6]Čas'!AA615</f>
        <v>349.83534114256753</v>
      </c>
      <c r="AK552" s="15" t="e">
        <f t="shared" si="9"/>
        <v>#REF!</v>
      </c>
    </row>
    <row r="553" spans="1:37" s="15" customFormat="1" ht="38.25">
      <c r="A553" s="12"/>
      <c r="B553" s="93" t="s">
        <v>520</v>
      </c>
      <c r="C553" s="132">
        <v>13.43</v>
      </c>
      <c r="D553" s="17" t="s">
        <v>7</v>
      </c>
      <c r="E553" s="172" t="s">
        <v>176</v>
      </c>
      <c r="F553" s="186"/>
      <c r="G553" s="74"/>
      <c r="H553" s="74"/>
      <c r="I553" s="74"/>
      <c r="J553" s="74"/>
      <c r="K553" s="92"/>
      <c r="L553" s="14"/>
      <c r="M553" s="3">
        <v>89.56913531565914</v>
      </c>
      <c r="N553" s="3" t="e">
        <f>#REF!-M553</f>
        <v>#REF!</v>
      </c>
      <c r="O553" s="3"/>
      <c r="P553" s="4"/>
      <c r="Q553" s="4"/>
      <c r="R553" s="4"/>
      <c r="S553" s="4"/>
      <c r="T553" s="4"/>
      <c r="X553" s="16"/>
      <c r="AI553" s="15" t="e">
        <f>#REF!</f>
        <v>#REF!</v>
      </c>
      <c r="AJ553" s="15">
        <f>'[6]Čas'!AA616</f>
        <v>351.8756549311963</v>
      </c>
      <c r="AK553" s="15" t="e">
        <f t="shared" si="9"/>
        <v>#REF!</v>
      </c>
    </row>
    <row r="554" spans="1:37" s="15" customFormat="1" ht="38.25">
      <c r="A554" s="12"/>
      <c r="B554" s="93" t="s">
        <v>405</v>
      </c>
      <c r="C554" s="132">
        <v>17.49</v>
      </c>
      <c r="D554" s="17" t="s">
        <v>7</v>
      </c>
      <c r="E554" s="172" t="s">
        <v>176</v>
      </c>
      <c r="F554" s="186"/>
      <c r="G554" s="74"/>
      <c r="H554" s="74"/>
      <c r="I554" s="74"/>
      <c r="J554" s="74"/>
      <c r="K554" s="92"/>
      <c r="L554" s="14"/>
      <c r="M554" s="3">
        <v>494.68756335996886</v>
      </c>
      <c r="N554" s="3" t="e">
        <f>#REF!-M554</f>
        <v>#REF!</v>
      </c>
      <c r="O554" s="3"/>
      <c r="P554" s="4"/>
      <c r="Q554" s="4"/>
      <c r="R554" s="4"/>
      <c r="S554" s="4"/>
      <c r="T554" s="4"/>
      <c r="X554" s="16"/>
      <c r="AI554" s="15" t="e">
        <f>#REF!</f>
        <v>#REF!</v>
      </c>
      <c r="AJ554" s="15">
        <f>'[6]Čas'!AA617</f>
        <v>210.780109086796</v>
      </c>
      <c r="AK554" s="15" t="e">
        <f t="shared" si="9"/>
        <v>#REF!</v>
      </c>
    </row>
    <row r="555" spans="1:37" s="15" customFormat="1" ht="38.25">
      <c r="A555" s="12"/>
      <c r="B555" s="93" t="s">
        <v>521</v>
      </c>
      <c r="C555" s="132">
        <v>26.68</v>
      </c>
      <c r="D555" s="17" t="s">
        <v>52</v>
      </c>
      <c r="E555" s="172" t="s">
        <v>176</v>
      </c>
      <c r="F555" s="186"/>
      <c r="G555" s="74"/>
      <c r="H555" s="74"/>
      <c r="I555" s="74"/>
      <c r="J555" s="74"/>
      <c r="K555" s="92"/>
      <c r="L555" s="14"/>
      <c r="M555" s="3">
        <v>14.933911024266665</v>
      </c>
      <c r="N555" s="3" t="e">
        <f>#REF!-M555</f>
        <v>#REF!</v>
      </c>
      <c r="O555" s="3"/>
      <c r="P555" s="4"/>
      <c r="Q555" s="4"/>
      <c r="R555" s="4"/>
      <c r="S555" s="4"/>
      <c r="T555" s="4"/>
      <c r="X555" s="16"/>
      <c r="AI555" s="15" t="e">
        <f>#REF!</f>
        <v>#REF!</v>
      </c>
      <c r="AJ555" s="15">
        <f>'[6]Čas'!AA618</f>
        <v>179.02218142031447</v>
      </c>
      <c r="AK555" s="15" t="e">
        <f t="shared" si="9"/>
        <v>#REF!</v>
      </c>
    </row>
    <row r="556" spans="1:37" s="15" customFormat="1" ht="38.25">
      <c r="A556" s="12"/>
      <c r="B556" s="93" t="s">
        <v>521</v>
      </c>
      <c r="C556" s="132">
        <v>24.65</v>
      </c>
      <c r="D556" s="17" t="s">
        <v>52</v>
      </c>
      <c r="E556" s="172" t="s">
        <v>176</v>
      </c>
      <c r="F556" s="186"/>
      <c r="G556" s="74"/>
      <c r="H556" s="74"/>
      <c r="I556" s="74"/>
      <c r="J556" s="74"/>
      <c r="K556" s="92"/>
      <c r="L556" s="14"/>
      <c r="M556" s="3">
        <v>209.0060926798516</v>
      </c>
      <c r="N556" s="3" t="e">
        <f>#REF!-M556</f>
        <v>#REF!</v>
      </c>
      <c r="O556" s="3"/>
      <c r="P556" s="4"/>
      <c r="Q556" s="4"/>
      <c r="R556" s="4"/>
      <c r="S556" s="4"/>
      <c r="T556" s="4"/>
      <c r="X556" s="16"/>
      <c r="AI556" s="15" t="e">
        <f>#REF!</f>
        <v>#REF!</v>
      </c>
      <c r="AJ556" s="15">
        <f>'[6]Čas'!AA619</f>
        <v>173.03538688962942</v>
      </c>
      <c r="AK556" s="15" t="e">
        <f t="shared" si="9"/>
        <v>#REF!</v>
      </c>
    </row>
    <row r="557" spans="1:37" s="15" customFormat="1" ht="38.25">
      <c r="A557" s="12"/>
      <c r="B557" s="93" t="s">
        <v>253</v>
      </c>
      <c r="C557" s="132">
        <v>4.5</v>
      </c>
      <c r="D557" s="17" t="s">
        <v>7</v>
      </c>
      <c r="E557" s="172" t="s">
        <v>176</v>
      </c>
      <c r="F557" s="186"/>
      <c r="G557" s="74"/>
      <c r="H557" s="74"/>
      <c r="I557" s="74"/>
      <c r="J557" s="74"/>
      <c r="K557" s="92"/>
      <c r="L557" s="14"/>
      <c r="M557" s="3">
        <v>449.30338323520107</v>
      </c>
      <c r="N557" s="3" t="e">
        <f>#REF!-M557</f>
        <v>#REF!</v>
      </c>
      <c r="O557" s="3"/>
      <c r="P557" s="4"/>
      <c r="Q557" s="4"/>
      <c r="R557" s="4"/>
      <c r="S557" s="4"/>
      <c r="T557" s="4"/>
      <c r="X557" s="16"/>
      <c r="AI557" s="15" t="e">
        <f>#REF!</f>
        <v>#REF!</v>
      </c>
      <c r="AJ557" s="15">
        <f>'[6]Čas'!AA620</f>
        <v>159.86965093063586</v>
      </c>
      <c r="AK557" s="15" t="e">
        <f t="shared" si="9"/>
        <v>#REF!</v>
      </c>
    </row>
    <row r="558" spans="1:37" s="15" customFormat="1" ht="38.25">
      <c r="A558" s="12"/>
      <c r="B558" s="93" t="s">
        <v>522</v>
      </c>
      <c r="C558" s="132">
        <v>9.44</v>
      </c>
      <c r="D558" s="17" t="s">
        <v>106</v>
      </c>
      <c r="E558" s="172" t="s">
        <v>176</v>
      </c>
      <c r="F558" s="186"/>
      <c r="G558" s="74"/>
      <c r="H558" s="74"/>
      <c r="I558" s="74"/>
      <c r="J558" s="74"/>
      <c r="K558" s="92"/>
      <c r="L558" s="14"/>
      <c r="M558" s="3">
        <v>167.20487414388128</v>
      </c>
      <c r="N558" s="3" t="e">
        <f>#REF!-M558</f>
        <v>#REF!</v>
      </c>
      <c r="O558" s="3"/>
      <c r="P558" s="4"/>
      <c r="Q558" s="4"/>
      <c r="R558" s="4"/>
      <c r="S558" s="4"/>
      <c r="T558" s="4"/>
      <c r="X558" s="16"/>
      <c r="AI558" s="15" t="e">
        <f>#REF!</f>
        <v>#REF!</v>
      </c>
      <c r="AJ558" s="15">
        <f>'[6]Čas'!AA621</f>
        <v>95.95957408893355</v>
      </c>
      <c r="AK558" s="15" t="e">
        <f t="shared" si="9"/>
        <v>#REF!</v>
      </c>
    </row>
    <row r="559" spans="1:37" s="15" customFormat="1" ht="38.25">
      <c r="A559" s="12"/>
      <c r="B559" s="93" t="s">
        <v>509</v>
      </c>
      <c r="C559" s="132">
        <v>28.74</v>
      </c>
      <c r="D559" s="17" t="s">
        <v>523</v>
      </c>
      <c r="E559" s="172" t="s">
        <v>176</v>
      </c>
      <c r="F559" s="186"/>
      <c r="G559" s="74"/>
      <c r="H559" s="74"/>
      <c r="I559" s="74"/>
      <c r="J559" s="74"/>
      <c r="K559" s="92"/>
      <c r="L559" s="14"/>
      <c r="M559" s="3">
        <v>449.30338323520107</v>
      </c>
      <c r="N559" s="3" t="e">
        <f>#REF!-M559</f>
        <v>#REF!</v>
      </c>
      <c r="O559" s="3"/>
      <c r="P559" s="4"/>
      <c r="Q559" s="4"/>
      <c r="R559" s="4"/>
      <c r="S559" s="4"/>
      <c r="T559" s="4"/>
      <c r="X559" s="16"/>
      <c r="AI559" s="15" t="e">
        <f>#REF!</f>
        <v>#REF!</v>
      </c>
      <c r="AJ559" s="15">
        <f>'[6]Čas'!AA622</f>
        <v>91.48401092167418</v>
      </c>
      <c r="AK559" s="15" t="e">
        <f t="shared" si="9"/>
        <v>#REF!</v>
      </c>
    </row>
    <row r="560" spans="1:37" s="15" customFormat="1" ht="38.25">
      <c r="A560" s="12"/>
      <c r="B560" s="93" t="s">
        <v>524</v>
      </c>
      <c r="C560" s="132">
        <v>4.65</v>
      </c>
      <c r="D560" s="17" t="s">
        <v>7</v>
      </c>
      <c r="E560" s="172" t="s">
        <v>176</v>
      </c>
      <c r="F560" s="186"/>
      <c r="G560" s="74"/>
      <c r="H560" s="74"/>
      <c r="I560" s="74"/>
      <c r="J560" s="74"/>
      <c r="K560" s="92"/>
      <c r="L560" s="14"/>
      <c r="M560" s="3">
        <v>209.0060926798516</v>
      </c>
      <c r="N560" s="3" t="e">
        <f>#REF!-M560</f>
        <v>#REF!</v>
      </c>
      <c r="O560" s="3"/>
      <c r="P560" s="4"/>
      <c r="Q560" s="4"/>
      <c r="R560" s="4"/>
      <c r="S560" s="4"/>
      <c r="T560" s="4"/>
      <c r="X560" s="16"/>
      <c r="AI560" s="15" t="e">
        <f>#REF!</f>
        <v>#REF!</v>
      </c>
      <c r="AJ560" s="15">
        <f>'[6]Čas'!AA623</f>
        <v>186.39569037511052</v>
      </c>
      <c r="AK560" s="15" t="e">
        <f t="shared" si="9"/>
        <v>#REF!</v>
      </c>
    </row>
    <row r="561" spans="1:37" s="15" customFormat="1" ht="38.25">
      <c r="A561" s="12"/>
      <c r="B561" s="93" t="s">
        <v>525</v>
      </c>
      <c r="C561" s="132">
        <v>24.5</v>
      </c>
      <c r="D561" s="17" t="s">
        <v>64</v>
      </c>
      <c r="E561" s="172" t="s">
        <v>176</v>
      </c>
      <c r="F561" s="186"/>
      <c r="G561" s="74"/>
      <c r="H561" s="74"/>
      <c r="I561" s="74"/>
      <c r="J561" s="74"/>
      <c r="K561" s="92"/>
      <c r="L561" s="14"/>
      <c r="M561" s="3">
        <v>209.0060926798516</v>
      </c>
      <c r="N561" s="3" t="e">
        <f>#REF!-M561</f>
        <v>#REF!</v>
      </c>
      <c r="O561" s="3"/>
      <c r="P561" s="4"/>
      <c r="Q561" s="4"/>
      <c r="R561" s="4"/>
      <c r="S561" s="4"/>
      <c r="T561" s="4"/>
      <c r="X561" s="16"/>
      <c r="AI561" s="15" t="e">
        <f>#REF!</f>
        <v>#REF!</v>
      </c>
      <c r="AJ561" s="15">
        <f>'[6]Čas'!AA624</f>
        <v>99.15822655856468</v>
      </c>
      <c r="AK561" s="15" t="e">
        <f t="shared" si="9"/>
        <v>#REF!</v>
      </c>
    </row>
    <row r="562" spans="1:24" s="15" customFormat="1" ht="38.25">
      <c r="A562" s="12"/>
      <c r="B562" s="93" t="s">
        <v>27</v>
      </c>
      <c r="C562" s="132">
        <v>16.58</v>
      </c>
      <c r="D562" s="17" t="s">
        <v>7</v>
      </c>
      <c r="E562" s="172" t="s">
        <v>176</v>
      </c>
      <c r="F562" s="186"/>
      <c r="G562" s="74"/>
      <c r="H562" s="74"/>
      <c r="I562" s="74"/>
      <c r="J562" s="74"/>
      <c r="K562" s="92"/>
      <c r="L562" s="14"/>
      <c r="M562" s="3"/>
      <c r="N562" s="3"/>
      <c r="O562" s="3"/>
      <c r="P562" s="4"/>
      <c r="Q562" s="4"/>
      <c r="R562" s="4"/>
      <c r="S562" s="4"/>
      <c r="T562" s="4"/>
      <c r="X562" s="16"/>
    </row>
    <row r="563" spans="1:37" s="15" customFormat="1" ht="16.5" thickBot="1">
      <c r="A563" s="12"/>
      <c r="B563" s="98" t="s">
        <v>86</v>
      </c>
      <c r="C563" s="136">
        <f>SUM(C548:C562)</f>
        <v>324.44</v>
      </c>
      <c r="D563" s="77"/>
      <c r="E563" s="170"/>
      <c r="F563" s="231"/>
      <c r="G563" s="232"/>
      <c r="H563" s="232"/>
      <c r="I563" s="232"/>
      <c r="J563" s="232"/>
      <c r="K563" s="233"/>
      <c r="L563" s="14"/>
      <c r="M563" s="3">
        <v>449.30338323520107</v>
      </c>
      <c r="N563" s="3" t="e">
        <f>#REF!-M563</f>
        <v>#REF!</v>
      </c>
      <c r="O563" s="3"/>
      <c r="P563" s="4"/>
      <c r="Q563" s="4"/>
      <c r="R563" s="4"/>
      <c r="S563" s="4"/>
      <c r="T563" s="4"/>
      <c r="X563" s="16"/>
      <c r="AI563" s="15" t="e">
        <f>#REF!</f>
        <v>#REF!</v>
      </c>
      <c r="AJ563" s="15">
        <f>'[6]Čas'!AA625</f>
        <v>106.62812471326441</v>
      </c>
      <c r="AK563" s="15" t="e">
        <f aca="true" t="shared" si="11" ref="AK563:AK568">AJ556-AI563</f>
        <v>#REF!</v>
      </c>
    </row>
    <row r="564" spans="1:37" s="15" customFormat="1" ht="15.75">
      <c r="A564" s="12"/>
      <c r="B564" s="413"/>
      <c r="C564" s="414"/>
      <c r="D564" s="414"/>
      <c r="E564" s="227"/>
      <c r="F564" s="227"/>
      <c r="G564" s="227"/>
      <c r="H564" s="227"/>
      <c r="I564" s="227"/>
      <c r="J564" s="227"/>
      <c r="K564" s="228"/>
      <c r="L564" s="14"/>
      <c r="M564" s="3">
        <v>93.51529746761364</v>
      </c>
      <c r="N564" s="3" t="e">
        <f>#REF!-M564</f>
        <v>#REF!</v>
      </c>
      <c r="O564" s="3"/>
      <c r="P564" s="4"/>
      <c r="Q564" s="4"/>
      <c r="R564" s="4"/>
      <c r="S564" s="4"/>
      <c r="T564" s="4"/>
      <c r="X564" s="16"/>
      <c r="AI564" s="15" t="e">
        <f>#REF!</f>
        <v>#REF!</v>
      </c>
      <c r="AJ564" s="15">
        <f>'[6]Čas'!AA626</f>
        <v>353.5577196432262</v>
      </c>
      <c r="AK564" s="15" t="e">
        <f t="shared" si="11"/>
        <v>#REF!</v>
      </c>
    </row>
    <row r="565" spans="1:37" s="15" customFormat="1" ht="16.5" thickBot="1">
      <c r="A565" s="12"/>
      <c r="B565" s="415" t="s">
        <v>526</v>
      </c>
      <c r="C565" s="416" t="e">
        <v>#REF!</v>
      </c>
      <c r="D565" s="416" t="e">
        <v>#REF!</v>
      </c>
      <c r="E565" s="198"/>
      <c r="F565" s="198"/>
      <c r="G565" s="198"/>
      <c r="H565" s="198"/>
      <c r="I565" s="198"/>
      <c r="J565" s="198"/>
      <c r="K565" s="199"/>
      <c r="L565" s="14"/>
      <c r="M565" s="3">
        <v>485.61072733501527</v>
      </c>
      <c r="N565" s="3" t="e">
        <f>#REF!-M565</f>
        <v>#REF!</v>
      </c>
      <c r="O565" s="3"/>
      <c r="P565" s="4"/>
      <c r="Q565" s="4"/>
      <c r="R565" s="4"/>
      <c r="S565" s="4"/>
      <c r="T565" s="4"/>
      <c r="X565" s="16"/>
      <c r="AI565" s="15" t="e">
        <f>#REF!</f>
        <v>#REF!</v>
      </c>
      <c r="AJ565" s="15" t="e">
        <f>'[6]Čas'!AA627</f>
        <v>#REF!</v>
      </c>
      <c r="AK565" s="15" t="e">
        <f t="shared" si="11"/>
        <v>#REF!</v>
      </c>
    </row>
    <row r="566" spans="1:37" s="15" customFormat="1" ht="38.25">
      <c r="A566" s="12"/>
      <c r="B566" s="93" t="s">
        <v>527</v>
      </c>
      <c r="C566" s="132">
        <v>3.5</v>
      </c>
      <c r="D566" s="17" t="s">
        <v>52</v>
      </c>
      <c r="E566" s="172" t="s">
        <v>176</v>
      </c>
      <c r="F566" s="196"/>
      <c r="G566" s="73"/>
      <c r="H566" s="73"/>
      <c r="I566" s="73"/>
      <c r="J566" s="73"/>
      <c r="K566" s="91"/>
      <c r="L566" s="14"/>
      <c r="M566" s="3">
        <v>209.0060926798516</v>
      </c>
      <c r="N566" s="3" t="e">
        <f>#REF!-M566</f>
        <v>#REF!</v>
      </c>
      <c r="O566" s="3"/>
      <c r="P566" s="4"/>
      <c r="Q566" s="4"/>
      <c r="R566" s="4"/>
      <c r="S566" s="4"/>
      <c r="T566" s="4"/>
      <c r="X566" s="16"/>
      <c r="AI566" s="15" t="e">
        <f>#REF!</f>
        <v>#REF!</v>
      </c>
      <c r="AJ566" s="15" t="e">
        <f>'[6]Čas'!AA628</f>
        <v>#REF!</v>
      </c>
      <c r="AK566" s="15" t="e">
        <f t="shared" si="11"/>
        <v>#REF!</v>
      </c>
    </row>
    <row r="567" spans="1:37" s="15" customFormat="1" ht="38.25">
      <c r="A567" s="12"/>
      <c r="B567" s="93" t="s">
        <v>528</v>
      </c>
      <c r="C567" s="132">
        <v>14</v>
      </c>
      <c r="D567" s="17" t="s">
        <v>52</v>
      </c>
      <c r="E567" s="172" t="s">
        <v>176</v>
      </c>
      <c r="F567" s="186"/>
      <c r="G567" s="74"/>
      <c r="H567" s="74"/>
      <c r="I567" s="74"/>
      <c r="J567" s="74"/>
      <c r="K567" s="92"/>
      <c r="L567" s="14"/>
      <c r="M567" s="3">
        <v>209.0060926798516</v>
      </c>
      <c r="N567" s="3" t="e">
        <f>#REF!-M567</f>
        <v>#REF!</v>
      </c>
      <c r="O567" s="3"/>
      <c r="P567" s="4"/>
      <c r="Q567" s="4"/>
      <c r="R567" s="4"/>
      <c r="S567" s="4"/>
      <c r="T567" s="4"/>
      <c r="X567" s="16"/>
      <c r="AI567" s="15" t="e">
        <f>#REF!</f>
        <v>#REF!</v>
      </c>
      <c r="AJ567" s="15">
        <f>'[6]Čas'!AA629</f>
        <v>22.69954475688542</v>
      </c>
      <c r="AK567" s="15" t="e">
        <f t="shared" si="11"/>
        <v>#REF!</v>
      </c>
    </row>
    <row r="568" spans="1:37" s="15" customFormat="1" ht="38.25">
      <c r="A568" s="12"/>
      <c r="B568" s="93" t="s">
        <v>27</v>
      </c>
      <c r="C568" s="132">
        <v>2.8</v>
      </c>
      <c r="D568" s="17" t="s">
        <v>52</v>
      </c>
      <c r="E568" s="172" t="s">
        <v>176</v>
      </c>
      <c r="F568" s="186"/>
      <c r="G568" s="74"/>
      <c r="H568" s="74"/>
      <c r="I568" s="74"/>
      <c r="J568" s="74"/>
      <c r="K568" s="92"/>
      <c r="L568" s="14"/>
      <c r="M568" s="3">
        <v>462.9186372726314</v>
      </c>
      <c r="N568" s="3" t="e">
        <f>#REF!-M568</f>
        <v>#REF!</v>
      </c>
      <c r="O568" s="3"/>
      <c r="P568" s="4"/>
      <c r="Q568" s="4"/>
      <c r="R568" s="4"/>
      <c r="S568" s="4"/>
      <c r="T568" s="4"/>
      <c r="X568" s="16"/>
      <c r="AI568" s="15" t="e">
        <f>#REF!</f>
        <v>#REF!</v>
      </c>
      <c r="AJ568" s="15">
        <f>'[6]Čas'!AA630</f>
        <v>90.79817902754168</v>
      </c>
      <c r="AK568" s="15" t="e">
        <f t="shared" si="11"/>
        <v>#REF!</v>
      </c>
    </row>
    <row r="569" spans="1:37" s="15" customFormat="1" ht="38.25">
      <c r="A569" s="12"/>
      <c r="B569" s="93" t="s">
        <v>131</v>
      </c>
      <c r="C569" s="132">
        <v>5.4</v>
      </c>
      <c r="D569" s="17" t="s">
        <v>52</v>
      </c>
      <c r="E569" s="172" t="s">
        <v>176</v>
      </c>
      <c r="F569" s="186"/>
      <c r="G569" s="74"/>
      <c r="H569" s="74"/>
      <c r="I569" s="74"/>
      <c r="J569" s="74"/>
      <c r="K569" s="92"/>
      <c r="L569" s="14"/>
      <c r="M569" s="3">
        <v>93.51529746761364</v>
      </c>
      <c r="N569" s="3" t="e">
        <f>#REF!-M569</f>
        <v>#REF!</v>
      </c>
      <c r="O569" s="3"/>
      <c r="P569" s="4"/>
      <c r="Q569" s="4"/>
      <c r="R569" s="4"/>
      <c r="S569" s="4"/>
      <c r="T569" s="4"/>
      <c r="X569" s="16"/>
      <c r="AI569" s="15" t="e">
        <f>#REF!</f>
        <v>#REF!</v>
      </c>
      <c r="AJ569" s="15">
        <f>'[6]Čas'!AA631</f>
        <v>23.894257638826755</v>
      </c>
      <c r="AK569" s="15" t="e">
        <f t="shared" si="9"/>
        <v>#REF!</v>
      </c>
    </row>
    <row r="570" spans="1:37" s="15" customFormat="1" ht="38.25">
      <c r="A570" s="12"/>
      <c r="B570" s="93" t="s">
        <v>27</v>
      </c>
      <c r="C570" s="132">
        <v>3</v>
      </c>
      <c r="D570" s="17" t="s">
        <v>52</v>
      </c>
      <c r="E570" s="172" t="s">
        <v>176</v>
      </c>
      <c r="F570" s="186"/>
      <c r="G570" s="74"/>
      <c r="H570" s="74"/>
      <c r="I570" s="74"/>
      <c r="J570" s="74"/>
      <c r="K570" s="92"/>
      <c r="L570" s="14"/>
      <c r="M570" s="3">
        <v>3217.0217785282766</v>
      </c>
      <c r="N570" s="3" t="e">
        <f>#REF!-M570</f>
        <v>#REF!</v>
      </c>
      <c r="O570" s="3"/>
      <c r="P570" s="4"/>
      <c r="Q570" s="4"/>
      <c r="R570" s="4"/>
      <c r="S570" s="4"/>
      <c r="T570" s="4"/>
      <c r="X570" s="16"/>
      <c r="AI570" s="15" t="e">
        <f>#REF!</f>
        <v>#REF!</v>
      </c>
      <c r="AJ570" s="15">
        <f>'[6]Čas'!AA632</f>
        <v>35.022154767766075</v>
      </c>
      <c r="AK570" s="15" t="e">
        <f t="shared" si="9"/>
        <v>#REF!</v>
      </c>
    </row>
    <row r="571" spans="1:37" s="15" customFormat="1" ht="38.25">
      <c r="A571" s="12"/>
      <c r="B571" s="93" t="s">
        <v>529</v>
      </c>
      <c r="C571" s="132">
        <v>5.6</v>
      </c>
      <c r="D571" s="17" t="s">
        <v>52</v>
      </c>
      <c r="E571" s="172" t="s">
        <v>176</v>
      </c>
      <c r="F571" s="186"/>
      <c r="G571" s="74"/>
      <c r="H571" s="74"/>
      <c r="I571" s="74"/>
      <c r="J571" s="74"/>
      <c r="K571" s="92"/>
      <c r="L571" s="14"/>
      <c r="M571" s="3">
        <v>202.505576654462</v>
      </c>
      <c r="N571" s="3" t="e">
        <f>#REF!-M571</f>
        <v>#REF!</v>
      </c>
      <c r="O571" s="3"/>
      <c r="P571" s="4"/>
      <c r="Q571" s="4"/>
      <c r="R571" s="4"/>
      <c r="S571" s="4"/>
      <c r="T571" s="4"/>
      <c r="X571" s="16"/>
      <c r="AI571" s="15" t="e">
        <f>#REF!</f>
        <v>#REF!</v>
      </c>
      <c r="AJ571" s="15">
        <f>'[6]Čas'!AA633</f>
        <v>25.600990327314378</v>
      </c>
      <c r="AK571" s="15" t="e">
        <f t="shared" si="9"/>
        <v>#REF!</v>
      </c>
    </row>
    <row r="572" spans="1:37" s="15" customFormat="1" ht="38.25">
      <c r="A572" s="12"/>
      <c r="B572" s="93" t="s">
        <v>333</v>
      </c>
      <c r="C572" s="132">
        <v>1.3</v>
      </c>
      <c r="D572" s="17" t="s">
        <v>52</v>
      </c>
      <c r="E572" s="172" t="s">
        <v>176</v>
      </c>
      <c r="F572" s="186"/>
      <c r="G572" s="74"/>
      <c r="H572" s="74"/>
      <c r="I572" s="74"/>
      <c r="J572" s="74"/>
      <c r="K572" s="92"/>
      <c r="L572" s="14"/>
      <c r="M572" s="3">
        <v>265.7363178358114</v>
      </c>
      <c r="N572" s="3" t="e">
        <f>#REF!-M572</f>
        <v>#REF!</v>
      </c>
      <c r="O572" s="3"/>
      <c r="P572" s="4"/>
      <c r="Q572" s="4"/>
      <c r="R572" s="4"/>
      <c r="S572" s="4"/>
      <c r="T572" s="4"/>
      <c r="X572" s="16"/>
      <c r="AI572" s="15" t="e">
        <f>#REF!</f>
        <v>#REF!</v>
      </c>
      <c r="AJ572" s="15">
        <f>'[6]Čas'!AA634</f>
        <v>55.43467772207807</v>
      </c>
      <c r="AK572" s="15" t="e">
        <f t="shared" si="9"/>
        <v>#REF!</v>
      </c>
    </row>
    <row r="573" spans="1:24" s="15" customFormat="1" ht="38.25">
      <c r="A573" s="12"/>
      <c r="B573" s="93" t="s">
        <v>101</v>
      </c>
      <c r="C573" s="132">
        <v>15.2</v>
      </c>
      <c r="D573" s="17" t="s">
        <v>52</v>
      </c>
      <c r="E573" s="172" t="s">
        <v>176</v>
      </c>
      <c r="F573" s="186"/>
      <c r="G573" s="74"/>
      <c r="H573" s="74"/>
      <c r="I573" s="74"/>
      <c r="J573" s="74"/>
      <c r="K573" s="92"/>
      <c r="L573" s="14"/>
      <c r="M573" s="3"/>
      <c r="N573" s="3"/>
      <c r="O573" s="3"/>
      <c r="P573" s="4"/>
      <c r="Q573" s="4"/>
      <c r="R573" s="4"/>
      <c r="S573" s="4"/>
      <c r="T573" s="4"/>
      <c r="X573" s="16"/>
    </row>
    <row r="574" spans="1:37" s="15" customFormat="1" ht="16.5" thickBot="1">
      <c r="A574" s="12"/>
      <c r="B574" s="98" t="s">
        <v>86</v>
      </c>
      <c r="C574" s="136">
        <f>SUM(C566:C573)</f>
        <v>50.8</v>
      </c>
      <c r="D574" s="77"/>
      <c r="E574" s="170"/>
      <c r="F574" s="231"/>
      <c r="G574" s="232"/>
      <c r="H574" s="232"/>
      <c r="I574" s="232"/>
      <c r="J574" s="232"/>
      <c r="K574" s="233"/>
      <c r="L574" s="14"/>
      <c r="M574" s="3">
        <v>202.505576654462</v>
      </c>
      <c r="N574" s="3" t="e">
        <f>#REF!-M574</f>
        <v>#REF!</v>
      </c>
      <c r="O574" s="3"/>
      <c r="P574" s="4"/>
      <c r="Q574" s="4"/>
      <c r="R574" s="4"/>
      <c r="S574" s="4"/>
      <c r="T574" s="4"/>
      <c r="X574" s="16"/>
      <c r="AI574" s="15" t="e">
        <f>#REF!</f>
        <v>#REF!</v>
      </c>
      <c r="AJ574" s="15">
        <f>'[6]Čas'!AA635</f>
        <v>11.093762475169566</v>
      </c>
      <c r="AK574" s="15" t="e">
        <f aca="true" t="shared" si="12" ref="AK574:AK579">AJ567-AI574</f>
        <v>#REF!</v>
      </c>
    </row>
    <row r="575" spans="1:37" s="15" customFormat="1" ht="15.75">
      <c r="A575" s="12"/>
      <c r="B575" s="413"/>
      <c r="C575" s="414"/>
      <c r="D575" s="414"/>
      <c r="E575" s="227"/>
      <c r="F575" s="227"/>
      <c r="G575" s="227"/>
      <c r="H575" s="227"/>
      <c r="I575" s="227"/>
      <c r="J575" s="227"/>
      <c r="K575" s="228"/>
      <c r="L575" s="14"/>
      <c r="M575" s="3">
        <v>135.1373679241441</v>
      </c>
      <c r="N575" s="3" t="e">
        <f>#REF!-M575</f>
        <v>#REF!</v>
      </c>
      <c r="O575" s="3"/>
      <c r="P575" s="4"/>
      <c r="Q575" s="4"/>
      <c r="R575" s="4"/>
      <c r="S575" s="4"/>
      <c r="T575" s="4"/>
      <c r="X575" s="16"/>
      <c r="AI575" s="15" t="e">
        <f>#REF!</f>
        <v>#REF!</v>
      </c>
      <c r="AJ575" s="15">
        <f>'[6]Čas'!AA636</f>
        <v>98.58088008704524</v>
      </c>
      <c r="AK575" s="15" t="e">
        <f t="shared" si="12"/>
        <v>#REF!</v>
      </c>
    </row>
    <row r="576" spans="1:37" s="15" customFormat="1" ht="16.5" thickBot="1">
      <c r="A576" s="12"/>
      <c r="B576" s="415" t="s">
        <v>530</v>
      </c>
      <c r="C576" s="416">
        <v>0</v>
      </c>
      <c r="D576" s="416" t="e">
        <v>#REF!</v>
      </c>
      <c r="E576" s="198"/>
      <c r="F576" s="198"/>
      <c r="G576" s="198"/>
      <c r="H576" s="198"/>
      <c r="I576" s="198"/>
      <c r="J576" s="198"/>
      <c r="K576" s="199"/>
      <c r="L576" s="14"/>
      <c r="M576" s="3">
        <v>14.336554583295998</v>
      </c>
      <c r="N576" s="3" t="e">
        <f>#REF!-M576</f>
        <v>#REF!</v>
      </c>
      <c r="O576" s="3"/>
      <c r="P576" s="4"/>
      <c r="Q576" s="4"/>
      <c r="R576" s="4"/>
      <c r="S576" s="4"/>
      <c r="T576" s="4"/>
      <c r="X576" s="16"/>
      <c r="AI576" s="15" t="e">
        <f>#REF!</f>
        <v>#REF!</v>
      </c>
      <c r="AJ576" s="15" t="e">
        <f>'[6]Čas'!AA637</f>
        <v>#REF!</v>
      </c>
      <c r="AK576" s="15" t="e">
        <f t="shared" si="12"/>
        <v>#REF!</v>
      </c>
    </row>
    <row r="577" spans="1:37" s="15" customFormat="1" ht="38.25">
      <c r="A577" s="12"/>
      <c r="B577" s="93" t="s">
        <v>531</v>
      </c>
      <c r="C577" s="132">
        <v>21.46</v>
      </c>
      <c r="D577" s="17" t="s">
        <v>7</v>
      </c>
      <c r="E577" s="172" t="s">
        <v>176</v>
      </c>
      <c r="F577" s="196"/>
      <c r="G577" s="73"/>
      <c r="H577" s="73"/>
      <c r="I577" s="73"/>
      <c r="J577" s="73"/>
      <c r="K577" s="91"/>
      <c r="L577" s="14"/>
      <c r="M577" s="3">
        <v>229.6848995637684</v>
      </c>
      <c r="N577" s="3" t="e">
        <f>#REF!-M577</f>
        <v>#REF!</v>
      </c>
      <c r="O577" s="3"/>
      <c r="P577" s="4"/>
      <c r="Q577" s="4"/>
      <c r="R577" s="4"/>
      <c r="S577" s="4"/>
      <c r="T577" s="4"/>
      <c r="X577" s="16"/>
      <c r="AI577" s="15" t="e">
        <f>#REF!</f>
        <v>#REF!</v>
      </c>
      <c r="AJ577" s="15" t="e">
        <f>'[6]Čas'!AA638</f>
        <v>#REF!</v>
      </c>
      <c r="AK577" s="15" t="e">
        <f t="shared" si="12"/>
        <v>#REF!</v>
      </c>
    </row>
    <row r="578" spans="1:37" s="15" customFormat="1" ht="38.25">
      <c r="A578" s="12"/>
      <c r="B578" s="93" t="s">
        <v>532</v>
      </c>
      <c r="C578" s="132">
        <v>7.44</v>
      </c>
      <c r="D578" s="17" t="s">
        <v>7</v>
      </c>
      <c r="E578" s="172" t="s">
        <v>176</v>
      </c>
      <c r="F578" s="186"/>
      <c r="G578" s="74"/>
      <c r="H578" s="74"/>
      <c r="I578" s="74"/>
      <c r="J578" s="74"/>
      <c r="K578" s="92"/>
      <c r="L578" s="14"/>
      <c r="M578" s="3">
        <v>217.1445340029773</v>
      </c>
      <c r="N578" s="3" t="e">
        <f>#REF!-M578</f>
        <v>#REF!</v>
      </c>
      <c r="O578" s="3"/>
      <c r="P578" s="4"/>
      <c r="Q578" s="4"/>
      <c r="R578" s="4"/>
      <c r="S578" s="4"/>
      <c r="T578" s="4"/>
      <c r="X578" s="16"/>
      <c r="AI578" s="15" t="e">
        <f>#REF!</f>
        <v>#REF!</v>
      </c>
      <c r="AJ578" s="15">
        <f>'[6]Čas'!AA639</f>
        <v>336.8087223382459</v>
      </c>
      <c r="AK578" s="15" t="e">
        <f t="shared" si="12"/>
        <v>#REF!</v>
      </c>
    </row>
    <row r="579" spans="1:37" s="15" customFormat="1" ht="38.25">
      <c r="A579" s="12"/>
      <c r="B579" s="93" t="s">
        <v>131</v>
      </c>
      <c r="C579" s="132">
        <v>127.95</v>
      </c>
      <c r="D579" s="17" t="s">
        <v>7</v>
      </c>
      <c r="E579" s="172" t="s">
        <v>176</v>
      </c>
      <c r="F579" s="186"/>
      <c r="G579" s="74"/>
      <c r="H579" s="74"/>
      <c r="I579" s="74"/>
      <c r="J579" s="74"/>
      <c r="K579" s="92"/>
      <c r="L579" s="14"/>
      <c r="M579" s="3">
        <v>318.22670511169406</v>
      </c>
      <c r="N579" s="3" t="e">
        <f>#REF!-M579</f>
        <v>#REF!</v>
      </c>
      <c r="O579" s="3"/>
      <c r="P579" s="4"/>
      <c r="Q579" s="4"/>
      <c r="R579" s="4"/>
      <c r="S579" s="4"/>
      <c r="T579" s="4"/>
      <c r="X579" s="16"/>
      <c r="AI579" s="15" t="e">
        <f>#REF!</f>
        <v>#REF!</v>
      </c>
      <c r="AJ579" s="15">
        <f>'[6]Čas'!AA640</f>
        <v>116.76872759536576</v>
      </c>
      <c r="AK579" s="15" t="e">
        <f t="shared" si="12"/>
        <v>#REF!</v>
      </c>
    </row>
    <row r="580" spans="1:37" s="15" customFormat="1" ht="38.25">
      <c r="A580" s="12"/>
      <c r="B580" s="93" t="s">
        <v>405</v>
      </c>
      <c r="C580" s="132">
        <v>18.26</v>
      </c>
      <c r="D580" s="17" t="s">
        <v>7</v>
      </c>
      <c r="E580" s="172" t="s">
        <v>176</v>
      </c>
      <c r="F580" s="186"/>
      <c r="G580" s="74"/>
      <c r="H580" s="74"/>
      <c r="I580" s="74"/>
      <c r="J580" s="74"/>
      <c r="K580" s="92"/>
      <c r="L580" s="14"/>
      <c r="M580" s="3">
        <v>45.5036121777277</v>
      </c>
      <c r="N580" s="3" t="e">
        <f>#REF!-M580</f>
        <v>#REF!</v>
      </c>
      <c r="O580" s="3"/>
      <c r="P580" s="4"/>
      <c r="Q580" s="4"/>
      <c r="R580" s="4"/>
      <c r="S580" s="4"/>
      <c r="T580" s="4"/>
      <c r="X580" s="16"/>
      <c r="AI580" s="15" t="e">
        <f>#REF!</f>
        <v>#REF!</v>
      </c>
      <c r="AJ580" s="15">
        <f>'[6]Čas'!AA641</f>
        <v>1440.621893882342</v>
      </c>
      <c r="AK580" s="15" t="e">
        <f t="shared" si="9"/>
        <v>#REF!</v>
      </c>
    </row>
    <row r="581" spans="1:37" s="15" customFormat="1" ht="38.25">
      <c r="A581" s="12"/>
      <c r="B581" s="93" t="s">
        <v>533</v>
      </c>
      <c r="C581" s="132">
        <v>22.48</v>
      </c>
      <c r="D581" s="17" t="s">
        <v>52</v>
      </c>
      <c r="E581" s="172" t="s">
        <v>176</v>
      </c>
      <c r="F581" s="186"/>
      <c r="G581" s="74"/>
      <c r="H581" s="74"/>
      <c r="I581" s="74"/>
      <c r="J581" s="74"/>
      <c r="K581" s="92"/>
      <c r="L581" s="14"/>
      <c r="M581" s="3">
        <v>86.50292978668145</v>
      </c>
      <c r="N581" s="3" t="e">
        <f>#REF!-M581</f>
        <v>#REF!</v>
      </c>
      <c r="O581" s="3"/>
      <c r="P581" s="4"/>
      <c r="Q581" s="4"/>
      <c r="R581" s="4"/>
      <c r="S581" s="4"/>
      <c r="T581" s="4"/>
      <c r="X581" s="16"/>
      <c r="AI581" s="15" t="e">
        <f>#REF!</f>
        <v>#REF!</v>
      </c>
      <c r="AJ581" s="15">
        <f>'[6]Čas'!AA642</f>
        <v>186.90366110548555</v>
      </c>
      <c r="AK581" s="15" t="e">
        <f t="shared" si="9"/>
        <v>#REF!</v>
      </c>
    </row>
    <row r="582" spans="1:37" s="15" customFormat="1" ht="38.25">
      <c r="A582" s="12"/>
      <c r="B582" s="93" t="s">
        <v>534</v>
      </c>
      <c r="C582" s="132">
        <v>22.48</v>
      </c>
      <c r="D582" s="17" t="s">
        <v>52</v>
      </c>
      <c r="E582" s="172" t="s">
        <v>176</v>
      </c>
      <c r="F582" s="186"/>
      <c r="G582" s="74"/>
      <c r="H582" s="74"/>
      <c r="I582" s="74"/>
      <c r="J582" s="74"/>
      <c r="K582" s="92"/>
      <c r="L582" s="14"/>
      <c r="M582" s="3">
        <v>653.8904899555358</v>
      </c>
      <c r="N582" s="3" t="e">
        <f>#REF!-M582</f>
        <v>#REF!</v>
      </c>
      <c r="O582" s="3"/>
      <c r="P582" s="4"/>
      <c r="Q582" s="4"/>
      <c r="R582" s="4"/>
      <c r="S582" s="4"/>
      <c r="T582" s="4"/>
      <c r="X582" s="16"/>
      <c r="AI582" s="15" t="e">
        <f>#REF!</f>
        <v>#REF!</v>
      </c>
      <c r="AJ582" s="15">
        <f>'[6]Čas'!AA643</f>
        <v>107.4285823441651</v>
      </c>
      <c r="AK582" s="15" t="e">
        <f t="shared" si="9"/>
        <v>#REF!</v>
      </c>
    </row>
    <row r="583" spans="1:37" s="15" customFormat="1" ht="38.25">
      <c r="A583" s="12"/>
      <c r="B583" s="93" t="s">
        <v>535</v>
      </c>
      <c r="C583" s="132">
        <v>37.05</v>
      </c>
      <c r="D583" s="17" t="s">
        <v>7</v>
      </c>
      <c r="E583" s="172" t="s">
        <v>176</v>
      </c>
      <c r="F583" s="186"/>
      <c r="G583" s="74"/>
      <c r="H583" s="74"/>
      <c r="I583" s="74"/>
      <c r="J583" s="74"/>
      <c r="K583" s="92"/>
      <c r="L583" s="14"/>
      <c r="M583" s="3">
        <v>390.0309615233803</v>
      </c>
      <c r="N583" s="3" t="e">
        <f>#REF!-M583</f>
        <v>#REF!</v>
      </c>
      <c r="O583" s="3"/>
      <c r="P583" s="4"/>
      <c r="Q583" s="4"/>
      <c r="R583" s="4"/>
      <c r="S583" s="4"/>
      <c r="T583" s="4"/>
      <c r="X583" s="16"/>
      <c r="AI583" s="15" t="e">
        <f>#REF!</f>
        <v>#REF!</v>
      </c>
      <c r="AJ583" s="15">
        <f>'[6]Čas'!AA644</f>
        <v>107.4285823441651</v>
      </c>
      <c r="AK583" s="15" t="e">
        <f t="shared" si="9"/>
        <v>#REF!</v>
      </c>
    </row>
    <row r="584" spans="1:37" s="15" customFormat="1" ht="38.25">
      <c r="A584" s="12"/>
      <c r="B584" s="93" t="s">
        <v>536</v>
      </c>
      <c r="C584" s="132">
        <v>19.61</v>
      </c>
      <c r="D584" s="17" t="s">
        <v>7</v>
      </c>
      <c r="E584" s="172" t="s">
        <v>176</v>
      </c>
      <c r="F584" s="186"/>
      <c r="G584" s="74"/>
      <c r="H584" s="74"/>
      <c r="I584" s="74"/>
      <c r="J584" s="74"/>
      <c r="K584" s="92"/>
      <c r="L584" s="14"/>
      <c r="M584" s="3">
        <v>104.5030463399258</v>
      </c>
      <c r="N584" s="3" t="e">
        <f>#REF!-M584</f>
        <v>#REF!</v>
      </c>
      <c r="O584" s="3"/>
      <c r="P584" s="4"/>
      <c r="Q584" s="4"/>
      <c r="R584" s="4"/>
      <c r="S584" s="4"/>
      <c r="T584" s="4"/>
      <c r="X584" s="16"/>
      <c r="AI584" s="15" t="e">
        <f>#REF!</f>
        <v>#REF!</v>
      </c>
      <c r="AJ584" s="15">
        <f>'[6]Čas'!AA645</f>
        <v>581.4894297591803</v>
      </c>
      <c r="AK584" s="15" t="e">
        <f t="shared" si="9"/>
        <v>#REF!</v>
      </c>
    </row>
    <row r="585" spans="1:37" s="15" customFormat="1" ht="38.25">
      <c r="A585" s="12"/>
      <c r="B585" s="93" t="s">
        <v>537</v>
      </c>
      <c r="C585" s="132">
        <v>26</v>
      </c>
      <c r="D585" s="17" t="s">
        <v>7</v>
      </c>
      <c r="E585" s="172" t="s">
        <v>176</v>
      </c>
      <c r="F585" s="186"/>
      <c r="G585" s="74"/>
      <c r="H585" s="74"/>
      <c r="I585" s="74"/>
      <c r="J585" s="74"/>
      <c r="K585" s="92"/>
      <c r="L585" s="14"/>
      <c r="M585" s="3">
        <v>149.27044858278495</v>
      </c>
      <c r="N585" s="3" t="e">
        <f>#REF!-M585</f>
        <v>#REF!</v>
      </c>
      <c r="O585" s="3"/>
      <c r="P585" s="4"/>
      <c r="Q585" s="4"/>
      <c r="R585" s="4"/>
      <c r="S585" s="4"/>
      <c r="T585" s="4"/>
      <c r="X585" s="16"/>
      <c r="AI585" s="15" t="e">
        <f>#REF!</f>
        <v>#REF!</v>
      </c>
      <c r="AJ585" s="15">
        <f>'[6]Čas'!AA646</f>
        <v>307.77348765391434</v>
      </c>
      <c r="AK585" s="15" t="e">
        <f t="shared" si="9"/>
        <v>#REF!</v>
      </c>
    </row>
    <row r="586" spans="1:37" s="15" customFormat="1" ht="38.25">
      <c r="A586" s="12"/>
      <c r="B586" s="93" t="s">
        <v>538</v>
      </c>
      <c r="C586" s="132">
        <v>24.96</v>
      </c>
      <c r="D586" s="17" t="s">
        <v>7</v>
      </c>
      <c r="E586" s="172" t="s">
        <v>176</v>
      </c>
      <c r="F586" s="186"/>
      <c r="G586" s="74"/>
      <c r="H586" s="74"/>
      <c r="I586" s="74"/>
      <c r="J586" s="74"/>
      <c r="K586" s="92"/>
      <c r="L586" s="14"/>
      <c r="M586" s="3">
        <v>404.7361591573227</v>
      </c>
      <c r="N586" s="3" t="e">
        <f>#REF!-M586</f>
        <v>#REF!</v>
      </c>
      <c r="O586" s="3"/>
      <c r="P586" s="4"/>
      <c r="Q586" s="4"/>
      <c r="R586" s="4"/>
      <c r="S586" s="4"/>
      <c r="T586" s="4"/>
      <c r="X586" s="16"/>
      <c r="AI586" s="15" t="e">
        <f>#REF!</f>
        <v>#REF!</v>
      </c>
      <c r="AJ586" s="15">
        <f>'[6]Čas'!AA647</f>
        <v>408.0627577257406</v>
      </c>
      <c r="AK586" s="15" t="e">
        <f t="shared" si="9"/>
        <v>#REF!</v>
      </c>
    </row>
    <row r="587" spans="1:37" s="15" customFormat="1" ht="38.25">
      <c r="A587" s="12"/>
      <c r="B587" s="93" t="s">
        <v>539</v>
      </c>
      <c r="C587" s="132">
        <v>47.68</v>
      </c>
      <c r="D587" s="17" t="s">
        <v>7</v>
      </c>
      <c r="E587" s="172" t="s">
        <v>176</v>
      </c>
      <c r="F587" s="186"/>
      <c r="G587" s="74"/>
      <c r="H587" s="74"/>
      <c r="I587" s="74"/>
      <c r="J587" s="74"/>
      <c r="K587" s="92"/>
      <c r="L587" s="14"/>
      <c r="M587" s="3">
        <v>405.1988322492895</v>
      </c>
      <c r="N587" s="3" t="e">
        <f>#REF!-M587</f>
        <v>#REF!</v>
      </c>
      <c r="O587" s="3"/>
      <c r="P587" s="4"/>
      <c r="Q587" s="4"/>
      <c r="R587" s="4"/>
      <c r="S587" s="4"/>
      <c r="T587" s="4"/>
      <c r="X587" s="16"/>
      <c r="AI587" s="15" t="e">
        <f>#REF!</f>
        <v>#REF!</v>
      </c>
      <c r="AJ587" s="15">
        <f>'[6]Čas'!AA648</f>
        <v>391.740247416711</v>
      </c>
      <c r="AK587" s="15" t="e">
        <f t="shared" si="9"/>
        <v>#REF!</v>
      </c>
    </row>
    <row r="588" spans="1:37" s="15" customFormat="1" ht="38.25">
      <c r="A588" s="12"/>
      <c r="B588" s="93" t="s">
        <v>540</v>
      </c>
      <c r="C588" s="132">
        <v>27.3</v>
      </c>
      <c r="D588" s="17" t="s">
        <v>7</v>
      </c>
      <c r="E588" s="172" t="s">
        <v>176</v>
      </c>
      <c r="F588" s="186"/>
      <c r="G588" s="74"/>
      <c r="H588" s="74"/>
      <c r="I588" s="74"/>
      <c r="J588" s="74"/>
      <c r="K588" s="92"/>
      <c r="L588" s="14"/>
      <c r="M588" s="3">
        <v>209.0060926798516</v>
      </c>
      <c r="N588" s="3" t="e">
        <f>#REF!-M588</f>
        <v>#REF!</v>
      </c>
      <c r="O588" s="3"/>
      <c r="P588" s="4"/>
      <c r="Q588" s="4"/>
      <c r="R588" s="4"/>
      <c r="S588" s="4"/>
      <c r="T588" s="4"/>
      <c r="X588" s="16"/>
      <c r="AI588" s="15" t="e">
        <f>#REF!</f>
        <v>#REF!</v>
      </c>
      <c r="AJ588" s="15">
        <f>'[6]Čas'!AA649</f>
        <v>748.3243187832043</v>
      </c>
      <c r="AK588" s="15" t="e">
        <f t="shared" si="9"/>
        <v>#REF!</v>
      </c>
    </row>
    <row r="589" spans="1:37" s="15" customFormat="1" ht="38.25">
      <c r="A589" s="12"/>
      <c r="B589" s="93" t="s">
        <v>541</v>
      </c>
      <c r="C589" s="132">
        <v>25</v>
      </c>
      <c r="D589" s="17" t="s">
        <v>7</v>
      </c>
      <c r="E589" s="172" t="s">
        <v>176</v>
      </c>
      <c r="F589" s="186"/>
      <c r="G589" s="74"/>
      <c r="H589" s="74"/>
      <c r="I589" s="74"/>
      <c r="J589" s="74"/>
      <c r="K589" s="92"/>
      <c r="L589" s="14"/>
      <c r="M589" s="3">
        <v>209.0060926798516</v>
      </c>
      <c r="N589" s="3" t="e">
        <f>#REF!-M589</f>
        <v>#REF!</v>
      </c>
      <c r="O589" s="3"/>
      <c r="P589" s="4"/>
      <c r="Q589" s="4"/>
      <c r="R589" s="4"/>
      <c r="S589" s="4"/>
      <c r="T589" s="4"/>
      <c r="X589" s="16"/>
      <c r="AI589" s="15" t="e">
        <f>#REF!</f>
        <v>#REF!</v>
      </c>
      <c r="AJ589" s="15">
        <f>'[6]Čas'!AA650</f>
        <v>465.7237995782909</v>
      </c>
      <c r="AK589" s="15" t="e">
        <f t="shared" si="9"/>
        <v>#REF!</v>
      </c>
    </row>
    <row r="590" spans="1:37" s="15" customFormat="1" ht="38.25">
      <c r="A590" s="12"/>
      <c r="B590" s="93" t="s">
        <v>542</v>
      </c>
      <c r="C590" s="132">
        <v>47.75</v>
      </c>
      <c r="D590" s="17" t="s">
        <v>7</v>
      </c>
      <c r="E590" s="172" t="s">
        <v>176</v>
      </c>
      <c r="F590" s="186"/>
      <c r="G590" s="74"/>
      <c r="H590" s="74"/>
      <c r="I590" s="74"/>
      <c r="J590" s="74"/>
      <c r="K590" s="92"/>
      <c r="L590" s="14"/>
      <c r="M590" s="3">
        <v>281.6890277668858</v>
      </c>
      <c r="N590" s="3" t="e">
        <f>#REF!-M590</f>
        <v>#REF!</v>
      </c>
      <c r="O590" s="3"/>
      <c r="P590" s="4"/>
      <c r="Q590" s="4"/>
      <c r="R590" s="4"/>
      <c r="S590" s="4"/>
      <c r="T590" s="4"/>
      <c r="X590" s="16"/>
      <c r="AI590" s="15" t="e">
        <f>#REF!</f>
        <v>#REF!</v>
      </c>
      <c r="AJ590" s="15">
        <f>'[6]Čas'!AA651</f>
        <v>467.0032605661433</v>
      </c>
      <c r="AK590" s="15" t="e">
        <f t="shared" si="9"/>
        <v>#REF!</v>
      </c>
    </row>
    <row r="591" spans="1:37" s="15" customFormat="1" ht="38.25">
      <c r="A591" s="12"/>
      <c r="B591" s="93" t="s">
        <v>543</v>
      </c>
      <c r="C591" s="132">
        <v>7.36</v>
      </c>
      <c r="D591" s="17" t="s">
        <v>7</v>
      </c>
      <c r="E591" s="172" t="s">
        <v>176</v>
      </c>
      <c r="F591" s="186"/>
      <c r="G591" s="74"/>
      <c r="H591" s="74"/>
      <c r="I591" s="74"/>
      <c r="J591" s="74"/>
      <c r="K591" s="92"/>
      <c r="L591" s="14"/>
      <c r="M591" s="3">
        <v>464.37741449092755</v>
      </c>
      <c r="N591" s="3" t="e">
        <f>#REF!-M591</f>
        <v>#REF!</v>
      </c>
      <c r="O591" s="3"/>
      <c r="P591" s="4"/>
      <c r="Q591" s="4"/>
      <c r="R591" s="4"/>
      <c r="S591" s="4"/>
      <c r="T591" s="4"/>
      <c r="X591" s="16"/>
      <c r="AI591" s="15" t="e">
        <f>#REF!</f>
        <v>#REF!</v>
      </c>
      <c r="AJ591" s="15">
        <f>'[6]Čas'!AA652</f>
        <v>749.4229492847735</v>
      </c>
      <c r="AK591" s="15" t="e">
        <f t="shared" si="9"/>
        <v>#REF!</v>
      </c>
    </row>
    <row r="592" spans="1:37" s="15" customFormat="1" ht="38.25">
      <c r="A592" s="12"/>
      <c r="B592" s="93" t="s">
        <v>490</v>
      </c>
      <c r="C592" s="132">
        <v>44.8</v>
      </c>
      <c r="D592" s="17" t="s">
        <v>7</v>
      </c>
      <c r="E592" s="172" t="s">
        <v>176</v>
      </c>
      <c r="F592" s="186"/>
      <c r="G592" s="74"/>
      <c r="H592" s="74"/>
      <c r="I592" s="74"/>
      <c r="J592" s="74"/>
      <c r="K592" s="92"/>
      <c r="L592" s="14"/>
      <c r="M592" s="3">
        <v>273.3287840596917</v>
      </c>
      <c r="N592" s="3" t="e">
        <f>#REF!-M592</f>
        <v>#REF!</v>
      </c>
      <c r="O592" s="3"/>
      <c r="P592" s="4"/>
      <c r="Q592" s="4"/>
      <c r="R592" s="4"/>
      <c r="S592" s="4"/>
      <c r="T592" s="4"/>
      <c r="X592" s="16"/>
      <c r="AI592" s="15" t="e">
        <f>#REF!</f>
        <v>#REF!</v>
      </c>
      <c r="AJ592" s="15">
        <f>'[6]Čas'!AA653</f>
        <v>115.51314987928657</v>
      </c>
      <c r="AK592" s="15" t="e">
        <f t="shared" si="9"/>
        <v>#REF!</v>
      </c>
    </row>
    <row r="593" spans="1:37" s="15" customFormat="1" ht="38.25">
      <c r="A593" s="12"/>
      <c r="B593" s="93" t="s">
        <v>369</v>
      </c>
      <c r="C593" s="132">
        <v>9.62</v>
      </c>
      <c r="D593" s="17" t="s">
        <v>52</v>
      </c>
      <c r="E593" s="172" t="s">
        <v>176</v>
      </c>
      <c r="F593" s="186"/>
      <c r="G593" s="74"/>
      <c r="H593" s="74"/>
      <c r="I593" s="74"/>
      <c r="J593" s="74"/>
      <c r="K593" s="92"/>
      <c r="L593" s="14"/>
      <c r="M593" s="3">
        <v>393.10207145663526</v>
      </c>
      <c r="N593" s="3" t="e">
        <f>#REF!-M593</f>
        <v>#REF!</v>
      </c>
      <c r="O593" s="3"/>
      <c r="P593" s="4"/>
      <c r="Q593" s="4"/>
      <c r="R593" s="4"/>
      <c r="S593" s="4"/>
      <c r="T593" s="4"/>
      <c r="X593" s="16"/>
      <c r="AI593" s="15" t="e">
        <f>#REF!</f>
        <v>#REF!</v>
      </c>
      <c r="AJ593" s="15">
        <f>'[6]Čas'!AA654</f>
        <v>955.3308709298273</v>
      </c>
      <c r="AK593" s="15" t="e">
        <f t="shared" si="9"/>
        <v>#REF!</v>
      </c>
    </row>
    <row r="594" spans="1:37" s="15" customFormat="1" ht="15.75">
      <c r="A594" s="12"/>
      <c r="B594" s="93" t="s">
        <v>102</v>
      </c>
      <c r="C594" s="132">
        <v>13.86</v>
      </c>
      <c r="D594" s="17" t="s">
        <v>45</v>
      </c>
      <c r="E594" s="80"/>
      <c r="F594" s="186"/>
      <c r="G594" s="74"/>
      <c r="H594" s="74"/>
      <c r="I594" s="74"/>
      <c r="J594" s="74"/>
      <c r="K594" s="92"/>
      <c r="L594" s="14"/>
      <c r="M594" s="3">
        <v>5434.999999999999</v>
      </c>
      <c r="N594" s="3" t="e">
        <f>#REF!-M594</f>
        <v>#REF!</v>
      </c>
      <c r="O594" s="3"/>
      <c r="P594" s="4"/>
      <c r="Q594" s="4"/>
      <c r="R594" s="4"/>
      <c r="S594" s="4"/>
      <c r="T594" s="4"/>
      <c r="X594" s="16"/>
      <c r="AI594" s="15" t="e">
        <f>#REF!</f>
        <v>#REF!</v>
      </c>
      <c r="AJ594" s="15">
        <f>'[6]Čas'!AA655</f>
        <v>45.97255169710267</v>
      </c>
      <c r="AK594" s="15" t="e">
        <f t="shared" si="9"/>
        <v>#REF!</v>
      </c>
    </row>
    <row r="595" spans="1:37" s="15" customFormat="1" ht="15.75">
      <c r="A595" s="12"/>
      <c r="B595" s="93" t="s">
        <v>102</v>
      </c>
      <c r="C595" s="132">
        <v>6.52</v>
      </c>
      <c r="D595" s="17" t="s">
        <v>45</v>
      </c>
      <c r="E595" s="80"/>
      <c r="F595" s="186"/>
      <c r="G595" s="74"/>
      <c r="H595" s="74"/>
      <c r="I595" s="74"/>
      <c r="J595" s="74"/>
      <c r="K595" s="92"/>
      <c r="L595" s="14"/>
      <c r="M595" s="3"/>
      <c r="N595" s="3"/>
      <c r="O595" s="3"/>
      <c r="P595" s="4"/>
      <c r="Q595" s="4"/>
      <c r="R595" s="4"/>
      <c r="S595" s="4"/>
      <c r="T595" s="4"/>
      <c r="X595" s="16"/>
      <c r="AI595" s="15" t="e">
        <f>#REF!</f>
        <v>#REF!</v>
      </c>
      <c r="AJ595" s="15" t="e">
        <f>'[6]Čas'!AA656</f>
        <v>#REF!</v>
      </c>
      <c r="AK595" s="15" t="e">
        <f t="shared" si="9"/>
        <v>#REF!</v>
      </c>
    </row>
    <row r="596" spans="1:37" s="15" customFormat="1" ht="38.25">
      <c r="A596" s="12"/>
      <c r="B596" s="93" t="s">
        <v>27</v>
      </c>
      <c r="C596" s="132">
        <v>11.9</v>
      </c>
      <c r="D596" s="17" t="s">
        <v>7</v>
      </c>
      <c r="E596" s="172" t="s">
        <v>176</v>
      </c>
      <c r="F596" s="186"/>
      <c r="G596" s="74"/>
      <c r="H596" s="74"/>
      <c r="I596" s="74"/>
      <c r="J596" s="74"/>
      <c r="K596" s="92"/>
      <c r="L596" s="14"/>
      <c r="M596" s="3"/>
      <c r="N596" s="3"/>
      <c r="O596" s="3"/>
      <c r="P596" s="4"/>
      <c r="Q596" s="4"/>
      <c r="R596" s="4"/>
      <c r="S596" s="4"/>
      <c r="T596" s="4"/>
      <c r="X596" s="16"/>
      <c r="AI596" s="15" t="e">
        <f>#REF!</f>
        <v>#REF!</v>
      </c>
      <c r="AJ596" s="15" t="e">
        <f>'[6]Čas'!AA657</f>
        <v>#REF!</v>
      </c>
      <c r="AK596" s="15" t="e">
        <f t="shared" si="9"/>
        <v>#REF!</v>
      </c>
    </row>
    <row r="597" spans="1:24" s="15" customFormat="1" ht="38.25">
      <c r="A597" s="12"/>
      <c r="B597" s="93" t="s">
        <v>102</v>
      </c>
      <c r="C597" s="132">
        <v>2.42</v>
      </c>
      <c r="D597" s="17" t="s">
        <v>7</v>
      </c>
      <c r="E597" s="172" t="s">
        <v>176</v>
      </c>
      <c r="F597" s="186"/>
      <c r="G597" s="74"/>
      <c r="H597" s="74"/>
      <c r="I597" s="74"/>
      <c r="J597" s="74"/>
      <c r="K597" s="92"/>
      <c r="L597" s="14"/>
      <c r="M597" s="3"/>
      <c r="N597" s="3"/>
      <c r="O597" s="3"/>
      <c r="P597" s="4"/>
      <c r="Q597" s="4"/>
      <c r="R597" s="4"/>
      <c r="S597" s="4"/>
      <c r="T597" s="4"/>
      <c r="X597" s="16"/>
    </row>
    <row r="598" spans="1:37" s="15" customFormat="1" ht="16.5" thickBot="1">
      <c r="A598" s="12"/>
      <c r="B598" s="317" t="s">
        <v>86</v>
      </c>
      <c r="C598" s="142">
        <f>SUM(C577:C597)</f>
        <v>571.8999999999999</v>
      </c>
      <c r="D598" s="232"/>
      <c r="E598" s="318"/>
      <c r="F598" s="219"/>
      <c r="G598" s="220"/>
      <c r="H598" s="220"/>
      <c r="I598" s="220"/>
      <c r="J598" s="220"/>
      <c r="K598" s="221"/>
      <c r="L598" s="14"/>
      <c r="M598" s="3"/>
      <c r="N598" s="3"/>
      <c r="O598" s="3"/>
      <c r="P598" s="4"/>
      <c r="Q598" s="4"/>
      <c r="R598" s="4"/>
      <c r="S598" s="4"/>
      <c r="T598" s="4"/>
      <c r="X598" s="16"/>
      <c r="AI598" s="15" t="e">
        <f>#REF!</f>
        <v>#REF!</v>
      </c>
      <c r="AJ598" s="15">
        <f>'[6]Čas'!AA658</f>
        <v>253.7597625907354</v>
      </c>
      <c r="AK598" s="15" t="e">
        <f aca="true" t="shared" si="13" ref="AK598:AK603">AJ591-AI598</f>
        <v>#REF!</v>
      </c>
    </row>
    <row r="599" spans="1:37" s="15" customFormat="1" ht="15.75">
      <c r="A599" s="12"/>
      <c r="B599" s="405"/>
      <c r="C599" s="406"/>
      <c r="D599" s="406"/>
      <c r="E599" s="212"/>
      <c r="F599" s="212"/>
      <c r="G599" s="212"/>
      <c r="H599" s="212"/>
      <c r="I599" s="212"/>
      <c r="J599" s="212"/>
      <c r="K599" s="213"/>
      <c r="L599" s="14"/>
      <c r="M599" s="3">
        <v>48.50534300681814</v>
      </c>
      <c r="N599" s="3" t="e">
        <f>#REF!-M599</f>
        <v>#REF!</v>
      </c>
      <c r="O599" s="3"/>
      <c r="P599" s="4"/>
      <c r="Q599" s="4"/>
      <c r="R599" s="4"/>
      <c r="S599" s="4"/>
      <c r="T599" s="4"/>
      <c r="X599" s="16"/>
      <c r="AI599" s="15" t="e">
        <f>#REF!</f>
        <v>#REF!</v>
      </c>
      <c r="AJ599" s="15">
        <f>'[6]Čas'!AA659</f>
        <v>26.00888296106455</v>
      </c>
      <c r="AK599" s="15" t="e">
        <f t="shared" si="13"/>
        <v>#REF!</v>
      </c>
    </row>
    <row r="600" spans="1:37" s="15" customFormat="1" ht="16.5" thickBot="1">
      <c r="A600" s="12"/>
      <c r="B600" s="421" t="s">
        <v>544</v>
      </c>
      <c r="C600" s="422">
        <v>0</v>
      </c>
      <c r="D600" s="422" t="e">
        <v>#REF!</v>
      </c>
      <c r="E600" s="307"/>
      <c r="F600" s="307"/>
      <c r="G600" s="307"/>
      <c r="H600" s="307"/>
      <c r="I600" s="307"/>
      <c r="J600" s="307"/>
      <c r="K600" s="308"/>
      <c r="L600" s="14"/>
      <c r="M600" s="3">
        <v>200.41476913720663</v>
      </c>
      <c r="N600" s="3" t="e">
        <f>#REF!-M600</f>
        <v>#REF!</v>
      </c>
      <c r="O600" s="3"/>
      <c r="P600" s="4"/>
      <c r="Q600" s="4"/>
      <c r="R600" s="4"/>
      <c r="S600" s="4"/>
      <c r="T600" s="4"/>
      <c r="X600" s="16"/>
      <c r="AI600" s="15" t="e">
        <f>#REF!</f>
        <v>#REF!</v>
      </c>
      <c r="AJ600" s="15" t="e">
        <f>'[6]Čas'!AA660</f>
        <v>#REF!</v>
      </c>
      <c r="AK600" s="15" t="e">
        <f t="shared" si="13"/>
        <v>#REF!</v>
      </c>
    </row>
    <row r="601" spans="1:37" s="15" customFormat="1" ht="15.75">
      <c r="A601" s="12"/>
      <c r="B601" s="423" t="s">
        <v>545</v>
      </c>
      <c r="C601" s="424">
        <v>0</v>
      </c>
      <c r="D601" s="424" t="e">
        <v>#REF!</v>
      </c>
      <c r="E601" s="197"/>
      <c r="F601" s="197"/>
      <c r="G601" s="197"/>
      <c r="H601" s="197"/>
      <c r="I601" s="197"/>
      <c r="J601" s="197"/>
      <c r="K601" s="320"/>
      <c r="L601" s="14"/>
      <c r="M601" s="3">
        <v>18.688722938939424</v>
      </c>
      <c r="N601" s="3" t="e">
        <f>#REF!-M601</f>
        <v>#REF!</v>
      </c>
      <c r="O601" s="3"/>
      <c r="P601" s="4"/>
      <c r="Q601" s="4"/>
      <c r="R601" s="4"/>
      <c r="S601" s="4"/>
      <c r="T601" s="4"/>
      <c r="X601" s="16"/>
      <c r="AI601" s="15" t="e">
        <f>#REF!</f>
        <v>#REF!</v>
      </c>
      <c r="AJ601" s="15" t="e">
        <f>'[6]Čas'!AA661</f>
        <v>#REF!</v>
      </c>
      <c r="AK601" s="15" t="e">
        <f t="shared" si="13"/>
        <v>#REF!</v>
      </c>
    </row>
    <row r="602" spans="1:37" s="15" customFormat="1" ht="16.5" thickBot="1">
      <c r="A602" s="12"/>
      <c r="B602" s="415" t="s">
        <v>546</v>
      </c>
      <c r="C602" s="416">
        <v>0</v>
      </c>
      <c r="D602" s="416" t="e">
        <v>#REF!</v>
      </c>
      <c r="E602" s="198"/>
      <c r="F602" s="198"/>
      <c r="G602" s="198"/>
      <c r="H602" s="198"/>
      <c r="I602" s="198"/>
      <c r="J602" s="198"/>
      <c r="K602" s="199"/>
      <c r="L602" s="14"/>
      <c r="M602" s="3">
        <v>94.99966726868688</v>
      </c>
      <c r="N602" s="3" t="e">
        <f>#REF!-M602</f>
        <v>#REF!</v>
      </c>
      <c r="O602" s="3"/>
      <c r="P602" s="4"/>
      <c r="Q602" s="4"/>
      <c r="R602" s="4"/>
      <c r="S602" s="4"/>
      <c r="T602" s="4"/>
      <c r="X602" s="16"/>
      <c r="AI602" s="15" t="e">
        <f>#REF!</f>
        <v>#REF!</v>
      </c>
      <c r="AJ602" s="15" t="e">
        <f>'[6]Čas'!AA662</f>
        <v>#REF!</v>
      </c>
      <c r="AK602" s="15" t="e">
        <f t="shared" si="13"/>
        <v>#REF!</v>
      </c>
    </row>
    <row r="603" spans="1:37" s="15" customFormat="1" ht="15.75">
      <c r="A603" s="12"/>
      <c r="B603" s="93" t="s">
        <v>1160</v>
      </c>
      <c r="C603" s="132">
        <v>22.2</v>
      </c>
      <c r="D603" s="17" t="s">
        <v>7</v>
      </c>
      <c r="E603" s="171" t="s">
        <v>174</v>
      </c>
      <c r="F603" s="196"/>
      <c r="G603" s="73"/>
      <c r="H603" s="73"/>
      <c r="I603" s="73"/>
      <c r="J603" s="73"/>
      <c r="K603" s="91"/>
      <c r="L603" s="14"/>
      <c r="M603" s="3">
        <v>254.2544875060374</v>
      </c>
      <c r="N603" s="3" t="e">
        <f>#REF!-M603</f>
        <v>#REF!</v>
      </c>
      <c r="O603" s="3"/>
      <c r="P603" s="4"/>
      <c r="Q603" s="4"/>
      <c r="R603" s="4"/>
      <c r="S603" s="4"/>
      <c r="T603" s="4"/>
      <c r="X603" s="16"/>
      <c r="AI603" s="15" t="e">
        <f>#REF!</f>
        <v>#REF!</v>
      </c>
      <c r="AJ603" s="15" t="e">
        <f>'[6]Čas'!AA663</f>
        <v>#REF!</v>
      </c>
      <c r="AK603" s="15" t="e">
        <f t="shared" si="13"/>
        <v>#REF!</v>
      </c>
    </row>
    <row r="604" spans="1:37" s="15" customFormat="1" ht="15.75">
      <c r="A604" s="12"/>
      <c r="B604" s="93" t="s">
        <v>1160</v>
      </c>
      <c r="C604" s="132">
        <v>19.8</v>
      </c>
      <c r="D604" s="17" t="s">
        <v>7</v>
      </c>
      <c r="E604" s="171" t="s">
        <v>174</v>
      </c>
      <c r="F604" s="186"/>
      <c r="G604" s="74"/>
      <c r="H604" s="74"/>
      <c r="I604" s="74"/>
      <c r="J604" s="74"/>
      <c r="K604" s="92"/>
      <c r="L604" s="14"/>
      <c r="M604" s="3">
        <v>162.06505846130938</v>
      </c>
      <c r="N604" s="3" t="e">
        <f>#REF!-M604</f>
        <v>#REF!</v>
      </c>
      <c r="O604" s="3"/>
      <c r="P604" s="4"/>
      <c r="Q604" s="4"/>
      <c r="R604" s="4"/>
      <c r="S604" s="4"/>
      <c r="T604" s="4"/>
      <c r="X604" s="16"/>
      <c r="AI604" s="15" t="e">
        <f>#REF!</f>
        <v>#REF!</v>
      </c>
      <c r="AJ604" s="15">
        <f>'[6]Čas'!AA664</f>
        <v>348.4228162119785</v>
      </c>
      <c r="AK604" s="15" t="e">
        <f aca="true" t="shared" si="14" ref="AK604:AK658">AJ598-AI604</f>
        <v>#REF!</v>
      </c>
    </row>
    <row r="605" spans="1:37" s="15" customFormat="1" ht="15.75">
      <c r="A605" s="12"/>
      <c r="B605" s="93" t="s">
        <v>548</v>
      </c>
      <c r="C605" s="132">
        <v>12.5</v>
      </c>
      <c r="D605" s="17" t="s">
        <v>7</v>
      </c>
      <c r="E605" s="171" t="s">
        <v>174</v>
      </c>
      <c r="F605" s="186"/>
      <c r="G605" s="74"/>
      <c r="H605" s="74"/>
      <c r="I605" s="74"/>
      <c r="J605" s="74"/>
      <c r="K605" s="92"/>
      <c r="L605" s="14"/>
      <c r="M605" s="3"/>
      <c r="N605" s="3"/>
      <c r="O605" s="3"/>
      <c r="P605" s="4"/>
      <c r="Q605" s="4"/>
      <c r="R605" s="4"/>
      <c r="S605" s="4"/>
      <c r="T605" s="4"/>
      <c r="X605" s="16"/>
      <c r="AI605" s="15" t="e">
        <f>#REF!</f>
        <v>#REF!</v>
      </c>
      <c r="AJ605" s="15">
        <f>'[6]Čas'!AA666</f>
        <v>348.4228162119785</v>
      </c>
      <c r="AK605" s="15" t="e">
        <f>AJ600-AI605</f>
        <v>#REF!</v>
      </c>
    </row>
    <row r="606" spans="1:37" s="15" customFormat="1" ht="15.75">
      <c r="A606" s="12"/>
      <c r="B606" s="93" t="s">
        <v>549</v>
      </c>
      <c r="C606" s="132">
        <v>2.8</v>
      </c>
      <c r="D606" s="17" t="s">
        <v>7</v>
      </c>
      <c r="E606" s="171" t="s">
        <v>174</v>
      </c>
      <c r="F606" s="186"/>
      <c r="G606" s="74"/>
      <c r="H606" s="74"/>
      <c r="I606" s="74"/>
      <c r="J606" s="74"/>
      <c r="K606" s="92"/>
      <c r="L606" s="14"/>
      <c r="M606" s="3">
        <v>4393.9052283952815</v>
      </c>
      <c r="N606" s="3" t="e">
        <f>#REF!-M606</f>
        <v>#REF!</v>
      </c>
      <c r="O606" s="3"/>
      <c r="P606" s="4"/>
      <c r="Q606" s="4"/>
      <c r="R606" s="4"/>
      <c r="S606" s="4"/>
      <c r="T606" s="4"/>
      <c r="X606" s="16"/>
      <c r="AI606" s="15" t="e">
        <f>#REF!</f>
        <v>#REF!</v>
      </c>
      <c r="AJ606" s="15">
        <f>'[6]Čas'!AA668</f>
        <v>222.93328252341047</v>
      </c>
      <c r="AK606" s="15" t="e">
        <f>AJ602-AI606</f>
        <v>#REF!</v>
      </c>
    </row>
    <row r="607" spans="1:37" s="15" customFormat="1" ht="15.75">
      <c r="A607" s="12"/>
      <c r="B607" s="93" t="s">
        <v>550</v>
      </c>
      <c r="C607" s="132">
        <v>3.2</v>
      </c>
      <c r="D607" s="17" t="s">
        <v>7</v>
      </c>
      <c r="E607" s="171" t="s">
        <v>174</v>
      </c>
      <c r="F607" s="186"/>
      <c r="G607" s="74"/>
      <c r="H607" s="74"/>
      <c r="I607" s="74"/>
      <c r="J607" s="74"/>
      <c r="K607" s="92"/>
      <c r="L607" s="14"/>
      <c r="M607" s="3">
        <v>12.032465453837714</v>
      </c>
      <c r="N607" s="3" t="e">
        <f>#REF!-M607</f>
        <v>#REF!</v>
      </c>
      <c r="O607" s="3"/>
      <c r="P607" s="4"/>
      <c r="Q607" s="4"/>
      <c r="R607" s="4"/>
      <c r="S607" s="4"/>
      <c r="T607" s="4"/>
      <c r="X607" s="16"/>
      <c r="AI607" s="15" t="e">
        <f>#REF!</f>
        <v>#REF!</v>
      </c>
      <c r="AJ607" s="15">
        <f>'[6]Čas'!AA669</f>
        <v>59.7081794331142</v>
      </c>
      <c r="AK607" s="15" t="e">
        <f>AJ603-AI607</f>
        <v>#REF!</v>
      </c>
    </row>
    <row r="608" spans="1:37" s="15" customFormat="1" ht="15.75">
      <c r="A608" s="12"/>
      <c r="B608" s="93" t="s">
        <v>551</v>
      </c>
      <c r="C608" s="132">
        <v>7.7</v>
      </c>
      <c r="D608" s="17" t="s">
        <v>7</v>
      </c>
      <c r="E608" s="171" t="s">
        <v>174</v>
      </c>
      <c r="F608" s="186"/>
      <c r="G608" s="74"/>
      <c r="H608" s="74"/>
      <c r="I608" s="74"/>
      <c r="J608" s="74"/>
      <c r="K608" s="92"/>
      <c r="L608" s="14"/>
      <c r="M608" s="3">
        <v>155.26166884788978</v>
      </c>
      <c r="N608" s="3" t="e">
        <f>#REF!-M608</f>
        <v>#REF!</v>
      </c>
      <c r="O608" s="3"/>
      <c r="P608" s="4"/>
      <c r="Q608" s="4"/>
      <c r="R608" s="4"/>
      <c r="S608" s="4"/>
      <c r="T608" s="4"/>
      <c r="X608" s="16"/>
      <c r="AI608" s="15" t="e">
        <f>#REF!</f>
        <v>#REF!</v>
      </c>
      <c r="AJ608" s="15">
        <f>'[6]Čas'!AA670</f>
        <v>68.23791935213053</v>
      </c>
      <c r="AK608" s="15" t="e">
        <f>AJ604-AI608</f>
        <v>#REF!</v>
      </c>
    </row>
    <row r="609" spans="1:37" s="15" customFormat="1" ht="15.75">
      <c r="A609" s="12"/>
      <c r="B609" s="93" t="s">
        <v>549</v>
      </c>
      <c r="C609" s="132">
        <v>2.8</v>
      </c>
      <c r="D609" s="17" t="s">
        <v>7</v>
      </c>
      <c r="E609" s="171" t="s">
        <v>174</v>
      </c>
      <c r="F609" s="186"/>
      <c r="G609" s="74"/>
      <c r="H609" s="74"/>
      <c r="I609" s="74"/>
      <c r="J609" s="74"/>
      <c r="K609" s="92"/>
      <c r="L609" s="14"/>
      <c r="M609" s="3">
        <v>377.8147686777661</v>
      </c>
      <c r="N609" s="3" t="e">
        <f>#REF!-M609</f>
        <v>#REF!</v>
      </c>
      <c r="O609" s="3"/>
      <c r="P609" s="4"/>
      <c r="Q609" s="4"/>
      <c r="R609" s="4"/>
      <c r="S609" s="4"/>
      <c r="T609" s="4"/>
      <c r="X609" s="16"/>
      <c r="AI609" s="15" t="e">
        <f>#REF!</f>
        <v>#REF!</v>
      </c>
      <c r="AJ609" s="15">
        <f>'[6]Čas'!AA671</f>
        <v>86.69627653688185</v>
      </c>
      <c r="AK609" s="15" t="e">
        <f>#REF!-AI609</f>
        <v>#REF!</v>
      </c>
    </row>
    <row r="610" spans="1:37" s="15" customFormat="1" ht="15.75">
      <c r="A610" s="12"/>
      <c r="B610" s="93" t="s">
        <v>550</v>
      </c>
      <c r="C610" s="132">
        <v>3.2</v>
      </c>
      <c r="D610" s="17" t="s">
        <v>7</v>
      </c>
      <c r="E610" s="171" t="s">
        <v>174</v>
      </c>
      <c r="F610" s="186"/>
      <c r="G610" s="74"/>
      <c r="H610" s="74"/>
      <c r="I610" s="74"/>
      <c r="J610" s="74"/>
      <c r="K610" s="92"/>
      <c r="L610" s="14"/>
      <c r="M610" s="3">
        <v>658.7170122928761</v>
      </c>
      <c r="N610" s="3" t="e">
        <f>#REF!-M610</f>
        <v>#REF!</v>
      </c>
      <c r="O610" s="3"/>
      <c r="P610" s="4"/>
      <c r="Q610" s="4"/>
      <c r="R610" s="4"/>
      <c r="S610" s="4"/>
      <c r="T610" s="4"/>
      <c r="X610" s="16"/>
      <c r="AI610" s="15" t="e">
        <f>#REF!</f>
        <v>#REF!</v>
      </c>
      <c r="AJ610" s="15">
        <f>'[6]Čas'!AA672</f>
        <v>59.7081794331142</v>
      </c>
      <c r="AK610" s="15" t="e">
        <f>AJ605-AI610</f>
        <v>#REF!</v>
      </c>
    </row>
    <row r="611" spans="1:37" s="15" customFormat="1" ht="15.75">
      <c r="A611" s="12"/>
      <c r="B611" s="93" t="s">
        <v>551</v>
      </c>
      <c r="C611" s="132">
        <v>4.3</v>
      </c>
      <c r="D611" s="17" t="s">
        <v>7</v>
      </c>
      <c r="E611" s="171" t="s">
        <v>174</v>
      </c>
      <c r="F611" s="186"/>
      <c r="G611" s="74"/>
      <c r="H611" s="74"/>
      <c r="I611" s="74"/>
      <c r="J611" s="74"/>
      <c r="K611" s="92"/>
      <c r="L611" s="14"/>
      <c r="M611" s="3">
        <v>296.6302354237103</v>
      </c>
      <c r="N611" s="3" t="e">
        <f>#REF!-M611</f>
        <v>#REF!</v>
      </c>
      <c r="O611" s="3"/>
      <c r="P611" s="4"/>
      <c r="Q611" s="4"/>
      <c r="R611" s="4"/>
      <c r="S611" s="4"/>
      <c r="T611" s="4"/>
      <c r="X611" s="16"/>
      <c r="AI611" s="15" t="e">
        <f>#REF!</f>
        <v>#REF!</v>
      </c>
      <c r="AJ611" s="15">
        <f>'[6]Čas'!AA673</f>
        <v>68.23791935213053</v>
      </c>
      <c r="AK611" s="15" t="e">
        <f>#REF!-AI611</f>
        <v>#REF!</v>
      </c>
    </row>
    <row r="612" spans="1:37" s="15" customFormat="1" ht="15.75">
      <c r="A612" s="12"/>
      <c r="B612" s="93" t="s">
        <v>356</v>
      </c>
      <c r="C612" s="132">
        <v>8.6</v>
      </c>
      <c r="D612" s="17" t="s">
        <v>52</v>
      </c>
      <c r="E612" s="171" t="s">
        <v>174</v>
      </c>
      <c r="F612" s="186"/>
      <c r="G612" s="74"/>
      <c r="H612" s="74"/>
      <c r="I612" s="74"/>
      <c r="J612" s="74"/>
      <c r="K612" s="92"/>
      <c r="L612" s="14"/>
      <c r="M612" s="3">
        <v>713.6356878321346</v>
      </c>
      <c r="N612" s="3" t="e">
        <f>#REF!-M612</f>
        <v>#REF!</v>
      </c>
      <c r="O612" s="3"/>
      <c r="P612" s="4"/>
      <c r="Q612" s="4"/>
      <c r="R612" s="4"/>
      <c r="S612" s="4"/>
      <c r="T612" s="4"/>
      <c r="X612" s="16"/>
      <c r="AI612" s="15" t="e">
        <f>#REF!</f>
        <v>#REF!</v>
      </c>
      <c r="AJ612" s="15">
        <f>'[6]Čas'!AA674</f>
        <v>48.41480378033661</v>
      </c>
      <c r="AK612" s="15" t="e">
        <f t="shared" si="14"/>
        <v>#REF!</v>
      </c>
    </row>
    <row r="613" spans="1:37" s="15" customFormat="1" ht="16.5" thickBot="1">
      <c r="A613" s="12"/>
      <c r="B613" s="98" t="s">
        <v>86</v>
      </c>
      <c r="C613" s="136">
        <f>SUM(C603:C612)</f>
        <v>87.1</v>
      </c>
      <c r="D613" s="77"/>
      <c r="E613" s="170"/>
      <c r="F613" s="231"/>
      <c r="G613" s="232"/>
      <c r="H613" s="232"/>
      <c r="I613" s="232"/>
      <c r="J613" s="232"/>
      <c r="K613" s="233"/>
      <c r="L613" s="14"/>
      <c r="M613" s="3">
        <v>440.2265472102474</v>
      </c>
      <c r="N613" s="3" t="e">
        <f>#REF!-M613</f>
        <v>#REF!</v>
      </c>
      <c r="O613" s="3"/>
      <c r="P613" s="4"/>
      <c r="Q613" s="4"/>
      <c r="R613" s="4"/>
      <c r="S613" s="4"/>
      <c r="T613" s="4"/>
      <c r="X613" s="16"/>
      <c r="AI613" s="15" t="e">
        <f>#REF!</f>
        <v>#REF!</v>
      </c>
      <c r="AJ613" s="15">
        <f>'[6]Čas'!AA675</f>
        <v>41.098123138782015</v>
      </c>
      <c r="AK613" s="15" t="e">
        <f aca="true" t="shared" si="15" ref="AK613:AK618">AJ607-AI613</f>
        <v>#REF!</v>
      </c>
    </row>
    <row r="614" spans="1:37" s="15" customFormat="1" ht="15.75">
      <c r="A614" s="12"/>
      <c r="B614" s="413"/>
      <c r="C614" s="414"/>
      <c r="D614" s="414"/>
      <c r="E614" s="227"/>
      <c r="F614" s="227"/>
      <c r="G614" s="227"/>
      <c r="H614" s="227"/>
      <c r="I614" s="227"/>
      <c r="J614" s="227"/>
      <c r="K614" s="228"/>
      <c r="L614" s="14"/>
      <c r="M614" s="3">
        <v>7.936307001467428</v>
      </c>
      <c r="N614" s="3" t="e">
        <f>#REF!-M614</f>
        <v>#REF!</v>
      </c>
      <c r="O614" s="3"/>
      <c r="P614" s="4"/>
      <c r="Q614" s="4"/>
      <c r="R614" s="4"/>
      <c r="S614" s="4"/>
      <c r="T614" s="4"/>
      <c r="X614" s="16"/>
      <c r="AI614" s="15" t="e">
        <f>#REF!</f>
        <v>#REF!</v>
      </c>
      <c r="AJ614" s="15">
        <f>'[6]Čas'!AA676</f>
        <v>36.797156763793204</v>
      </c>
      <c r="AK614" s="15" t="e">
        <f t="shared" si="15"/>
        <v>#REF!</v>
      </c>
    </row>
    <row r="615" spans="1:37" s="15" customFormat="1" ht="16.5" thickBot="1">
      <c r="A615" s="12"/>
      <c r="B615" s="415" t="s">
        <v>552</v>
      </c>
      <c r="C615" s="416" t="e">
        <v>#REF!</v>
      </c>
      <c r="D615" s="416" t="e">
        <v>#REF!</v>
      </c>
      <c r="E615" s="198"/>
      <c r="F615" s="198"/>
      <c r="G615" s="198"/>
      <c r="H615" s="198"/>
      <c r="I615" s="198"/>
      <c r="J615" s="198"/>
      <c r="K615" s="199"/>
      <c r="L615" s="14"/>
      <c r="M615" s="3">
        <v>123.45008845592378</v>
      </c>
      <c r="N615" s="3" t="e">
        <f>#REF!-M615</f>
        <v>#REF!</v>
      </c>
      <c r="O615" s="3"/>
      <c r="P615" s="4"/>
      <c r="Q615" s="4"/>
      <c r="R615" s="4"/>
      <c r="S615" s="4"/>
      <c r="T615" s="4"/>
      <c r="X615" s="16"/>
      <c r="AI615" s="15" t="e">
        <f>#REF!</f>
        <v>#REF!</v>
      </c>
      <c r="AJ615" s="15" t="e">
        <f>'[6]Čas'!AA677</f>
        <v>#REF!</v>
      </c>
      <c r="AK615" s="15" t="e">
        <f t="shared" si="15"/>
        <v>#REF!</v>
      </c>
    </row>
    <row r="616" spans="1:37" s="15" customFormat="1" ht="15.75">
      <c r="A616" s="12"/>
      <c r="B616" s="93" t="s">
        <v>553</v>
      </c>
      <c r="C616" s="132">
        <v>3</v>
      </c>
      <c r="D616" s="17" t="s">
        <v>45</v>
      </c>
      <c r="E616" s="80"/>
      <c r="F616" s="196"/>
      <c r="G616" s="73"/>
      <c r="H616" s="73"/>
      <c r="I616" s="73"/>
      <c r="J616" s="73"/>
      <c r="K616" s="91"/>
      <c r="L616" s="14"/>
      <c r="M616" s="3">
        <v>209.0060926798516</v>
      </c>
      <c r="N616" s="3" t="e">
        <f>#REF!-M616</f>
        <v>#REF!</v>
      </c>
      <c r="O616" s="3"/>
      <c r="P616" s="4"/>
      <c r="Q616" s="4"/>
      <c r="R616" s="4"/>
      <c r="S616" s="4"/>
      <c r="T616" s="4"/>
      <c r="X616" s="16"/>
      <c r="AI616" s="15" t="e">
        <f>#REF!</f>
        <v>#REF!</v>
      </c>
      <c r="AJ616" s="15" t="e">
        <f>'[6]Čas'!AA678</f>
        <v>#REF!</v>
      </c>
      <c r="AK616" s="15" t="e">
        <f t="shared" si="15"/>
        <v>#REF!</v>
      </c>
    </row>
    <row r="617" spans="1:37" s="15" customFormat="1" ht="15.75">
      <c r="A617" s="12"/>
      <c r="B617" s="93" t="s">
        <v>551</v>
      </c>
      <c r="C617" s="132">
        <v>16</v>
      </c>
      <c r="D617" s="17" t="s">
        <v>97</v>
      </c>
      <c r="E617" s="174" t="s">
        <v>175</v>
      </c>
      <c r="F617" s="186"/>
      <c r="G617" s="74"/>
      <c r="H617" s="74"/>
      <c r="I617" s="74"/>
      <c r="J617" s="74"/>
      <c r="K617" s="92"/>
      <c r="L617" s="14"/>
      <c r="M617" s="3">
        <v>426.6112931728171</v>
      </c>
      <c r="N617" s="3" t="e">
        <f>#REF!-M617</f>
        <v>#REF!</v>
      </c>
      <c r="O617" s="3"/>
      <c r="P617" s="4"/>
      <c r="Q617" s="4"/>
      <c r="R617" s="4"/>
      <c r="S617" s="4"/>
      <c r="T617" s="4"/>
      <c r="X617" s="16"/>
      <c r="AI617" s="15" t="e">
        <f>#REF!</f>
        <v>#REF!</v>
      </c>
      <c r="AJ617" s="15" t="e">
        <f>'[6]Čas'!AA679</f>
        <v>#REF!</v>
      </c>
      <c r="AK617" s="15" t="e">
        <f t="shared" si="15"/>
        <v>#REF!</v>
      </c>
    </row>
    <row r="618" spans="1:37" s="15" customFormat="1" ht="15.75">
      <c r="A618" s="12"/>
      <c r="B618" s="93" t="s">
        <v>478</v>
      </c>
      <c r="C618" s="132">
        <v>2.05</v>
      </c>
      <c r="D618" s="17" t="s">
        <v>64</v>
      </c>
      <c r="E618" s="174" t="s">
        <v>175</v>
      </c>
      <c r="F618" s="186"/>
      <c r="G618" s="74"/>
      <c r="H618" s="74"/>
      <c r="I618" s="74"/>
      <c r="J618" s="74"/>
      <c r="K618" s="92"/>
      <c r="L618" s="14"/>
      <c r="M618" s="3">
        <v>426.6112931728171</v>
      </c>
      <c r="N618" s="3" t="e">
        <f>#REF!-M618</f>
        <v>#REF!</v>
      </c>
      <c r="O618" s="3"/>
      <c r="P618" s="4"/>
      <c r="Q618" s="4"/>
      <c r="R618" s="4"/>
      <c r="S618" s="4"/>
      <c r="T618" s="4"/>
      <c r="X618" s="16"/>
      <c r="AI618" s="15" t="e">
        <f>#REF!</f>
        <v>#REF!</v>
      </c>
      <c r="AJ618" s="15">
        <f>'[6]Čas'!AA680</f>
        <v>245.68879466039795</v>
      </c>
      <c r="AK618" s="15" t="e">
        <f t="shared" si="15"/>
        <v>#REF!</v>
      </c>
    </row>
    <row r="619" spans="1:37" s="15" customFormat="1" ht="15.75">
      <c r="A619" s="12"/>
      <c r="B619" s="93" t="s">
        <v>554</v>
      </c>
      <c r="C619" s="132">
        <v>17.7</v>
      </c>
      <c r="D619" s="17" t="s">
        <v>7</v>
      </c>
      <c r="E619" s="174" t="s">
        <v>175</v>
      </c>
      <c r="F619" s="186"/>
      <c r="G619" s="74"/>
      <c r="H619" s="74"/>
      <c r="I619" s="74"/>
      <c r="J619" s="74"/>
      <c r="K619" s="92"/>
      <c r="L619" s="14"/>
      <c r="M619" s="3">
        <v>280.66532445580077</v>
      </c>
      <c r="N619" s="3" t="e">
        <f>#REF!-M619</f>
        <v>#REF!</v>
      </c>
      <c r="O619" s="3"/>
      <c r="P619" s="4"/>
      <c r="Q619" s="4"/>
      <c r="R619" s="4"/>
      <c r="S619" s="4"/>
      <c r="T619" s="4"/>
      <c r="X619" s="16"/>
      <c r="AI619" s="15" t="e">
        <f>#REF!</f>
        <v>#REF!</v>
      </c>
      <c r="AJ619" s="15">
        <f>'[6]Čas'!AA681</f>
        <v>5.248203017099447</v>
      </c>
      <c r="AK619" s="15" t="e">
        <f t="shared" si="14"/>
        <v>#REF!</v>
      </c>
    </row>
    <row r="620" spans="1:37" s="15" customFormat="1" ht="15.75">
      <c r="A620" s="12"/>
      <c r="B620" s="93" t="s">
        <v>555</v>
      </c>
      <c r="C620" s="132">
        <v>6.7</v>
      </c>
      <c r="D620" s="17" t="s">
        <v>7</v>
      </c>
      <c r="E620" s="174" t="s">
        <v>175</v>
      </c>
      <c r="F620" s="186"/>
      <c r="G620" s="74"/>
      <c r="H620" s="74"/>
      <c r="I620" s="74"/>
      <c r="J620" s="74"/>
      <c r="K620" s="92"/>
      <c r="L620" s="14"/>
      <c r="M620" s="3">
        <v>256.7789138638177</v>
      </c>
      <c r="N620" s="3" t="e">
        <f>#REF!-M620</f>
        <v>#REF!</v>
      </c>
      <c r="O620" s="3"/>
      <c r="P620" s="4"/>
      <c r="Q620" s="4"/>
      <c r="R620" s="4"/>
      <c r="S620" s="4"/>
      <c r="T620" s="4"/>
      <c r="X620" s="16"/>
      <c r="AI620" s="15" t="e">
        <f>#REF!</f>
        <v>#REF!</v>
      </c>
      <c r="AJ620" s="15">
        <f>'[6]Čas'!AA682</f>
        <v>277.7965696825234</v>
      </c>
      <c r="AK620" s="15" t="e">
        <f t="shared" si="14"/>
        <v>#REF!</v>
      </c>
    </row>
    <row r="621" spans="1:37" s="15" customFormat="1" ht="15.75">
      <c r="A621" s="12"/>
      <c r="B621" s="93" t="s">
        <v>556</v>
      </c>
      <c r="C621" s="132">
        <v>17.7</v>
      </c>
      <c r="D621" s="17" t="s">
        <v>7</v>
      </c>
      <c r="E621" s="174" t="s">
        <v>175</v>
      </c>
      <c r="F621" s="186"/>
      <c r="G621" s="74"/>
      <c r="H621" s="74"/>
      <c r="I621" s="74"/>
      <c r="J621" s="74"/>
      <c r="K621" s="92"/>
      <c r="L621" s="14"/>
      <c r="M621" s="3">
        <v>437.95733820400915</v>
      </c>
      <c r="N621" s="3" t="e">
        <f>#REF!-M621</f>
        <v>#REF!</v>
      </c>
      <c r="O621" s="3"/>
      <c r="P621" s="4"/>
      <c r="Q621" s="4"/>
      <c r="R621" s="4"/>
      <c r="S621" s="4"/>
      <c r="T621" s="4"/>
      <c r="X621" s="16"/>
      <c r="AI621" s="15" t="e">
        <f>#REF!</f>
        <v>#REF!</v>
      </c>
      <c r="AJ621" s="15">
        <f>'[6]Čas'!AA683</f>
        <v>142.8731436435233</v>
      </c>
      <c r="AK621" s="15" t="e">
        <f t="shared" si="14"/>
        <v>#REF!</v>
      </c>
    </row>
    <row r="622" spans="1:37" s="15" customFormat="1" ht="15.75">
      <c r="A622" s="12"/>
      <c r="B622" s="93" t="s">
        <v>557</v>
      </c>
      <c r="C622" s="132">
        <v>23.6</v>
      </c>
      <c r="D622" s="17" t="s">
        <v>558</v>
      </c>
      <c r="E622" s="174" t="s">
        <v>175</v>
      </c>
      <c r="F622" s="186"/>
      <c r="G622" s="74"/>
      <c r="H622" s="74"/>
      <c r="I622" s="74"/>
      <c r="J622" s="74"/>
      <c r="K622" s="92"/>
      <c r="L622" s="14"/>
      <c r="M622" s="3">
        <v>437.95733820400915</v>
      </c>
      <c r="N622" s="3" t="e">
        <f>#REF!-M622</f>
        <v>#REF!</v>
      </c>
      <c r="O622" s="3"/>
      <c r="P622" s="4"/>
      <c r="Q622" s="4"/>
      <c r="R622" s="4"/>
      <c r="S622" s="4"/>
      <c r="T622" s="4"/>
      <c r="X622" s="16"/>
      <c r="AI622" s="15" t="e">
        <f>#REF!</f>
        <v>#REF!</v>
      </c>
      <c r="AJ622" s="15">
        <f>'[6]Čas'!AA684</f>
        <v>277.7965696825234</v>
      </c>
      <c r="AK622" s="15" t="e">
        <f t="shared" si="14"/>
        <v>#REF!</v>
      </c>
    </row>
    <row r="623" spans="1:37" s="15" customFormat="1" ht="15.75">
      <c r="A623" s="12"/>
      <c r="B623" s="93" t="s">
        <v>559</v>
      </c>
      <c r="C623" s="132">
        <v>3.5</v>
      </c>
      <c r="D623" s="17" t="s">
        <v>558</v>
      </c>
      <c r="E623" s="174" t="s">
        <v>175</v>
      </c>
      <c r="F623" s="186"/>
      <c r="G623" s="74"/>
      <c r="H623" s="74"/>
      <c r="I623" s="74"/>
      <c r="J623" s="74"/>
      <c r="K623" s="92"/>
      <c r="L623" s="14"/>
      <c r="M623" s="3">
        <v>256.7789138638177</v>
      </c>
      <c r="N623" s="3" t="e">
        <f>#REF!-M623</f>
        <v>#REF!</v>
      </c>
      <c r="O623" s="3"/>
      <c r="P623" s="4"/>
      <c r="Q623" s="4"/>
      <c r="R623" s="4"/>
      <c r="S623" s="4"/>
      <c r="T623" s="4"/>
      <c r="X623" s="16"/>
      <c r="AI623" s="15" t="e">
        <f>#REF!</f>
        <v>#REF!</v>
      </c>
      <c r="AJ623" s="15">
        <f>'[6]Čas'!AA685</f>
        <v>440.88487520519476</v>
      </c>
      <c r="AK623" s="15" t="e">
        <f t="shared" si="14"/>
        <v>#REF!</v>
      </c>
    </row>
    <row r="624" spans="1:37" s="15" customFormat="1" ht="15.75">
      <c r="A624" s="12"/>
      <c r="B624" s="93" t="s">
        <v>322</v>
      </c>
      <c r="C624" s="132">
        <v>21.8</v>
      </c>
      <c r="D624" s="17" t="s">
        <v>97</v>
      </c>
      <c r="E624" s="174" t="s">
        <v>175</v>
      </c>
      <c r="F624" s="186"/>
      <c r="G624" s="74"/>
      <c r="H624" s="74"/>
      <c r="I624" s="74"/>
      <c r="J624" s="74"/>
      <c r="K624" s="92"/>
      <c r="L624" s="14"/>
      <c r="M624" s="3">
        <v>256.7789138638177</v>
      </c>
      <c r="N624" s="3" t="e">
        <f>#REF!-M624</f>
        <v>#REF!</v>
      </c>
      <c r="O624" s="3"/>
      <c r="P624" s="4"/>
      <c r="Q624" s="4"/>
      <c r="R624" s="4"/>
      <c r="S624" s="4"/>
      <c r="T624" s="4"/>
      <c r="X624" s="16"/>
      <c r="AI624" s="15" t="e">
        <f>#REF!</f>
        <v>#REF!</v>
      </c>
      <c r="AJ624" s="15">
        <f>'[6]Čas'!AA686</f>
        <v>89.56913531565948</v>
      </c>
      <c r="AK624" s="15" t="e">
        <f t="shared" si="14"/>
        <v>#REF!</v>
      </c>
    </row>
    <row r="625" spans="1:37" s="15" customFormat="1" ht="15.75">
      <c r="A625" s="12"/>
      <c r="B625" s="93" t="s">
        <v>559</v>
      </c>
      <c r="C625" s="132">
        <v>3.5</v>
      </c>
      <c r="D625" s="17" t="s">
        <v>64</v>
      </c>
      <c r="E625" s="174" t="s">
        <v>175</v>
      </c>
      <c r="F625" s="186"/>
      <c r="G625" s="74"/>
      <c r="H625" s="74"/>
      <c r="I625" s="74"/>
      <c r="J625" s="74"/>
      <c r="K625" s="92"/>
      <c r="L625" s="14"/>
      <c r="M625" s="3">
        <v>449.30338323520107</v>
      </c>
      <c r="N625" s="3" t="e">
        <f>#REF!-M625</f>
        <v>#REF!</v>
      </c>
      <c r="O625" s="3"/>
      <c r="P625" s="4"/>
      <c r="Q625" s="4"/>
      <c r="R625" s="4"/>
      <c r="S625" s="4"/>
      <c r="T625" s="4"/>
      <c r="X625" s="16"/>
      <c r="AI625" s="15" t="e">
        <f>#REF!</f>
        <v>#REF!</v>
      </c>
      <c r="AJ625" s="15">
        <f>'[6]Čas'!AA687</f>
        <v>494.6875633599707</v>
      </c>
      <c r="AK625" s="15" t="e">
        <f t="shared" si="14"/>
        <v>#REF!</v>
      </c>
    </row>
    <row r="626" spans="1:37" s="15" customFormat="1" ht="15.75">
      <c r="A626" s="12"/>
      <c r="B626" s="93" t="s">
        <v>559</v>
      </c>
      <c r="C626" s="132">
        <v>3.5</v>
      </c>
      <c r="D626" s="17" t="s">
        <v>127</v>
      </c>
      <c r="E626" s="174" t="s">
        <v>175</v>
      </c>
      <c r="F626" s="186"/>
      <c r="G626" s="74"/>
      <c r="H626" s="74"/>
      <c r="I626" s="74"/>
      <c r="J626" s="74"/>
      <c r="K626" s="92"/>
      <c r="L626" s="14"/>
      <c r="M626" s="3">
        <v>476.5338913100618</v>
      </c>
      <c r="N626" s="3" t="e">
        <f>#REF!-M626</f>
        <v>#REF!</v>
      </c>
      <c r="O626" s="3"/>
      <c r="P626" s="4"/>
      <c r="Q626" s="4"/>
      <c r="R626" s="4"/>
      <c r="S626" s="4"/>
      <c r="T626" s="4"/>
      <c r="X626" s="16"/>
      <c r="AI626" s="15" t="e">
        <f>#REF!</f>
        <v>#REF!</v>
      </c>
      <c r="AJ626" s="15">
        <f>'[6]Čas'!AA688</f>
        <v>14.933911024266722</v>
      </c>
      <c r="AK626" s="15" t="e">
        <f t="shared" si="14"/>
        <v>#REF!</v>
      </c>
    </row>
    <row r="627" spans="1:37" s="15" customFormat="1" ht="15.75">
      <c r="A627" s="12"/>
      <c r="B627" s="93" t="s">
        <v>560</v>
      </c>
      <c r="C627" s="132">
        <v>19.8</v>
      </c>
      <c r="D627" s="17" t="s">
        <v>97</v>
      </c>
      <c r="E627" s="174" t="s">
        <v>175</v>
      </c>
      <c r="F627" s="186"/>
      <c r="G627" s="74"/>
      <c r="H627" s="74"/>
      <c r="I627" s="74"/>
      <c r="J627" s="74"/>
      <c r="K627" s="92"/>
      <c r="L627" s="14"/>
      <c r="M627" s="3">
        <v>256.7789138638177</v>
      </c>
      <c r="N627" s="3" t="e">
        <f>#REF!-M627</f>
        <v>#REF!</v>
      </c>
      <c r="O627" s="3"/>
      <c r="P627" s="4"/>
      <c r="Q627" s="4"/>
      <c r="R627" s="4"/>
      <c r="S627" s="4"/>
      <c r="T627" s="4"/>
      <c r="X627" s="16"/>
      <c r="AI627" s="15" t="e">
        <f>#REF!</f>
        <v>#REF!</v>
      </c>
      <c r="AJ627" s="15">
        <f>'[6]Čas'!AA689</f>
        <v>209.0060926798524</v>
      </c>
      <c r="AK627" s="15" t="e">
        <f t="shared" si="14"/>
        <v>#REF!</v>
      </c>
    </row>
    <row r="628" spans="1:37" s="15" customFormat="1" ht="15.75">
      <c r="A628" s="12"/>
      <c r="B628" s="93" t="s">
        <v>561</v>
      </c>
      <c r="C628" s="132">
        <v>2.8</v>
      </c>
      <c r="D628" s="17" t="s">
        <v>127</v>
      </c>
      <c r="E628" s="174" t="s">
        <v>175</v>
      </c>
      <c r="F628" s="186"/>
      <c r="G628" s="74"/>
      <c r="H628" s="74"/>
      <c r="I628" s="74"/>
      <c r="J628" s="74"/>
      <c r="K628" s="92"/>
      <c r="L628" s="14"/>
      <c r="M628" s="3">
        <v>280.66532445580077</v>
      </c>
      <c r="N628" s="3" t="e">
        <f>#REF!-M628</f>
        <v>#REF!</v>
      </c>
      <c r="O628" s="3"/>
      <c r="P628" s="4"/>
      <c r="Q628" s="4"/>
      <c r="R628" s="4"/>
      <c r="S628" s="4"/>
      <c r="T628" s="4"/>
      <c r="X628" s="16"/>
      <c r="AI628" s="15" t="e">
        <f>#REF!</f>
        <v>#REF!</v>
      </c>
      <c r="AJ628" s="15">
        <f>'[6]Čas'!AA690</f>
        <v>449.3033832352028</v>
      </c>
      <c r="AK628" s="15" t="e">
        <f t="shared" si="14"/>
        <v>#REF!</v>
      </c>
    </row>
    <row r="629" spans="1:37" s="15" customFormat="1" ht="15.75">
      <c r="A629" s="12"/>
      <c r="B629" s="93" t="s">
        <v>562</v>
      </c>
      <c r="C629" s="132">
        <v>19.8</v>
      </c>
      <c r="D629" s="17" t="s">
        <v>97</v>
      </c>
      <c r="E629" s="174" t="s">
        <v>175</v>
      </c>
      <c r="F629" s="186"/>
      <c r="G629" s="74"/>
      <c r="H629" s="74"/>
      <c r="I629" s="74"/>
      <c r="J629" s="74"/>
      <c r="K629" s="92"/>
      <c r="L629" s="14"/>
      <c r="M629" s="3">
        <v>462.9186372726314</v>
      </c>
      <c r="N629" s="3" t="e">
        <f>#REF!-M629</f>
        <v>#REF!</v>
      </c>
      <c r="O629" s="3"/>
      <c r="P629" s="4"/>
      <c r="Q629" s="4"/>
      <c r="R629" s="4"/>
      <c r="S629" s="4"/>
      <c r="T629" s="4"/>
      <c r="X629" s="16"/>
      <c r="AI629" s="15" t="e">
        <f>#REF!</f>
        <v>#REF!</v>
      </c>
      <c r="AJ629" s="15">
        <f>'[6]Čas'!AA691</f>
        <v>167.2048741438819</v>
      </c>
      <c r="AK629" s="15" t="e">
        <f t="shared" si="14"/>
        <v>#REF!</v>
      </c>
    </row>
    <row r="630" spans="1:37" s="15" customFormat="1" ht="15.75">
      <c r="A630" s="12"/>
      <c r="B630" s="93" t="s">
        <v>559</v>
      </c>
      <c r="C630" s="132">
        <v>3.5</v>
      </c>
      <c r="D630" s="17" t="s">
        <v>127</v>
      </c>
      <c r="E630" s="174" t="s">
        <v>175</v>
      </c>
      <c r="F630" s="186"/>
      <c r="G630" s="74"/>
      <c r="H630" s="74"/>
      <c r="I630" s="74"/>
      <c r="J630" s="74"/>
      <c r="K630" s="92"/>
      <c r="L630" s="14"/>
      <c r="M630" s="3">
        <v>90.75643273833326</v>
      </c>
      <c r="N630" s="3" t="e">
        <f>#REF!-M630</f>
        <v>#REF!</v>
      </c>
      <c r="O630" s="3"/>
      <c r="P630" s="4"/>
      <c r="Q630" s="4"/>
      <c r="R630" s="4"/>
      <c r="S630" s="4"/>
      <c r="T630" s="4"/>
      <c r="X630" s="16"/>
      <c r="AI630" s="15" t="e">
        <f>#REF!</f>
        <v>#REF!</v>
      </c>
      <c r="AJ630" s="15">
        <f>'[6]Čas'!AA692</f>
        <v>449.3033832352028</v>
      </c>
      <c r="AK630" s="15" t="e">
        <f t="shared" si="14"/>
        <v>#REF!</v>
      </c>
    </row>
    <row r="631" spans="1:37" s="15" customFormat="1" ht="15.75">
      <c r="A631" s="12"/>
      <c r="B631" s="93" t="s">
        <v>559</v>
      </c>
      <c r="C631" s="132">
        <v>3.5</v>
      </c>
      <c r="D631" s="17" t="s">
        <v>127</v>
      </c>
      <c r="E631" s="174" t="s">
        <v>175</v>
      </c>
      <c r="F631" s="186"/>
      <c r="G631" s="74"/>
      <c r="H631" s="74"/>
      <c r="I631" s="74"/>
      <c r="J631" s="74"/>
      <c r="K631" s="92"/>
      <c r="L631" s="14"/>
      <c r="M631" s="3">
        <v>336.4728546086534</v>
      </c>
      <c r="N631" s="3" t="e">
        <f>#REF!-M631</f>
        <v>#REF!</v>
      </c>
      <c r="O631" s="3"/>
      <c r="P631" s="4"/>
      <c r="Q631" s="4"/>
      <c r="R631" s="4"/>
      <c r="S631" s="4"/>
      <c r="T631" s="4"/>
      <c r="X631" s="16"/>
      <c r="AI631" s="15" t="e">
        <f>#REF!</f>
        <v>#REF!</v>
      </c>
      <c r="AJ631" s="15">
        <f>'[6]Čas'!AA693</f>
        <v>209.0060926798524</v>
      </c>
      <c r="AK631" s="15" t="e">
        <f t="shared" si="14"/>
        <v>#REF!</v>
      </c>
    </row>
    <row r="632" spans="1:37" s="15" customFormat="1" ht="15.75">
      <c r="A632" s="12"/>
      <c r="B632" s="93" t="s">
        <v>560</v>
      </c>
      <c r="C632" s="132">
        <v>19.8</v>
      </c>
      <c r="D632" s="17" t="s">
        <v>97</v>
      </c>
      <c r="E632" s="174" t="s">
        <v>175</v>
      </c>
      <c r="F632" s="186"/>
      <c r="G632" s="74"/>
      <c r="H632" s="74"/>
      <c r="I632" s="74"/>
      <c r="J632" s="74"/>
      <c r="K632" s="92"/>
      <c r="L632" s="14"/>
      <c r="M632" s="3">
        <v>245.07457267374605</v>
      </c>
      <c r="N632" s="3" t="e">
        <f>#REF!-M632</f>
        <v>#REF!</v>
      </c>
      <c r="O632" s="3"/>
      <c r="P632" s="4"/>
      <c r="Q632" s="4"/>
      <c r="R632" s="4"/>
      <c r="S632" s="4"/>
      <c r="T632" s="4"/>
      <c r="X632" s="16"/>
      <c r="AI632" s="15" t="e">
        <f>#REF!</f>
        <v>#REF!</v>
      </c>
      <c r="AJ632" s="15">
        <f>'[6]Čas'!AA694</f>
        <v>209.0060926798524</v>
      </c>
      <c r="AK632" s="15" t="e">
        <f t="shared" si="14"/>
        <v>#REF!</v>
      </c>
    </row>
    <row r="633" spans="1:37" s="15" customFormat="1" ht="15.75">
      <c r="A633" s="12"/>
      <c r="B633" s="93" t="s">
        <v>423</v>
      </c>
      <c r="C633" s="132">
        <v>2.9</v>
      </c>
      <c r="D633" s="17" t="s">
        <v>127</v>
      </c>
      <c r="E633" s="174" t="s">
        <v>175</v>
      </c>
      <c r="F633" s="186"/>
      <c r="G633" s="74"/>
      <c r="H633" s="74"/>
      <c r="I633" s="74"/>
      <c r="J633" s="74"/>
      <c r="K633" s="92"/>
      <c r="L633" s="14"/>
      <c r="M633" s="3">
        <v>230.16262777560806</v>
      </c>
      <c r="N633" s="3" t="e">
        <f>#REF!-M633</f>
        <v>#REF!</v>
      </c>
      <c r="O633" s="3"/>
      <c r="P633" s="4"/>
      <c r="Q633" s="4"/>
      <c r="R633" s="4"/>
      <c r="S633" s="4"/>
      <c r="T633" s="4"/>
      <c r="X633" s="16"/>
      <c r="AI633" s="15" t="e">
        <f>#REF!</f>
        <v>#REF!</v>
      </c>
      <c r="AJ633" s="15">
        <f>'[6]Čas'!AA695</f>
        <v>449.3033832352028</v>
      </c>
      <c r="AK633" s="15" t="e">
        <f t="shared" si="14"/>
        <v>#REF!</v>
      </c>
    </row>
    <row r="634" spans="1:37" s="15" customFormat="1" ht="15.75">
      <c r="A634" s="12"/>
      <c r="B634" s="93" t="s">
        <v>560</v>
      </c>
      <c r="C634" s="132">
        <v>21.4</v>
      </c>
      <c r="D634" s="17" t="s">
        <v>97</v>
      </c>
      <c r="E634" s="174" t="s">
        <v>175</v>
      </c>
      <c r="F634" s="186"/>
      <c r="G634" s="74"/>
      <c r="H634" s="74"/>
      <c r="I634" s="74"/>
      <c r="J634" s="74"/>
      <c r="K634" s="92"/>
      <c r="L634" s="14"/>
      <c r="M634" s="3">
        <v>88.02691596424806</v>
      </c>
      <c r="N634" s="3" t="e">
        <f>#REF!-M634</f>
        <v>#REF!</v>
      </c>
      <c r="O634" s="3"/>
      <c r="P634" s="4"/>
      <c r="Q634" s="4"/>
      <c r="R634" s="4"/>
      <c r="S634" s="4"/>
      <c r="T634" s="4"/>
      <c r="X634" s="16"/>
      <c r="AI634" s="15" t="e">
        <f>#REF!</f>
        <v>#REF!</v>
      </c>
      <c r="AJ634" s="15">
        <f>'[6]Čas'!AA696</f>
        <v>93.51529746761398</v>
      </c>
      <c r="AK634" s="15" t="e">
        <f t="shared" si="14"/>
        <v>#REF!</v>
      </c>
    </row>
    <row r="635" spans="1:37" s="15" customFormat="1" ht="15.75">
      <c r="A635" s="12"/>
      <c r="B635" s="93" t="s">
        <v>559</v>
      </c>
      <c r="C635" s="132">
        <v>3.5</v>
      </c>
      <c r="D635" s="17" t="s">
        <v>127</v>
      </c>
      <c r="E635" s="174" t="s">
        <v>175</v>
      </c>
      <c r="F635" s="186"/>
      <c r="G635" s="74"/>
      <c r="H635" s="74"/>
      <c r="I635" s="74"/>
      <c r="J635" s="74"/>
      <c r="K635" s="92"/>
      <c r="L635" s="14"/>
      <c r="M635" s="3">
        <v>99.28617265734955</v>
      </c>
      <c r="N635" s="3" t="e">
        <f>#REF!-M635</f>
        <v>#REF!</v>
      </c>
      <c r="O635" s="3"/>
      <c r="P635" s="4"/>
      <c r="Q635" s="4"/>
      <c r="R635" s="4"/>
      <c r="S635" s="4"/>
      <c r="T635" s="4"/>
      <c r="X635" s="16"/>
      <c r="AI635" s="15" t="e">
        <f>#REF!</f>
        <v>#REF!</v>
      </c>
      <c r="AJ635" s="15">
        <f>'[6]Čas'!AA697</f>
        <v>485.6107273350171</v>
      </c>
      <c r="AK635" s="15" t="e">
        <f t="shared" si="14"/>
        <v>#REF!</v>
      </c>
    </row>
    <row r="636" spans="1:37" s="15" customFormat="1" ht="15.75">
      <c r="A636" s="12"/>
      <c r="B636" s="93" t="s">
        <v>559</v>
      </c>
      <c r="C636" s="132">
        <v>3.5</v>
      </c>
      <c r="D636" s="17" t="s">
        <v>127</v>
      </c>
      <c r="E636" s="174" t="s">
        <v>175</v>
      </c>
      <c r="F636" s="186"/>
      <c r="G636" s="74"/>
      <c r="H636" s="74"/>
      <c r="I636" s="74"/>
      <c r="J636" s="74"/>
      <c r="K636" s="92"/>
      <c r="L636" s="14"/>
      <c r="M636" s="3">
        <v>225.35122221350863</v>
      </c>
      <c r="N636" s="3" t="e">
        <f>#REF!-M636</f>
        <v>#REF!</v>
      </c>
      <c r="O636" s="3"/>
      <c r="P636" s="4"/>
      <c r="Q636" s="4"/>
      <c r="R636" s="4"/>
      <c r="S636" s="4"/>
      <c r="T636" s="4"/>
      <c r="X636" s="16"/>
      <c r="AI636" s="15" t="e">
        <f>#REF!</f>
        <v>#REF!</v>
      </c>
      <c r="AJ636" s="15">
        <f>'[6]Čas'!AA698</f>
        <v>209.0060926798524</v>
      </c>
      <c r="AK636" s="15" t="e">
        <f t="shared" si="14"/>
        <v>#REF!</v>
      </c>
    </row>
    <row r="637" spans="1:37" s="15" customFormat="1" ht="15.75">
      <c r="A637" s="12"/>
      <c r="B637" s="93" t="s">
        <v>560</v>
      </c>
      <c r="C637" s="132">
        <v>20.4</v>
      </c>
      <c r="D637" s="17" t="s">
        <v>97</v>
      </c>
      <c r="E637" s="174" t="s">
        <v>175</v>
      </c>
      <c r="F637" s="186"/>
      <c r="G637" s="74"/>
      <c r="H637" s="74"/>
      <c r="I637" s="74"/>
      <c r="J637" s="74"/>
      <c r="K637" s="92"/>
      <c r="L637" s="14"/>
      <c r="M637" s="3">
        <v>638.5349402892609</v>
      </c>
      <c r="N637" s="3" t="e">
        <f>#REF!-M637</f>
        <v>#REF!</v>
      </c>
      <c r="O637" s="3"/>
      <c r="P637" s="4"/>
      <c r="Q637" s="4"/>
      <c r="R637" s="4"/>
      <c r="S637" s="4"/>
      <c r="T637" s="4"/>
      <c r="X637" s="16"/>
      <c r="AI637" s="15" t="e">
        <f>#REF!</f>
        <v>#REF!</v>
      </c>
      <c r="AJ637" s="15">
        <f>'[6]Čas'!AA699</f>
        <v>209.0060926798524</v>
      </c>
      <c r="AK637" s="15" t="e">
        <f t="shared" si="14"/>
        <v>#REF!</v>
      </c>
    </row>
    <row r="638" spans="1:37" s="15" customFormat="1" ht="15.75">
      <c r="A638" s="12"/>
      <c r="B638" s="93" t="s">
        <v>563</v>
      </c>
      <c r="C638" s="132">
        <v>2.9</v>
      </c>
      <c r="D638" s="17" t="s">
        <v>127</v>
      </c>
      <c r="E638" s="174" t="s">
        <v>175</v>
      </c>
      <c r="F638" s="186"/>
      <c r="G638" s="74"/>
      <c r="H638" s="74"/>
      <c r="I638" s="74"/>
      <c r="J638" s="74"/>
      <c r="K638" s="92"/>
      <c r="L638" s="14"/>
      <c r="M638" s="3">
        <v>398.69831622389984</v>
      </c>
      <c r="N638" s="3" t="e">
        <f>#REF!-M638</f>
        <v>#REF!</v>
      </c>
      <c r="O638" s="3"/>
      <c r="P638" s="4"/>
      <c r="Q638" s="4"/>
      <c r="R638" s="4"/>
      <c r="S638" s="4"/>
      <c r="T638" s="4"/>
      <c r="X638" s="16"/>
      <c r="AI638" s="15" t="e">
        <f>#REF!</f>
        <v>#REF!</v>
      </c>
      <c r="AJ638" s="15">
        <f>'[6]Čas'!AA700</f>
        <v>462.9186372726331</v>
      </c>
      <c r="AK638" s="15" t="e">
        <f t="shared" si="14"/>
        <v>#REF!</v>
      </c>
    </row>
    <row r="639" spans="1:37" s="15" customFormat="1" ht="15.75">
      <c r="A639" s="12"/>
      <c r="B639" s="93" t="s">
        <v>564</v>
      </c>
      <c r="C639" s="132">
        <v>103.6</v>
      </c>
      <c r="D639" s="17" t="s">
        <v>127</v>
      </c>
      <c r="E639" s="174" t="s">
        <v>175</v>
      </c>
      <c r="F639" s="186"/>
      <c r="G639" s="74"/>
      <c r="H639" s="74"/>
      <c r="I639" s="74"/>
      <c r="J639" s="74"/>
      <c r="K639" s="92"/>
      <c r="L639" s="14"/>
      <c r="M639" s="3">
        <v>209.0060926798516</v>
      </c>
      <c r="N639" s="3" t="e">
        <f>#REF!-M639</f>
        <v>#REF!</v>
      </c>
      <c r="O639" s="3"/>
      <c r="P639" s="4"/>
      <c r="Q639" s="4"/>
      <c r="R639" s="4"/>
      <c r="S639" s="4"/>
      <c r="T639" s="4"/>
      <c r="X639" s="16"/>
      <c r="AI639" s="15" t="e">
        <f>#REF!</f>
        <v>#REF!</v>
      </c>
      <c r="AJ639" s="15">
        <f>'[6]Čas'!AA701</f>
        <v>93.51529746761398</v>
      </c>
      <c r="AK639" s="15" t="e">
        <f t="shared" si="14"/>
        <v>#REF!</v>
      </c>
    </row>
    <row r="640" spans="1:37" s="15" customFormat="1" ht="15.75">
      <c r="A640" s="12"/>
      <c r="B640" s="93" t="s">
        <v>476</v>
      </c>
      <c r="C640" s="132">
        <v>8.3</v>
      </c>
      <c r="D640" s="17" t="s">
        <v>97</v>
      </c>
      <c r="E640" s="174" t="s">
        <v>175</v>
      </c>
      <c r="F640" s="186"/>
      <c r="G640" s="74"/>
      <c r="H640" s="74"/>
      <c r="I640" s="74"/>
      <c r="J640" s="74"/>
      <c r="K640" s="92"/>
      <c r="L640" s="14"/>
      <c r="M640" s="3">
        <v>209.0060926798516</v>
      </c>
      <c r="N640" s="3" t="e">
        <f>#REF!-M640</f>
        <v>#REF!</v>
      </c>
      <c r="O640" s="3"/>
      <c r="P640" s="4"/>
      <c r="Q640" s="4"/>
      <c r="R640" s="4"/>
      <c r="S640" s="4"/>
      <c r="T640" s="4"/>
      <c r="X640" s="16"/>
      <c r="AI640" s="15" t="e">
        <f>#REF!</f>
        <v>#REF!</v>
      </c>
      <c r="AJ640" s="15">
        <f>'[6]Čas'!AA702</f>
        <v>3217.0217785282885</v>
      </c>
      <c r="AK640" s="15" t="e">
        <f t="shared" si="14"/>
        <v>#REF!</v>
      </c>
    </row>
    <row r="641" spans="1:37" s="15" customFormat="1" ht="15.75">
      <c r="A641" s="12"/>
      <c r="B641" s="93" t="s">
        <v>565</v>
      </c>
      <c r="C641" s="132">
        <v>8.9</v>
      </c>
      <c r="D641" s="17" t="s">
        <v>97</v>
      </c>
      <c r="E641" s="174" t="s">
        <v>175</v>
      </c>
      <c r="F641" s="186"/>
      <c r="G641" s="74"/>
      <c r="H641" s="74"/>
      <c r="I641" s="74"/>
      <c r="J641" s="74"/>
      <c r="K641" s="92"/>
      <c r="L641" s="14"/>
      <c r="M641" s="3">
        <v>294.9971708109906</v>
      </c>
      <c r="N641" s="3" t="e">
        <f>#REF!-M641</f>
        <v>#REF!</v>
      </c>
      <c r="O641" s="3"/>
      <c r="P641" s="4"/>
      <c r="Q641" s="4"/>
      <c r="R641" s="4"/>
      <c r="S641" s="4"/>
      <c r="T641" s="4"/>
      <c r="X641" s="16"/>
      <c r="AI641" s="15" t="e">
        <f>#REF!</f>
        <v>#REF!</v>
      </c>
      <c r="AJ641" s="15">
        <f>'[6]Čas'!AA703</f>
        <v>202.50557665446274</v>
      </c>
      <c r="AK641" s="15" t="e">
        <f t="shared" si="14"/>
        <v>#REF!</v>
      </c>
    </row>
    <row r="642" spans="1:37" s="15" customFormat="1" ht="15.75">
      <c r="A642" s="12"/>
      <c r="B642" s="93" t="s">
        <v>529</v>
      </c>
      <c r="C642" s="132">
        <v>8.3</v>
      </c>
      <c r="D642" s="17" t="s">
        <v>97</v>
      </c>
      <c r="E642" s="174" t="s">
        <v>175</v>
      </c>
      <c r="F642" s="186"/>
      <c r="G642" s="74"/>
      <c r="H642" s="74"/>
      <c r="I642" s="74"/>
      <c r="J642" s="74"/>
      <c r="K642" s="92"/>
      <c r="L642" s="14"/>
      <c r="M642" s="3">
        <v>424.34208416657873</v>
      </c>
      <c r="N642" s="3" t="e">
        <f>#REF!-M642</f>
        <v>#REF!</v>
      </c>
      <c r="O642" s="3"/>
      <c r="P642" s="4"/>
      <c r="Q642" s="4"/>
      <c r="R642" s="4"/>
      <c r="S642" s="4"/>
      <c r="T642" s="4"/>
      <c r="X642" s="16"/>
      <c r="AI642" s="15" t="e">
        <f>#REF!</f>
        <v>#REF!</v>
      </c>
      <c r="AJ642" s="15">
        <f>'[6]Čas'!AA704</f>
        <v>265.7363178358124</v>
      </c>
      <c r="AK642" s="15" t="e">
        <f t="shared" si="14"/>
        <v>#REF!</v>
      </c>
    </row>
    <row r="643" spans="1:37" s="15" customFormat="1" ht="15.75">
      <c r="A643" s="12"/>
      <c r="B643" s="93" t="s">
        <v>566</v>
      </c>
      <c r="C643" s="132">
        <v>5.6</v>
      </c>
      <c r="D643" s="17" t="s">
        <v>64</v>
      </c>
      <c r="E643" s="174" t="s">
        <v>175</v>
      </c>
      <c r="F643" s="186"/>
      <c r="G643" s="74"/>
      <c r="H643" s="74"/>
      <c r="I643" s="74"/>
      <c r="J643" s="74"/>
      <c r="K643" s="92"/>
      <c r="L643" s="14"/>
      <c r="M643" s="3">
        <v>209.0060926798516</v>
      </c>
      <c r="N643" s="3" t="e">
        <f>#REF!-M643</f>
        <v>#REF!</v>
      </c>
      <c r="O643" s="3"/>
      <c r="P643" s="4"/>
      <c r="Q643" s="4"/>
      <c r="R643" s="4"/>
      <c r="S643" s="4"/>
      <c r="T643" s="4"/>
      <c r="X643" s="16"/>
      <c r="AI643" s="15" t="e">
        <f>#REF!</f>
        <v>#REF!</v>
      </c>
      <c r="AJ643" s="15">
        <f>'[6]Čas'!AA705</f>
        <v>202.50557665446274</v>
      </c>
      <c r="AK643" s="15" t="e">
        <f t="shared" si="14"/>
        <v>#REF!</v>
      </c>
    </row>
    <row r="644" spans="1:37" s="15" customFormat="1" ht="15.75">
      <c r="A644" s="12"/>
      <c r="B644" s="93" t="s">
        <v>480</v>
      </c>
      <c r="C644" s="132">
        <v>10.6</v>
      </c>
      <c r="D644" s="17" t="s">
        <v>97</v>
      </c>
      <c r="E644" s="174" t="s">
        <v>175</v>
      </c>
      <c r="F644" s="186"/>
      <c r="G644" s="74"/>
      <c r="H644" s="74"/>
      <c r="I644" s="74"/>
      <c r="J644" s="74"/>
      <c r="K644" s="92"/>
      <c r="L644" s="14"/>
      <c r="M644" s="3">
        <v>294.9971708109906</v>
      </c>
      <c r="N644" s="3" t="e">
        <f>#REF!-M644</f>
        <v>#REF!</v>
      </c>
      <c r="O644" s="3"/>
      <c r="P644" s="4"/>
      <c r="Q644" s="4"/>
      <c r="R644" s="4"/>
      <c r="S644" s="4"/>
      <c r="T644" s="4"/>
      <c r="X644" s="16"/>
      <c r="AI644" s="15" t="e">
        <f>#REF!</f>
        <v>#REF!</v>
      </c>
      <c r="AJ644" s="15" t="e">
        <f>'[6]Čas'!AA706</f>
        <v>#REF!</v>
      </c>
      <c r="AK644" s="15" t="e">
        <f t="shared" si="14"/>
        <v>#REF!</v>
      </c>
    </row>
    <row r="645" spans="1:37" s="15" customFormat="1" ht="15.75">
      <c r="A645" s="12"/>
      <c r="B645" s="93" t="s">
        <v>529</v>
      </c>
      <c r="C645" s="132">
        <v>8.9</v>
      </c>
      <c r="D645" s="17" t="s">
        <v>97</v>
      </c>
      <c r="E645" s="174" t="s">
        <v>175</v>
      </c>
      <c r="F645" s="186"/>
      <c r="G645" s="74"/>
      <c r="H645" s="74"/>
      <c r="I645" s="74"/>
      <c r="J645" s="74"/>
      <c r="K645" s="92"/>
      <c r="L645" s="14"/>
      <c r="M645" s="3">
        <v>20.310118993002664</v>
      </c>
      <c r="N645" s="3" t="e">
        <f>#REF!-M645</f>
        <v>#REF!</v>
      </c>
      <c r="O645" s="3"/>
      <c r="P645" s="4"/>
      <c r="Q645" s="4"/>
      <c r="R645" s="4"/>
      <c r="S645" s="4"/>
      <c r="T645" s="4"/>
      <c r="X645" s="16"/>
      <c r="AI645" s="15" t="e">
        <f>#REF!</f>
        <v>#REF!</v>
      </c>
      <c r="AJ645" s="15">
        <f>'[6]Čas'!AA707</f>
        <v>14.336554583296051</v>
      </c>
      <c r="AK645" s="15" t="e">
        <f t="shared" si="14"/>
        <v>#REF!</v>
      </c>
    </row>
    <row r="646" spans="1:37" s="15" customFormat="1" ht="15.75">
      <c r="A646" s="12"/>
      <c r="B646" s="93" t="s">
        <v>314</v>
      </c>
      <c r="C646" s="132">
        <v>7.3</v>
      </c>
      <c r="D646" s="17" t="s">
        <v>127</v>
      </c>
      <c r="E646" s="174" t="s">
        <v>175</v>
      </c>
      <c r="F646" s="186"/>
      <c r="G646" s="74"/>
      <c r="H646" s="74"/>
      <c r="I646" s="74"/>
      <c r="J646" s="74"/>
      <c r="K646" s="92"/>
      <c r="L646" s="14"/>
      <c r="M646" s="3">
        <v>48.19303054244201</v>
      </c>
      <c r="N646" s="3" t="e">
        <f>#REF!-M646</f>
        <v>#REF!</v>
      </c>
      <c r="O646" s="3"/>
      <c r="P646" s="18" t="e">
        <f>SUM(#REF!)</f>
        <v>#REF!</v>
      </c>
      <c r="Q646" s="18">
        <f>SUM(M546:M646)</f>
        <v>36933.98322720182</v>
      </c>
      <c r="R646" s="18" t="e">
        <f>P646-Q646</f>
        <v>#REF!</v>
      </c>
      <c r="S646" s="18" t="e">
        <f>SUM(N546:N646)</f>
        <v>#REF!</v>
      </c>
      <c r="T646" s="18" t="e">
        <f>R646-S646</f>
        <v>#REF!</v>
      </c>
      <c r="X646" s="16"/>
      <c r="AI646" s="15" t="e">
        <f>#REF!</f>
        <v>#REF!</v>
      </c>
      <c r="AJ646" s="15">
        <f>'[6]Čas'!AA708</f>
        <v>229.68489956376925</v>
      </c>
      <c r="AK646" s="15" t="e">
        <f t="shared" si="14"/>
        <v>#REF!</v>
      </c>
    </row>
    <row r="647" spans="1:37" s="15" customFormat="1" ht="15.75">
      <c r="A647" s="12"/>
      <c r="B647" s="93" t="s">
        <v>567</v>
      </c>
      <c r="C647" s="132">
        <v>2.1</v>
      </c>
      <c r="D647" s="17" t="s">
        <v>97</v>
      </c>
      <c r="E647" s="174" t="s">
        <v>175</v>
      </c>
      <c r="F647" s="186"/>
      <c r="G647" s="74"/>
      <c r="H647" s="74"/>
      <c r="I647" s="74"/>
      <c r="J647" s="74"/>
      <c r="K647" s="92"/>
      <c r="L647" s="14"/>
      <c r="M647" s="3"/>
      <c r="N647" s="3"/>
      <c r="O647" s="3"/>
      <c r="P647" s="4"/>
      <c r="Q647" s="4"/>
      <c r="R647" s="4"/>
      <c r="S647" s="4"/>
      <c r="T647" s="4"/>
      <c r="X647" s="16"/>
      <c r="AI647" s="15" t="e">
        <f>#REF!</f>
        <v>#REF!</v>
      </c>
      <c r="AJ647" s="15">
        <f>'[6]Čas'!AA709</f>
        <v>217.14453400297816</v>
      </c>
      <c r="AK647" s="15" t="e">
        <f t="shared" si="14"/>
        <v>#REF!</v>
      </c>
    </row>
    <row r="648" spans="1:37" s="15" customFormat="1" ht="15.75">
      <c r="A648" s="12"/>
      <c r="B648" s="93" t="s">
        <v>568</v>
      </c>
      <c r="C648" s="132">
        <v>6.5</v>
      </c>
      <c r="D648" s="17" t="s">
        <v>97</v>
      </c>
      <c r="E648" s="174" t="s">
        <v>175</v>
      </c>
      <c r="F648" s="186"/>
      <c r="G648" s="74"/>
      <c r="H648" s="74"/>
      <c r="I648" s="74"/>
      <c r="J648" s="74"/>
      <c r="K648" s="92"/>
      <c r="L648" s="14"/>
      <c r="M648" s="3"/>
      <c r="N648" s="3"/>
      <c r="O648" s="3"/>
      <c r="P648" s="4"/>
      <c r="Q648" s="4"/>
      <c r="R648" s="4"/>
      <c r="S648" s="4"/>
      <c r="T648" s="4"/>
      <c r="X648" s="16"/>
      <c r="AI648" s="15" t="e">
        <f>#REF!</f>
        <v>#REF!</v>
      </c>
      <c r="AJ648" s="15">
        <f>'[6]Čas'!AA710</f>
        <v>318.2267051116953</v>
      </c>
      <c r="AK648" s="15" t="e">
        <f t="shared" si="14"/>
        <v>#REF!</v>
      </c>
    </row>
    <row r="649" spans="1:37" s="15" customFormat="1" ht="15.75">
      <c r="A649" s="12"/>
      <c r="B649" s="93" t="s">
        <v>569</v>
      </c>
      <c r="C649" s="132">
        <v>15</v>
      </c>
      <c r="D649" s="17" t="s">
        <v>127</v>
      </c>
      <c r="E649" s="174" t="s">
        <v>175</v>
      </c>
      <c r="F649" s="186"/>
      <c r="G649" s="74"/>
      <c r="H649" s="74"/>
      <c r="I649" s="74"/>
      <c r="J649" s="74"/>
      <c r="K649" s="92"/>
      <c r="L649" s="14"/>
      <c r="M649" s="3"/>
      <c r="N649" s="3"/>
      <c r="O649" s="3"/>
      <c r="P649" s="4"/>
      <c r="Q649" s="4"/>
      <c r="R649" s="4"/>
      <c r="S649" s="4"/>
      <c r="T649" s="4"/>
      <c r="X649" s="16"/>
      <c r="AI649" s="15" t="e">
        <f>#REF!</f>
        <v>#REF!</v>
      </c>
      <c r="AJ649" s="15">
        <f>'[6]Čas'!AA711</f>
        <v>45.503612177727874</v>
      </c>
      <c r="AK649" s="15" t="e">
        <f t="shared" si="14"/>
        <v>#REF!</v>
      </c>
    </row>
    <row r="650" spans="1:37" s="15" customFormat="1" ht="15.75">
      <c r="A650" s="12"/>
      <c r="B650" s="93" t="s">
        <v>560</v>
      </c>
      <c r="C650" s="132">
        <v>18</v>
      </c>
      <c r="D650" s="17" t="s">
        <v>97</v>
      </c>
      <c r="E650" s="174" t="s">
        <v>175</v>
      </c>
      <c r="F650" s="186"/>
      <c r="G650" s="74"/>
      <c r="H650" s="74"/>
      <c r="I650" s="74"/>
      <c r="J650" s="74"/>
      <c r="K650" s="92"/>
      <c r="L650" s="14"/>
      <c r="M650" s="3"/>
      <c r="N650" s="3"/>
      <c r="O650" s="3"/>
      <c r="P650" s="4"/>
      <c r="Q650" s="4"/>
      <c r="R650" s="4"/>
      <c r="S650" s="4"/>
      <c r="T650" s="4"/>
      <c r="X650" s="16"/>
      <c r="AI650" s="15" t="e">
        <f>#REF!</f>
        <v>#REF!</v>
      </c>
      <c r="AJ650" s="15">
        <f>'[6]Čas'!AA712</f>
        <v>86.50292978668179</v>
      </c>
      <c r="AK650" s="15" t="e">
        <f t="shared" si="14"/>
        <v>#REF!</v>
      </c>
    </row>
    <row r="651" spans="1:37" s="15" customFormat="1" ht="15.75">
      <c r="A651" s="12"/>
      <c r="B651" s="93" t="s">
        <v>559</v>
      </c>
      <c r="C651" s="132">
        <v>3.5</v>
      </c>
      <c r="D651" s="17" t="s">
        <v>97</v>
      </c>
      <c r="E651" s="174" t="s">
        <v>175</v>
      </c>
      <c r="F651" s="186"/>
      <c r="G651" s="74"/>
      <c r="H651" s="74"/>
      <c r="I651" s="74"/>
      <c r="J651" s="74"/>
      <c r="K651" s="92"/>
      <c r="L651" s="14"/>
      <c r="M651" s="3">
        <v>538.5882498624939</v>
      </c>
      <c r="N651" s="3" t="e">
        <f>#REF!-M651</f>
        <v>#REF!</v>
      </c>
      <c r="O651" s="3"/>
      <c r="P651" s="4"/>
      <c r="Q651" s="4"/>
      <c r="R651" s="4"/>
      <c r="S651" s="4"/>
      <c r="T651" s="4"/>
      <c r="X651" s="16"/>
      <c r="AI651" s="15" t="e">
        <f>#REF!</f>
        <v>#REF!</v>
      </c>
      <c r="AJ651" s="15">
        <f>'[6]Čas'!AA713</f>
        <v>653.8904899555382</v>
      </c>
      <c r="AK651" s="15" t="e">
        <f t="shared" si="14"/>
        <v>#REF!</v>
      </c>
    </row>
    <row r="652" spans="1:37" s="15" customFormat="1" ht="15.75">
      <c r="A652" s="12"/>
      <c r="B652" s="93" t="s">
        <v>559</v>
      </c>
      <c r="C652" s="132">
        <v>3.5</v>
      </c>
      <c r="D652" s="17" t="s">
        <v>113</v>
      </c>
      <c r="E652" s="174" t="s">
        <v>175</v>
      </c>
      <c r="F652" s="186"/>
      <c r="G652" s="74"/>
      <c r="H652" s="74"/>
      <c r="I652" s="74"/>
      <c r="J652" s="74"/>
      <c r="K652" s="92"/>
      <c r="L652" s="14"/>
      <c r="M652" s="3">
        <v>21.0400251335735</v>
      </c>
      <c r="N652" s="3" t="e">
        <f>#REF!-M652</f>
        <v>#REF!</v>
      </c>
      <c r="O652" s="3"/>
      <c r="P652" s="4"/>
      <c r="Q652" s="4"/>
      <c r="R652" s="4"/>
      <c r="S652" s="4"/>
      <c r="T652" s="4"/>
      <c r="X652" s="16"/>
      <c r="AI652" s="15" t="e">
        <f>#REF!</f>
        <v>#REF!</v>
      </c>
      <c r="AJ652" s="15">
        <f>'[6]Čas'!AA714</f>
        <v>390.0309615233818</v>
      </c>
      <c r="AK652" s="15" t="e">
        <f t="shared" si="14"/>
        <v>#REF!</v>
      </c>
    </row>
    <row r="653" spans="1:37" s="15" customFormat="1" ht="15.75">
      <c r="A653" s="12"/>
      <c r="B653" s="93" t="s">
        <v>324</v>
      </c>
      <c r="C653" s="132">
        <v>13</v>
      </c>
      <c r="D653" s="17" t="s">
        <v>113</v>
      </c>
      <c r="E653" s="174" t="s">
        <v>175</v>
      </c>
      <c r="F653" s="186"/>
      <c r="G653" s="74"/>
      <c r="H653" s="74"/>
      <c r="I653" s="74"/>
      <c r="J653" s="74"/>
      <c r="K653" s="92"/>
      <c r="L653" s="14"/>
      <c r="M653" s="3">
        <v>1685.977747873716</v>
      </c>
      <c r="N653" s="3" t="e">
        <f>#REF!-M653</f>
        <v>#REF!</v>
      </c>
      <c r="O653" s="3"/>
      <c r="P653" s="4"/>
      <c r="Q653" s="4"/>
      <c r="R653" s="4"/>
      <c r="S653" s="4"/>
      <c r="T653" s="4"/>
      <c r="X653" s="16"/>
      <c r="AI653" s="15" t="e">
        <f>#REF!</f>
        <v>#REF!</v>
      </c>
      <c r="AJ653" s="15">
        <f>'[6]Čas'!AA715</f>
        <v>104.5030463399262</v>
      </c>
      <c r="AK653" s="15" t="e">
        <f t="shared" si="14"/>
        <v>#REF!</v>
      </c>
    </row>
    <row r="654" spans="1:37" s="15" customFormat="1" ht="15.75">
      <c r="A654" s="12"/>
      <c r="B654" s="93" t="s">
        <v>560</v>
      </c>
      <c r="C654" s="132">
        <v>18.7</v>
      </c>
      <c r="D654" s="17" t="s">
        <v>97</v>
      </c>
      <c r="E654" s="174" t="s">
        <v>175</v>
      </c>
      <c r="F654" s="186"/>
      <c r="G654" s="74"/>
      <c r="H654" s="74"/>
      <c r="I654" s="74"/>
      <c r="J654" s="74"/>
      <c r="K654" s="92"/>
      <c r="L654" s="14"/>
      <c r="M654" s="3">
        <v>35.185177165942164</v>
      </c>
      <c r="N654" s="3" t="e">
        <f>#REF!-M654</f>
        <v>#REF!</v>
      </c>
      <c r="O654" s="3"/>
      <c r="P654" s="4"/>
      <c r="Q654" s="4"/>
      <c r="R654" s="4"/>
      <c r="S654" s="4"/>
      <c r="T654" s="4"/>
      <c r="X654" s="16"/>
      <c r="AI654" s="15" t="e">
        <f>#REF!</f>
        <v>#REF!</v>
      </c>
      <c r="AJ654" s="15">
        <f>'[6]Čas'!AA716</f>
        <v>149.27044858278552</v>
      </c>
      <c r="AK654" s="15" t="e">
        <f t="shared" si="14"/>
        <v>#REF!</v>
      </c>
    </row>
    <row r="655" spans="1:37" s="15" customFormat="1" ht="15.75">
      <c r="A655" s="12"/>
      <c r="B655" s="93" t="s">
        <v>559</v>
      </c>
      <c r="C655" s="132">
        <v>3.5</v>
      </c>
      <c r="D655" s="17" t="s">
        <v>127</v>
      </c>
      <c r="E655" s="174" t="s">
        <v>175</v>
      </c>
      <c r="F655" s="186"/>
      <c r="G655" s="74"/>
      <c r="H655" s="74"/>
      <c r="I655" s="74"/>
      <c r="J655" s="74"/>
      <c r="K655" s="92"/>
      <c r="L655" s="14"/>
      <c r="M655" s="3">
        <v>178.71511078322922</v>
      </c>
      <c r="N655" s="3" t="e">
        <f>#REF!-M655</f>
        <v>#REF!</v>
      </c>
      <c r="O655" s="3"/>
      <c r="P655" s="4"/>
      <c r="Q655" s="4"/>
      <c r="R655" s="4"/>
      <c r="S655" s="4"/>
      <c r="T655" s="4"/>
      <c r="X655" s="16"/>
      <c r="AI655" s="15" t="e">
        <f>#REF!</f>
        <v>#REF!</v>
      </c>
      <c r="AJ655" s="15">
        <f>'[6]Čas'!AA717</f>
        <v>404.7361591573242</v>
      </c>
      <c r="AK655" s="15" t="e">
        <f t="shared" si="14"/>
        <v>#REF!</v>
      </c>
    </row>
    <row r="656" spans="1:37" s="15" customFormat="1" ht="15.75">
      <c r="A656" s="12"/>
      <c r="B656" s="93" t="s">
        <v>559</v>
      </c>
      <c r="C656" s="132">
        <v>3.5</v>
      </c>
      <c r="D656" s="17" t="s">
        <v>127</v>
      </c>
      <c r="E656" s="174" t="s">
        <v>175</v>
      </c>
      <c r="F656" s="186"/>
      <c r="G656" s="74"/>
      <c r="H656" s="74"/>
      <c r="I656" s="74"/>
      <c r="J656" s="74"/>
      <c r="K656" s="92"/>
      <c r="L656" s="14"/>
      <c r="M656" s="3">
        <v>2444.164952680463</v>
      </c>
      <c r="N656" s="3" t="e">
        <f>#REF!-M656</f>
        <v>#REF!</v>
      </c>
      <c r="O656" s="3"/>
      <c r="P656" s="4"/>
      <c r="Q656" s="4"/>
      <c r="R656" s="4"/>
      <c r="S656" s="4"/>
      <c r="T656" s="4"/>
      <c r="X656" s="16"/>
      <c r="AI656" s="15" t="e">
        <f>#REF!</f>
        <v>#REF!</v>
      </c>
      <c r="AJ656" s="15">
        <f>'[6]Čas'!AA718</f>
        <v>405.19883224929106</v>
      </c>
      <c r="AK656" s="15" t="e">
        <f t="shared" si="14"/>
        <v>#REF!</v>
      </c>
    </row>
    <row r="657" spans="1:37" s="15" customFormat="1" ht="15.75">
      <c r="A657" s="12"/>
      <c r="B657" s="93" t="s">
        <v>570</v>
      </c>
      <c r="C657" s="132">
        <v>13</v>
      </c>
      <c r="D657" s="17" t="s">
        <v>97</v>
      </c>
      <c r="E657" s="174" t="s">
        <v>175</v>
      </c>
      <c r="F657" s="186"/>
      <c r="G657" s="74"/>
      <c r="H657" s="74"/>
      <c r="I657" s="74"/>
      <c r="J657" s="74"/>
      <c r="K657" s="92"/>
      <c r="L657" s="14"/>
      <c r="M657" s="3"/>
      <c r="N657" s="3"/>
      <c r="O657" s="3"/>
      <c r="P657" s="4"/>
      <c r="Q657" s="4"/>
      <c r="R657" s="4"/>
      <c r="S657" s="4"/>
      <c r="T657" s="4"/>
      <c r="X657" s="16"/>
      <c r="AI657" s="15" t="e">
        <f>#REF!</f>
        <v>#REF!</v>
      </c>
      <c r="AJ657" s="15">
        <f>'[6]Čas'!AA719</f>
        <v>209.0060926798524</v>
      </c>
      <c r="AK657" s="15" t="e">
        <f t="shared" si="14"/>
        <v>#REF!</v>
      </c>
    </row>
    <row r="658" spans="1:37" s="15" customFormat="1" ht="15.75">
      <c r="A658" s="12"/>
      <c r="B658" s="93" t="s">
        <v>571</v>
      </c>
      <c r="C658" s="132">
        <v>19.1</v>
      </c>
      <c r="D658" s="17" t="s">
        <v>97</v>
      </c>
      <c r="E658" s="174" t="s">
        <v>175</v>
      </c>
      <c r="F658" s="186"/>
      <c r="G658" s="74"/>
      <c r="H658" s="74"/>
      <c r="I658" s="74"/>
      <c r="J658" s="74"/>
      <c r="K658" s="92"/>
      <c r="L658" s="14"/>
      <c r="M658" s="3">
        <v>123.18137194179745</v>
      </c>
      <c r="N658" s="3" t="e">
        <f>#REF!-M658</f>
        <v>#REF!</v>
      </c>
      <c r="O658" s="3"/>
      <c r="P658" s="4"/>
      <c r="Q658" s="4"/>
      <c r="R658" s="4"/>
      <c r="S658" s="4"/>
      <c r="T658" s="4"/>
      <c r="X658" s="16"/>
      <c r="AI658" s="15" t="e">
        <f>#REF!</f>
        <v>#REF!</v>
      </c>
      <c r="AJ658" s="15">
        <f>'[6]Čas'!AA720</f>
        <v>209.0060926798524</v>
      </c>
      <c r="AK658" s="15" t="e">
        <f t="shared" si="14"/>
        <v>#REF!</v>
      </c>
    </row>
    <row r="659" spans="1:37" s="15" customFormat="1" ht="15.75">
      <c r="A659" s="12"/>
      <c r="B659" s="93" t="s">
        <v>572</v>
      </c>
      <c r="C659" s="132">
        <v>17.8</v>
      </c>
      <c r="D659" s="17" t="s">
        <v>97</v>
      </c>
      <c r="E659" s="174" t="s">
        <v>175</v>
      </c>
      <c r="F659" s="186"/>
      <c r="G659" s="74"/>
      <c r="H659" s="74"/>
      <c r="I659" s="74"/>
      <c r="J659" s="74"/>
      <c r="K659" s="92"/>
      <c r="L659" s="14"/>
      <c r="M659" s="3">
        <v>1869.703847512974</v>
      </c>
      <c r="N659" s="3" t="e">
        <f>#REF!-M659</f>
        <v>#REF!</v>
      </c>
      <c r="O659" s="3"/>
      <c r="P659" s="4"/>
      <c r="Q659" s="4"/>
      <c r="R659" s="4"/>
      <c r="S659" s="4"/>
      <c r="T659" s="4"/>
      <c r="X659" s="16"/>
      <c r="AI659" s="15" t="e">
        <f>#REF!</f>
        <v>#REF!</v>
      </c>
      <c r="AJ659" s="15">
        <f>'[6]Čas'!AA721</f>
        <v>281.68902776688685</v>
      </c>
      <c r="AK659" s="15" t="e">
        <f>AJ653-AI659</f>
        <v>#REF!</v>
      </c>
    </row>
    <row r="660" spans="1:37" s="15" customFormat="1" ht="15.75">
      <c r="A660" s="12"/>
      <c r="B660" s="93" t="s">
        <v>573</v>
      </c>
      <c r="C660" s="132">
        <v>25.6</v>
      </c>
      <c r="D660" s="17" t="s">
        <v>97</v>
      </c>
      <c r="E660" s="174" t="s">
        <v>175</v>
      </c>
      <c r="F660" s="186"/>
      <c r="G660" s="74"/>
      <c r="H660" s="74"/>
      <c r="I660" s="74"/>
      <c r="J660" s="74"/>
      <c r="K660" s="92"/>
      <c r="L660" s="14"/>
      <c r="M660" s="3"/>
      <c r="N660" s="3"/>
      <c r="O660" s="3"/>
      <c r="P660" s="4"/>
      <c r="Q660" s="4"/>
      <c r="R660" s="4"/>
      <c r="S660" s="4"/>
      <c r="T660" s="4"/>
      <c r="X660" s="16"/>
      <c r="AI660" s="15" t="e">
        <f>#REF!</f>
        <v>#REF!</v>
      </c>
      <c r="AJ660" s="15">
        <f>'[6]Čas'!AA722</f>
        <v>464.37741449092925</v>
      </c>
      <c r="AK660" s="15" t="e">
        <f>AJ654-AI660</f>
        <v>#REF!</v>
      </c>
    </row>
    <row r="661" spans="1:24" s="15" customFormat="1" ht="15.75">
      <c r="A661" s="12"/>
      <c r="B661" s="93" t="s">
        <v>103</v>
      </c>
      <c r="C661" s="132">
        <v>11.3</v>
      </c>
      <c r="D661" s="17" t="s">
        <v>7</v>
      </c>
      <c r="E661" s="174" t="s">
        <v>175</v>
      </c>
      <c r="F661" s="186"/>
      <c r="G661" s="74"/>
      <c r="H661" s="74"/>
      <c r="I661" s="74"/>
      <c r="J661" s="74"/>
      <c r="K661" s="92"/>
      <c r="L661" s="14"/>
      <c r="M661" s="3"/>
      <c r="N661" s="3"/>
      <c r="O661" s="3"/>
      <c r="P661" s="4"/>
      <c r="Q661" s="4"/>
      <c r="R661" s="4"/>
      <c r="S661" s="4"/>
      <c r="T661" s="4"/>
      <c r="X661" s="16"/>
    </row>
    <row r="662" spans="1:24" s="15" customFormat="1" ht="16.5" thickBot="1">
      <c r="A662" s="12"/>
      <c r="B662" s="98" t="s">
        <v>86</v>
      </c>
      <c r="C662" s="136">
        <f>SUM(C616:C661)</f>
        <v>578.45</v>
      </c>
      <c r="D662" s="77"/>
      <c r="E662" s="170"/>
      <c r="F662" s="231"/>
      <c r="G662" s="232"/>
      <c r="H662" s="232"/>
      <c r="I662" s="232"/>
      <c r="J662" s="232"/>
      <c r="K662" s="233"/>
      <c r="L662" s="14"/>
      <c r="M662" s="3"/>
      <c r="N662" s="3"/>
      <c r="O662" s="3"/>
      <c r="P662" s="4"/>
      <c r="Q662" s="4"/>
      <c r="R662" s="4"/>
      <c r="S662" s="4"/>
      <c r="T662" s="4"/>
      <c r="X662" s="16"/>
    </row>
    <row r="663" spans="1:37" s="15" customFormat="1" ht="15.75">
      <c r="A663" s="12"/>
      <c r="B663" s="321"/>
      <c r="C663" s="241"/>
      <c r="D663" s="242"/>
      <c r="E663" s="242"/>
      <c r="F663" s="242"/>
      <c r="G663" s="242"/>
      <c r="H663" s="242"/>
      <c r="I663" s="242"/>
      <c r="J663" s="242"/>
      <c r="K663" s="243"/>
      <c r="L663" s="14"/>
      <c r="M663" s="3"/>
      <c r="N663" s="3"/>
      <c r="O663" s="3"/>
      <c r="P663" s="4"/>
      <c r="Q663" s="4"/>
      <c r="R663" s="4"/>
      <c r="S663" s="4"/>
      <c r="T663" s="4"/>
      <c r="X663" s="16"/>
      <c r="AI663" s="15" t="e">
        <f>#REF!</f>
        <v>#REF!</v>
      </c>
      <c r="AJ663" s="15">
        <f>'[6]Čas'!AA725</f>
        <v>5434.999999999999</v>
      </c>
      <c r="AK663" s="15" t="e">
        <f>AJ657-AI663</f>
        <v>#REF!</v>
      </c>
    </row>
    <row r="664" spans="1:37" s="15" customFormat="1" ht="15.75">
      <c r="A664" s="12"/>
      <c r="B664" s="427" t="s">
        <v>574</v>
      </c>
      <c r="C664" s="428">
        <v>0</v>
      </c>
      <c r="D664" s="428" t="e">
        <v>#REF!</v>
      </c>
      <c r="E664" s="322"/>
      <c r="F664" s="322"/>
      <c r="G664" s="322"/>
      <c r="H664" s="322"/>
      <c r="I664" s="322"/>
      <c r="J664" s="322"/>
      <c r="K664" s="323"/>
      <c r="L664" s="14"/>
      <c r="M664" s="3"/>
      <c r="N664" s="3"/>
      <c r="O664" s="3"/>
      <c r="P664" s="4"/>
      <c r="Q664" s="4"/>
      <c r="R664" s="4"/>
      <c r="S664" s="4"/>
      <c r="T664" s="4"/>
      <c r="X664" s="16"/>
      <c r="AI664" s="15" t="e">
        <f>#REF!</f>
        <v>#REF!</v>
      </c>
      <c r="AJ664" s="15">
        <f>'[6]Čas'!AA726</f>
        <v>127.2296006320474</v>
      </c>
      <c r="AK664" s="15" t="e">
        <f>AJ658-AI664</f>
        <v>#REF!</v>
      </c>
    </row>
    <row r="665" spans="1:37" s="15" customFormat="1" ht="16.5" thickBot="1">
      <c r="A665" s="12"/>
      <c r="B665" s="415" t="s">
        <v>552</v>
      </c>
      <c r="C665" s="416" t="e">
        <v>#REF!</v>
      </c>
      <c r="D665" s="416" t="e">
        <v>#REF!</v>
      </c>
      <c r="E665" s="198"/>
      <c r="F665" s="198"/>
      <c r="G665" s="198"/>
      <c r="H665" s="198"/>
      <c r="I665" s="198"/>
      <c r="J665" s="198"/>
      <c r="K665" s="199"/>
      <c r="L665" s="14"/>
      <c r="M665" s="3">
        <v>542.3597203850117</v>
      </c>
      <c r="N665" s="3" t="e">
        <f>#REF!-M665</f>
        <v>#REF!</v>
      </c>
      <c r="O665" s="3"/>
      <c r="P665" s="4"/>
      <c r="Q665" s="4"/>
      <c r="R665" s="4"/>
      <c r="S665" s="4"/>
      <c r="T665" s="4"/>
      <c r="X665" s="16"/>
      <c r="AI665" s="15" t="e">
        <f>#REF!</f>
        <v>#REF!</v>
      </c>
      <c r="AJ665" s="15" t="e">
        <f>'[6]Čas'!AA727</f>
        <v>#REF!</v>
      </c>
      <c r="AK665" s="15" t="e">
        <f>AJ659-AI665</f>
        <v>#REF!</v>
      </c>
    </row>
    <row r="666" spans="1:37" s="15" customFormat="1" ht="15.75">
      <c r="A666" s="12"/>
      <c r="B666" s="93" t="s">
        <v>575</v>
      </c>
      <c r="C666" s="132">
        <v>20.3</v>
      </c>
      <c r="D666" s="17" t="s">
        <v>64</v>
      </c>
      <c r="E666" s="174" t="s">
        <v>175</v>
      </c>
      <c r="F666" s="196"/>
      <c r="G666" s="73"/>
      <c r="H666" s="73"/>
      <c r="I666" s="73"/>
      <c r="J666" s="73"/>
      <c r="K666" s="91"/>
      <c r="L666" s="14"/>
      <c r="M666" s="3">
        <v>205.82123793425393</v>
      </c>
      <c r="N666" s="3" t="e">
        <f>#REF!-M666</f>
        <v>#REF!</v>
      </c>
      <c r="O666" s="3"/>
      <c r="P666" s="4"/>
      <c r="Q666" s="4"/>
      <c r="R666" s="4"/>
      <c r="S666" s="4"/>
      <c r="T666" s="4"/>
      <c r="X666" s="16"/>
      <c r="AI666" s="15" t="e">
        <f>#REF!</f>
        <v>#REF!</v>
      </c>
      <c r="AJ666" s="15" t="e">
        <f>'[6]Čas'!AA728</f>
        <v>#REF!</v>
      </c>
      <c r="AK666" s="15" t="e">
        <f>AJ660-AI666</f>
        <v>#REF!</v>
      </c>
    </row>
    <row r="667" spans="1:37" s="15" customFormat="1" ht="15.75">
      <c r="A667" s="12"/>
      <c r="B667" s="93" t="s">
        <v>576</v>
      </c>
      <c r="C667" s="132">
        <v>17.8</v>
      </c>
      <c r="D667" s="17" t="s">
        <v>7</v>
      </c>
      <c r="E667" s="174" t="s">
        <v>175</v>
      </c>
      <c r="F667" s="186"/>
      <c r="G667" s="74"/>
      <c r="H667" s="74"/>
      <c r="I667" s="74"/>
      <c r="J667" s="74"/>
      <c r="K667" s="92"/>
      <c r="L667" s="14"/>
      <c r="M667" s="3">
        <v>428.5222060201758</v>
      </c>
      <c r="N667" s="3" t="e">
        <f>#REF!-M667</f>
        <v>#REF!</v>
      </c>
      <c r="O667" s="3"/>
      <c r="P667" s="4"/>
      <c r="Q667" s="4"/>
      <c r="R667" s="4"/>
      <c r="S667" s="4"/>
      <c r="T667" s="4"/>
      <c r="X667" s="16"/>
      <c r="AI667" s="15" t="e">
        <f>#REF!</f>
        <v>#REF!</v>
      </c>
      <c r="AJ667" s="15">
        <f>'[6]Čas'!AA729</f>
        <v>48.505343006818315</v>
      </c>
      <c r="AK667" s="15" t="e">
        <f>#REF!-AI667</f>
        <v>#REF!</v>
      </c>
    </row>
    <row r="668" spans="1:37" s="15" customFormat="1" ht="15.75">
      <c r="A668" s="12"/>
      <c r="B668" s="93" t="s">
        <v>278</v>
      </c>
      <c r="C668" s="132">
        <v>7.3</v>
      </c>
      <c r="D668" s="17" t="s">
        <v>64</v>
      </c>
      <c r="E668" s="174" t="s">
        <v>175</v>
      </c>
      <c r="F668" s="186"/>
      <c r="G668" s="74"/>
      <c r="H668" s="74"/>
      <c r="I668" s="74"/>
      <c r="J668" s="74"/>
      <c r="K668" s="92"/>
      <c r="L668" s="14"/>
      <c r="M668" s="3">
        <v>57.3273854207593</v>
      </c>
      <c r="N668" s="3" t="e">
        <f>#REF!-M668</f>
        <v>#REF!</v>
      </c>
      <c r="O668" s="3"/>
      <c r="P668" s="4"/>
      <c r="Q668" s="4"/>
      <c r="R668" s="4"/>
      <c r="S668" s="4"/>
      <c r="T668" s="4"/>
      <c r="X668" s="16"/>
      <c r="AI668" s="15" t="e">
        <f>#REF!</f>
        <v>#REF!</v>
      </c>
      <c r="AJ668" s="15">
        <f>'[6]Čas'!AA730</f>
        <v>200.4147691372074</v>
      </c>
      <c r="AK668" s="15" t="e">
        <f>#REF!-AI668</f>
        <v>#REF!</v>
      </c>
    </row>
    <row r="669" spans="1:37" s="15" customFormat="1" ht="15.75">
      <c r="A669" s="12"/>
      <c r="B669" s="93" t="s">
        <v>577</v>
      </c>
      <c r="C669" s="132">
        <v>6.4</v>
      </c>
      <c r="D669" s="17" t="s">
        <v>97</v>
      </c>
      <c r="E669" s="174" t="s">
        <v>175</v>
      </c>
      <c r="F669" s="186"/>
      <c r="G669" s="74"/>
      <c r="H669" s="74"/>
      <c r="I669" s="74"/>
      <c r="J669" s="74"/>
      <c r="K669" s="92"/>
      <c r="L669" s="14"/>
      <c r="M669" s="3">
        <v>163.0033298524012</v>
      </c>
      <c r="N669" s="3" t="e">
        <f>#REF!-M669</f>
        <v>#REF!</v>
      </c>
      <c r="O669" s="3"/>
      <c r="P669" s="4"/>
      <c r="Q669" s="4"/>
      <c r="R669" s="4"/>
      <c r="S669" s="4"/>
      <c r="T669" s="4"/>
      <c r="X669" s="16"/>
      <c r="AI669" s="15" t="e">
        <f>#REF!</f>
        <v>#REF!</v>
      </c>
      <c r="AJ669" s="15">
        <f>'[6]Čas'!AA731</f>
        <v>18.688722938939495</v>
      </c>
      <c r="AK669" s="15" t="e">
        <f aca="true" t="shared" si="16" ref="AK669:AK729">AJ663-AI669</f>
        <v>#REF!</v>
      </c>
    </row>
    <row r="670" spans="1:37" s="15" customFormat="1" ht="15.75">
      <c r="A670" s="12"/>
      <c r="B670" s="93" t="s">
        <v>578</v>
      </c>
      <c r="C670" s="132">
        <v>16.2</v>
      </c>
      <c r="D670" s="17" t="s">
        <v>7</v>
      </c>
      <c r="E670" s="174" t="s">
        <v>175</v>
      </c>
      <c r="F670" s="186"/>
      <c r="G670" s="74"/>
      <c r="H670" s="74"/>
      <c r="I670" s="74"/>
      <c r="J670" s="74"/>
      <c r="K670" s="92"/>
      <c r="L670" s="14"/>
      <c r="M670" s="3">
        <v>0</v>
      </c>
      <c r="N670" s="3" t="e">
        <f>#REF!-M670</f>
        <v>#REF!</v>
      </c>
      <c r="O670" s="3"/>
      <c r="P670" s="4"/>
      <c r="Q670" s="4"/>
      <c r="R670" s="4"/>
      <c r="S670" s="4"/>
      <c r="T670" s="4"/>
      <c r="X670" s="16"/>
      <c r="AI670" s="15" t="e">
        <f>#REF!</f>
        <v>#REF!</v>
      </c>
      <c r="AJ670" s="15">
        <f>'[6]Čas'!AA732</f>
        <v>94.99966726868722</v>
      </c>
      <c r="AK670" s="15" t="e">
        <f t="shared" si="16"/>
        <v>#REF!</v>
      </c>
    </row>
    <row r="671" spans="1:37" s="15" customFormat="1" ht="15.75">
      <c r="A671" s="12"/>
      <c r="B671" s="93" t="s">
        <v>579</v>
      </c>
      <c r="C671" s="132">
        <v>7.6</v>
      </c>
      <c r="D671" s="17" t="s">
        <v>7</v>
      </c>
      <c r="E671" s="174" t="s">
        <v>175</v>
      </c>
      <c r="F671" s="186"/>
      <c r="G671" s="74"/>
      <c r="H671" s="74"/>
      <c r="I671" s="74"/>
      <c r="J671" s="74"/>
      <c r="K671" s="92"/>
      <c r="L671" s="14"/>
      <c r="M671" s="3">
        <v>24.94948926312263</v>
      </c>
      <c r="N671" s="3" t="e">
        <f>#REF!-M671</f>
        <v>#REF!</v>
      </c>
      <c r="O671" s="3"/>
      <c r="P671" s="4"/>
      <c r="Q671" s="4"/>
      <c r="R671" s="4"/>
      <c r="S671" s="4"/>
      <c r="T671" s="4"/>
      <c r="X671" s="16"/>
      <c r="AI671" s="15" t="e">
        <f>#REF!</f>
        <v>#REF!</v>
      </c>
      <c r="AJ671" s="15">
        <f>'[6]Čas'!AA733</f>
        <v>254.25448750603837</v>
      </c>
      <c r="AK671" s="15" t="e">
        <f t="shared" si="16"/>
        <v>#REF!</v>
      </c>
    </row>
    <row r="672" spans="1:37" s="15" customFormat="1" ht="15.75">
      <c r="A672" s="12"/>
      <c r="B672" s="93" t="s">
        <v>580</v>
      </c>
      <c r="C672" s="132">
        <v>19.6</v>
      </c>
      <c r="D672" s="17" t="s">
        <v>7</v>
      </c>
      <c r="E672" s="174" t="s">
        <v>175</v>
      </c>
      <c r="F672" s="186"/>
      <c r="G672" s="74"/>
      <c r="H672" s="74"/>
      <c r="I672" s="74"/>
      <c r="J672" s="74"/>
      <c r="K672" s="92"/>
      <c r="L672" s="14"/>
      <c r="M672" s="3">
        <v>1929.7968767543157</v>
      </c>
      <c r="N672" s="3" t="e">
        <f>#REF!-M672</f>
        <v>#REF!</v>
      </c>
      <c r="O672" s="3"/>
      <c r="P672" s="4"/>
      <c r="Q672" s="4"/>
      <c r="R672" s="4"/>
      <c r="S672" s="4"/>
      <c r="T672" s="4"/>
      <c r="X672" s="16"/>
      <c r="AI672" s="15" t="e">
        <f>#REF!</f>
        <v>#REF!</v>
      </c>
      <c r="AJ672" s="15">
        <f>'[6]Čas'!AA734</f>
        <v>162.06505846131</v>
      </c>
      <c r="AK672" s="15" t="e">
        <f t="shared" si="16"/>
        <v>#REF!</v>
      </c>
    </row>
    <row r="673" spans="1:37" s="15" customFormat="1" ht="15.75">
      <c r="A673" s="12"/>
      <c r="B673" s="93" t="s">
        <v>581</v>
      </c>
      <c r="C673" s="132">
        <v>2.5</v>
      </c>
      <c r="D673" s="17" t="s">
        <v>45</v>
      </c>
      <c r="E673" s="80"/>
      <c r="F673" s="186"/>
      <c r="G673" s="74"/>
      <c r="H673" s="74"/>
      <c r="I673" s="74"/>
      <c r="J673" s="74"/>
      <c r="K673" s="92"/>
      <c r="L673" s="14"/>
      <c r="M673" s="3">
        <v>306.98875158136366</v>
      </c>
      <c r="N673" s="3" t="e">
        <f>#REF!-M673</f>
        <v>#REF!</v>
      </c>
      <c r="O673" s="3"/>
      <c r="P673" s="4"/>
      <c r="Q673" s="4"/>
      <c r="R673" s="4"/>
      <c r="S673" s="4"/>
      <c r="T673" s="4"/>
      <c r="X673" s="16"/>
      <c r="AI673" s="15" t="e">
        <f>#REF!</f>
        <v>#REF!</v>
      </c>
      <c r="AJ673" s="15">
        <f>'[6]Čas'!AA735</f>
        <v>307.61654043940445</v>
      </c>
      <c r="AK673" s="15" t="e">
        <f t="shared" si="16"/>
        <v>#REF!</v>
      </c>
    </row>
    <row r="674" spans="1:37" s="15" customFormat="1" ht="15.75">
      <c r="A674" s="12"/>
      <c r="B674" s="93" t="s">
        <v>582</v>
      </c>
      <c r="C674" s="132">
        <v>2.5</v>
      </c>
      <c r="D674" s="17" t="s">
        <v>127</v>
      </c>
      <c r="E674" s="174" t="s">
        <v>175</v>
      </c>
      <c r="F674" s="186"/>
      <c r="G674" s="74"/>
      <c r="H674" s="74"/>
      <c r="I674" s="74"/>
      <c r="J674" s="74"/>
      <c r="K674" s="92"/>
      <c r="L674" s="14"/>
      <c r="M674" s="3">
        <v>69.80170500394993</v>
      </c>
      <c r="N674" s="3" t="e">
        <f>#REF!-M674</f>
        <v>#REF!</v>
      </c>
      <c r="O674" s="3"/>
      <c r="P674" s="4"/>
      <c r="Q674" s="4"/>
      <c r="R674" s="4"/>
      <c r="S674" s="4"/>
      <c r="T674" s="4"/>
      <c r="X674" s="16"/>
      <c r="AI674" s="15" t="e">
        <f>#REF!</f>
        <v>#REF!</v>
      </c>
      <c r="AJ674" s="15" t="e">
        <f>'[6]Čas'!AA736</f>
        <v>#REF!</v>
      </c>
      <c r="AK674" s="15" t="e">
        <f t="shared" si="16"/>
        <v>#REF!</v>
      </c>
    </row>
    <row r="675" spans="1:37" s="15" customFormat="1" ht="15.75">
      <c r="A675" s="12"/>
      <c r="B675" s="93" t="s">
        <v>17</v>
      </c>
      <c r="C675" s="132">
        <v>121.5</v>
      </c>
      <c r="D675" s="17" t="s">
        <v>127</v>
      </c>
      <c r="E675" s="174" t="s">
        <v>175</v>
      </c>
      <c r="F675" s="186"/>
      <c r="G675" s="74"/>
      <c r="H675" s="74"/>
      <c r="I675" s="74"/>
      <c r="J675" s="74"/>
      <c r="K675" s="92"/>
      <c r="L675" s="14"/>
      <c r="M675" s="3">
        <v>201.1466867374517</v>
      </c>
      <c r="N675" s="3" t="e">
        <f>#REF!-M675</f>
        <v>#REF!</v>
      </c>
      <c r="O675" s="3"/>
      <c r="P675" s="4"/>
      <c r="Q675" s="4"/>
      <c r="R675" s="4"/>
      <c r="S675" s="4"/>
      <c r="T675" s="4"/>
      <c r="X675" s="16"/>
      <c r="AI675" s="15" t="e">
        <f>#REF!</f>
        <v>#REF!</v>
      </c>
      <c r="AJ675" s="15">
        <f>'[6]Čas'!AA737</f>
        <v>149.2900661998946</v>
      </c>
      <c r="AK675" s="15" t="e">
        <f t="shared" si="16"/>
        <v>#REF!</v>
      </c>
    </row>
    <row r="676" spans="1:37" s="15" customFormat="1" ht="15.75">
      <c r="A676" s="12"/>
      <c r="B676" s="93" t="s">
        <v>583</v>
      </c>
      <c r="C676" s="132">
        <v>4.7</v>
      </c>
      <c r="D676" s="17" t="s">
        <v>64</v>
      </c>
      <c r="E676" s="174" t="s">
        <v>175</v>
      </c>
      <c r="F676" s="186"/>
      <c r="G676" s="74"/>
      <c r="H676" s="74"/>
      <c r="I676" s="74"/>
      <c r="J676" s="74"/>
      <c r="K676" s="92"/>
      <c r="L676" s="14"/>
      <c r="M676" s="3">
        <v>193.29872440503203</v>
      </c>
      <c r="N676" s="3" t="e">
        <f>#REF!-M676</f>
        <v>#REF!</v>
      </c>
      <c r="O676" s="3"/>
      <c r="P676" s="4"/>
      <c r="Q676" s="4"/>
      <c r="R676" s="4"/>
      <c r="S676" s="4"/>
      <c r="T676" s="4"/>
      <c r="X676" s="16"/>
      <c r="AI676" s="15" t="e">
        <f>#REF!</f>
        <v>#REF!</v>
      </c>
      <c r="AJ676" s="15">
        <f>'[6]Čas'!AA738</f>
        <v>3772.8585530037367</v>
      </c>
      <c r="AK676" s="15" t="e">
        <f t="shared" si="16"/>
        <v>#REF!</v>
      </c>
    </row>
    <row r="677" spans="1:37" s="15" customFormat="1" ht="15.75">
      <c r="A677" s="12"/>
      <c r="B677" s="93" t="s">
        <v>565</v>
      </c>
      <c r="C677" s="132">
        <v>5.2</v>
      </c>
      <c r="D677" s="17" t="s">
        <v>97</v>
      </c>
      <c r="E677" s="174" t="s">
        <v>175</v>
      </c>
      <c r="F677" s="186"/>
      <c r="G677" s="74"/>
      <c r="H677" s="74"/>
      <c r="I677" s="74"/>
      <c r="J677" s="74"/>
      <c r="K677" s="92"/>
      <c r="L677" s="14"/>
      <c r="M677" s="3">
        <v>997.9562736237073</v>
      </c>
      <c r="N677" s="3" t="e">
        <f>#REF!-M677</f>
        <v>#REF!</v>
      </c>
      <c r="O677" s="3"/>
      <c r="P677" s="4"/>
      <c r="Q677" s="4"/>
      <c r="R677" s="4"/>
      <c r="S677" s="4"/>
      <c r="T677" s="4"/>
      <c r="X677" s="16"/>
      <c r="AI677" s="15" t="e">
        <f>#REF!</f>
        <v>#REF!</v>
      </c>
      <c r="AJ677" s="15">
        <f>'[6]Čas'!AA739</f>
        <v>12.032465453837759</v>
      </c>
      <c r="AK677" s="15" t="e">
        <f t="shared" si="16"/>
        <v>#REF!</v>
      </c>
    </row>
    <row r="678" spans="1:37" s="15" customFormat="1" ht="15.75">
      <c r="A678" s="12"/>
      <c r="B678" s="93" t="s">
        <v>584</v>
      </c>
      <c r="C678" s="132">
        <v>17.3</v>
      </c>
      <c r="D678" s="17" t="s">
        <v>97</v>
      </c>
      <c r="E678" s="174" t="s">
        <v>175</v>
      </c>
      <c r="F678" s="186"/>
      <c r="G678" s="74"/>
      <c r="H678" s="74"/>
      <c r="I678" s="74"/>
      <c r="J678" s="74"/>
      <c r="K678" s="92"/>
      <c r="L678" s="14"/>
      <c r="M678" s="3">
        <v>13.722130815440458</v>
      </c>
      <c r="N678" s="3" t="e">
        <f>#REF!-M678</f>
        <v>#REF!</v>
      </c>
      <c r="O678" s="3"/>
      <c r="P678" s="4"/>
      <c r="Q678" s="4"/>
      <c r="R678" s="4"/>
      <c r="S678" s="4"/>
      <c r="T678" s="4"/>
      <c r="X678" s="16"/>
      <c r="AI678" s="15" t="e">
        <f>#REF!</f>
        <v>#REF!</v>
      </c>
      <c r="AJ678" s="15">
        <f>'[6]Čas'!AA740</f>
        <v>155.26166884789038</v>
      </c>
      <c r="AK678" s="15" t="e">
        <f t="shared" si="16"/>
        <v>#REF!</v>
      </c>
    </row>
    <row r="679" spans="1:37" s="15" customFormat="1" ht="15.75">
      <c r="A679" s="12"/>
      <c r="B679" s="93" t="s">
        <v>273</v>
      </c>
      <c r="C679" s="132">
        <v>18</v>
      </c>
      <c r="D679" s="17" t="s">
        <v>340</v>
      </c>
      <c r="E679" s="174" t="s">
        <v>175</v>
      </c>
      <c r="F679" s="186"/>
      <c r="G679" s="74"/>
      <c r="H679" s="74"/>
      <c r="I679" s="74"/>
      <c r="J679" s="74"/>
      <c r="K679" s="92"/>
      <c r="L679" s="14"/>
      <c r="M679" s="3">
        <v>625.7843691586297</v>
      </c>
      <c r="N679" s="3" t="e">
        <f>#REF!-M679</f>
        <v>#REF!</v>
      </c>
      <c r="O679" s="3"/>
      <c r="P679" s="18" t="e">
        <f>SUM(#REF!)</f>
        <v>#REF!</v>
      </c>
      <c r="Q679" s="18">
        <f>SUM(M651:M679)</f>
        <v>12657.035369909805</v>
      </c>
      <c r="R679" s="18" t="e">
        <f>P679-Q679</f>
        <v>#REF!</v>
      </c>
      <c r="S679" s="18" t="e">
        <f>SUM(N651:N679)</f>
        <v>#REF!</v>
      </c>
      <c r="T679" s="18" t="e">
        <f>R679-S679</f>
        <v>#REF!</v>
      </c>
      <c r="X679" s="16"/>
      <c r="AI679" s="15" t="e">
        <f>#REF!</f>
        <v>#REF!</v>
      </c>
      <c r="AJ679" s="15">
        <f>'[6]Čas'!AA741</f>
        <v>377.8147686777675</v>
      </c>
      <c r="AK679" s="15" t="e">
        <f t="shared" si="16"/>
        <v>#REF!</v>
      </c>
    </row>
    <row r="680" spans="1:37" s="15" customFormat="1" ht="15.75">
      <c r="A680" s="12"/>
      <c r="B680" s="93" t="s">
        <v>585</v>
      </c>
      <c r="C680" s="132">
        <v>18.9</v>
      </c>
      <c r="D680" s="17" t="s">
        <v>7</v>
      </c>
      <c r="E680" s="174" t="s">
        <v>175</v>
      </c>
      <c r="F680" s="186"/>
      <c r="G680" s="74"/>
      <c r="H680" s="74"/>
      <c r="I680" s="74"/>
      <c r="J680" s="74"/>
      <c r="K680" s="92"/>
      <c r="L680" s="14"/>
      <c r="M680" s="3"/>
      <c r="N680" s="3"/>
      <c r="O680" s="3"/>
      <c r="P680" s="4"/>
      <c r="Q680" s="4"/>
      <c r="R680" s="4"/>
      <c r="S680" s="4"/>
      <c r="T680" s="4"/>
      <c r="X680" s="16"/>
      <c r="AI680" s="15" t="e">
        <f>#REF!</f>
        <v>#REF!</v>
      </c>
      <c r="AJ680" s="15">
        <f>'[6]Čas'!AA742</f>
        <v>658.7170122928786</v>
      </c>
      <c r="AK680" s="15" t="e">
        <f t="shared" si="16"/>
        <v>#REF!</v>
      </c>
    </row>
    <row r="681" spans="1:37" s="15" customFormat="1" ht="15.75">
      <c r="A681" s="12"/>
      <c r="B681" s="93" t="s">
        <v>586</v>
      </c>
      <c r="C681" s="132">
        <v>38.2</v>
      </c>
      <c r="D681" s="17" t="s">
        <v>558</v>
      </c>
      <c r="E681" s="174" t="s">
        <v>175</v>
      </c>
      <c r="F681" s="186"/>
      <c r="G681" s="74"/>
      <c r="H681" s="74"/>
      <c r="I681" s="74"/>
      <c r="J681" s="74"/>
      <c r="K681" s="92"/>
      <c r="L681" s="14"/>
      <c r="M681" s="3"/>
      <c r="N681" s="3"/>
      <c r="O681" s="3"/>
      <c r="P681" s="4"/>
      <c r="Q681" s="4"/>
      <c r="R681" s="4"/>
      <c r="S681" s="4"/>
      <c r="T681" s="4"/>
      <c r="X681" s="16"/>
      <c r="AI681" s="15" t="e">
        <f>#REF!</f>
        <v>#REF!</v>
      </c>
      <c r="AJ681" s="15">
        <f>'[6]Čas'!AA743</f>
        <v>296.6302354237114</v>
      </c>
      <c r="AK681" s="15" t="e">
        <f t="shared" si="16"/>
        <v>#REF!</v>
      </c>
    </row>
    <row r="682" spans="1:37" s="15" customFormat="1" ht="15.75">
      <c r="A682" s="12"/>
      <c r="B682" s="93" t="s">
        <v>322</v>
      </c>
      <c r="C682" s="132">
        <v>19.4</v>
      </c>
      <c r="D682" s="17" t="s">
        <v>97</v>
      </c>
      <c r="E682" s="174" t="s">
        <v>175</v>
      </c>
      <c r="F682" s="186"/>
      <c r="G682" s="74"/>
      <c r="H682" s="74"/>
      <c r="I682" s="74"/>
      <c r="J682" s="74"/>
      <c r="K682" s="92"/>
      <c r="L682" s="14"/>
      <c r="M682" s="3">
        <v>589.0808982871026</v>
      </c>
      <c r="N682" s="3" t="e">
        <f>#REF!-M682</f>
        <v>#REF!</v>
      </c>
      <c r="O682" s="3"/>
      <c r="P682" s="4"/>
      <c r="Q682" s="4"/>
      <c r="R682" s="4"/>
      <c r="S682" s="4"/>
      <c r="T682" s="4"/>
      <c r="X682" s="16"/>
      <c r="AI682" s="15" t="e">
        <f>#REF!</f>
        <v>#REF!</v>
      </c>
      <c r="AJ682" s="15">
        <f>'[6]Čas'!AA744</f>
        <v>713.6356878321374</v>
      </c>
      <c r="AK682" s="15" t="e">
        <f t="shared" si="16"/>
        <v>#REF!</v>
      </c>
    </row>
    <row r="683" spans="1:37" s="15" customFormat="1" ht="15.75">
      <c r="A683" s="12"/>
      <c r="B683" s="93" t="s">
        <v>587</v>
      </c>
      <c r="C683" s="132">
        <v>3.1</v>
      </c>
      <c r="D683" s="17" t="s">
        <v>64</v>
      </c>
      <c r="E683" s="174" t="s">
        <v>175</v>
      </c>
      <c r="F683" s="186"/>
      <c r="G683" s="74"/>
      <c r="H683" s="74"/>
      <c r="I683" s="74"/>
      <c r="J683" s="74"/>
      <c r="K683" s="92"/>
      <c r="L683" s="14"/>
      <c r="M683" s="3">
        <v>29.459906396779086</v>
      </c>
      <c r="N683" s="3" t="e">
        <f>#REF!-M683</f>
        <v>#REF!</v>
      </c>
      <c r="O683" s="3"/>
      <c r="P683" s="4"/>
      <c r="Q683" s="4"/>
      <c r="R683" s="4"/>
      <c r="S683" s="4"/>
      <c r="T683" s="4"/>
      <c r="X683" s="16"/>
      <c r="AI683" s="15" t="e">
        <f>#REF!</f>
        <v>#REF!</v>
      </c>
      <c r="AJ683" s="15">
        <f>'[6]Čas'!AA745</f>
        <v>440.22654721024907</v>
      </c>
      <c r="AK683" s="15" t="e">
        <f t="shared" si="16"/>
        <v>#REF!</v>
      </c>
    </row>
    <row r="684" spans="1:37" s="15" customFormat="1" ht="15.75">
      <c r="A684" s="12"/>
      <c r="B684" s="93" t="s">
        <v>481</v>
      </c>
      <c r="C684" s="132">
        <v>2.9</v>
      </c>
      <c r="D684" s="17" t="s">
        <v>127</v>
      </c>
      <c r="E684" s="174" t="s">
        <v>175</v>
      </c>
      <c r="F684" s="186"/>
      <c r="G684" s="74"/>
      <c r="H684" s="74"/>
      <c r="I684" s="74"/>
      <c r="J684" s="74"/>
      <c r="K684" s="92"/>
      <c r="L684" s="14"/>
      <c r="M684" s="3">
        <v>1685.977747873716</v>
      </c>
      <c r="N684" s="3" t="e">
        <f>#REF!-M684</f>
        <v>#REF!</v>
      </c>
      <c r="O684" s="3"/>
      <c r="P684" s="4"/>
      <c r="Q684" s="4"/>
      <c r="R684" s="4"/>
      <c r="S684" s="4"/>
      <c r="T684" s="4"/>
      <c r="X684" s="16"/>
      <c r="AI684" s="15" t="e">
        <f>#REF!</f>
        <v>#REF!</v>
      </c>
      <c r="AJ684" s="15">
        <f>'[6]Čas'!AA746</f>
        <v>7.936307001467458</v>
      </c>
      <c r="AK684" s="15" t="e">
        <f t="shared" si="16"/>
        <v>#REF!</v>
      </c>
    </row>
    <row r="685" spans="1:37" s="15" customFormat="1" ht="15.75">
      <c r="A685" s="12"/>
      <c r="B685" s="93" t="s">
        <v>292</v>
      </c>
      <c r="C685" s="132">
        <v>3.5</v>
      </c>
      <c r="D685" s="17" t="s">
        <v>127</v>
      </c>
      <c r="E685" s="174" t="s">
        <v>175</v>
      </c>
      <c r="F685" s="186"/>
      <c r="G685" s="74"/>
      <c r="H685" s="74"/>
      <c r="I685" s="74"/>
      <c r="J685" s="74"/>
      <c r="K685" s="92"/>
      <c r="L685" s="14"/>
      <c r="M685" s="3">
        <v>389.7465994925234</v>
      </c>
      <c r="N685" s="3" t="e">
        <f>#REF!-M685</f>
        <v>#REF!</v>
      </c>
      <c r="O685" s="3"/>
      <c r="P685" s="4"/>
      <c r="Q685" s="4"/>
      <c r="R685" s="4"/>
      <c r="S685" s="4"/>
      <c r="T685" s="4"/>
      <c r="X685" s="16"/>
      <c r="AI685" s="15" t="e">
        <f>#REF!</f>
        <v>#REF!</v>
      </c>
      <c r="AJ685" s="15">
        <f>'[6]Čas'!AA747</f>
        <v>123.45008845592425</v>
      </c>
      <c r="AK685" s="15" t="e">
        <f t="shared" si="16"/>
        <v>#REF!</v>
      </c>
    </row>
    <row r="686" spans="1:37" s="15" customFormat="1" ht="15.75">
      <c r="A686" s="12"/>
      <c r="B686" s="93" t="s">
        <v>560</v>
      </c>
      <c r="C686" s="132">
        <v>18.8</v>
      </c>
      <c r="D686" s="17" t="s">
        <v>97</v>
      </c>
      <c r="E686" s="174" t="s">
        <v>175</v>
      </c>
      <c r="F686" s="186"/>
      <c r="G686" s="74"/>
      <c r="H686" s="74"/>
      <c r="I686" s="74"/>
      <c r="J686" s="74"/>
      <c r="K686" s="92"/>
      <c r="L686" s="14"/>
      <c r="M686" s="3">
        <v>928.7138175125335</v>
      </c>
      <c r="N686" s="3" t="e">
        <f>#REF!-M686</f>
        <v>#REF!</v>
      </c>
      <c r="O686" s="3"/>
      <c r="P686" s="4"/>
      <c r="Q686" s="4"/>
      <c r="R686" s="4"/>
      <c r="S686" s="4"/>
      <c r="T686" s="4"/>
      <c r="X686" s="16"/>
      <c r="AI686" s="15" t="e">
        <f>#REF!</f>
        <v>#REF!</v>
      </c>
      <c r="AJ686" s="15">
        <f>'[6]Čas'!AA748</f>
        <v>209.0060926798524</v>
      </c>
      <c r="AK686" s="15" t="e">
        <f t="shared" si="16"/>
        <v>#REF!</v>
      </c>
    </row>
    <row r="687" spans="1:37" s="15" customFormat="1" ht="15.75">
      <c r="A687" s="12"/>
      <c r="B687" s="93" t="s">
        <v>560</v>
      </c>
      <c r="C687" s="132">
        <v>18.8</v>
      </c>
      <c r="D687" s="17" t="s">
        <v>97</v>
      </c>
      <c r="E687" s="174" t="s">
        <v>175</v>
      </c>
      <c r="F687" s="186"/>
      <c r="G687" s="74"/>
      <c r="H687" s="74"/>
      <c r="I687" s="74"/>
      <c r="J687" s="74"/>
      <c r="K687" s="92"/>
      <c r="L687" s="14"/>
      <c r="M687" s="3">
        <v>289.02511931191543</v>
      </c>
      <c r="N687" s="3" t="e">
        <f>#REF!-M687</f>
        <v>#REF!</v>
      </c>
      <c r="O687" s="3"/>
      <c r="P687" s="4"/>
      <c r="Q687" s="4"/>
      <c r="R687" s="4"/>
      <c r="S687" s="4"/>
      <c r="T687" s="4"/>
      <c r="X687" s="16"/>
      <c r="AI687" s="15" t="e">
        <f>#REF!</f>
        <v>#REF!</v>
      </c>
      <c r="AJ687" s="15">
        <f>'[6]Čas'!AA749</f>
        <v>426.6112931728188</v>
      </c>
      <c r="AK687" s="15" t="e">
        <f t="shared" si="16"/>
        <v>#REF!</v>
      </c>
    </row>
    <row r="688" spans="1:37" s="15" customFormat="1" ht="15.75">
      <c r="A688" s="12"/>
      <c r="B688" s="93" t="s">
        <v>292</v>
      </c>
      <c r="C688" s="132">
        <v>4.7</v>
      </c>
      <c r="D688" s="17" t="s">
        <v>127</v>
      </c>
      <c r="E688" s="174" t="s">
        <v>175</v>
      </c>
      <c r="F688" s="186"/>
      <c r="G688" s="74"/>
      <c r="H688" s="74"/>
      <c r="I688" s="74"/>
      <c r="J688" s="74"/>
      <c r="K688" s="92"/>
      <c r="L688" s="14"/>
      <c r="M688" s="3">
        <v>797.3302335399256</v>
      </c>
      <c r="N688" s="3" t="e">
        <f>#REF!-M688</f>
        <v>#REF!</v>
      </c>
      <c r="O688" s="3"/>
      <c r="P688" s="4"/>
      <c r="Q688" s="4"/>
      <c r="R688" s="4"/>
      <c r="S688" s="4"/>
      <c r="T688" s="4"/>
      <c r="X688" s="16"/>
      <c r="AI688" s="15" t="e">
        <f>#REF!</f>
        <v>#REF!</v>
      </c>
      <c r="AJ688" s="15">
        <f>'[6]Čas'!AA750</f>
        <v>426.6112931728188</v>
      </c>
      <c r="AK688" s="15" t="e">
        <f aca="true" t="shared" si="17" ref="AK688:AK693">AJ682-AI688</f>
        <v>#REF!</v>
      </c>
    </row>
    <row r="689" spans="1:37" s="15" customFormat="1" ht="15.75">
      <c r="A689" s="12"/>
      <c r="B689" s="93" t="s">
        <v>292</v>
      </c>
      <c r="C689" s="132">
        <v>4.3</v>
      </c>
      <c r="D689" s="17" t="s">
        <v>127</v>
      </c>
      <c r="E689" s="174" t="s">
        <v>175</v>
      </c>
      <c r="F689" s="186"/>
      <c r="G689" s="74"/>
      <c r="H689" s="74"/>
      <c r="I689" s="74"/>
      <c r="J689" s="74"/>
      <c r="K689" s="92"/>
      <c r="L689" s="14"/>
      <c r="M689" s="3">
        <v>1146.7552941923873</v>
      </c>
      <c r="N689" s="3" t="e">
        <f>#REF!-M689</f>
        <v>#REF!</v>
      </c>
      <c r="O689" s="3"/>
      <c r="P689" s="4"/>
      <c r="Q689" s="4"/>
      <c r="R689" s="4"/>
      <c r="S689" s="4"/>
      <c r="T689" s="4"/>
      <c r="X689" s="16"/>
      <c r="AI689" s="15" t="e">
        <f>#REF!</f>
        <v>#REF!</v>
      </c>
      <c r="AJ689" s="15">
        <f>'[6]Čas'!AA751</f>
        <v>280.66532445580185</v>
      </c>
      <c r="AK689" s="15" t="e">
        <f t="shared" si="17"/>
        <v>#REF!</v>
      </c>
    </row>
    <row r="690" spans="1:37" s="15" customFormat="1" ht="15.75">
      <c r="A690" s="12"/>
      <c r="B690" s="93" t="s">
        <v>560</v>
      </c>
      <c r="C690" s="132">
        <v>19.3</v>
      </c>
      <c r="D690" s="17" t="s">
        <v>97</v>
      </c>
      <c r="E690" s="174" t="s">
        <v>175</v>
      </c>
      <c r="F690" s="186"/>
      <c r="G690" s="74"/>
      <c r="H690" s="74"/>
      <c r="I690" s="74"/>
      <c r="J690" s="74"/>
      <c r="K690" s="92"/>
      <c r="L690" s="14"/>
      <c r="M690" s="3">
        <v>153.7595479058496</v>
      </c>
      <c r="N690" s="3" t="e">
        <f>#REF!-M690</f>
        <v>#REF!</v>
      </c>
      <c r="O690" s="3"/>
      <c r="P690" s="4"/>
      <c r="Q690" s="4"/>
      <c r="R690" s="4"/>
      <c r="S690" s="4"/>
      <c r="T690" s="4"/>
      <c r="X690" s="16"/>
      <c r="AI690" s="15" t="e">
        <f>#REF!</f>
        <v>#REF!</v>
      </c>
      <c r="AJ690" s="15">
        <f>'[6]Čas'!AA752</f>
        <v>256.7789138638187</v>
      </c>
      <c r="AK690" s="15" t="e">
        <f t="shared" si="17"/>
        <v>#REF!</v>
      </c>
    </row>
    <row r="691" spans="1:37" s="15" customFormat="1" ht="15.75">
      <c r="A691" s="12"/>
      <c r="B691" s="93" t="s">
        <v>560</v>
      </c>
      <c r="C691" s="132">
        <v>19.3</v>
      </c>
      <c r="D691" s="17" t="s">
        <v>97</v>
      </c>
      <c r="E691" s="174" t="s">
        <v>175</v>
      </c>
      <c r="F691" s="186"/>
      <c r="G691" s="74"/>
      <c r="H691" s="74"/>
      <c r="I691" s="74"/>
      <c r="J691" s="74"/>
      <c r="K691" s="92"/>
      <c r="L691" s="14"/>
      <c r="M691" s="3"/>
      <c r="N691" s="3"/>
      <c r="O691" s="3"/>
      <c r="P691" s="4"/>
      <c r="Q691" s="4"/>
      <c r="R691" s="4"/>
      <c r="S691" s="4"/>
      <c r="T691" s="4"/>
      <c r="X691" s="16"/>
      <c r="AI691" s="15" t="e">
        <f>#REF!</f>
        <v>#REF!</v>
      </c>
      <c r="AJ691" s="15">
        <f>'[6]Čas'!AA753</f>
        <v>437.95733820401074</v>
      </c>
      <c r="AK691" s="15" t="e">
        <f t="shared" si="17"/>
        <v>#REF!</v>
      </c>
    </row>
    <row r="692" spans="1:37" s="15" customFormat="1" ht="15.75">
      <c r="A692" s="12"/>
      <c r="B692" s="93" t="s">
        <v>292</v>
      </c>
      <c r="C692" s="132">
        <v>4.3</v>
      </c>
      <c r="D692" s="17" t="s">
        <v>127</v>
      </c>
      <c r="E692" s="174" t="s">
        <v>175</v>
      </c>
      <c r="F692" s="186"/>
      <c r="G692" s="74"/>
      <c r="H692" s="74"/>
      <c r="I692" s="74"/>
      <c r="J692" s="74"/>
      <c r="K692" s="92"/>
      <c r="L692" s="14"/>
      <c r="M692" s="3">
        <v>322.3695786033339</v>
      </c>
      <c r="N692" s="3" t="e">
        <f>#REF!-M692</f>
        <v>#REF!</v>
      </c>
      <c r="O692" s="3"/>
      <c r="P692" s="4"/>
      <c r="Q692" s="4"/>
      <c r="R692" s="4"/>
      <c r="S692" s="4"/>
      <c r="T692" s="4"/>
      <c r="X692" s="16"/>
      <c r="AI692" s="15" t="e">
        <f>#REF!</f>
        <v>#REF!</v>
      </c>
      <c r="AJ692" s="15">
        <f>'[6]Čas'!AA754</f>
        <v>437.95733820401074</v>
      </c>
      <c r="AK692" s="15" t="e">
        <f t="shared" si="17"/>
        <v>#REF!</v>
      </c>
    </row>
    <row r="693" spans="1:37" s="15" customFormat="1" ht="15.75">
      <c r="A693" s="12"/>
      <c r="B693" s="93" t="s">
        <v>292</v>
      </c>
      <c r="C693" s="132">
        <v>4.3</v>
      </c>
      <c r="D693" s="17" t="s">
        <v>127</v>
      </c>
      <c r="E693" s="174" t="s">
        <v>175</v>
      </c>
      <c r="F693" s="186"/>
      <c r="G693" s="74"/>
      <c r="H693" s="74"/>
      <c r="I693" s="74"/>
      <c r="J693" s="74"/>
      <c r="K693" s="92"/>
      <c r="L693" s="14"/>
      <c r="M693" s="3">
        <v>334.2975669060862</v>
      </c>
      <c r="N693" s="3" t="e">
        <f>#REF!-M693</f>
        <v>#REF!</v>
      </c>
      <c r="O693" s="3"/>
      <c r="P693" s="4"/>
      <c r="Q693" s="4"/>
      <c r="R693" s="4"/>
      <c r="S693" s="4"/>
      <c r="T693" s="4"/>
      <c r="X693" s="16"/>
      <c r="AI693" s="15" t="e">
        <f>#REF!</f>
        <v>#REF!</v>
      </c>
      <c r="AJ693" s="15">
        <f>'[6]Čas'!AA755</f>
        <v>256.7789138638187</v>
      </c>
      <c r="AK693" s="15" t="e">
        <f t="shared" si="17"/>
        <v>#REF!</v>
      </c>
    </row>
    <row r="694" spans="1:37" s="15" customFormat="1" ht="15.75">
      <c r="A694" s="12"/>
      <c r="B694" s="93" t="s">
        <v>560</v>
      </c>
      <c r="C694" s="132">
        <v>19.8</v>
      </c>
      <c r="D694" s="17" t="s">
        <v>97</v>
      </c>
      <c r="E694" s="174" t="s">
        <v>175</v>
      </c>
      <c r="F694" s="186"/>
      <c r="G694" s="74"/>
      <c r="H694" s="74"/>
      <c r="I694" s="74"/>
      <c r="J694" s="74"/>
      <c r="K694" s="92"/>
      <c r="L694" s="14"/>
      <c r="M694" s="3">
        <v>174.65981386553537</v>
      </c>
      <c r="N694" s="3" t="e">
        <f>#REF!-M694</f>
        <v>#REF!</v>
      </c>
      <c r="O694" s="3"/>
      <c r="P694" s="4"/>
      <c r="Q694" s="4"/>
      <c r="R694" s="4"/>
      <c r="S694" s="4"/>
      <c r="T694" s="4"/>
      <c r="X694" s="16"/>
      <c r="AI694" s="15" t="e">
        <f>#REF!</f>
        <v>#REF!</v>
      </c>
      <c r="AJ694" s="15">
        <f>'[6]Čas'!AA756</f>
        <v>256.7789138638187</v>
      </c>
      <c r="AK694" s="15" t="e">
        <f t="shared" si="16"/>
        <v>#REF!</v>
      </c>
    </row>
    <row r="695" spans="1:37" s="15" customFormat="1" ht="15.75">
      <c r="A695" s="12"/>
      <c r="B695" s="93" t="s">
        <v>560</v>
      </c>
      <c r="C695" s="132">
        <v>21</v>
      </c>
      <c r="D695" s="17" t="s">
        <v>97</v>
      </c>
      <c r="E695" s="174" t="s">
        <v>175</v>
      </c>
      <c r="F695" s="186"/>
      <c r="G695" s="74"/>
      <c r="H695" s="74"/>
      <c r="I695" s="74"/>
      <c r="J695" s="74"/>
      <c r="K695" s="92"/>
      <c r="L695" s="14"/>
      <c r="M695" s="3">
        <v>70.9567739513167</v>
      </c>
      <c r="N695" s="3" t="e">
        <f>#REF!-M695</f>
        <v>#REF!</v>
      </c>
      <c r="O695" s="3"/>
      <c r="P695" s="4"/>
      <c r="Q695" s="4"/>
      <c r="R695" s="4"/>
      <c r="S695" s="4"/>
      <c r="T695" s="4"/>
      <c r="X695" s="16"/>
      <c r="AI695" s="15" t="e">
        <f>#REF!</f>
        <v>#REF!</v>
      </c>
      <c r="AJ695" s="15">
        <f>'[6]Čas'!AA757</f>
        <v>449.3033832352028</v>
      </c>
      <c r="AK695" s="15" t="e">
        <f t="shared" si="16"/>
        <v>#REF!</v>
      </c>
    </row>
    <row r="696" spans="1:37" s="15" customFormat="1" ht="15.75">
      <c r="A696" s="12"/>
      <c r="B696" s="93" t="s">
        <v>292</v>
      </c>
      <c r="C696" s="132">
        <v>4.3</v>
      </c>
      <c r="D696" s="17" t="s">
        <v>127</v>
      </c>
      <c r="E696" s="174" t="s">
        <v>175</v>
      </c>
      <c r="F696" s="186"/>
      <c r="G696" s="74"/>
      <c r="H696" s="74"/>
      <c r="I696" s="74"/>
      <c r="J696" s="74"/>
      <c r="K696" s="92"/>
      <c r="L696" s="14"/>
      <c r="M696" s="3">
        <v>70.9567739513167</v>
      </c>
      <c r="N696" s="3" t="e">
        <f>#REF!-M696</f>
        <v>#REF!</v>
      </c>
      <c r="O696" s="3"/>
      <c r="P696" s="4"/>
      <c r="Q696" s="4"/>
      <c r="R696" s="4"/>
      <c r="S696" s="4"/>
      <c r="T696" s="4"/>
      <c r="X696" s="16"/>
      <c r="AI696" s="15" t="e">
        <f>#REF!</f>
        <v>#REF!</v>
      </c>
      <c r="AJ696" s="15">
        <f>'[6]Čas'!AA758</f>
        <v>476.5338913100635</v>
      </c>
      <c r="AK696" s="15" t="e">
        <f t="shared" si="16"/>
        <v>#REF!</v>
      </c>
    </row>
    <row r="697" spans="1:37" s="15" customFormat="1" ht="15.75">
      <c r="A697" s="12"/>
      <c r="B697" s="93" t="s">
        <v>292</v>
      </c>
      <c r="C697" s="132">
        <v>4.7</v>
      </c>
      <c r="D697" s="17" t="s">
        <v>127</v>
      </c>
      <c r="E697" s="174" t="s">
        <v>175</v>
      </c>
      <c r="F697" s="186"/>
      <c r="G697" s="74"/>
      <c r="H697" s="74"/>
      <c r="I697" s="74"/>
      <c r="J697" s="74"/>
      <c r="K697" s="92"/>
      <c r="L697" s="14"/>
      <c r="M697" s="3">
        <v>10.220288073388934</v>
      </c>
      <c r="N697" s="3" t="e">
        <f>#REF!-M697</f>
        <v>#REF!</v>
      </c>
      <c r="O697" s="3"/>
      <c r="P697" s="4"/>
      <c r="Q697" s="4"/>
      <c r="R697" s="4"/>
      <c r="S697" s="4"/>
      <c r="T697" s="4"/>
      <c r="X697" s="16"/>
      <c r="AI697" s="15" t="e">
        <f>#REF!</f>
        <v>#REF!</v>
      </c>
      <c r="AJ697" s="15">
        <f>'[6]Čas'!AA759</f>
        <v>256.7789138638187</v>
      </c>
      <c r="AK697" s="15" t="e">
        <f t="shared" si="16"/>
        <v>#REF!</v>
      </c>
    </row>
    <row r="698" spans="1:37" s="15" customFormat="1" ht="15.75">
      <c r="A698" s="12"/>
      <c r="B698" s="93" t="s">
        <v>560</v>
      </c>
      <c r="C698" s="132">
        <v>20.4</v>
      </c>
      <c r="D698" s="17" t="s">
        <v>97</v>
      </c>
      <c r="E698" s="174" t="s">
        <v>175</v>
      </c>
      <c r="F698" s="186"/>
      <c r="G698" s="74"/>
      <c r="H698" s="74"/>
      <c r="I698" s="74"/>
      <c r="J698" s="74"/>
      <c r="K698" s="92"/>
      <c r="L698" s="14"/>
      <c r="M698" s="3">
        <v>10.220288073388934</v>
      </c>
      <c r="N698" s="3" t="e">
        <f>#REF!-M698</f>
        <v>#REF!</v>
      </c>
      <c r="O698" s="3"/>
      <c r="P698" s="4"/>
      <c r="Q698" s="4"/>
      <c r="R698" s="4"/>
      <c r="S698" s="4"/>
      <c r="T698" s="4"/>
      <c r="X698" s="16"/>
      <c r="AI698" s="15" t="e">
        <f>#REF!</f>
        <v>#REF!</v>
      </c>
      <c r="AJ698" s="15">
        <f>'[6]Čas'!AA760</f>
        <v>280.66532445580185</v>
      </c>
      <c r="AK698" s="15" t="e">
        <f t="shared" si="16"/>
        <v>#REF!</v>
      </c>
    </row>
    <row r="699" spans="1:37" s="15" customFormat="1" ht="15.75">
      <c r="A699" s="12"/>
      <c r="B699" s="93" t="s">
        <v>588</v>
      </c>
      <c r="C699" s="132">
        <v>5.6</v>
      </c>
      <c r="D699" s="17" t="s">
        <v>7</v>
      </c>
      <c r="E699" s="174" t="s">
        <v>175</v>
      </c>
      <c r="F699" s="186"/>
      <c r="G699" s="74"/>
      <c r="H699" s="74"/>
      <c r="I699" s="74"/>
      <c r="J699" s="74"/>
      <c r="K699" s="92"/>
      <c r="L699" s="14"/>
      <c r="M699" s="3">
        <v>69.80170500394993</v>
      </c>
      <c r="N699" s="3" t="e">
        <f>#REF!-M699</f>
        <v>#REF!</v>
      </c>
      <c r="O699" s="3"/>
      <c r="P699" s="4"/>
      <c r="Q699" s="4"/>
      <c r="R699" s="4"/>
      <c r="S699" s="4"/>
      <c r="T699" s="4"/>
      <c r="X699" s="16"/>
      <c r="AI699" s="15" t="e">
        <f>#REF!</f>
        <v>#REF!</v>
      </c>
      <c r="AJ699" s="15">
        <f>'[6]Čas'!AA761</f>
        <v>462.9186372726331</v>
      </c>
      <c r="AK699" s="15" t="e">
        <f t="shared" si="16"/>
        <v>#REF!</v>
      </c>
    </row>
    <row r="700" spans="1:37" s="15" customFormat="1" ht="15.75">
      <c r="A700" s="12"/>
      <c r="B700" s="93" t="s">
        <v>589</v>
      </c>
      <c r="C700" s="132">
        <v>17.3</v>
      </c>
      <c r="D700" s="17" t="s">
        <v>558</v>
      </c>
      <c r="E700" s="174" t="s">
        <v>175</v>
      </c>
      <c r="F700" s="186"/>
      <c r="G700" s="74"/>
      <c r="H700" s="74"/>
      <c r="I700" s="74"/>
      <c r="J700" s="74"/>
      <c r="K700" s="92"/>
      <c r="L700" s="14"/>
      <c r="M700" s="3">
        <v>201.1466867374517</v>
      </c>
      <c r="N700" s="3" t="e">
        <f>#REF!-M700</f>
        <v>#REF!</v>
      </c>
      <c r="O700" s="3"/>
      <c r="P700" s="4"/>
      <c r="Q700" s="4"/>
      <c r="R700" s="4"/>
      <c r="S700" s="4"/>
      <c r="T700" s="4"/>
      <c r="X700" s="16"/>
      <c r="AI700" s="15" t="e">
        <f>#REF!</f>
        <v>#REF!</v>
      </c>
      <c r="AJ700" s="15">
        <f>'[6]Čas'!AA762</f>
        <v>90.7564327383336</v>
      </c>
      <c r="AK700" s="15" t="e">
        <f t="shared" si="16"/>
        <v>#REF!</v>
      </c>
    </row>
    <row r="701" spans="1:37" s="15" customFormat="1" ht="15.75">
      <c r="A701" s="12"/>
      <c r="B701" s="93" t="s">
        <v>480</v>
      </c>
      <c r="C701" s="132">
        <v>10.8</v>
      </c>
      <c r="D701" s="17" t="s">
        <v>97</v>
      </c>
      <c r="E701" s="174" t="s">
        <v>175</v>
      </c>
      <c r="F701" s="186"/>
      <c r="G701" s="74"/>
      <c r="H701" s="74"/>
      <c r="I701" s="74"/>
      <c r="J701" s="74"/>
      <c r="K701" s="92"/>
      <c r="L701" s="14"/>
      <c r="M701" s="3">
        <v>193.29872440503203</v>
      </c>
      <c r="N701" s="3" t="e">
        <f>#REF!-M701</f>
        <v>#REF!</v>
      </c>
      <c r="O701" s="3"/>
      <c r="P701" s="18" t="e">
        <f>SUM(#REF!)</f>
        <v>#REF!</v>
      </c>
      <c r="Q701" s="18">
        <f>SUM(M682:M701)</f>
        <v>7467.777364083535</v>
      </c>
      <c r="R701" s="18" t="e">
        <f>P701-Q701</f>
        <v>#REF!</v>
      </c>
      <c r="S701" s="18" t="e">
        <f>SUM(N682:N701)</f>
        <v>#REF!</v>
      </c>
      <c r="T701" s="18" t="e">
        <f>R701-S701</f>
        <v>#REF!</v>
      </c>
      <c r="X701" s="16"/>
      <c r="AI701" s="15" t="e">
        <f>#REF!</f>
        <v>#REF!</v>
      </c>
      <c r="AJ701" s="15">
        <f>'[6]Čas'!AA763</f>
        <v>336.4728546086546</v>
      </c>
      <c r="AK701" s="15" t="e">
        <f t="shared" si="16"/>
        <v>#REF!</v>
      </c>
    </row>
    <row r="702" spans="1:37" s="15" customFormat="1" ht="15.75">
      <c r="A702" s="12"/>
      <c r="B702" s="93" t="s">
        <v>590</v>
      </c>
      <c r="C702" s="132">
        <v>7.6</v>
      </c>
      <c r="D702" s="17" t="s">
        <v>127</v>
      </c>
      <c r="E702" s="174" t="s">
        <v>175</v>
      </c>
      <c r="F702" s="186"/>
      <c r="G702" s="74"/>
      <c r="H702" s="74"/>
      <c r="I702" s="74"/>
      <c r="J702" s="74"/>
      <c r="K702" s="92"/>
      <c r="L702" s="14"/>
      <c r="M702" s="3"/>
      <c r="N702" s="3"/>
      <c r="O702" s="3"/>
      <c r="P702" s="4"/>
      <c r="Q702" s="4"/>
      <c r="R702" s="4"/>
      <c r="S702" s="4"/>
      <c r="T702" s="4"/>
      <c r="X702" s="16"/>
      <c r="AI702" s="15" t="e">
        <f>#REF!</f>
        <v>#REF!</v>
      </c>
      <c r="AJ702" s="15">
        <f>'[6]Čas'!AA764</f>
        <v>245.07457267374696</v>
      </c>
      <c r="AK702" s="15" t="e">
        <f t="shared" si="16"/>
        <v>#REF!</v>
      </c>
    </row>
    <row r="703" spans="1:37" s="15" customFormat="1" ht="15.75">
      <c r="A703" s="12"/>
      <c r="B703" s="93" t="s">
        <v>591</v>
      </c>
      <c r="C703" s="132">
        <v>8.6</v>
      </c>
      <c r="D703" s="17" t="s">
        <v>7</v>
      </c>
      <c r="E703" s="174" t="s">
        <v>175</v>
      </c>
      <c r="F703" s="186"/>
      <c r="G703" s="74"/>
      <c r="H703" s="74"/>
      <c r="I703" s="74"/>
      <c r="J703" s="74"/>
      <c r="K703" s="92"/>
      <c r="L703" s="14"/>
      <c r="M703" s="3"/>
      <c r="N703" s="3"/>
      <c r="O703" s="3"/>
      <c r="P703" s="4"/>
      <c r="Q703" s="4"/>
      <c r="R703" s="4"/>
      <c r="S703" s="4"/>
      <c r="T703" s="4"/>
      <c r="X703" s="16"/>
      <c r="AI703" s="15" t="e">
        <f>#REF!</f>
        <v>#REF!</v>
      </c>
      <c r="AJ703" s="15">
        <f>'[6]Čas'!AA765</f>
        <v>230.16262777560888</v>
      </c>
      <c r="AK703" s="15" t="e">
        <f t="shared" si="16"/>
        <v>#REF!</v>
      </c>
    </row>
    <row r="704" spans="1:37" s="15" customFormat="1" ht="15.75">
      <c r="A704" s="12"/>
      <c r="B704" s="93" t="s">
        <v>585</v>
      </c>
      <c r="C704" s="132">
        <v>9.7</v>
      </c>
      <c r="D704" s="17" t="s">
        <v>7</v>
      </c>
      <c r="E704" s="174" t="s">
        <v>175</v>
      </c>
      <c r="F704" s="186"/>
      <c r="G704" s="74"/>
      <c r="H704" s="74"/>
      <c r="I704" s="74"/>
      <c r="J704" s="74"/>
      <c r="K704" s="92"/>
      <c r="L704" s="14"/>
      <c r="M704" s="3">
        <v>589.0808982871026</v>
      </c>
      <c r="N704" s="3" t="e">
        <f>#REF!-M704</f>
        <v>#REF!</v>
      </c>
      <c r="O704" s="3"/>
      <c r="P704" s="4"/>
      <c r="Q704" s="4"/>
      <c r="R704" s="4"/>
      <c r="S704" s="4"/>
      <c r="T704" s="4"/>
      <c r="X704" s="16"/>
      <c r="AI704" s="15" t="e">
        <f>#REF!</f>
        <v>#REF!</v>
      </c>
      <c r="AJ704" s="15">
        <f>'[6]Čas'!AA766</f>
        <v>88.0269159642484</v>
      </c>
      <c r="AK704" s="15" t="e">
        <f t="shared" si="16"/>
        <v>#REF!</v>
      </c>
    </row>
    <row r="705" spans="1:37" s="15" customFormat="1" ht="15.75">
      <c r="A705" s="12"/>
      <c r="B705" s="93" t="s">
        <v>560</v>
      </c>
      <c r="C705" s="132">
        <v>10.4</v>
      </c>
      <c r="D705" s="17" t="s">
        <v>97</v>
      </c>
      <c r="E705" s="174" t="s">
        <v>175</v>
      </c>
      <c r="F705" s="186"/>
      <c r="G705" s="74"/>
      <c r="H705" s="74"/>
      <c r="I705" s="74"/>
      <c r="J705" s="74"/>
      <c r="K705" s="92"/>
      <c r="L705" s="14"/>
      <c r="M705" s="3">
        <v>29.459906396779086</v>
      </c>
      <c r="N705" s="3" t="e">
        <f>#REF!-M705</f>
        <v>#REF!</v>
      </c>
      <c r="O705" s="3"/>
      <c r="P705" s="4"/>
      <c r="Q705" s="4"/>
      <c r="R705" s="4"/>
      <c r="S705" s="4"/>
      <c r="T705" s="4"/>
      <c r="X705" s="16"/>
      <c r="AI705" s="15" t="e">
        <f>#REF!</f>
        <v>#REF!</v>
      </c>
      <c r="AJ705" s="15">
        <f>'[6]Čas'!AA767</f>
        <v>99.28617265734994</v>
      </c>
      <c r="AK705" s="15" t="e">
        <f t="shared" si="16"/>
        <v>#REF!</v>
      </c>
    </row>
    <row r="706" spans="1:37" s="15" customFormat="1" ht="15.75">
      <c r="A706" s="12"/>
      <c r="B706" s="93" t="s">
        <v>547</v>
      </c>
      <c r="C706" s="132">
        <v>15</v>
      </c>
      <c r="D706" s="17" t="s">
        <v>127</v>
      </c>
      <c r="E706" s="174" t="s">
        <v>175</v>
      </c>
      <c r="F706" s="186"/>
      <c r="G706" s="74"/>
      <c r="H706" s="74"/>
      <c r="I706" s="74"/>
      <c r="J706" s="74"/>
      <c r="K706" s="92"/>
      <c r="L706" s="14"/>
      <c r="M706" s="3">
        <v>1685.977747873716</v>
      </c>
      <c r="N706" s="3" t="e">
        <f>#REF!-M706</f>
        <v>#REF!</v>
      </c>
      <c r="O706" s="3"/>
      <c r="P706" s="4"/>
      <c r="Q706" s="4"/>
      <c r="R706" s="4"/>
      <c r="S706" s="4"/>
      <c r="T706" s="4"/>
      <c r="X706" s="16"/>
      <c r="AI706" s="15" t="e">
        <f>#REF!</f>
        <v>#REF!</v>
      </c>
      <c r="AJ706" s="15">
        <f>'[6]Čas'!AA768</f>
        <v>225.35122221350946</v>
      </c>
      <c r="AK706" s="15" t="e">
        <f t="shared" si="16"/>
        <v>#REF!</v>
      </c>
    </row>
    <row r="707" spans="1:37" s="15" customFormat="1" ht="15.75">
      <c r="A707" s="12"/>
      <c r="B707" s="93" t="s">
        <v>560</v>
      </c>
      <c r="C707" s="132">
        <v>18.4</v>
      </c>
      <c r="D707" s="17" t="s">
        <v>97</v>
      </c>
      <c r="E707" s="174" t="s">
        <v>175</v>
      </c>
      <c r="F707" s="186"/>
      <c r="G707" s="74"/>
      <c r="H707" s="74"/>
      <c r="I707" s="74"/>
      <c r="J707" s="74"/>
      <c r="K707" s="92"/>
      <c r="L707" s="14"/>
      <c r="M707" s="3">
        <v>478.84595146970383</v>
      </c>
      <c r="N707" s="3" t="e">
        <f>#REF!-M707</f>
        <v>#REF!</v>
      </c>
      <c r="O707" s="3"/>
      <c r="P707" s="4"/>
      <c r="Q707" s="4"/>
      <c r="R707" s="4"/>
      <c r="S707" s="4"/>
      <c r="T707" s="4"/>
      <c r="X707" s="16"/>
      <c r="AI707" s="15" t="e">
        <f>#REF!</f>
        <v>#REF!</v>
      </c>
      <c r="AJ707" s="15">
        <f>'[6]Čas'!AA769</f>
        <v>638.5349402892633</v>
      </c>
      <c r="AK707" s="15" t="e">
        <f t="shared" si="16"/>
        <v>#REF!</v>
      </c>
    </row>
    <row r="708" spans="1:37" s="15" customFormat="1" ht="15.75">
      <c r="A708" s="12"/>
      <c r="B708" s="93" t="s">
        <v>79</v>
      </c>
      <c r="C708" s="132">
        <v>3.5</v>
      </c>
      <c r="D708" s="17" t="s">
        <v>127</v>
      </c>
      <c r="E708" s="174" t="s">
        <v>175</v>
      </c>
      <c r="F708" s="186"/>
      <c r="G708" s="74"/>
      <c r="H708" s="74"/>
      <c r="I708" s="74"/>
      <c r="J708" s="74"/>
      <c r="K708" s="92"/>
      <c r="L708" s="14"/>
      <c r="M708" s="3">
        <v>43.788272848262</v>
      </c>
      <c r="N708" s="3" t="e">
        <f>#REF!-M708</f>
        <v>#REF!</v>
      </c>
      <c r="O708" s="3"/>
      <c r="P708" s="4"/>
      <c r="Q708" s="4"/>
      <c r="R708" s="4"/>
      <c r="S708" s="4"/>
      <c r="T708" s="4"/>
      <c r="X708" s="16"/>
      <c r="AI708" s="15" t="e">
        <f>#REF!</f>
        <v>#REF!</v>
      </c>
      <c r="AJ708" s="15">
        <f>'[6]Čas'!AA770</f>
        <v>398.6983162239013</v>
      </c>
      <c r="AK708" s="15" t="e">
        <f t="shared" si="16"/>
        <v>#REF!</v>
      </c>
    </row>
    <row r="709" spans="1:37" s="15" customFormat="1" ht="15.75">
      <c r="A709" s="12"/>
      <c r="B709" s="93" t="s">
        <v>292</v>
      </c>
      <c r="C709" s="132">
        <v>3.5</v>
      </c>
      <c r="D709" s="17" t="s">
        <v>127</v>
      </c>
      <c r="E709" s="174" t="s">
        <v>175</v>
      </c>
      <c r="F709" s="186"/>
      <c r="G709" s="74"/>
      <c r="H709" s="74"/>
      <c r="I709" s="74"/>
      <c r="J709" s="74"/>
      <c r="K709" s="92"/>
      <c r="L709" s="14"/>
      <c r="M709" s="3">
        <v>43.788272848262</v>
      </c>
      <c r="N709" s="3" t="e">
        <f>#REF!-M709</f>
        <v>#REF!</v>
      </c>
      <c r="O709" s="3"/>
      <c r="P709" s="4"/>
      <c r="Q709" s="4"/>
      <c r="R709" s="4"/>
      <c r="S709" s="4"/>
      <c r="T709" s="4"/>
      <c r="X709" s="16"/>
      <c r="AI709" s="15" t="e">
        <f>#REF!</f>
        <v>#REF!</v>
      </c>
      <c r="AJ709" s="15">
        <f>'[6]Čas'!AA771</f>
        <v>209.0060926798524</v>
      </c>
      <c r="AK709" s="15" t="e">
        <f t="shared" si="16"/>
        <v>#REF!</v>
      </c>
    </row>
    <row r="710" spans="1:37" s="15" customFormat="1" ht="15.75">
      <c r="A710" s="12"/>
      <c r="B710" s="93" t="s">
        <v>570</v>
      </c>
      <c r="C710" s="132">
        <v>13</v>
      </c>
      <c r="D710" s="17" t="s">
        <v>97</v>
      </c>
      <c r="E710" s="174" t="s">
        <v>175</v>
      </c>
      <c r="F710" s="186"/>
      <c r="G710" s="74"/>
      <c r="H710" s="74"/>
      <c r="I710" s="74"/>
      <c r="J710" s="74"/>
      <c r="K710" s="92"/>
      <c r="L710" s="14"/>
      <c r="M710" s="3">
        <v>345.2088102104919</v>
      </c>
      <c r="N710" s="3" t="e">
        <f>#REF!-M710</f>
        <v>#REF!</v>
      </c>
      <c r="O710" s="3"/>
      <c r="P710" s="4"/>
      <c r="Q710" s="4"/>
      <c r="R710" s="4"/>
      <c r="S710" s="4"/>
      <c r="T710" s="4"/>
      <c r="X710" s="16"/>
      <c r="AI710" s="15" t="e">
        <f>#REF!</f>
        <v>#REF!</v>
      </c>
      <c r="AJ710" s="15">
        <f>'[6]Čas'!AA772</f>
        <v>209.0060926798524</v>
      </c>
      <c r="AK710" s="15" t="e">
        <f t="shared" si="16"/>
        <v>#REF!</v>
      </c>
    </row>
    <row r="711" spans="1:37" s="15" customFormat="1" ht="15.75">
      <c r="A711" s="12"/>
      <c r="B711" s="93" t="s">
        <v>560</v>
      </c>
      <c r="C711" s="132">
        <v>18.7</v>
      </c>
      <c r="D711" s="17" t="s">
        <v>97</v>
      </c>
      <c r="E711" s="174" t="s">
        <v>175</v>
      </c>
      <c r="F711" s="186"/>
      <c r="G711" s="74"/>
      <c r="H711" s="74"/>
      <c r="I711" s="74"/>
      <c r="J711" s="74"/>
      <c r="K711" s="92"/>
      <c r="L711" s="14"/>
      <c r="M711" s="3">
        <v>27.308815324722534</v>
      </c>
      <c r="N711" s="3" t="e">
        <f>#REF!-M711</f>
        <v>#REF!</v>
      </c>
      <c r="O711" s="3"/>
      <c r="P711" s="4"/>
      <c r="Q711" s="4"/>
      <c r="R711" s="4"/>
      <c r="S711" s="4"/>
      <c r="T711" s="4"/>
      <c r="X711" s="16"/>
      <c r="AI711" s="15" t="e">
        <f>#REF!</f>
        <v>#REF!</v>
      </c>
      <c r="AJ711" s="15">
        <f>'[6]Čas'!AA773</f>
        <v>294.9971708109917</v>
      </c>
      <c r="AK711" s="15" t="e">
        <f t="shared" si="16"/>
        <v>#REF!</v>
      </c>
    </row>
    <row r="712" spans="1:37" s="15" customFormat="1" ht="15.75">
      <c r="A712" s="12"/>
      <c r="B712" s="93" t="s">
        <v>292</v>
      </c>
      <c r="C712" s="132">
        <v>3.5</v>
      </c>
      <c r="D712" s="17" t="s">
        <v>127</v>
      </c>
      <c r="E712" s="174" t="s">
        <v>175</v>
      </c>
      <c r="F712" s="186"/>
      <c r="G712" s="74"/>
      <c r="H712" s="74"/>
      <c r="I712" s="74"/>
      <c r="J712" s="74"/>
      <c r="K712" s="92"/>
      <c r="L712" s="14"/>
      <c r="M712" s="3">
        <v>31.389442901979926</v>
      </c>
      <c r="N712" s="3" t="e">
        <f>#REF!-M712</f>
        <v>#REF!</v>
      </c>
      <c r="O712" s="3"/>
      <c r="P712" s="4"/>
      <c r="Q712" s="4"/>
      <c r="R712" s="4"/>
      <c r="S712" s="4"/>
      <c r="T712" s="4"/>
      <c r="X712" s="16"/>
      <c r="AI712" s="15" t="e">
        <f>#REF!</f>
        <v>#REF!</v>
      </c>
      <c r="AJ712" s="15">
        <f>'[6]Čas'!AA774</f>
        <v>424.3420841665803</v>
      </c>
      <c r="AK712" s="15" t="e">
        <f t="shared" si="16"/>
        <v>#REF!</v>
      </c>
    </row>
    <row r="713" spans="1:37" s="15" customFormat="1" ht="15.75">
      <c r="A713" s="12"/>
      <c r="B713" s="93" t="s">
        <v>292</v>
      </c>
      <c r="C713" s="132">
        <v>3.5</v>
      </c>
      <c r="D713" s="17" t="s">
        <v>127</v>
      </c>
      <c r="E713" s="174" t="s">
        <v>175</v>
      </c>
      <c r="F713" s="186"/>
      <c r="G713" s="74"/>
      <c r="H713" s="74"/>
      <c r="I713" s="74"/>
      <c r="J713" s="74"/>
      <c r="K713" s="92"/>
      <c r="L713" s="14"/>
      <c r="M713" s="3">
        <v>545.5485176364111</v>
      </c>
      <c r="N713" s="3" t="e">
        <f>#REF!-M713</f>
        <v>#REF!</v>
      </c>
      <c r="O713" s="3"/>
      <c r="P713" s="4"/>
      <c r="Q713" s="4"/>
      <c r="R713" s="4"/>
      <c r="S713" s="4"/>
      <c r="T713" s="4"/>
      <c r="X713" s="16"/>
      <c r="AI713" s="15" t="e">
        <f>#REF!</f>
        <v>#REF!</v>
      </c>
      <c r="AJ713" s="15">
        <f>'[6]Čas'!AA775</f>
        <v>209.0060926798524</v>
      </c>
      <c r="AK713" s="15" t="e">
        <f t="shared" si="16"/>
        <v>#REF!</v>
      </c>
    </row>
    <row r="714" spans="1:37" s="15" customFormat="1" ht="15.75">
      <c r="A714" s="12"/>
      <c r="B714" s="93" t="s">
        <v>570</v>
      </c>
      <c r="C714" s="132">
        <v>13</v>
      </c>
      <c r="D714" s="17" t="s">
        <v>97</v>
      </c>
      <c r="E714" s="174" t="s">
        <v>175</v>
      </c>
      <c r="F714" s="186"/>
      <c r="G714" s="74"/>
      <c r="H714" s="74"/>
      <c r="I714" s="74"/>
      <c r="J714" s="74"/>
      <c r="K714" s="92"/>
      <c r="L714" s="14"/>
      <c r="M714" s="3">
        <v>132.46344904635527</v>
      </c>
      <c r="N714" s="3" t="e">
        <f>#REF!-M714</f>
        <v>#REF!</v>
      </c>
      <c r="O714" s="3"/>
      <c r="P714" s="4"/>
      <c r="Q714" s="4"/>
      <c r="R714" s="4"/>
      <c r="S714" s="4"/>
      <c r="T714" s="4"/>
      <c r="X714" s="16"/>
      <c r="AI714" s="15" t="e">
        <f>#REF!</f>
        <v>#REF!</v>
      </c>
      <c r="AJ714" s="15">
        <f>'[6]Čas'!AA776</f>
        <v>209.0060926798524</v>
      </c>
      <c r="AK714" s="15" t="e">
        <f t="shared" si="16"/>
        <v>#REF!</v>
      </c>
    </row>
    <row r="715" spans="1:37" s="15" customFormat="1" ht="15.75">
      <c r="A715" s="12"/>
      <c r="B715" s="93" t="s">
        <v>592</v>
      </c>
      <c r="C715" s="132">
        <v>2.5</v>
      </c>
      <c r="D715" s="17" t="s">
        <v>7</v>
      </c>
      <c r="E715" s="174" t="s">
        <v>175</v>
      </c>
      <c r="F715" s="186"/>
      <c r="G715" s="74"/>
      <c r="H715" s="74"/>
      <c r="I715" s="74"/>
      <c r="J715" s="74"/>
      <c r="K715" s="92"/>
      <c r="L715" s="14"/>
      <c r="M715" s="3">
        <v>136.54407662361268</v>
      </c>
      <c r="N715" s="3" t="e">
        <f>#REF!-M715</f>
        <v>#REF!</v>
      </c>
      <c r="O715" s="3"/>
      <c r="P715" s="4"/>
      <c r="Q715" s="4"/>
      <c r="R715" s="4"/>
      <c r="S715" s="4"/>
      <c r="T715" s="4"/>
      <c r="X715" s="16"/>
      <c r="AI715" s="15" t="e">
        <f>#REF!</f>
        <v>#REF!</v>
      </c>
      <c r="AJ715" s="15">
        <f>'[6]Čas'!AA777</f>
        <v>294.9971708109917</v>
      </c>
      <c r="AK715" s="15" t="e">
        <f t="shared" si="16"/>
        <v>#REF!</v>
      </c>
    </row>
    <row r="716" spans="1:37" s="15" customFormat="1" ht="15.75">
      <c r="A716" s="12"/>
      <c r="B716" s="93" t="s">
        <v>593</v>
      </c>
      <c r="C716" s="132">
        <v>3.75</v>
      </c>
      <c r="D716" s="17" t="s">
        <v>7</v>
      </c>
      <c r="E716" s="174" t="s">
        <v>175</v>
      </c>
      <c r="F716" s="186"/>
      <c r="G716" s="74"/>
      <c r="H716" s="74"/>
      <c r="I716" s="74"/>
      <c r="J716" s="74"/>
      <c r="K716" s="92"/>
      <c r="L716" s="14"/>
      <c r="M716" s="3">
        <v>173.69962371084765</v>
      </c>
      <c r="N716" s="3" t="e">
        <f>#REF!-M716</f>
        <v>#REF!</v>
      </c>
      <c r="O716" s="3"/>
      <c r="P716" s="4"/>
      <c r="Q716" s="4"/>
      <c r="R716" s="4"/>
      <c r="S716" s="4"/>
      <c r="T716" s="4"/>
      <c r="X716" s="16"/>
      <c r="AI716" s="15" t="e">
        <f>#REF!</f>
        <v>#REF!</v>
      </c>
      <c r="AJ716" s="15">
        <f>'[6]Čas'!AA778</f>
        <v>48.19303054244219</v>
      </c>
      <c r="AK716" s="15" t="e">
        <f t="shared" si="16"/>
        <v>#REF!</v>
      </c>
    </row>
    <row r="717" spans="1:24" s="15" customFormat="1" ht="15.75">
      <c r="A717" s="12"/>
      <c r="B717" s="93" t="s">
        <v>103</v>
      </c>
      <c r="C717" s="132">
        <v>11.3</v>
      </c>
      <c r="D717" s="17" t="s">
        <v>7</v>
      </c>
      <c r="E717" s="174" t="s">
        <v>175</v>
      </c>
      <c r="F717" s="186"/>
      <c r="G717" s="74"/>
      <c r="H717" s="74"/>
      <c r="I717" s="74"/>
      <c r="J717" s="74"/>
      <c r="K717" s="92"/>
      <c r="L717" s="14"/>
      <c r="M717" s="3"/>
      <c r="N717" s="3"/>
      <c r="O717" s="3"/>
      <c r="P717" s="4"/>
      <c r="Q717" s="4"/>
      <c r="R717" s="4"/>
      <c r="S717" s="4"/>
      <c r="T717" s="4"/>
      <c r="X717" s="16"/>
    </row>
    <row r="718" spans="1:37" s="15" customFormat="1" ht="16.5" thickBot="1">
      <c r="A718" s="12"/>
      <c r="B718" s="98" t="s">
        <v>86</v>
      </c>
      <c r="C718" s="136">
        <f>SUM(C666:C717)</f>
        <v>696.55</v>
      </c>
      <c r="D718" s="77"/>
      <c r="E718" s="170"/>
      <c r="F718" s="219"/>
      <c r="G718" s="220"/>
      <c r="H718" s="220"/>
      <c r="I718" s="220"/>
      <c r="J718" s="220"/>
      <c r="K718" s="221"/>
      <c r="L718" s="14"/>
      <c r="M718" s="3">
        <v>129.17438133358263</v>
      </c>
      <c r="N718" s="3" t="e">
        <f>#REF!-M718</f>
        <v>#REF!</v>
      </c>
      <c r="O718" s="3"/>
      <c r="P718" s="4"/>
      <c r="Q718" s="4"/>
      <c r="R718" s="4"/>
      <c r="S718" s="4"/>
      <c r="T718" s="4"/>
      <c r="X718" s="16"/>
      <c r="AI718" s="15" t="e">
        <f>#REF!</f>
        <v>#REF!</v>
      </c>
      <c r="AJ718" s="15">
        <f>'[6]Čas'!AA779</f>
        <v>72.28954581366328</v>
      </c>
      <c r="AK718" s="15" t="e">
        <f aca="true" t="shared" si="18" ref="AK718:AK723">AJ711-AI718</f>
        <v>#REF!</v>
      </c>
    </row>
    <row r="719" spans="1:37" s="15" customFormat="1" ht="15.75">
      <c r="A719" s="12"/>
      <c r="B719" s="405"/>
      <c r="C719" s="406"/>
      <c r="D719" s="406"/>
      <c r="E719" s="212"/>
      <c r="F719" s="212"/>
      <c r="G719" s="212"/>
      <c r="H719" s="212"/>
      <c r="I719" s="212"/>
      <c r="J719" s="212"/>
      <c r="K719" s="213"/>
      <c r="L719" s="14"/>
      <c r="M719" s="3"/>
      <c r="N719" s="3"/>
      <c r="O719" s="3"/>
      <c r="P719" s="4"/>
      <c r="Q719" s="4"/>
      <c r="R719" s="4"/>
      <c r="S719" s="4"/>
      <c r="T719" s="4"/>
      <c r="X719" s="16"/>
      <c r="AI719" s="15" t="e">
        <f>#REF!</f>
        <v>#REF!</v>
      </c>
      <c r="AJ719" s="15">
        <f>'[6]Čas'!AA780</f>
        <v>127.2296006320474</v>
      </c>
      <c r="AK719" s="15" t="e">
        <f t="shared" si="18"/>
        <v>#REF!</v>
      </c>
    </row>
    <row r="720" spans="1:37" s="15" customFormat="1" ht="16.5" thickBot="1">
      <c r="A720" s="12"/>
      <c r="B720" s="421" t="s">
        <v>594</v>
      </c>
      <c r="C720" s="422">
        <v>0</v>
      </c>
      <c r="D720" s="422" t="e">
        <v>#REF!</v>
      </c>
      <c r="E720" s="307"/>
      <c r="F720" s="307"/>
      <c r="G720" s="307"/>
      <c r="H720" s="307"/>
      <c r="I720" s="307"/>
      <c r="J720" s="307"/>
      <c r="K720" s="308"/>
      <c r="L720" s="14"/>
      <c r="M720" s="3">
        <v>389.7465994925234</v>
      </c>
      <c r="N720" s="3" t="e">
        <f>#REF!-M720</f>
        <v>#REF!</v>
      </c>
      <c r="O720" s="3"/>
      <c r="P720" s="4"/>
      <c r="Q720" s="4"/>
      <c r="R720" s="4"/>
      <c r="S720" s="4"/>
      <c r="T720" s="4"/>
      <c r="X720" s="16"/>
      <c r="AI720" s="15" t="e">
        <f>#REF!</f>
        <v>#REF!</v>
      </c>
      <c r="AJ720" s="15" t="e">
        <f>'[6]Čas'!AA781</f>
        <v>#REF!</v>
      </c>
      <c r="AK720" s="15" t="e">
        <f t="shared" si="18"/>
        <v>#REF!</v>
      </c>
    </row>
    <row r="721" spans="1:37" s="15" customFormat="1" ht="15.75">
      <c r="A721" s="12"/>
      <c r="B721" s="423" t="s">
        <v>545</v>
      </c>
      <c r="C721" s="424" t="e">
        <v>#REF!</v>
      </c>
      <c r="D721" s="424" t="e">
        <v>#REF!</v>
      </c>
      <c r="E721" s="197"/>
      <c r="F721" s="197"/>
      <c r="G721" s="197"/>
      <c r="H721" s="197"/>
      <c r="I721" s="197"/>
      <c r="J721" s="197"/>
      <c r="K721" s="320"/>
      <c r="L721" s="14"/>
      <c r="M721" s="3">
        <v>174.65981386553537</v>
      </c>
      <c r="N721" s="3" t="e">
        <f>#REF!-M721</f>
        <v>#REF!</v>
      </c>
      <c r="O721" s="3"/>
      <c r="P721" s="4"/>
      <c r="Q721" s="4"/>
      <c r="R721" s="4"/>
      <c r="S721" s="4"/>
      <c r="T721" s="4"/>
      <c r="X721" s="16"/>
      <c r="AI721" s="15" t="e">
        <f>#REF!</f>
        <v>#REF!</v>
      </c>
      <c r="AJ721" s="15" t="e">
        <f>'[6]Čas'!AA782</f>
        <v>#REF!</v>
      </c>
      <c r="AK721" s="15" t="e">
        <f t="shared" si="18"/>
        <v>#REF!</v>
      </c>
    </row>
    <row r="722" spans="1:37" s="15" customFormat="1" ht="16.5" thickBot="1">
      <c r="A722" s="12"/>
      <c r="B722" s="415" t="s">
        <v>179</v>
      </c>
      <c r="C722" s="416" t="e">
        <v>#REF!</v>
      </c>
      <c r="D722" s="416" t="e">
        <v>#REF!</v>
      </c>
      <c r="E722" s="198"/>
      <c r="F722" s="198"/>
      <c r="G722" s="198"/>
      <c r="H722" s="198"/>
      <c r="I722" s="198"/>
      <c r="J722" s="198"/>
      <c r="K722" s="199"/>
      <c r="L722" s="14"/>
      <c r="M722" s="3">
        <v>69.80170500394993</v>
      </c>
      <c r="N722" s="3" t="e">
        <f>#REF!-M722</f>
        <v>#REF!</v>
      </c>
      <c r="O722" s="3"/>
      <c r="P722" s="4"/>
      <c r="Q722" s="4"/>
      <c r="R722" s="4"/>
      <c r="S722" s="4"/>
      <c r="T722" s="4"/>
      <c r="X722" s="16"/>
      <c r="AI722" s="15" t="e">
        <f>#REF!</f>
        <v>#REF!</v>
      </c>
      <c r="AJ722" s="15" t="e">
        <f>'[6]Čas'!AA783</f>
        <v>#REF!</v>
      </c>
      <c r="AK722" s="15" t="e">
        <f t="shared" si="18"/>
        <v>#REF!</v>
      </c>
    </row>
    <row r="723" spans="1:37" s="15" customFormat="1" ht="15.75">
      <c r="A723" s="12"/>
      <c r="B723" s="93" t="s">
        <v>595</v>
      </c>
      <c r="C723" s="132">
        <v>0.72</v>
      </c>
      <c r="D723" s="17" t="s">
        <v>7</v>
      </c>
      <c r="E723" s="171" t="s">
        <v>174</v>
      </c>
      <c r="F723" s="196"/>
      <c r="G723" s="73"/>
      <c r="H723" s="73"/>
      <c r="I723" s="73"/>
      <c r="J723" s="73"/>
      <c r="K723" s="91"/>
      <c r="L723" s="14"/>
      <c r="M723" s="3">
        <v>201.1466867374517</v>
      </c>
      <c r="N723" s="3" t="e">
        <f>#REF!-M723</f>
        <v>#REF!</v>
      </c>
      <c r="O723" s="3"/>
      <c r="P723" s="4"/>
      <c r="Q723" s="4"/>
      <c r="R723" s="4"/>
      <c r="S723" s="4"/>
      <c r="T723" s="4"/>
      <c r="X723" s="16"/>
      <c r="AI723" s="15" t="e">
        <f>#REF!</f>
        <v>#REF!</v>
      </c>
      <c r="AJ723" s="15" t="e">
        <f>'[6]Čas'!AA784</f>
        <v>#REF!</v>
      </c>
      <c r="AK723" s="15" t="e">
        <f t="shared" si="18"/>
        <v>#REF!</v>
      </c>
    </row>
    <row r="724" spans="1:37" s="15" customFormat="1" ht="15.75">
      <c r="A724" s="12"/>
      <c r="B724" s="93" t="s">
        <v>596</v>
      </c>
      <c r="C724" s="132">
        <v>0.72</v>
      </c>
      <c r="D724" s="17" t="s">
        <v>7</v>
      </c>
      <c r="E724" s="171" t="s">
        <v>174</v>
      </c>
      <c r="F724" s="186"/>
      <c r="G724" s="74"/>
      <c r="H724" s="74"/>
      <c r="I724" s="74"/>
      <c r="J724" s="74"/>
      <c r="K724" s="92"/>
      <c r="L724" s="14"/>
      <c r="M724" s="3">
        <v>193.29872440503203</v>
      </c>
      <c r="N724" s="3" t="e">
        <f>#REF!-M724</f>
        <v>#REF!</v>
      </c>
      <c r="O724" s="3"/>
      <c r="P724" s="18" t="e">
        <f>SUM(#REF!)</f>
        <v>#REF!</v>
      </c>
      <c r="Q724" s="18">
        <f>SUM(M704:M724)</f>
        <v>5420.931696016321</v>
      </c>
      <c r="R724" s="18" t="e">
        <f>P724-Q724</f>
        <v>#REF!</v>
      </c>
      <c r="S724" s="18" t="e">
        <f>SUM(N704:N724)</f>
        <v>#REF!</v>
      </c>
      <c r="T724" s="18" t="e">
        <f>R724-S724</f>
        <v>#REF!</v>
      </c>
      <c r="X724" s="16"/>
      <c r="AI724" s="15" t="e">
        <f>#REF!</f>
        <v>#REF!</v>
      </c>
      <c r="AJ724" s="15">
        <f>'[6]Čas'!AA785</f>
        <v>13.879592796223351</v>
      </c>
      <c r="AK724" s="15" t="e">
        <f t="shared" si="16"/>
        <v>#REF!</v>
      </c>
    </row>
    <row r="725" spans="1:37" s="15" customFormat="1" ht="15.75">
      <c r="A725" s="12"/>
      <c r="B725" s="93" t="s">
        <v>597</v>
      </c>
      <c r="C725" s="132">
        <v>0.72</v>
      </c>
      <c r="D725" s="17" t="s">
        <v>7</v>
      </c>
      <c r="E725" s="171" t="s">
        <v>174</v>
      </c>
      <c r="F725" s="186"/>
      <c r="G725" s="74"/>
      <c r="H725" s="74"/>
      <c r="I725" s="74"/>
      <c r="J725" s="74"/>
      <c r="K725" s="92"/>
      <c r="L725" s="14"/>
      <c r="M725" s="3"/>
      <c r="N725" s="3"/>
      <c r="O725" s="3"/>
      <c r="P725" s="4"/>
      <c r="Q725" s="4"/>
      <c r="R725" s="4"/>
      <c r="S725" s="4"/>
      <c r="T725" s="4"/>
      <c r="X725" s="16"/>
      <c r="AI725" s="15" t="e">
        <f>#REF!</f>
        <v>#REF!</v>
      </c>
      <c r="AJ725" s="15">
        <f>'[6]Čas'!AA786</f>
        <v>13.879592796223351</v>
      </c>
      <c r="AK725" s="15" t="e">
        <f t="shared" si="16"/>
        <v>#REF!</v>
      </c>
    </row>
    <row r="726" spans="1:37" s="15" customFormat="1" ht="15.75">
      <c r="A726" s="12"/>
      <c r="B726" s="93" t="s">
        <v>598</v>
      </c>
      <c r="C726" s="132">
        <v>0.72</v>
      </c>
      <c r="D726" s="17" t="s">
        <v>7</v>
      </c>
      <c r="E726" s="171" t="s">
        <v>174</v>
      </c>
      <c r="F726" s="186"/>
      <c r="G726" s="74"/>
      <c r="H726" s="74"/>
      <c r="I726" s="74"/>
      <c r="J726" s="74"/>
      <c r="K726" s="92"/>
      <c r="L726" s="14"/>
      <c r="M726" s="3"/>
      <c r="N726" s="3"/>
      <c r="O726" s="3"/>
      <c r="P726" s="4"/>
      <c r="Q726" s="4"/>
      <c r="R726" s="4"/>
      <c r="S726" s="4"/>
      <c r="T726" s="4"/>
      <c r="X726" s="16"/>
      <c r="AI726" s="15" t="e">
        <f>#REF!</f>
        <v>#REF!</v>
      </c>
      <c r="AJ726" s="15">
        <f>'[6]Čas'!AA787</f>
        <v>13.879592796223351</v>
      </c>
      <c r="AK726" s="15" t="e">
        <f t="shared" si="16"/>
        <v>#REF!</v>
      </c>
    </row>
    <row r="727" spans="1:37" s="15" customFormat="1" ht="15.75">
      <c r="A727" s="12"/>
      <c r="B727" s="93" t="s">
        <v>599</v>
      </c>
      <c r="C727" s="132">
        <v>0.72</v>
      </c>
      <c r="D727" s="17" t="s">
        <v>7</v>
      </c>
      <c r="E727" s="171" t="s">
        <v>174</v>
      </c>
      <c r="F727" s="186"/>
      <c r="G727" s="74"/>
      <c r="H727" s="74"/>
      <c r="I727" s="74"/>
      <c r="J727" s="74"/>
      <c r="K727" s="92"/>
      <c r="L727" s="14"/>
      <c r="M727" s="3">
        <v>121.44643696695388</v>
      </c>
      <c r="N727" s="3" t="e">
        <f>#REF!-M727</f>
        <v>#REF!</v>
      </c>
      <c r="O727" s="3"/>
      <c r="P727" s="4"/>
      <c r="Q727" s="4"/>
      <c r="R727" s="4"/>
      <c r="S727" s="4"/>
      <c r="T727" s="4"/>
      <c r="X727" s="16"/>
      <c r="AI727" s="15" t="e">
        <f>#REF!</f>
        <v>#REF!</v>
      </c>
      <c r="AJ727" s="15">
        <f>'[6]Čas'!AA788</f>
        <v>13.879592796223351</v>
      </c>
      <c r="AK727" s="15" t="e">
        <f t="shared" si="16"/>
        <v>#REF!</v>
      </c>
    </row>
    <row r="728" spans="1:37" s="15" customFormat="1" ht="15.75">
      <c r="A728" s="12"/>
      <c r="B728" s="93" t="s">
        <v>600</v>
      </c>
      <c r="C728" s="132">
        <v>0.72</v>
      </c>
      <c r="D728" s="17" t="s">
        <v>7</v>
      </c>
      <c r="E728" s="171" t="s">
        <v>174</v>
      </c>
      <c r="F728" s="186"/>
      <c r="G728" s="74"/>
      <c r="H728" s="74"/>
      <c r="I728" s="74"/>
      <c r="J728" s="74"/>
      <c r="K728" s="92"/>
      <c r="L728" s="14"/>
      <c r="M728" s="3">
        <v>121.44643696695388</v>
      </c>
      <c r="N728" s="3" t="e">
        <f>#REF!-M728</f>
        <v>#REF!</v>
      </c>
      <c r="O728" s="3"/>
      <c r="P728" s="4"/>
      <c r="Q728" s="4"/>
      <c r="R728" s="4"/>
      <c r="S728" s="4"/>
      <c r="T728" s="4"/>
      <c r="X728" s="16"/>
      <c r="AI728" s="15" t="e">
        <f>#REF!</f>
        <v>#REF!</v>
      </c>
      <c r="AJ728" s="15">
        <f>'[6]Čas'!AA789</f>
        <v>13.879592796223351</v>
      </c>
      <c r="AK728" s="15" t="e">
        <f t="shared" si="16"/>
        <v>#REF!</v>
      </c>
    </row>
    <row r="729" spans="1:37" s="15" customFormat="1" ht="15.75">
      <c r="A729" s="12"/>
      <c r="B729" s="93" t="s">
        <v>601</v>
      </c>
      <c r="C729" s="132">
        <v>0.72</v>
      </c>
      <c r="D729" s="17" t="s">
        <v>7</v>
      </c>
      <c r="E729" s="171" t="s">
        <v>174</v>
      </c>
      <c r="F729" s="186"/>
      <c r="G729" s="74"/>
      <c r="H729" s="74"/>
      <c r="I729" s="74"/>
      <c r="J729" s="74"/>
      <c r="K729" s="92"/>
      <c r="L729" s="14"/>
      <c r="M729" s="3">
        <v>57.253320284421115</v>
      </c>
      <c r="N729" s="3" t="e">
        <f>#REF!-M729</f>
        <v>#REF!</v>
      </c>
      <c r="O729" s="3"/>
      <c r="P729" s="4"/>
      <c r="Q729" s="4"/>
      <c r="R729" s="4"/>
      <c r="S729" s="4"/>
      <c r="T729" s="4"/>
      <c r="X729" s="16"/>
      <c r="AI729" s="15" t="e">
        <f>#REF!</f>
        <v>#REF!</v>
      </c>
      <c r="AJ729" s="15">
        <f>'[6]Čas'!AA790</f>
        <v>13.879592796223351</v>
      </c>
      <c r="AK729" s="15" t="e">
        <f t="shared" si="16"/>
        <v>#REF!</v>
      </c>
    </row>
    <row r="730" spans="1:37" s="15" customFormat="1" ht="15.75">
      <c r="A730" s="12"/>
      <c r="B730" s="93" t="s">
        <v>602</v>
      </c>
      <c r="C730" s="132">
        <v>0.72</v>
      </c>
      <c r="D730" s="17" t="s">
        <v>7</v>
      </c>
      <c r="E730" s="171" t="s">
        <v>174</v>
      </c>
      <c r="F730" s="186"/>
      <c r="G730" s="74"/>
      <c r="H730" s="74"/>
      <c r="I730" s="74"/>
      <c r="J730" s="74"/>
      <c r="K730" s="92"/>
      <c r="L730" s="14"/>
      <c r="M730" s="3">
        <v>129.6383991851771</v>
      </c>
      <c r="N730" s="3" t="e">
        <f>#REF!-M730</f>
        <v>#REF!</v>
      </c>
      <c r="O730" s="3"/>
      <c r="P730" s="4"/>
      <c r="Q730" s="4"/>
      <c r="R730" s="4"/>
      <c r="S730" s="4"/>
      <c r="T730" s="4"/>
      <c r="X730" s="16"/>
      <c r="AI730" s="15" t="e">
        <f>#REF!</f>
        <v>#REF!</v>
      </c>
      <c r="AJ730" s="15">
        <f>'[6]Čas'!AA791</f>
        <v>13.879592796223351</v>
      </c>
      <c r="AK730" s="15" t="e">
        <f aca="true" t="shared" si="19" ref="AK730:AK793">AJ724-AI730</f>
        <v>#REF!</v>
      </c>
    </row>
    <row r="731" spans="1:37" s="15" customFormat="1" ht="15.75">
      <c r="A731" s="12"/>
      <c r="B731" s="93" t="s">
        <v>603</v>
      </c>
      <c r="C731" s="132">
        <v>0.72</v>
      </c>
      <c r="D731" s="17" t="s">
        <v>7</v>
      </c>
      <c r="E731" s="171" t="s">
        <v>174</v>
      </c>
      <c r="F731" s="186"/>
      <c r="G731" s="74"/>
      <c r="H731" s="74"/>
      <c r="I731" s="74"/>
      <c r="J731" s="74"/>
      <c r="K731" s="92"/>
      <c r="L731" s="14"/>
      <c r="M731" s="3">
        <v>45.03190892845457</v>
      </c>
      <c r="N731" s="3" t="e">
        <f>#REF!-M731</f>
        <v>#REF!</v>
      </c>
      <c r="O731" s="3"/>
      <c r="P731" s="4"/>
      <c r="Q731" s="4"/>
      <c r="R731" s="4"/>
      <c r="S731" s="4"/>
      <c r="T731" s="4"/>
      <c r="X731" s="16"/>
      <c r="AI731" s="15" t="e">
        <f>#REF!</f>
        <v>#REF!</v>
      </c>
      <c r="AJ731" s="15">
        <f>'[6]Čas'!AA792</f>
        <v>13.879592796223351</v>
      </c>
      <c r="AK731" s="15" t="e">
        <f t="shared" si="19"/>
        <v>#REF!</v>
      </c>
    </row>
    <row r="732" spans="1:37" s="15" customFormat="1" ht="15.75">
      <c r="A732" s="12"/>
      <c r="B732" s="93" t="s">
        <v>604</v>
      </c>
      <c r="C732" s="132">
        <v>0.72</v>
      </c>
      <c r="D732" s="17" t="s">
        <v>7</v>
      </c>
      <c r="E732" s="171" t="s">
        <v>174</v>
      </c>
      <c r="F732" s="186"/>
      <c r="G732" s="74"/>
      <c r="H732" s="74"/>
      <c r="I732" s="74"/>
      <c r="J732" s="74"/>
      <c r="K732" s="92"/>
      <c r="L732" s="14"/>
      <c r="M732" s="3">
        <v>45.03190892845457</v>
      </c>
      <c r="N732" s="3" t="e">
        <f>#REF!-M732</f>
        <v>#REF!</v>
      </c>
      <c r="O732" s="3"/>
      <c r="P732" s="4"/>
      <c r="Q732" s="4"/>
      <c r="R732" s="4"/>
      <c r="S732" s="4"/>
      <c r="T732" s="4"/>
      <c r="X732" s="16"/>
      <c r="AI732" s="15" t="e">
        <f>#REF!</f>
        <v>#REF!</v>
      </c>
      <c r="AJ732" s="15">
        <f>'[6]Čas'!AA793</f>
        <v>13.879592796223351</v>
      </c>
      <c r="AK732" s="15" t="e">
        <f t="shared" si="19"/>
        <v>#REF!</v>
      </c>
    </row>
    <row r="733" spans="1:37" s="15" customFormat="1" ht="15.75">
      <c r="A733" s="12"/>
      <c r="B733" s="93" t="s">
        <v>605</v>
      </c>
      <c r="C733" s="132">
        <v>0.72</v>
      </c>
      <c r="D733" s="17" t="s">
        <v>7</v>
      </c>
      <c r="E733" s="171" t="s">
        <v>174</v>
      </c>
      <c r="F733" s="186"/>
      <c r="G733" s="74"/>
      <c r="H733" s="74"/>
      <c r="I733" s="74"/>
      <c r="J733" s="74"/>
      <c r="K733" s="92"/>
      <c r="L733" s="14"/>
      <c r="M733" s="3">
        <v>30.63029604918747</v>
      </c>
      <c r="N733" s="3" t="e">
        <f>#REF!-M733</f>
        <v>#REF!</v>
      </c>
      <c r="O733" s="3"/>
      <c r="P733" s="4"/>
      <c r="Q733" s="4"/>
      <c r="R733" s="4"/>
      <c r="S733" s="4"/>
      <c r="T733" s="4"/>
      <c r="X733" s="16"/>
      <c r="AI733" s="15" t="e">
        <f>#REF!</f>
        <v>#REF!</v>
      </c>
      <c r="AJ733" s="15">
        <f>'[6]Čas'!AA794</f>
        <v>13.879592796223351</v>
      </c>
      <c r="AK733" s="15" t="e">
        <f t="shared" si="19"/>
        <v>#REF!</v>
      </c>
    </row>
    <row r="734" spans="1:37" s="15" customFormat="1" ht="15.75">
      <c r="A734" s="12"/>
      <c r="B734" s="93" t="s">
        <v>606</v>
      </c>
      <c r="C734" s="132">
        <v>3.78</v>
      </c>
      <c r="D734" s="17" t="s">
        <v>113</v>
      </c>
      <c r="E734" s="171" t="s">
        <v>174</v>
      </c>
      <c r="F734" s="186"/>
      <c r="G734" s="74"/>
      <c r="H734" s="74"/>
      <c r="I734" s="74"/>
      <c r="J734" s="74"/>
      <c r="K734" s="92"/>
      <c r="L734" s="14"/>
      <c r="M734" s="3">
        <v>5.888227775282285</v>
      </c>
      <c r="N734" s="3" t="e">
        <f>#REF!-M734</f>
        <v>#REF!</v>
      </c>
      <c r="O734" s="3"/>
      <c r="P734" s="4"/>
      <c r="Q734" s="4"/>
      <c r="R734" s="4"/>
      <c r="S734" s="4"/>
      <c r="T734" s="4"/>
      <c r="X734" s="16"/>
      <c r="AI734" s="15" t="e">
        <f>#REF!</f>
        <v>#REF!</v>
      </c>
      <c r="AJ734" s="15">
        <f>'[6]Čas'!AA795</f>
        <v>13.879592796223351</v>
      </c>
      <c r="AK734" s="15" t="e">
        <f t="shared" si="19"/>
        <v>#REF!</v>
      </c>
    </row>
    <row r="735" spans="1:37" s="15" customFormat="1" ht="15.75">
      <c r="A735" s="12"/>
      <c r="B735" s="93" t="s">
        <v>607</v>
      </c>
      <c r="C735" s="132">
        <v>3.78</v>
      </c>
      <c r="D735" s="17" t="s">
        <v>113</v>
      </c>
      <c r="E735" s="171" t="s">
        <v>174</v>
      </c>
      <c r="F735" s="186"/>
      <c r="G735" s="74"/>
      <c r="H735" s="74"/>
      <c r="I735" s="74"/>
      <c r="J735" s="74"/>
      <c r="K735" s="92"/>
      <c r="L735" s="14"/>
      <c r="M735" s="3"/>
      <c r="N735" s="3"/>
      <c r="O735" s="3"/>
      <c r="P735" s="4"/>
      <c r="Q735" s="4"/>
      <c r="R735" s="4"/>
      <c r="S735" s="4"/>
      <c r="T735" s="4"/>
      <c r="X735" s="16"/>
      <c r="AI735" s="15" t="e">
        <f>#REF!</f>
        <v>#REF!</v>
      </c>
      <c r="AJ735" s="15">
        <f>'[6]Čas'!AA796</f>
        <v>123.81088087250563</v>
      </c>
      <c r="AK735" s="15" t="e">
        <f t="shared" si="19"/>
        <v>#REF!</v>
      </c>
    </row>
    <row r="736" spans="1:37" s="15" customFormat="1" ht="15.75">
      <c r="A736" s="12"/>
      <c r="B736" s="93" t="s">
        <v>608</v>
      </c>
      <c r="C736" s="132">
        <v>3.78</v>
      </c>
      <c r="D736" s="17" t="s">
        <v>113</v>
      </c>
      <c r="E736" s="171" t="s">
        <v>174</v>
      </c>
      <c r="F736" s="186"/>
      <c r="G736" s="74"/>
      <c r="H736" s="74"/>
      <c r="I736" s="74"/>
      <c r="J736" s="74"/>
      <c r="K736" s="92"/>
      <c r="L736" s="14"/>
      <c r="M736" s="3">
        <v>0</v>
      </c>
      <c r="N736" s="3" t="e">
        <f>#REF!-M736</f>
        <v>#REF!</v>
      </c>
      <c r="O736" s="3"/>
      <c r="P736" s="4"/>
      <c r="Q736" s="4"/>
      <c r="R736" s="4"/>
      <c r="S736" s="4"/>
      <c r="T736" s="4"/>
      <c r="X736" s="16"/>
      <c r="AI736" s="15" t="e">
        <f>#REF!</f>
        <v>#REF!</v>
      </c>
      <c r="AJ736" s="15">
        <f>'[6]Čas'!AA797</f>
        <v>123.81088087250563</v>
      </c>
      <c r="AK736" s="15" t="e">
        <f t="shared" si="19"/>
        <v>#REF!</v>
      </c>
    </row>
    <row r="737" spans="1:37" s="15" customFormat="1" ht="15.75">
      <c r="A737" s="12"/>
      <c r="B737" s="93" t="s">
        <v>609</v>
      </c>
      <c r="C737" s="132">
        <v>3.78</v>
      </c>
      <c r="D737" s="17" t="s">
        <v>113</v>
      </c>
      <c r="E737" s="171" t="s">
        <v>174</v>
      </c>
      <c r="F737" s="186"/>
      <c r="G737" s="74"/>
      <c r="H737" s="74"/>
      <c r="I737" s="74"/>
      <c r="J737" s="74"/>
      <c r="K737" s="92"/>
      <c r="L737" s="14"/>
      <c r="M737" s="3">
        <v>0</v>
      </c>
      <c r="N737" s="3" t="e">
        <f>#REF!-M737</f>
        <v>#REF!</v>
      </c>
      <c r="O737" s="3"/>
      <c r="P737" s="18" t="e">
        <f>SUM(#REF!)</f>
        <v>#REF!</v>
      </c>
      <c r="Q737" s="18">
        <f>SUM(M727:M737)</f>
        <v>556.3669350848849</v>
      </c>
      <c r="R737" s="18" t="e">
        <f>P737-Q737</f>
        <v>#REF!</v>
      </c>
      <c r="S737" s="18" t="e">
        <f>SUM(N727:N737)</f>
        <v>#REF!</v>
      </c>
      <c r="T737" s="18" t="e">
        <f>R737-S737</f>
        <v>#REF!</v>
      </c>
      <c r="X737" s="16"/>
      <c r="AI737" s="15" t="e">
        <f>#REF!</f>
        <v>#REF!</v>
      </c>
      <c r="AJ737" s="15">
        <f>'[6]Čas'!AA798</f>
        <v>123.81088087250563</v>
      </c>
      <c r="AK737" s="15" t="e">
        <f t="shared" si="19"/>
        <v>#REF!</v>
      </c>
    </row>
    <row r="738" spans="1:37" s="15" customFormat="1" ht="15.75">
      <c r="A738" s="12"/>
      <c r="B738" s="93" t="s">
        <v>610</v>
      </c>
      <c r="C738" s="132">
        <v>3.78</v>
      </c>
      <c r="D738" s="17" t="s">
        <v>113</v>
      </c>
      <c r="E738" s="171" t="s">
        <v>174</v>
      </c>
      <c r="F738" s="186"/>
      <c r="G738" s="74"/>
      <c r="H738" s="74"/>
      <c r="I738" s="74"/>
      <c r="J738" s="74"/>
      <c r="K738" s="92"/>
      <c r="L738" s="14"/>
      <c r="M738" s="3"/>
      <c r="N738" s="3"/>
      <c r="O738" s="3"/>
      <c r="P738" s="4"/>
      <c r="Q738" s="4"/>
      <c r="R738" s="4"/>
      <c r="S738" s="4"/>
      <c r="T738" s="4"/>
      <c r="X738" s="16"/>
      <c r="AI738" s="15" t="e">
        <f>#REF!</f>
        <v>#REF!</v>
      </c>
      <c r="AJ738" s="15">
        <f>'[6]Čas'!AA799</f>
        <v>123.81088087250563</v>
      </c>
      <c r="AK738" s="15" t="e">
        <f t="shared" si="19"/>
        <v>#REF!</v>
      </c>
    </row>
    <row r="739" spans="1:37" s="15" customFormat="1" ht="15.75">
      <c r="A739" s="12"/>
      <c r="B739" s="93" t="s">
        <v>611</v>
      </c>
      <c r="C739" s="132">
        <v>3.78</v>
      </c>
      <c r="D739" s="17" t="s">
        <v>113</v>
      </c>
      <c r="E739" s="171" t="s">
        <v>174</v>
      </c>
      <c r="F739" s="186"/>
      <c r="G739" s="74"/>
      <c r="H739" s="74"/>
      <c r="I739" s="74"/>
      <c r="J739" s="74"/>
      <c r="K739" s="92"/>
      <c r="L739" s="14"/>
      <c r="M739" s="3"/>
      <c r="N739" s="3"/>
      <c r="O739" s="3"/>
      <c r="P739" s="4"/>
      <c r="Q739" s="4"/>
      <c r="R739" s="4"/>
      <c r="S739" s="4"/>
      <c r="T739" s="4"/>
      <c r="X739" s="16"/>
      <c r="AI739" s="15" t="e">
        <f>#REF!</f>
        <v>#REF!</v>
      </c>
      <c r="AJ739" s="15">
        <f>'[6]Čas'!AA800</f>
        <v>123.81088087250563</v>
      </c>
      <c r="AK739" s="15" t="e">
        <f t="shared" si="19"/>
        <v>#REF!</v>
      </c>
    </row>
    <row r="740" spans="1:37" s="15" customFormat="1" ht="15.75">
      <c r="A740" s="12"/>
      <c r="B740" s="93" t="s">
        <v>612</v>
      </c>
      <c r="C740" s="132">
        <v>3.78</v>
      </c>
      <c r="D740" s="17" t="s">
        <v>113</v>
      </c>
      <c r="E740" s="171" t="s">
        <v>174</v>
      </c>
      <c r="F740" s="186"/>
      <c r="G740" s="74"/>
      <c r="H740" s="74"/>
      <c r="I740" s="74"/>
      <c r="J740" s="74"/>
      <c r="K740" s="92"/>
      <c r="L740" s="14"/>
      <c r="M740" s="3"/>
      <c r="N740" s="3"/>
      <c r="O740" s="3"/>
      <c r="P740" s="4"/>
      <c r="Q740" s="4"/>
      <c r="R740" s="4"/>
      <c r="S740" s="4"/>
      <c r="T740" s="4"/>
      <c r="X740" s="16"/>
      <c r="AI740" s="15" t="e">
        <f>#REF!</f>
        <v>#REF!</v>
      </c>
      <c r="AJ740" s="15">
        <f>'[6]Čas'!AA801</f>
        <v>123.81088087250563</v>
      </c>
      <c r="AK740" s="15" t="e">
        <f t="shared" si="19"/>
        <v>#REF!</v>
      </c>
    </row>
    <row r="741" spans="1:37" s="15" customFormat="1" ht="15.75">
      <c r="A741" s="12"/>
      <c r="B741" s="93" t="s">
        <v>613</v>
      </c>
      <c r="C741" s="132">
        <v>3.78</v>
      </c>
      <c r="D741" s="17" t="s">
        <v>113</v>
      </c>
      <c r="E741" s="171" t="s">
        <v>174</v>
      </c>
      <c r="F741" s="186"/>
      <c r="G741" s="74"/>
      <c r="H741" s="74"/>
      <c r="I741" s="74"/>
      <c r="J741" s="74"/>
      <c r="K741" s="92"/>
      <c r="L741" s="14"/>
      <c r="M741" s="3">
        <v>19.00276175362115</v>
      </c>
      <c r="N741" s="3" t="e">
        <f>#REF!-M741</f>
        <v>#REF!</v>
      </c>
      <c r="O741" s="3"/>
      <c r="P741" s="4"/>
      <c r="Q741" s="4"/>
      <c r="R741" s="4"/>
      <c r="S741" s="4"/>
      <c r="T741" s="4"/>
      <c r="X741" s="16"/>
      <c r="AI741" s="15" t="e">
        <f>#REF!</f>
        <v>#REF!</v>
      </c>
      <c r="AJ741" s="15">
        <f>'[6]Čas'!AA802</f>
        <v>123.81088087250563</v>
      </c>
      <c r="AK741" s="15" t="e">
        <f t="shared" si="19"/>
        <v>#REF!</v>
      </c>
    </row>
    <row r="742" spans="1:37" s="15" customFormat="1" ht="15.75">
      <c r="A742" s="12"/>
      <c r="B742" s="93" t="s">
        <v>614</v>
      </c>
      <c r="C742" s="132">
        <v>3.78</v>
      </c>
      <c r="D742" s="17" t="s">
        <v>113</v>
      </c>
      <c r="E742" s="171" t="s">
        <v>174</v>
      </c>
      <c r="F742" s="186"/>
      <c r="G742" s="74"/>
      <c r="H742" s="74"/>
      <c r="I742" s="74"/>
      <c r="J742" s="74"/>
      <c r="K742" s="92"/>
      <c r="L742" s="14"/>
      <c r="M742" s="3">
        <v>120.80552156895426</v>
      </c>
      <c r="N742" s="3" t="e">
        <f>#REF!-M742</f>
        <v>#REF!</v>
      </c>
      <c r="O742" s="3"/>
      <c r="P742" s="4"/>
      <c r="Q742" s="4"/>
      <c r="R742" s="4"/>
      <c r="S742" s="4"/>
      <c r="T742" s="4"/>
      <c r="X742" s="16"/>
      <c r="AI742" s="15" t="e">
        <f>#REF!</f>
        <v>#REF!</v>
      </c>
      <c r="AJ742" s="15">
        <f>'[6]Čas'!AA803</f>
        <v>123.81088087250563</v>
      </c>
      <c r="AK742" s="15" t="e">
        <f t="shared" si="19"/>
        <v>#REF!</v>
      </c>
    </row>
    <row r="743" spans="1:37" s="15" customFormat="1" ht="15.75">
      <c r="A743" s="12"/>
      <c r="B743" s="93" t="s">
        <v>615</v>
      </c>
      <c r="C743" s="132">
        <v>3.78</v>
      </c>
      <c r="D743" s="17" t="s">
        <v>113</v>
      </c>
      <c r="E743" s="171" t="s">
        <v>174</v>
      </c>
      <c r="F743" s="186"/>
      <c r="G743" s="74"/>
      <c r="H743" s="74"/>
      <c r="I743" s="74"/>
      <c r="J743" s="74"/>
      <c r="K743" s="92"/>
      <c r="L743" s="14"/>
      <c r="M743" s="3">
        <v>85.06355719422294</v>
      </c>
      <c r="N743" s="3" t="e">
        <f>#REF!-M743</f>
        <v>#REF!</v>
      </c>
      <c r="O743" s="3"/>
      <c r="P743" s="4"/>
      <c r="Q743" s="4"/>
      <c r="R743" s="4"/>
      <c r="S743" s="4"/>
      <c r="T743" s="4"/>
      <c r="X743" s="16"/>
      <c r="AI743" s="15" t="e">
        <f>#REF!</f>
        <v>#REF!</v>
      </c>
      <c r="AJ743" s="15">
        <f>'[6]Čas'!AA804</f>
        <v>123.81088087250563</v>
      </c>
      <c r="AK743" s="15" t="e">
        <f t="shared" si="19"/>
        <v>#REF!</v>
      </c>
    </row>
    <row r="744" spans="1:37" s="15" customFormat="1" ht="15.75">
      <c r="A744" s="12"/>
      <c r="B744" s="93" t="s">
        <v>616</v>
      </c>
      <c r="C744" s="132">
        <v>3.78</v>
      </c>
      <c r="D744" s="17" t="s">
        <v>113</v>
      </c>
      <c r="E744" s="171" t="s">
        <v>174</v>
      </c>
      <c r="F744" s="186"/>
      <c r="G744" s="74"/>
      <c r="H744" s="74"/>
      <c r="I744" s="74"/>
      <c r="J744" s="74"/>
      <c r="K744" s="92"/>
      <c r="L744" s="14"/>
      <c r="M744" s="3">
        <v>761</v>
      </c>
      <c r="N744" s="3" t="e">
        <f>#REF!-M744</f>
        <v>#REF!</v>
      </c>
      <c r="O744" s="3"/>
      <c r="P744" s="4"/>
      <c r="Q744" s="4"/>
      <c r="R744" s="4"/>
      <c r="S744" s="4"/>
      <c r="T744" s="4"/>
      <c r="X744" s="16"/>
      <c r="AI744" s="15" t="e">
        <f>#REF!</f>
        <v>#REF!</v>
      </c>
      <c r="AJ744" s="15">
        <f>'[6]Čas'!AA805</f>
        <v>123.81088087250563</v>
      </c>
      <c r="AK744" s="15" t="e">
        <f t="shared" si="19"/>
        <v>#REF!</v>
      </c>
    </row>
    <row r="745" spans="1:37" s="15" customFormat="1" ht="15.75">
      <c r="A745" s="12"/>
      <c r="B745" s="93" t="s">
        <v>617</v>
      </c>
      <c r="C745" s="132">
        <v>48.12</v>
      </c>
      <c r="D745" s="17" t="s">
        <v>340</v>
      </c>
      <c r="E745" s="171" t="s">
        <v>174</v>
      </c>
      <c r="F745" s="186"/>
      <c r="G745" s="74"/>
      <c r="H745" s="74"/>
      <c r="I745" s="74"/>
      <c r="J745" s="74"/>
      <c r="K745" s="92"/>
      <c r="L745" s="14"/>
      <c r="M745" s="3">
        <v>17.640789068208033</v>
      </c>
      <c r="N745" s="3" t="e">
        <f>#REF!-M745</f>
        <v>#REF!</v>
      </c>
      <c r="O745" s="3"/>
      <c r="P745" s="4"/>
      <c r="Q745" s="4"/>
      <c r="R745" s="4"/>
      <c r="S745" s="4"/>
      <c r="T745" s="4"/>
      <c r="X745" s="16"/>
      <c r="AI745" s="15" t="e">
        <f>#REF!</f>
        <v>#REF!</v>
      </c>
      <c r="AJ745" s="15">
        <f>'[6]Čas'!AA806</f>
        <v>123.81088087250563</v>
      </c>
      <c r="AK745" s="15" t="e">
        <f t="shared" si="19"/>
        <v>#REF!</v>
      </c>
    </row>
    <row r="746" spans="1:37" s="15" customFormat="1" ht="15.75">
      <c r="A746" s="12"/>
      <c r="B746" s="93" t="s">
        <v>618</v>
      </c>
      <c r="C746" s="132">
        <v>48.12</v>
      </c>
      <c r="D746" s="17" t="s">
        <v>340</v>
      </c>
      <c r="E746" s="171" t="s">
        <v>174</v>
      </c>
      <c r="F746" s="186"/>
      <c r="G746" s="74"/>
      <c r="H746" s="74"/>
      <c r="I746" s="74"/>
      <c r="J746" s="74"/>
      <c r="K746" s="92"/>
      <c r="L746" s="14"/>
      <c r="M746" s="3">
        <v>150.4843867294932</v>
      </c>
      <c r="N746" s="3" t="e">
        <f>#REF!-M746</f>
        <v>#REF!</v>
      </c>
      <c r="O746" s="3"/>
      <c r="P746" s="4"/>
      <c r="Q746" s="4"/>
      <c r="R746" s="4"/>
      <c r="S746" s="4"/>
      <c r="T746" s="4"/>
      <c r="X746" s="16"/>
      <c r="AI746" s="15" t="e">
        <f>#REF!</f>
        <v>#REF!</v>
      </c>
      <c r="AJ746" s="15">
        <f>'[6]Čas'!AA807</f>
        <v>1264.2862588075973</v>
      </c>
      <c r="AK746" s="15" t="e">
        <f t="shared" si="19"/>
        <v>#REF!</v>
      </c>
    </row>
    <row r="747" spans="1:37" s="15" customFormat="1" ht="15.75">
      <c r="A747" s="12"/>
      <c r="B747" s="93" t="s">
        <v>619</v>
      </c>
      <c r="C747" s="132">
        <v>48.12</v>
      </c>
      <c r="D747" s="17" t="s">
        <v>340</v>
      </c>
      <c r="E747" s="171" t="s">
        <v>174</v>
      </c>
      <c r="F747" s="186"/>
      <c r="G747" s="74"/>
      <c r="H747" s="74"/>
      <c r="I747" s="74"/>
      <c r="J747" s="74"/>
      <c r="K747" s="92"/>
      <c r="L747" s="14"/>
      <c r="M747" s="3">
        <v>73.88104461925205</v>
      </c>
      <c r="N747" s="3" t="e">
        <f>#REF!-M747</f>
        <v>#REF!</v>
      </c>
      <c r="O747" s="3"/>
      <c r="P747" s="4"/>
      <c r="Q747" s="4"/>
      <c r="R747" s="4"/>
      <c r="S747" s="4"/>
      <c r="T747" s="4"/>
      <c r="X747" s="16"/>
      <c r="AI747" s="15" t="e">
        <f>#REF!</f>
        <v>#REF!</v>
      </c>
      <c r="AJ747" s="15">
        <f>'[6]Čas'!AA808</f>
        <v>1264.2862588075973</v>
      </c>
      <c r="AK747" s="15" t="e">
        <f t="shared" si="19"/>
        <v>#REF!</v>
      </c>
    </row>
    <row r="748" spans="1:37" s="15" customFormat="1" ht="15.75">
      <c r="A748" s="12"/>
      <c r="B748" s="93" t="s">
        <v>620</v>
      </c>
      <c r="C748" s="132">
        <v>48.12</v>
      </c>
      <c r="D748" s="17" t="s">
        <v>340</v>
      </c>
      <c r="E748" s="171" t="s">
        <v>174</v>
      </c>
      <c r="F748" s="186"/>
      <c r="G748" s="74"/>
      <c r="H748" s="74"/>
      <c r="I748" s="74"/>
      <c r="J748" s="74"/>
      <c r="K748" s="92"/>
      <c r="L748" s="14"/>
      <c r="M748" s="3">
        <v>761</v>
      </c>
      <c r="N748" s="3" t="e">
        <f>#REF!-M748</f>
        <v>#REF!</v>
      </c>
      <c r="O748" s="3"/>
      <c r="P748" s="4"/>
      <c r="Q748" s="4"/>
      <c r="R748" s="4"/>
      <c r="S748" s="4"/>
      <c r="T748" s="4"/>
      <c r="X748" s="16"/>
      <c r="AI748" s="15" t="e">
        <f>#REF!</f>
        <v>#REF!</v>
      </c>
      <c r="AJ748" s="15">
        <f>'[6]Čas'!AA809</f>
        <v>1264.2862588075973</v>
      </c>
      <c r="AK748" s="15" t="e">
        <f t="shared" si="19"/>
        <v>#REF!</v>
      </c>
    </row>
    <row r="749" spans="1:37" s="15" customFormat="1" ht="15.75">
      <c r="A749" s="12"/>
      <c r="B749" s="93" t="s">
        <v>621</v>
      </c>
      <c r="C749" s="132">
        <v>24.63</v>
      </c>
      <c r="D749" s="17" t="s">
        <v>340</v>
      </c>
      <c r="E749" s="171" t="s">
        <v>174</v>
      </c>
      <c r="F749" s="186"/>
      <c r="G749" s="74"/>
      <c r="H749" s="74"/>
      <c r="I749" s="74"/>
      <c r="J749" s="74"/>
      <c r="K749" s="92"/>
      <c r="L749" s="14"/>
      <c r="M749" s="3">
        <v>246.12939844877923</v>
      </c>
      <c r="N749" s="3" t="e">
        <f>#REF!-M749</f>
        <v>#REF!</v>
      </c>
      <c r="O749" s="3"/>
      <c r="P749" s="18" t="e">
        <f>SUM(#REF!)</f>
        <v>#REF!</v>
      </c>
      <c r="Q749" s="18">
        <f>SUM(M741:M749)</f>
        <v>2235.0074593825307</v>
      </c>
      <c r="R749" s="18" t="e">
        <f>P749-Q749</f>
        <v>#REF!</v>
      </c>
      <c r="S749" s="18" t="e">
        <f>SUM(N741:N749)</f>
        <v>#REF!</v>
      </c>
      <c r="T749" s="18" t="e">
        <f>R749-S749</f>
        <v>#REF!</v>
      </c>
      <c r="X749" s="16"/>
      <c r="AI749" s="15" t="e">
        <f>#REF!</f>
        <v>#REF!</v>
      </c>
      <c r="AJ749" s="15">
        <f>'[6]Čas'!AA810</f>
        <v>1264.2862588075973</v>
      </c>
      <c r="AK749" s="15" t="e">
        <f t="shared" si="19"/>
        <v>#REF!</v>
      </c>
    </row>
    <row r="750" spans="1:37" s="15" customFormat="1" ht="15.75">
      <c r="A750" s="12"/>
      <c r="B750" s="93" t="s">
        <v>622</v>
      </c>
      <c r="C750" s="132">
        <v>24.63</v>
      </c>
      <c r="D750" s="17" t="s">
        <v>340</v>
      </c>
      <c r="E750" s="171" t="s">
        <v>174</v>
      </c>
      <c r="F750" s="186"/>
      <c r="G750" s="74"/>
      <c r="H750" s="74"/>
      <c r="I750" s="74"/>
      <c r="J750" s="74"/>
      <c r="K750" s="92"/>
      <c r="L750" s="14"/>
      <c r="M750" s="3"/>
      <c r="N750" s="3"/>
      <c r="O750" s="3"/>
      <c r="P750" s="4"/>
      <c r="Q750" s="4"/>
      <c r="R750" s="4"/>
      <c r="S750" s="4"/>
      <c r="T750" s="4"/>
      <c r="X750" s="16"/>
      <c r="AI750" s="15" t="e">
        <f>#REF!</f>
        <v>#REF!</v>
      </c>
      <c r="AJ750" s="15">
        <f>'[6]Čas'!AA811</f>
        <v>647.1190888285769</v>
      </c>
      <c r="AK750" s="15" t="e">
        <f t="shared" si="19"/>
        <v>#REF!</v>
      </c>
    </row>
    <row r="751" spans="1:37" s="15" customFormat="1" ht="15.75">
      <c r="A751" s="12"/>
      <c r="B751" s="93" t="s">
        <v>618</v>
      </c>
      <c r="C751" s="132">
        <v>24.63</v>
      </c>
      <c r="D751" s="17" t="s">
        <v>340</v>
      </c>
      <c r="E751" s="171" t="s">
        <v>174</v>
      </c>
      <c r="F751" s="186"/>
      <c r="G751" s="74"/>
      <c r="H751" s="74"/>
      <c r="I751" s="74"/>
      <c r="J751" s="74"/>
      <c r="K751" s="92"/>
      <c r="L751" s="14"/>
      <c r="M751" s="3"/>
      <c r="N751" s="3"/>
      <c r="O751" s="3"/>
      <c r="P751" s="4"/>
      <c r="Q751" s="4"/>
      <c r="R751" s="4"/>
      <c r="S751" s="4"/>
      <c r="T751" s="4"/>
      <c r="X751" s="16"/>
      <c r="AI751" s="15" t="e">
        <f>#REF!</f>
        <v>#REF!</v>
      </c>
      <c r="AJ751" s="15">
        <f>'[6]Čas'!AA812</f>
        <v>647.1190888285769</v>
      </c>
      <c r="AK751" s="15" t="e">
        <f t="shared" si="19"/>
        <v>#REF!</v>
      </c>
    </row>
    <row r="752" spans="1:37" s="15" customFormat="1" ht="15.75">
      <c r="A752" s="12"/>
      <c r="B752" s="93" t="s">
        <v>617</v>
      </c>
      <c r="C752" s="132">
        <v>24.63</v>
      </c>
      <c r="D752" s="17" t="s">
        <v>340</v>
      </c>
      <c r="E752" s="171" t="s">
        <v>174</v>
      </c>
      <c r="F752" s="186"/>
      <c r="G752" s="74"/>
      <c r="H752" s="74"/>
      <c r="I752" s="74"/>
      <c r="J752" s="74"/>
      <c r="K752" s="92"/>
      <c r="L752" s="14"/>
      <c r="M752" s="3">
        <v>246.12939844877923</v>
      </c>
      <c r="N752" s="3" t="e">
        <f>#REF!-M752</f>
        <v>#REF!</v>
      </c>
      <c r="O752" s="3"/>
      <c r="P752" s="4"/>
      <c r="Q752" s="4"/>
      <c r="R752" s="4"/>
      <c r="S752" s="4"/>
      <c r="T752" s="4"/>
      <c r="X752" s="16"/>
      <c r="AI752" s="15" t="e">
        <f>#REF!</f>
        <v>#REF!</v>
      </c>
      <c r="AJ752" s="15">
        <f>'[6]Čas'!AA813</f>
        <v>647.1190888285769</v>
      </c>
      <c r="AK752" s="15" t="e">
        <f t="shared" si="19"/>
        <v>#REF!</v>
      </c>
    </row>
    <row r="753" spans="1:37" s="15" customFormat="1" ht="15.75">
      <c r="A753" s="12"/>
      <c r="B753" s="93" t="s">
        <v>623</v>
      </c>
      <c r="C753" s="132">
        <v>27.13</v>
      </c>
      <c r="D753" s="17" t="s">
        <v>340</v>
      </c>
      <c r="E753" s="171" t="s">
        <v>174</v>
      </c>
      <c r="F753" s="186"/>
      <c r="G753" s="74"/>
      <c r="H753" s="74"/>
      <c r="I753" s="74"/>
      <c r="J753" s="74"/>
      <c r="K753" s="92"/>
      <c r="L753" s="14"/>
      <c r="M753" s="3">
        <v>33.69247268011432</v>
      </c>
      <c r="N753" s="3" t="e">
        <f>#REF!-M753</f>
        <v>#REF!</v>
      </c>
      <c r="O753" s="3"/>
      <c r="P753" s="4"/>
      <c r="Q753" s="4"/>
      <c r="R753" s="4"/>
      <c r="S753" s="4"/>
      <c r="T753" s="4"/>
      <c r="X753" s="16"/>
      <c r="AI753" s="15" t="e">
        <f>#REF!</f>
        <v>#REF!</v>
      </c>
      <c r="AJ753" s="15">
        <f>'[6]Čas'!AA814</f>
        <v>647.1190888285769</v>
      </c>
      <c r="AK753" s="15" t="e">
        <f t="shared" si="19"/>
        <v>#REF!</v>
      </c>
    </row>
    <row r="754" spans="1:37" s="15" customFormat="1" ht="15.75">
      <c r="A754" s="12"/>
      <c r="B754" s="93" t="s">
        <v>624</v>
      </c>
      <c r="C754" s="132">
        <v>27.13</v>
      </c>
      <c r="D754" s="17" t="s">
        <v>340</v>
      </c>
      <c r="E754" s="171" t="s">
        <v>174</v>
      </c>
      <c r="F754" s="186"/>
      <c r="G754" s="74"/>
      <c r="H754" s="74"/>
      <c r="I754" s="74"/>
      <c r="J754" s="74"/>
      <c r="K754" s="92"/>
      <c r="L754" s="14"/>
      <c r="M754" s="3">
        <v>352.94699026502343</v>
      </c>
      <c r="N754" s="3" t="e">
        <f>#REF!-M754</f>
        <v>#REF!</v>
      </c>
      <c r="O754" s="3"/>
      <c r="P754" s="4"/>
      <c r="Q754" s="4"/>
      <c r="R754" s="4"/>
      <c r="S754" s="4"/>
      <c r="T754" s="4"/>
      <c r="X754" s="16"/>
      <c r="AI754" s="15" t="e">
        <f>#REF!</f>
        <v>#REF!</v>
      </c>
      <c r="AJ754" s="15">
        <f>'[6]Čas'!AA815</f>
        <v>712.8031213933939</v>
      </c>
      <c r="AK754" s="15" t="e">
        <f t="shared" si="19"/>
        <v>#REF!</v>
      </c>
    </row>
    <row r="755" spans="1:37" s="15" customFormat="1" ht="15.75">
      <c r="A755" s="12"/>
      <c r="B755" s="93" t="s">
        <v>625</v>
      </c>
      <c r="C755" s="132">
        <v>27.13</v>
      </c>
      <c r="D755" s="17" t="s">
        <v>340</v>
      </c>
      <c r="E755" s="171" t="s">
        <v>174</v>
      </c>
      <c r="F755" s="186"/>
      <c r="G755" s="74"/>
      <c r="H755" s="74"/>
      <c r="I755" s="74"/>
      <c r="J755" s="74"/>
      <c r="K755" s="92"/>
      <c r="L755" s="14"/>
      <c r="M755" s="3">
        <v>76.55441577317114</v>
      </c>
      <c r="N755" s="3" t="e">
        <f>#REF!-M755</f>
        <v>#REF!</v>
      </c>
      <c r="O755" s="3"/>
      <c r="P755" s="4"/>
      <c r="Q755" s="4"/>
      <c r="R755" s="4"/>
      <c r="S755" s="4"/>
      <c r="T755" s="4"/>
      <c r="X755" s="16"/>
      <c r="AI755" s="15" t="e">
        <f>#REF!</f>
        <v>#REF!</v>
      </c>
      <c r="AJ755" s="15">
        <f>'[6]Čas'!AA816</f>
        <v>712.8031213933939</v>
      </c>
      <c r="AK755" s="15" t="e">
        <f t="shared" si="19"/>
        <v>#REF!</v>
      </c>
    </row>
    <row r="756" spans="1:37" s="15" customFormat="1" ht="15.75">
      <c r="A756" s="12"/>
      <c r="B756" s="93" t="s">
        <v>626</v>
      </c>
      <c r="C756" s="132">
        <v>27.13</v>
      </c>
      <c r="D756" s="17" t="s">
        <v>340</v>
      </c>
      <c r="E756" s="171" t="s">
        <v>174</v>
      </c>
      <c r="F756" s="186"/>
      <c r="G756" s="74"/>
      <c r="H756" s="74"/>
      <c r="I756" s="74"/>
      <c r="J756" s="74"/>
      <c r="K756" s="92"/>
      <c r="L756" s="14"/>
      <c r="M756" s="3">
        <v>100.57611003833874</v>
      </c>
      <c r="N756" s="3" t="e">
        <f>#REF!-M756</f>
        <v>#REF!</v>
      </c>
      <c r="O756" s="3"/>
      <c r="P756" s="4"/>
      <c r="Q756" s="4"/>
      <c r="R756" s="4"/>
      <c r="S756" s="4"/>
      <c r="T756" s="4"/>
      <c r="X756" s="16"/>
      <c r="AI756" s="15" t="e">
        <f>#REF!</f>
        <v>#REF!</v>
      </c>
      <c r="AJ756" s="15">
        <f>'[6]Čas'!AA817</f>
        <v>712.8031213933939</v>
      </c>
      <c r="AK756" s="15" t="e">
        <f t="shared" si="19"/>
        <v>#REF!</v>
      </c>
    </row>
    <row r="757" spans="1:37" s="15" customFormat="1" ht="15.75">
      <c r="A757" s="12"/>
      <c r="B757" s="93" t="s">
        <v>627</v>
      </c>
      <c r="C757" s="132">
        <v>27.13</v>
      </c>
      <c r="D757" s="17" t="s">
        <v>340</v>
      </c>
      <c r="E757" s="171" t="s">
        <v>174</v>
      </c>
      <c r="F757" s="186"/>
      <c r="G757" s="74"/>
      <c r="H757" s="74"/>
      <c r="I757" s="74"/>
      <c r="J757" s="74"/>
      <c r="K757" s="92"/>
      <c r="L757" s="14"/>
      <c r="M757" s="3">
        <v>309.2917813594981</v>
      </c>
      <c r="N757" s="3" t="e">
        <f>#REF!-M757</f>
        <v>#REF!</v>
      </c>
      <c r="O757" s="3"/>
      <c r="P757" s="4"/>
      <c r="Q757" s="4"/>
      <c r="R757" s="4"/>
      <c r="S757" s="4"/>
      <c r="T757" s="4"/>
      <c r="X757" s="16"/>
      <c r="AI757" s="15" t="e">
        <f>#REF!</f>
        <v>#REF!</v>
      </c>
      <c r="AJ757" s="15">
        <f>'[6]Čas'!AA818</f>
        <v>712.8031213933939</v>
      </c>
      <c r="AK757" s="15" t="e">
        <f t="shared" si="19"/>
        <v>#REF!</v>
      </c>
    </row>
    <row r="758" spans="1:37" s="15" customFormat="1" ht="15.75">
      <c r="A758" s="12"/>
      <c r="B758" s="93" t="s">
        <v>628</v>
      </c>
      <c r="C758" s="132">
        <v>27.13</v>
      </c>
      <c r="D758" s="17" t="s">
        <v>340</v>
      </c>
      <c r="E758" s="171" t="s">
        <v>174</v>
      </c>
      <c r="F758" s="186"/>
      <c r="G758" s="74"/>
      <c r="H758" s="74"/>
      <c r="I758" s="74"/>
      <c r="J758" s="74"/>
      <c r="K758" s="92"/>
      <c r="L758" s="14"/>
      <c r="M758" s="3">
        <v>225.75683447904103</v>
      </c>
      <c r="N758" s="3" t="e">
        <f>#REF!-M758</f>
        <v>#REF!</v>
      </c>
      <c r="O758" s="3"/>
      <c r="P758" s="4"/>
      <c r="Q758" s="4"/>
      <c r="R758" s="4"/>
      <c r="S758" s="4"/>
      <c r="T758" s="4"/>
      <c r="X758" s="16"/>
      <c r="AI758" s="15" t="e">
        <f>#REF!</f>
        <v>#REF!</v>
      </c>
      <c r="AJ758" s="15">
        <f>'[6]Čas'!AA819</f>
        <v>712.8031213933939</v>
      </c>
      <c r="AK758" s="15" t="e">
        <f t="shared" si="19"/>
        <v>#REF!</v>
      </c>
    </row>
    <row r="759" spans="1:37" s="15" customFormat="1" ht="15.75">
      <c r="A759" s="12"/>
      <c r="B759" s="93" t="s">
        <v>629</v>
      </c>
      <c r="C759" s="132">
        <v>44.71</v>
      </c>
      <c r="D759" s="17" t="s">
        <v>340</v>
      </c>
      <c r="E759" s="171" t="s">
        <v>174</v>
      </c>
      <c r="F759" s="186"/>
      <c r="G759" s="74"/>
      <c r="H759" s="74"/>
      <c r="I759" s="74"/>
      <c r="J759" s="74"/>
      <c r="K759" s="92"/>
      <c r="L759" s="14"/>
      <c r="M759" s="3">
        <v>151.72274880950215</v>
      </c>
      <c r="N759" s="3" t="e">
        <f>#REF!-M759</f>
        <v>#REF!</v>
      </c>
      <c r="O759" s="3"/>
      <c r="P759" s="4"/>
      <c r="Q759" s="4"/>
      <c r="R759" s="4"/>
      <c r="S759" s="4"/>
      <c r="T759" s="4"/>
      <c r="X759" s="16"/>
      <c r="AI759" s="15" t="e">
        <f>#REF!</f>
        <v>#REF!</v>
      </c>
      <c r="AJ759" s="15">
        <f>'[6]Čas'!AA820</f>
        <v>712.8031213933939</v>
      </c>
      <c r="AK759" s="15" t="e">
        <f t="shared" si="19"/>
        <v>#REF!</v>
      </c>
    </row>
    <row r="760" spans="1:37" s="15" customFormat="1" ht="15.75">
      <c r="A760" s="12"/>
      <c r="B760" s="93" t="s">
        <v>630</v>
      </c>
      <c r="C760" s="132">
        <v>44.71</v>
      </c>
      <c r="D760" s="17" t="s">
        <v>340</v>
      </c>
      <c r="E760" s="171" t="s">
        <v>174</v>
      </c>
      <c r="F760" s="186"/>
      <c r="G760" s="74"/>
      <c r="H760" s="74"/>
      <c r="I760" s="74"/>
      <c r="J760" s="74"/>
      <c r="K760" s="92"/>
      <c r="L760" s="14"/>
      <c r="M760" s="3">
        <v>68.3222751056992</v>
      </c>
      <c r="N760" s="3" t="e">
        <f>#REF!-M760</f>
        <v>#REF!</v>
      </c>
      <c r="O760" s="3"/>
      <c r="P760" s="4"/>
      <c r="Q760" s="4"/>
      <c r="R760" s="4"/>
      <c r="S760" s="4"/>
      <c r="T760" s="4"/>
      <c r="X760" s="16"/>
      <c r="AI760" s="15" t="e">
        <f>#REF!</f>
        <v>#REF!</v>
      </c>
      <c r="AJ760" s="15">
        <f>'[6]Čas'!AA821</f>
        <v>1174.6932383891867</v>
      </c>
      <c r="AK760" s="15" t="e">
        <f t="shared" si="19"/>
        <v>#REF!</v>
      </c>
    </row>
    <row r="761" spans="1:37" s="15" customFormat="1" ht="15.75">
      <c r="A761" s="12"/>
      <c r="B761" s="93" t="s">
        <v>618</v>
      </c>
      <c r="C761" s="132">
        <v>44.71</v>
      </c>
      <c r="D761" s="17" t="s">
        <v>340</v>
      </c>
      <c r="E761" s="171" t="s">
        <v>174</v>
      </c>
      <c r="F761" s="186"/>
      <c r="G761" s="74"/>
      <c r="H761" s="74"/>
      <c r="I761" s="74"/>
      <c r="J761" s="74"/>
      <c r="K761" s="92"/>
      <c r="L761" s="14"/>
      <c r="M761" s="3">
        <v>232.825646432727</v>
      </c>
      <c r="N761" s="3" t="e">
        <f>#REF!-M761</f>
        <v>#REF!</v>
      </c>
      <c r="O761" s="3"/>
      <c r="P761" s="4"/>
      <c r="Q761" s="4"/>
      <c r="R761" s="4"/>
      <c r="S761" s="4"/>
      <c r="T761" s="4"/>
      <c r="X761" s="16"/>
      <c r="AI761" s="15" t="e">
        <f>#REF!</f>
        <v>#REF!</v>
      </c>
      <c r="AJ761" s="15">
        <f>'[6]Čas'!AA822</f>
        <v>1174.6932383891867</v>
      </c>
      <c r="AK761" s="15" t="e">
        <f t="shared" si="19"/>
        <v>#REF!</v>
      </c>
    </row>
    <row r="762" spans="1:37" s="15" customFormat="1" ht="15.75">
      <c r="A762" s="12"/>
      <c r="B762" s="93" t="s">
        <v>631</v>
      </c>
      <c r="C762" s="132">
        <v>44.71</v>
      </c>
      <c r="D762" s="17" t="s">
        <v>340</v>
      </c>
      <c r="E762" s="171" t="s">
        <v>174</v>
      </c>
      <c r="F762" s="186"/>
      <c r="G762" s="74"/>
      <c r="H762" s="74"/>
      <c r="I762" s="74"/>
      <c r="J762" s="74"/>
      <c r="K762" s="92"/>
      <c r="L762" s="14"/>
      <c r="M762" s="3">
        <v>79.36307001467429</v>
      </c>
      <c r="N762" s="3" t="e">
        <f>#REF!-M762</f>
        <v>#REF!</v>
      </c>
      <c r="O762" s="3"/>
      <c r="P762" s="4"/>
      <c r="Q762" s="4"/>
      <c r="R762" s="4"/>
      <c r="S762" s="4"/>
      <c r="T762" s="4"/>
      <c r="X762" s="16"/>
      <c r="AI762" s="15" t="e">
        <f>#REF!</f>
        <v>#REF!</v>
      </c>
      <c r="AJ762" s="15">
        <f>'[6]Čas'!AA823</f>
        <v>1174.6932383891867</v>
      </c>
      <c r="AK762" s="15" t="e">
        <f t="shared" si="19"/>
        <v>#REF!</v>
      </c>
    </row>
    <row r="763" spans="1:37" s="15" customFormat="1" ht="15.75">
      <c r="A763" s="12"/>
      <c r="B763" s="93" t="s">
        <v>606</v>
      </c>
      <c r="C763" s="132">
        <v>6.89</v>
      </c>
      <c r="D763" s="17" t="s">
        <v>7</v>
      </c>
      <c r="E763" s="171" t="s">
        <v>174</v>
      </c>
      <c r="F763" s="186"/>
      <c r="G763" s="74"/>
      <c r="H763" s="74"/>
      <c r="I763" s="74"/>
      <c r="J763" s="74"/>
      <c r="K763" s="92"/>
      <c r="L763" s="14"/>
      <c r="M763" s="3">
        <v>0</v>
      </c>
      <c r="N763" s="3" t="e">
        <f>#REF!-M763</f>
        <v>#REF!</v>
      </c>
      <c r="O763" s="3"/>
      <c r="P763" s="4"/>
      <c r="Q763" s="4"/>
      <c r="R763" s="4"/>
      <c r="S763" s="4"/>
      <c r="T763" s="4"/>
      <c r="X763" s="16"/>
      <c r="AI763" s="15" t="e">
        <f>#REF!</f>
        <v>#REF!</v>
      </c>
      <c r="AJ763" s="15">
        <f>'[6]Čas'!AA824</f>
        <v>1174.6932383891867</v>
      </c>
      <c r="AK763" s="15" t="e">
        <f t="shared" si="19"/>
        <v>#REF!</v>
      </c>
    </row>
    <row r="764" spans="1:37" s="15" customFormat="1" ht="15.75">
      <c r="A764" s="12"/>
      <c r="B764" s="93" t="s">
        <v>607</v>
      </c>
      <c r="C764" s="132">
        <v>6.89</v>
      </c>
      <c r="D764" s="17" t="s">
        <v>7</v>
      </c>
      <c r="E764" s="171" t="s">
        <v>174</v>
      </c>
      <c r="F764" s="186"/>
      <c r="G764" s="74"/>
      <c r="H764" s="74"/>
      <c r="I764" s="74"/>
      <c r="J764" s="74"/>
      <c r="K764" s="92"/>
      <c r="L764" s="14"/>
      <c r="M764" s="3">
        <v>0</v>
      </c>
      <c r="N764" s="3" t="e">
        <f>#REF!-M764</f>
        <v>#REF!</v>
      </c>
      <c r="O764" s="3"/>
      <c r="P764" s="4"/>
      <c r="Q764" s="4"/>
      <c r="R764" s="4"/>
      <c r="S764" s="4"/>
      <c r="T764" s="4"/>
      <c r="X764" s="16"/>
      <c r="AI764" s="15" t="e">
        <f>#REF!</f>
        <v>#REF!</v>
      </c>
      <c r="AJ764" s="15">
        <f>'[6]Čas'!AA825</f>
        <v>149.86326550715717</v>
      </c>
      <c r="AK764" s="15" t="e">
        <f t="shared" si="19"/>
        <v>#REF!</v>
      </c>
    </row>
    <row r="765" spans="1:37" s="15" customFormat="1" ht="15.75">
      <c r="A765" s="12"/>
      <c r="B765" s="93" t="s">
        <v>608</v>
      </c>
      <c r="C765" s="132">
        <v>6.89</v>
      </c>
      <c r="D765" s="17" t="s">
        <v>7</v>
      </c>
      <c r="E765" s="171" t="s">
        <v>174</v>
      </c>
      <c r="F765" s="186"/>
      <c r="G765" s="74"/>
      <c r="H765" s="74"/>
      <c r="I765" s="74"/>
      <c r="J765" s="74"/>
      <c r="K765" s="92"/>
      <c r="L765" s="14"/>
      <c r="M765" s="3">
        <v>192.16480468753406</v>
      </c>
      <c r="N765" s="3" t="e">
        <f>#REF!-M765</f>
        <v>#REF!</v>
      </c>
      <c r="O765" s="3"/>
      <c r="P765" s="4"/>
      <c r="Q765" s="4"/>
      <c r="R765" s="4"/>
      <c r="S765" s="4"/>
      <c r="T765" s="4"/>
      <c r="X765" s="16"/>
      <c r="AI765" s="15" t="e">
        <f>#REF!</f>
        <v>#REF!</v>
      </c>
      <c r="AJ765" s="15">
        <f>'[6]Čas'!AA826</f>
        <v>149.86326550715717</v>
      </c>
      <c r="AK765" s="15" t="e">
        <f t="shared" si="19"/>
        <v>#REF!</v>
      </c>
    </row>
    <row r="766" spans="1:37" s="15" customFormat="1" ht="15.75">
      <c r="A766" s="12"/>
      <c r="B766" s="93" t="s">
        <v>632</v>
      </c>
      <c r="C766" s="132">
        <v>6.89</v>
      </c>
      <c r="D766" s="17" t="s">
        <v>7</v>
      </c>
      <c r="E766" s="171" t="s">
        <v>174</v>
      </c>
      <c r="F766" s="186"/>
      <c r="G766" s="74"/>
      <c r="H766" s="74"/>
      <c r="I766" s="74"/>
      <c r="J766" s="74"/>
      <c r="K766" s="92"/>
      <c r="L766" s="14"/>
      <c r="M766" s="3">
        <v>181.7576690123423</v>
      </c>
      <c r="N766" s="3" t="e">
        <f>#REF!-M766</f>
        <v>#REF!</v>
      </c>
      <c r="O766" s="3"/>
      <c r="P766" s="18" t="e">
        <f>SUM(#REF!)</f>
        <v>#REF!</v>
      </c>
      <c r="Q766" s="18">
        <f>SUM(M752:M766)</f>
        <v>2251.104217106445</v>
      </c>
      <c r="R766" s="18" t="e">
        <f>P766-Q766</f>
        <v>#REF!</v>
      </c>
      <c r="S766" s="18" t="e">
        <f>SUM(N752:N766)</f>
        <v>#REF!</v>
      </c>
      <c r="T766" s="18" t="e">
        <f>R766-S766</f>
        <v>#REF!</v>
      </c>
      <c r="X766" s="16"/>
      <c r="AI766" s="15" t="e">
        <f>#REF!</f>
        <v>#REF!</v>
      </c>
      <c r="AJ766" s="15">
        <f>'[6]Čas'!AA827</f>
        <v>149.86326550715717</v>
      </c>
      <c r="AK766" s="15" t="e">
        <f t="shared" si="19"/>
        <v>#REF!</v>
      </c>
    </row>
    <row r="767" spans="1:37" s="15" customFormat="1" ht="15.75">
      <c r="A767" s="12"/>
      <c r="B767" s="93" t="s">
        <v>610</v>
      </c>
      <c r="C767" s="132">
        <v>6.89</v>
      </c>
      <c r="D767" s="17" t="s">
        <v>7</v>
      </c>
      <c r="E767" s="171" t="s">
        <v>174</v>
      </c>
      <c r="F767" s="186"/>
      <c r="G767" s="74"/>
      <c r="H767" s="74"/>
      <c r="I767" s="74"/>
      <c r="J767" s="74"/>
      <c r="K767" s="92"/>
      <c r="L767" s="14"/>
      <c r="M767" s="3"/>
      <c r="N767" s="3"/>
      <c r="O767" s="3"/>
      <c r="P767" s="4"/>
      <c r="Q767" s="4"/>
      <c r="R767" s="4"/>
      <c r="S767" s="4"/>
      <c r="T767" s="4"/>
      <c r="X767" s="16"/>
      <c r="AI767" s="15" t="e">
        <f>#REF!</f>
        <v>#REF!</v>
      </c>
      <c r="AJ767" s="15">
        <f>'[6]Čas'!AA828</f>
        <v>149.86326550715717</v>
      </c>
      <c r="AK767" s="15" t="e">
        <f t="shared" si="19"/>
        <v>#REF!</v>
      </c>
    </row>
    <row r="768" spans="1:37" s="15" customFormat="1" ht="15.75">
      <c r="A768" s="12"/>
      <c r="B768" s="93" t="s">
        <v>611</v>
      </c>
      <c r="C768" s="132">
        <v>6.89</v>
      </c>
      <c r="D768" s="17" t="s">
        <v>7</v>
      </c>
      <c r="E768" s="171" t="s">
        <v>174</v>
      </c>
      <c r="F768" s="186"/>
      <c r="G768" s="74"/>
      <c r="H768" s="74"/>
      <c r="I768" s="74"/>
      <c r="J768" s="74"/>
      <c r="K768" s="92"/>
      <c r="L768" s="14"/>
      <c r="M768" s="3"/>
      <c r="N768" s="3"/>
      <c r="O768" s="3"/>
      <c r="P768" s="4"/>
      <c r="Q768" s="4"/>
      <c r="R768" s="4"/>
      <c r="S768" s="4"/>
      <c r="T768" s="4"/>
      <c r="X768" s="16"/>
      <c r="AI768" s="15" t="e">
        <f>#REF!</f>
        <v>#REF!</v>
      </c>
      <c r="AJ768" s="15">
        <f>'[6]Čas'!AA829</f>
        <v>149.86326550715717</v>
      </c>
      <c r="AK768" s="15" t="e">
        <f t="shared" si="19"/>
        <v>#REF!</v>
      </c>
    </row>
    <row r="769" spans="1:37" s="15" customFormat="1" ht="15.75">
      <c r="A769" s="12"/>
      <c r="B769" s="93" t="s">
        <v>612</v>
      </c>
      <c r="C769" s="132">
        <v>6.89</v>
      </c>
      <c r="D769" s="17" t="s">
        <v>7</v>
      </c>
      <c r="E769" s="171" t="s">
        <v>174</v>
      </c>
      <c r="F769" s="186"/>
      <c r="G769" s="74"/>
      <c r="H769" s="74"/>
      <c r="I769" s="74"/>
      <c r="J769" s="74"/>
      <c r="K769" s="92"/>
      <c r="L769" s="14"/>
      <c r="M769" s="3">
        <v>18.224491647670796</v>
      </c>
      <c r="N769" s="3" t="e">
        <f>#REF!-M769</f>
        <v>#REF!</v>
      </c>
      <c r="O769" s="3"/>
      <c r="P769" s="4"/>
      <c r="Q769" s="4"/>
      <c r="R769" s="4"/>
      <c r="S769" s="4"/>
      <c r="T769" s="4"/>
      <c r="X769" s="16"/>
      <c r="AI769" s="15" t="e">
        <f>#REF!</f>
        <v>#REF!</v>
      </c>
      <c r="AJ769" s="15">
        <f>'[6]Čas'!AA830</f>
        <v>149.86326550715717</v>
      </c>
      <c r="AK769" s="15" t="e">
        <f t="shared" si="19"/>
        <v>#REF!</v>
      </c>
    </row>
    <row r="770" spans="1:37" s="15" customFormat="1" ht="15.75">
      <c r="A770" s="12"/>
      <c r="B770" s="93" t="s">
        <v>613</v>
      </c>
      <c r="C770" s="132">
        <v>6.89</v>
      </c>
      <c r="D770" s="17" t="s">
        <v>7</v>
      </c>
      <c r="E770" s="171" t="s">
        <v>174</v>
      </c>
      <c r="F770" s="186"/>
      <c r="G770" s="74"/>
      <c r="H770" s="74"/>
      <c r="I770" s="74"/>
      <c r="J770" s="74"/>
      <c r="K770" s="92"/>
      <c r="L770" s="14"/>
      <c r="M770" s="3">
        <v>34.527202288104526</v>
      </c>
      <c r="N770" s="3" t="e">
        <f>#REF!-M770</f>
        <v>#REF!</v>
      </c>
      <c r="O770" s="3"/>
      <c r="P770" s="4"/>
      <c r="Q770" s="4"/>
      <c r="R770" s="4"/>
      <c r="S770" s="4"/>
      <c r="T770" s="4"/>
      <c r="X770" s="16"/>
      <c r="AI770" s="15" t="e">
        <f>#REF!</f>
        <v>#REF!</v>
      </c>
      <c r="AJ770" s="15">
        <f>'[6]Čas'!AA831</f>
        <v>149.86326550715717</v>
      </c>
      <c r="AK770" s="15" t="e">
        <f t="shared" si="19"/>
        <v>#REF!</v>
      </c>
    </row>
    <row r="771" spans="1:37" s="15" customFormat="1" ht="15.75">
      <c r="A771" s="12"/>
      <c r="B771" s="93" t="s">
        <v>614</v>
      </c>
      <c r="C771" s="132">
        <v>6.89</v>
      </c>
      <c r="D771" s="17" t="s">
        <v>7</v>
      </c>
      <c r="E771" s="171" t="s">
        <v>174</v>
      </c>
      <c r="F771" s="186"/>
      <c r="G771" s="74"/>
      <c r="H771" s="74"/>
      <c r="I771" s="74"/>
      <c r="J771" s="74"/>
      <c r="K771" s="92"/>
      <c r="L771" s="14"/>
      <c r="M771" s="3">
        <v>72.63854322203305</v>
      </c>
      <c r="N771" s="3" t="e">
        <f>#REF!-M771</f>
        <v>#REF!</v>
      </c>
      <c r="O771" s="3"/>
      <c r="P771" s="4"/>
      <c r="Q771" s="4"/>
      <c r="R771" s="4"/>
      <c r="S771" s="4"/>
      <c r="T771" s="4"/>
      <c r="X771" s="16"/>
      <c r="AI771" s="15" t="e">
        <f>#REF!</f>
        <v>#REF!</v>
      </c>
      <c r="AJ771" s="15">
        <f>'[6]Čas'!AA832</f>
        <v>149.86326550715717</v>
      </c>
      <c r="AK771" s="15" t="e">
        <f t="shared" si="19"/>
        <v>#REF!</v>
      </c>
    </row>
    <row r="772" spans="1:37" s="15" customFormat="1" ht="15.75">
      <c r="A772" s="12"/>
      <c r="B772" s="93" t="s">
        <v>615</v>
      </c>
      <c r="C772" s="132">
        <v>6.89</v>
      </c>
      <c r="D772" s="17" t="s">
        <v>7</v>
      </c>
      <c r="E772" s="171" t="s">
        <v>174</v>
      </c>
      <c r="F772" s="186"/>
      <c r="G772" s="74"/>
      <c r="H772" s="74"/>
      <c r="I772" s="74"/>
      <c r="J772" s="74"/>
      <c r="K772" s="92"/>
      <c r="L772" s="14"/>
      <c r="M772" s="3">
        <v>246.12939844877923</v>
      </c>
      <c r="N772" s="3" t="e">
        <f>#REF!-M772</f>
        <v>#REF!</v>
      </c>
      <c r="O772" s="3"/>
      <c r="P772" s="18" t="e">
        <f>SUM(#REF!)</f>
        <v>#REF!</v>
      </c>
      <c r="Q772" s="18">
        <f>SUM(M769:M772)</f>
        <v>371.5196356065876</v>
      </c>
      <c r="R772" s="18" t="e">
        <f>P772-Q772</f>
        <v>#REF!</v>
      </c>
      <c r="S772" s="18" t="e">
        <f>SUM(N769:N772)</f>
        <v>#REF!</v>
      </c>
      <c r="T772" s="18" t="e">
        <f>R772-S772</f>
        <v>#REF!</v>
      </c>
      <c r="X772" s="16"/>
      <c r="AI772" s="15" t="e">
        <f>#REF!</f>
        <v>#REF!</v>
      </c>
      <c r="AJ772" s="15">
        <f>'[6]Čas'!AA833</f>
        <v>149.86326550715717</v>
      </c>
      <c r="AK772" s="15" t="e">
        <f t="shared" si="19"/>
        <v>#REF!</v>
      </c>
    </row>
    <row r="773" spans="1:37" s="15" customFormat="1" ht="15.75">
      <c r="A773" s="12"/>
      <c r="B773" s="93" t="s">
        <v>616</v>
      </c>
      <c r="C773" s="132">
        <v>6.89</v>
      </c>
      <c r="D773" s="17" t="s">
        <v>7</v>
      </c>
      <c r="E773" s="171" t="s">
        <v>174</v>
      </c>
      <c r="F773" s="186"/>
      <c r="G773" s="74"/>
      <c r="H773" s="74"/>
      <c r="I773" s="74"/>
      <c r="J773" s="74"/>
      <c r="K773" s="92"/>
      <c r="L773" s="14"/>
      <c r="M773" s="3"/>
      <c r="N773" s="3"/>
      <c r="O773" s="3"/>
      <c r="P773" s="4"/>
      <c r="Q773" s="4"/>
      <c r="R773" s="4"/>
      <c r="S773" s="4"/>
      <c r="T773" s="4"/>
      <c r="X773" s="16"/>
      <c r="AI773" s="15" t="e">
        <f>#REF!</f>
        <v>#REF!</v>
      </c>
      <c r="AJ773" s="15">
        <f>'[6]Čas'!AA834</f>
        <v>149.86326550715717</v>
      </c>
      <c r="AK773" s="15" t="e">
        <f t="shared" si="19"/>
        <v>#REF!</v>
      </c>
    </row>
    <row r="774" spans="1:37" s="15" customFormat="1" ht="15.75">
      <c r="A774" s="12"/>
      <c r="B774" s="93" t="s">
        <v>633</v>
      </c>
      <c r="C774" s="132">
        <v>12.13</v>
      </c>
      <c r="D774" s="17" t="s">
        <v>340</v>
      </c>
      <c r="E774" s="171" t="s">
        <v>174</v>
      </c>
      <c r="F774" s="186"/>
      <c r="G774" s="74"/>
      <c r="H774" s="74"/>
      <c r="I774" s="74"/>
      <c r="J774" s="74"/>
      <c r="K774" s="92"/>
      <c r="L774" s="14"/>
      <c r="M774" s="3"/>
      <c r="N774" s="3"/>
      <c r="O774" s="3"/>
      <c r="P774" s="4"/>
      <c r="Q774" s="4"/>
      <c r="R774" s="4"/>
      <c r="S774" s="4"/>
      <c r="T774" s="4"/>
      <c r="X774" s="16"/>
      <c r="AI774" s="15" t="e">
        <f>#REF!</f>
        <v>#REF!</v>
      </c>
      <c r="AJ774" s="15">
        <f>'[6]Čas'!AA835</f>
        <v>149.86326550715717</v>
      </c>
      <c r="AK774" s="15" t="e">
        <f t="shared" si="19"/>
        <v>#REF!</v>
      </c>
    </row>
    <row r="775" spans="1:37" s="15" customFormat="1" ht="15.75">
      <c r="A775" s="12"/>
      <c r="B775" s="93" t="s">
        <v>634</v>
      </c>
      <c r="C775" s="132">
        <v>12.13</v>
      </c>
      <c r="D775" s="17" t="s">
        <v>340</v>
      </c>
      <c r="E775" s="171" t="s">
        <v>174</v>
      </c>
      <c r="F775" s="186"/>
      <c r="G775" s="74"/>
      <c r="H775" s="74"/>
      <c r="I775" s="74"/>
      <c r="J775" s="74"/>
      <c r="K775" s="92"/>
      <c r="L775" s="14"/>
      <c r="M775" s="3">
        <v>246.12939844877923</v>
      </c>
      <c r="N775" s="3" t="e">
        <f>#REF!-M775</f>
        <v>#REF!</v>
      </c>
      <c r="O775" s="3"/>
      <c r="P775" s="4"/>
      <c r="Q775" s="4"/>
      <c r="R775" s="4"/>
      <c r="S775" s="4"/>
      <c r="T775" s="4"/>
      <c r="X775" s="16"/>
      <c r="AI775" s="15" t="e">
        <f>#REF!</f>
        <v>#REF!</v>
      </c>
      <c r="AJ775" s="15">
        <f>'[6]Čas'!AA836</f>
        <v>318.69892600449197</v>
      </c>
      <c r="AK775" s="15" t="e">
        <f t="shared" si="19"/>
        <v>#REF!</v>
      </c>
    </row>
    <row r="776" spans="1:37" s="15" customFormat="1" ht="15.75">
      <c r="A776" s="12"/>
      <c r="B776" s="93" t="s">
        <v>635</v>
      </c>
      <c r="C776" s="132">
        <v>12.13</v>
      </c>
      <c r="D776" s="17" t="s">
        <v>340</v>
      </c>
      <c r="E776" s="171" t="s">
        <v>174</v>
      </c>
      <c r="F776" s="186"/>
      <c r="G776" s="74"/>
      <c r="H776" s="74"/>
      <c r="I776" s="74"/>
      <c r="J776" s="74"/>
      <c r="K776" s="92"/>
      <c r="L776" s="14"/>
      <c r="M776" s="3">
        <v>33.69247268011432</v>
      </c>
      <c r="N776" s="3" t="e">
        <f>#REF!-M776</f>
        <v>#REF!</v>
      </c>
      <c r="O776" s="3"/>
      <c r="P776" s="4"/>
      <c r="Q776" s="4"/>
      <c r="R776" s="4"/>
      <c r="S776" s="4"/>
      <c r="T776" s="4"/>
      <c r="X776" s="16"/>
      <c r="AI776" s="15" t="e">
        <f>#REF!</f>
        <v>#REF!</v>
      </c>
      <c r="AJ776" s="15">
        <f>'[6]Čas'!AA837</f>
        <v>318.69892600449197</v>
      </c>
      <c r="AK776" s="15" t="e">
        <f t="shared" si="19"/>
        <v>#REF!</v>
      </c>
    </row>
    <row r="777" spans="1:37" s="15" customFormat="1" ht="15.75">
      <c r="A777" s="12"/>
      <c r="B777" s="93" t="s">
        <v>636</v>
      </c>
      <c r="C777" s="132">
        <v>12.13</v>
      </c>
      <c r="D777" s="17" t="s">
        <v>340</v>
      </c>
      <c r="E777" s="171" t="s">
        <v>174</v>
      </c>
      <c r="F777" s="186"/>
      <c r="G777" s="74"/>
      <c r="H777" s="74"/>
      <c r="I777" s="74"/>
      <c r="J777" s="74"/>
      <c r="K777" s="92"/>
      <c r="L777" s="14"/>
      <c r="M777" s="3">
        <v>352.94699026502343</v>
      </c>
      <c r="N777" s="3" t="e">
        <f>#REF!-M777</f>
        <v>#REF!</v>
      </c>
      <c r="O777" s="3"/>
      <c r="P777" s="4"/>
      <c r="Q777" s="4"/>
      <c r="R777" s="4"/>
      <c r="S777" s="4"/>
      <c r="T777" s="4"/>
      <c r="X777" s="16"/>
      <c r="AI777" s="15" t="e">
        <f>#REF!</f>
        <v>#REF!</v>
      </c>
      <c r="AJ777" s="15">
        <f>'[6]Čas'!AA838</f>
        <v>318.69892600449197</v>
      </c>
      <c r="AK777" s="15" t="e">
        <f t="shared" si="19"/>
        <v>#REF!</v>
      </c>
    </row>
    <row r="778" spans="1:37" s="15" customFormat="1" ht="15.75">
      <c r="A778" s="12"/>
      <c r="B778" s="93" t="s">
        <v>637</v>
      </c>
      <c r="C778" s="132">
        <v>12.13</v>
      </c>
      <c r="D778" s="17" t="s">
        <v>340</v>
      </c>
      <c r="E778" s="171" t="s">
        <v>174</v>
      </c>
      <c r="F778" s="186"/>
      <c r="G778" s="74"/>
      <c r="H778" s="74"/>
      <c r="I778" s="74"/>
      <c r="J778" s="74"/>
      <c r="K778" s="92"/>
      <c r="L778" s="14"/>
      <c r="M778" s="3">
        <v>355.4854408649226</v>
      </c>
      <c r="N778" s="3" t="e">
        <f>#REF!-M778</f>
        <v>#REF!</v>
      </c>
      <c r="O778" s="3"/>
      <c r="P778" s="4"/>
      <c r="Q778" s="4"/>
      <c r="R778" s="4"/>
      <c r="S778" s="4"/>
      <c r="T778" s="4"/>
      <c r="X778" s="16"/>
      <c r="AI778" s="15" t="e">
        <f>#REF!</f>
        <v>#REF!</v>
      </c>
      <c r="AJ778" s="15">
        <f>'[6]Čas'!AA839</f>
        <v>318.69892600449197</v>
      </c>
      <c r="AK778" s="15" t="e">
        <f t="shared" si="19"/>
        <v>#REF!</v>
      </c>
    </row>
    <row r="779" spans="1:37" s="15" customFormat="1" ht="15.75">
      <c r="A779" s="12"/>
      <c r="B779" s="93" t="s">
        <v>638</v>
      </c>
      <c r="C779" s="132">
        <v>12.13</v>
      </c>
      <c r="D779" s="17" t="s">
        <v>340</v>
      </c>
      <c r="E779" s="171" t="s">
        <v>174</v>
      </c>
      <c r="F779" s="186"/>
      <c r="G779" s="74"/>
      <c r="H779" s="74"/>
      <c r="I779" s="74"/>
      <c r="J779" s="74"/>
      <c r="K779" s="92"/>
      <c r="L779" s="14"/>
      <c r="M779" s="3">
        <v>375.8885787512096</v>
      </c>
      <c r="N779" s="3" t="e">
        <f>#REF!-M779</f>
        <v>#REF!</v>
      </c>
      <c r="O779" s="3"/>
      <c r="P779" s="4"/>
      <c r="Q779" s="4"/>
      <c r="R779" s="4"/>
      <c r="S779" s="4"/>
      <c r="T779" s="4"/>
      <c r="X779" s="16"/>
      <c r="AI779" s="15" t="e">
        <f>#REF!</f>
        <v>#REF!</v>
      </c>
      <c r="AJ779" s="15">
        <f>'[6]Čas'!AA840</f>
        <v>318.69892600449197</v>
      </c>
      <c r="AK779" s="15" t="e">
        <f t="shared" si="19"/>
        <v>#REF!</v>
      </c>
    </row>
    <row r="780" spans="1:37" s="15" customFormat="1" ht="15.75">
      <c r="A780" s="12"/>
      <c r="B780" s="93" t="s">
        <v>639</v>
      </c>
      <c r="C780" s="132">
        <v>12.13</v>
      </c>
      <c r="D780" s="17" t="s">
        <v>340</v>
      </c>
      <c r="E780" s="171" t="s">
        <v>174</v>
      </c>
      <c r="F780" s="186"/>
      <c r="G780" s="74"/>
      <c r="H780" s="74"/>
      <c r="I780" s="74"/>
      <c r="J780" s="74"/>
      <c r="K780" s="92"/>
      <c r="L780" s="14"/>
      <c r="M780" s="3">
        <v>387.6596198394521</v>
      </c>
      <c r="N780" s="3" t="e">
        <f>#REF!-M780</f>
        <v>#REF!</v>
      </c>
      <c r="O780" s="3"/>
      <c r="P780" s="4"/>
      <c r="Q780" s="4"/>
      <c r="R780" s="4"/>
      <c r="S780" s="4"/>
      <c r="T780" s="4"/>
      <c r="X780" s="16"/>
      <c r="AI780" s="15" t="e">
        <f>#REF!</f>
        <v>#REF!</v>
      </c>
      <c r="AJ780" s="15">
        <f>'[6]Čas'!AA841</f>
        <v>318.69892600449197</v>
      </c>
      <c r="AK780" s="15" t="e">
        <f t="shared" si="19"/>
        <v>#REF!</v>
      </c>
    </row>
    <row r="781" spans="1:37" s="15" customFormat="1" ht="15.75">
      <c r="A781" s="12"/>
      <c r="B781" s="93" t="s">
        <v>640</v>
      </c>
      <c r="C781" s="132">
        <v>12.13</v>
      </c>
      <c r="D781" s="17" t="s">
        <v>340</v>
      </c>
      <c r="E781" s="171" t="s">
        <v>174</v>
      </c>
      <c r="F781" s="186"/>
      <c r="G781" s="74"/>
      <c r="H781" s="74"/>
      <c r="I781" s="74"/>
      <c r="J781" s="74"/>
      <c r="K781" s="92"/>
      <c r="L781" s="14"/>
      <c r="M781" s="3">
        <v>381.538678473566</v>
      </c>
      <c r="N781" s="3" t="e">
        <f>#REF!-M781</f>
        <v>#REF!</v>
      </c>
      <c r="O781" s="3"/>
      <c r="P781" s="4"/>
      <c r="Q781" s="4"/>
      <c r="R781" s="4"/>
      <c r="S781" s="4"/>
      <c r="T781" s="4"/>
      <c r="X781" s="16"/>
      <c r="AI781" s="15" t="e">
        <f>#REF!</f>
        <v>#REF!</v>
      </c>
      <c r="AJ781" s="15">
        <f>'[6]Čas'!AA842</f>
        <v>318.69892600449197</v>
      </c>
      <c r="AK781" s="15" t="e">
        <f t="shared" si="19"/>
        <v>#REF!</v>
      </c>
    </row>
    <row r="782" spans="1:37" s="15" customFormat="1" ht="15.75">
      <c r="A782" s="12"/>
      <c r="B782" s="93" t="s">
        <v>641</v>
      </c>
      <c r="C782" s="132">
        <v>12.13</v>
      </c>
      <c r="D782" s="17" t="s">
        <v>340</v>
      </c>
      <c r="E782" s="171" t="s">
        <v>174</v>
      </c>
      <c r="F782" s="186"/>
      <c r="G782" s="74"/>
      <c r="H782" s="74"/>
      <c r="I782" s="74"/>
      <c r="J782" s="74"/>
      <c r="K782" s="92"/>
      <c r="L782" s="14"/>
      <c r="M782" s="3">
        <v>190.7676332887992</v>
      </c>
      <c r="N782" s="3" t="e">
        <f>#REF!-M782</f>
        <v>#REF!</v>
      </c>
      <c r="O782" s="3"/>
      <c r="P782" s="4"/>
      <c r="Q782" s="4"/>
      <c r="R782" s="4"/>
      <c r="S782" s="4"/>
      <c r="T782" s="4"/>
      <c r="X782" s="16"/>
      <c r="AI782" s="15" t="e">
        <f>#REF!</f>
        <v>#REF!</v>
      </c>
      <c r="AJ782" s="15">
        <f>'[6]Čas'!AA843</f>
        <v>318.69892600449197</v>
      </c>
      <c r="AK782" s="15" t="e">
        <f t="shared" si="19"/>
        <v>#REF!</v>
      </c>
    </row>
    <row r="783" spans="1:37" s="15" customFormat="1" ht="15.75">
      <c r="A783" s="12"/>
      <c r="B783" s="93" t="s">
        <v>642</v>
      </c>
      <c r="C783" s="132">
        <v>12.13</v>
      </c>
      <c r="D783" s="17" t="s">
        <v>340</v>
      </c>
      <c r="E783" s="171" t="s">
        <v>174</v>
      </c>
      <c r="F783" s="186"/>
      <c r="G783" s="74"/>
      <c r="H783" s="74"/>
      <c r="I783" s="74"/>
      <c r="J783" s="74"/>
      <c r="K783" s="92"/>
      <c r="L783" s="14"/>
      <c r="M783" s="3">
        <v>151.72274880950215</v>
      </c>
      <c r="N783" s="3" t="e">
        <f>#REF!-M783</f>
        <v>#REF!</v>
      </c>
      <c r="O783" s="3"/>
      <c r="P783" s="4"/>
      <c r="Q783" s="4"/>
      <c r="R783" s="4"/>
      <c r="S783" s="4"/>
      <c r="T783" s="4"/>
      <c r="X783" s="16"/>
      <c r="AI783" s="15" t="e">
        <f>#REF!</f>
        <v>#REF!</v>
      </c>
      <c r="AJ783" s="15">
        <f>'[6]Čas'!AA844</f>
        <v>318.69892600449197</v>
      </c>
      <c r="AK783" s="15" t="e">
        <f t="shared" si="19"/>
        <v>#REF!</v>
      </c>
    </row>
    <row r="784" spans="1:37" s="15" customFormat="1" ht="15.75">
      <c r="A784" s="12"/>
      <c r="B784" s="93" t="s">
        <v>643</v>
      </c>
      <c r="C784" s="132">
        <v>12.13</v>
      </c>
      <c r="D784" s="17" t="s">
        <v>340</v>
      </c>
      <c r="E784" s="171" t="s">
        <v>174</v>
      </c>
      <c r="F784" s="186"/>
      <c r="G784" s="74"/>
      <c r="H784" s="74"/>
      <c r="I784" s="74"/>
      <c r="J784" s="74"/>
      <c r="K784" s="92"/>
      <c r="L784" s="14"/>
      <c r="M784" s="3">
        <v>123.6812288257361</v>
      </c>
      <c r="N784" s="3" t="e">
        <f>#REF!-M784</f>
        <v>#REF!</v>
      </c>
      <c r="O784" s="3"/>
      <c r="P784" s="4"/>
      <c r="Q784" s="4"/>
      <c r="R784" s="4"/>
      <c r="S784" s="4"/>
      <c r="T784" s="4"/>
      <c r="X784" s="16"/>
      <c r="AI784" s="15" t="e">
        <f>#REF!</f>
        <v>#REF!</v>
      </c>
      <c r="AJ784" s="15">
        <f>'[6]Čas'!AA845</f>
        <v>318.69892600449197</v>
      </c>
      <c r="AK784" s="15" t="e">
        <f t="shared" si="19"/>
        <v>#REF!</v>
      </c>
    </row>
    <row r="785" spans="1:37" s="15" customFormat="1" ht="15.75">
      <c r="A785" s="12"/>
      <c r="B785" s="93" t="s">
        <v>644</v>
      </c>
      <c r="C785" s="132">
        <v>8.97</v>
      </c>
      <c r="D785" s="17" t="s">
        <v>340</v>
      </c>
      <c r="E785" s="171" t="s">
        <v>174</v>
      </c>
      <c r="F785" s="186"/>
      <c r="G785" s="74"/>
      <c r="H785" s="74"/>
      <c r="I785" s="74"/>
      <c r="J785" s="74"/>
      <c r="K785" s="92"/>
      <c r="L785" s="14"/>
      <c r="M785" s="3">
        <v>123.6812288257361</v>
      </c>
      <c r="N785" s="3" t="e">
        <f>#REF!-M785</f>
        <v>#REF!</v>
      </c>
      <c r="O785" s="3"/>
      <c r="P785" s="4"/>
      <c r="Q785" s="4"/>
      <c r="R785" s="4"/>
      <c r="S785" s="4"/>
      <c r="T785" s="4"/>
      <c r="X785" s="16"/>
      <c r="AI785" s="15" t="e">
        <f>#REF!</f>
        <v>#REF!</v>
      </c>
      <c r="AJ785" s="15">
        <f>'[6]Čas'!AA846</f>
        <v>318.69892600449197</v>
      </c>
      <c r="AK785" s="15" t="e">
        <f t="shared" si="19"/>
        <v>#REF!</v>
      </c>
    </row>
    <row r="786" spans="1:37" s="15" customFormat="1" ht="15.75">
      <c r="A786" s="12"/>
      <c r="B786" s="93" t="s">
        <v>645</v>
      </c>
      <c r="C786" s="132">
        <v>8.97</v>
      </c>
      <c r="D786" s="17" t="s">
        <v>340</v>
      </c>
      <c r="E786" s="171" t="s">
        <v>174</v>
      </c>
      <c r="F786" s="186"/>
      <c r="G786" s="74"/>
      <c r="H786" s="74"/>
      <c r="I786" s="74"/>
      <c r="J786" s="74"/>
      <c r="K786" s="92"/>
      <c r="L786" s="14"/>
      <c r="M786" s="3">
        <v>20.545138045969125</v>
      </c>
      <c r="N786" s="3" t="e">
        <f>#REF!-M786</f>
        <v>#REF!</v>
      </c>
      <c r="O786" s="3"/>
      <c r="P786" s="4"/>
      <c r="Q786" s="4"/>
      <c r="R786" s="4"/>
      <c r="S786" s="4"/>
      <c r="T786" s="4"/>
      <c r="X786" s="16"/>
      <c r="AI786" s="15" t="e">
        <f>#REF!</f>
        <v>#REF!</v>
      </c>
      <c r="AJ786" s="15">
        <f>'[6]Čas'!AA847</f>
        <v>459.1057964465518</v>
      </c>
      <c r="AK786" s="15" t="e">
        <f t="shared" si="19"/>
        <v>#REF!</v>
      </c>
    </row>
    <row r="787" spans="1:37" s="15" customFormat="1" ht="15.75">
      <c r="A787" s="12"/>
      <c r="B787" s="93" t="s">
        <v>646</v>
      </c>
      <c r="C787" s="132">
        <v>8.97</v>
      </c>
      <c r="D787" s="17" t="s">
        <v>340</v>
      </c>
      <c r="E787" s="171" t="s">
        <v>174</v>
      </c>
      <c r="F787" s="186"/>
      <c r="G787" s="74"/>
      <c r="H787" s="74"/>
      <c r="I787" s="74"/>
      <c r="J787" s="74"/>
      <c r="K787" s="92"/>
      <c r="L787" s="14"/>
      <c r="M787" s="3">
        <v>99.01780365529771</v>
      </c>
      <c r="N787" s="3" t="e">
        <f>#REF!-M787</f>
        <v>#REF!</v>
      </c>
      <c r="O787" s="3"/>
      <c r="P787" s="4"/>
      <c r="Q787" s="4"/>
      <c r="R787" s="4"/>
      <c r="S787" s="4"/>
      <c r="T787" s="4"/>
      <c r="X787" s="16"/>
      <c r="AI787" s="15" t="e">
        <f>#REF!</f>
        <v>#REF!</v>
      </c>
      <c r="AJ787" s="15">
        <f>'[6]Čas'!AA848</f>
        <v>459.1057964465518</v>
      </c>
      <c r="AK787" s="15" t="e">
        <f t="shared" si="19"/>
        <v>#REF!</v>
      </c>
    </row>
    <row r="788" spans="1:37" s="15" customFormat="1" ht="15.75">
      <c r="A788" s="12"/>
      <c r="B788" s="93" t="s">
        <v>647</v>
      </c>
      <c r="C788" s="132">
        <v>8.97</v>
      </c>
      <c r="D788" s="17" t="s">
        <v>340</v>
      </c>
      <c r="E788" s="171" t="s">
        <v>174</v>
      </c>
      <c r="F788" s="186"/>
      <c r="G788" s="74"/>
      <c r="H788" s="74"/>
      <c r="I788" s="74"/>
      <c r="J788" s="74"/>
      <c r="K788" s="92"/>
      <c r="L788" s="14"/>
      <c r="M788" s="3">
        <v>26.45435667155809</v>
      </c>
      <c r="N788" s="3" t="e">
        <f>#REF!-M788</f>
        <v>#REF!</v>
      </c>
      <c r="O788" s="3"/>
      <c r="P788" s="4"/>
      <c r="Q788" s="4"/>
      <c r="R788" s="4"/>
      <c r="S788" s="4"/>
      <c r="T788" s="4"/>
      <c r="X788" s="16"/>
      <c r="AI788" s="15" t="e">
        <f>#REF!</f>
        <v>#REF!</v>
      </c>
      <c r="AJ788" s="15">
        <f>'[6]Čas'!AA849</f>
        <v>459.1057964465518</v>
      </c>
      <c r="AK788" s="15" t="e">
        <f t="shared" si="19"/>
        <v>#REF!</v>
      </c>
    </row>
    <row r="789" spans="1:37" s="15" customFormat="1" ht="15.75">
      <c r="A789" s="12"/>
      <c r="B789" s="93" t="s">
        <v>648</v>
      </c>
      <c r="C789" s="132">
        <v>14.22</v>
      </c>
      <c r="D789" s="17" t="s">
        <v>340</v>
      </c>
      <c r="E789" s="171" t="s">
        <v>174</v>
      </c>
      <c r="F789" s="186"/>
      <c r="G789" s="74"/>
      <c r="H789" s="74"/>
      <c r="I789" s="74"/>
      <c r="J789" s="74"/>
      <c r="K789" s="92"/>
      <c r="L789" s="14"/>
      <c r="M789" s="3">
        <v>18.923153463392612</v>
      </c>
      <c r="N789" s="3" t="e">
        <f>#REF!-M789</f>
        <v>#REF!</v>
      </c>
      <c r="O789" s="3"/>
      <c r="P789" s="4"/>
      <c r="Q789" s="4"/>
      <c r="R789" s="4"/>
      <c r="S789" s="4"/>
      <c r="T789" s="4"/>
      <c r="X789" s="16"/>
      <c r="AI789" s="15" t="e">
        <f>#REF!</f>
        <v>#REF!</v>
      </c>
      <c r="AJ789" s="15">
        <f>'[6]Čas'!AA850</f>
        <v>459.1057964465518</v>
      </c>
      <c r="AK789" s="15" t="e">
        <f t="shared" si="19"/>
        <v>#REF!</v>
      </c>
    </row>
    <row r="790" spans="1:37" s="15" customFormat="1" ht="15.75">
      <c r="A790" s="12"/>
      <c r="B790" s="93" t="s">
        <v>649</v>
      </c>
      <c r="C790" s="132">
        <v>14.22</v>
      </c>
      <c r="D790" s="17" t="s">
        <v>340</v>
      </c>
      <c r="E790" s="171" t="s">
        <v>174</v>
      </c>
      <c r="F790" s="186"/>
      <c r="G790" s="74"/>
      <c r="H790" s="74"/>
      <c r="I790" s="74"/>
      <c r="J790" s="74"/>
      <c r="K790" s="92"/>
      <c r="L790" s="14"/>
      <c r="M790" s="3">
        <v>29.098811457858453</v>
      </c>
      <c r="N790" s="3" t="e">
        <f>#REF!-M790</f>
        <v>#REF!</v>
      </c>
      <c r="O790" s="3"/>
      <c r="P790" s="4"/>
      <c r="Q790" s="4"/>
      <c r="R790" s="4"/>
      <c r="S790" s="4"/>
      <c r="T790" s="4"/>
      <c r="X790" s="16"/>
      <c r="AI790" s="15" t="e">
        <f>#REF!</f>
        <v>#REF!</v>
      </c>
      <c r="AJ790" s="15">
        <f>'[6]Čas'!AA851</f>
        <v>727.8132023935302</v>
      </c>
      <c r="AK790" s="15" t="e">
        <f t="shared" si="19"/>
        <v>#REF!</v>
      </c>
    </row>
    <row r="791" spans="1:37" s="15" customFormat="1" ht="15.75">
      <c r="A791" s="12"/>
      <c r="B791" s="93" t="s">
        <v>650</v>
      </c>
      <c r="C791" s="132">
        <v>5.72</v>
      </c>
      <c r="D791" s="17" t="s">
        <v>340</v>
      </c>
      <c r="E791" s="171" t="s">
        <v>174</v>
      </c>
      <c r="F791" s="186"/>
      <c r="G791" s="74"/>
      <c r="H791" s="74"/>
      <c r="I791" s="74"/>
      <c r="J791" s="74"/>
      <c r="K791" s="92"/>
      <c r="L791" s="14"/>
      <c r="M791" s="3">
        <v>68.3222751056992</v>
      </c>
      <c r="N791" s="3" t="e">
        <f>#REF!-M791</f>
        <v>#REF!</v>
      </c>
      <c r="O791" s="3"/>
      <c r="P791" s="4"/>
      <c r="Q791" s="4"/>
      <c r="R791" s="4"/>
      <c r="S791" s="4"/>
      <c r="T791" s="4"/>
      <c r="X791" s="16"/>
      <c r="AI791" s="15" t="e">
        <f>#REF!</f>
        <v>#REF!</v>
      </c>
      <c r="AJ791" s="15">
        <f>'[6]Čas'!AA852</f>
        <v>727.8132023935302</v>
      </c>
      <c r="AK791" s="15" t="e">
        <f t="shared" si="19"/>
        <v>#REF!</v>
      </c>
    </row>
    <row r="792" spans="1:37" s="15" customFormat="1" ht="15.75">
      <c r="A792" s="12"/>
      <c r="B792" s="93" t="s">
        <v>651</v>
      </c>
      <c r="C792" s="132">
        <v>5.72</v>
      </c>
      <c r="D792" s="17" t="s">
        <v>340</v>
      </c>
      <c r="E792" s="171" t="s">
        <v>174</v>
      </c>
      <c r="F792" s="186"/>
      <c r="G792" s="74"/>
      <c r="H792" s="74"/>
      <c r="I792" s="74"/>
      <c r="J792" s="74"/>
      <c r="K792" s="92"/>
      <c r="L792" s="14"/>
      <c r="M792" s="3">
        <v>0</v>
      </c>
      <c r="N792" s="3" t="e">
        <f>#REF!-M792</f>
        <v>#REF!</v>
      </c>
      <c r="O792" s="3"/>
      <c r="P792" s="4"/>
      <c r="Q792" s="4"/>
      <c r="R792" s="4"/>
      <c r="S792" s="4"/>
      <c r="T792" s="4"/>
      <c r="X792" s="16"/>
      <c r="AI792" s="15" t="e">
        <f>#REF!</f>
        <v>#REF!</v>
      </c>
      <c r="AJ792" s="15">
        <f>'[6]Čas'!AA853</f>
        <v>292.7631165746127</v>
      </c>
      <c r="AK792" s="15" t="e">
        <f t="shared" si="19"/>
        <v>#REF!</v>
      </c>
    </row>
    <row r="793" spans="1:37" s="15" customFormat="1" ht="15.75">
      <c r="A793" s="12"/>
      <c r="B793" s="93" t="s">
        <v>652</v>
      </c>
      <c r="C793" s="132">
        <v>5.72</v>
      </c>
      <c r="D793" s="17" t="s">
        <v>340</v>
      </c>
      <c r="E793" s="171" t="s">
        <v>174</v>
      </c>
      <c r="F793" s="186"/>
      <c r="G793" s="74"/>
      <c r="H793" s="74"/>
      <c r="I793" s="74"/>
      <c r="J793" s="74"/>
      <c r="K793" s="92"/>
      <c r="L793" s="14"/>
      <c r="M793" s="3">
        <v>0</v>
      </c>
      <c r="N793" s="3" t="e">
        <f>#REF!-M793</f>
        <v>#REF!</v>
      </c>
      <c r="O793" s="3"/>
      <c r="P793" s="4"/>
      <c r="Q793" s="4"/>
      <c r="R793" s="4"/>
      <c r="S793" s="4"/>
      <c r="T793" s="4"/>
      <c r="X793" s="16"/>
      <c r="AI793" s="15" t="e">
        <f>#REF!</f>
        <v>#REF!</v>
      </c>
      <c r="AJ793" s="15">
        <f>'[6]Čas'!AA854</f>
        <v>292.7631165746127</v>
      </c>
      <c r="AK793" s="15" t="e">
        <f t="shared" si="19"/>
        <v>#REF!</v>
      </c>
    </row>
    <row r="794" spans="1:37" s="15" customFormat="1" ht="15.75">
      <c r="A794" s="12"/>
      <c r="B794" s="93" t="s">
        <v>653</v>
      </c>
      <c r="C794" s="132">
        <v>5.72</v>
      </c>
      <c r="D794" s="17" t="s">
        <v>340</v>
      </c>
      <c r="E794" s="171" t="s">
        <v>174</v>
      </c>
      <c r="F794" s="186"/>
      <c r="G794" s="74"/>
      <c r="H794" s="74"/>
      <c r="I794" s="74"/>
      <c r="J794" s="74"/>
      <c r="K794" s="92"/>
      <c r="L794" s="14"/>
      <c r="M794" s="3">
        <v>201.31550967265474</v>
      </c>
      <c r="N794" s="3" t="e">
        <f>#REF!-M794</f>
        <v>#REF!</v>
      </c>
      <c r="O794" s="3"/>
      <c r="P794" s="4"/>
      <c r="Q794" s="4"/>
      <c r="R794" s="4"/>
      <c r="S794" s="4"/>
      <c r="T794" s="4"/>
      <c r="X794" s="16"/>
      <c r="AI794" s="15" t="e">
        <f>#REF!</f>
        <v>#REF!</v>
      </c>
      <c r="AJ794" s="15">
        <f>'[6]Čas'!AA855</f>
        <v>292.7631165746127</v>
      </c>
      <c r="AK794" s="15" t="e">
        <f aca="true" t="shared" si="20" ref="AK794:AK851">AJ788-AI794</f>
        <v>#REF!</v>
      </c>
    </row>
    <row r="795" spans="1:37" s="15" customFormat="1" ht="15.75">
      <c r="A795" s="12"/>
      <c r="B795" s="93" t="s">
        <v>654</v>
      </c>
      <c r="C795" s="132">
        <v>5.72</v>
      </c>
      <c r="D795" s="17" t="s">
        <v>340</v>
      </c>
      <c r="E795" s="171" t="s">
        <v>174</v>
      </c>
      <c r="F795" s="186"/>
      <c r="G795" s="74"/>
      <c r="H795" s="74"/>
      <c r="I795" s="74"/>
      <c r="J795" s="74"/>
      <c r="K795" s="92"/>
      <c r="L795" s="14"/>
      <c r="M795" s="3">
        <v>181.7576690123423</v>
      </c>
      <c r="N795" s="3" t="e">
        <f>#REF!-M795</f>
        <v>#REF!</v>
      </c>
      <c r="O795" s="3"/>
      <c r="P795" s="18" t="e">
        <f>SUM(#REF!)</f>
        <v>#REF!</v>
      </c>
      <c r="Q795" s="18">
        <f>SUM(M775:M795)</f>
        <v>3368.6287361576124</v>
      </c>
      <c r="R795" s="18" t="e">
        <f>P795-Q795</f>
        <v>#REF!</v>
      </c>
      <c r="S795" s="18" t="e">
        <f>SUM(N775:N795)</f>
        <v>#REF!</v>
      </c>
      <c r="T795" s="18" t="e">
        <f>R795-S795</f>
        <v>#REF!</v>
      </c>
      <c r="X795" s="16"/>
      <c r="AI795" s="15" t="e">
        <f>#REF!</f>
        <v>#REF!</v>
      </c>
      <c r="AJ795" s="15">
        <f>'[6]Čas'!AA856</f>
        <v>292.7631165746127</v>
      </c>
      <c r="AK795" s="15" t="e">
        <f t="shared" si="20"/>
        <v>#REF!</v>
      </c>
    </row>
    <row r="796" spans="1:37" s="15" customFormat="1" ht="15.75">
      <c r="A796" s="12"/>
      <c r="B796" s="93" t="s">
        <v>655</v>
      </c>
      <c r="C796" s="132">
        <v>5.72</v>
      </c>
      <c r="D796" s="17" t="s">
        <v>340</v>
      </c>
      <c r="E796" s="171" t="s">
        <v>174</v>
      </c>
      <c r="F796" s="186"/>
      <c r="G796" s="74"/>
      <c r="H796" s="74"/>
      <c r="I796" s="74"/>
      <c r="J796" s="74"/>
      <c r="K796" s="92"/>
      <c r="L796" s="14"/>
      <c r="M796" s="3"/>
      <c r="N796" s="3"/>
      <c r="O796" s="3"/>
      <c r="P796" s="4"/>
      <c r="Q796" s="4"/>
      <c r="R796" s="4"/>
      <c r="S796" s="4"/>
      <c r="T796" s="4"/>
      <c r="X796" s="16"/>
      <c r="AI796" s="15" t="e">
        <f>#REF!</f>
        <v>#REF!</v>
      </c>
      <c r="AJ796" s="15">
        <f>'[6]Čas'!AA857</f>
        <v>292.7631165746127</v>
      </c>
      <c r="AK796" s="15" t="e">
        <f t="shared" si="20"/>
        <v>#REF!</v>
      </c>
    </row>
    <row r="797" spans="1:37" s="15" customFormat="1" ht="15.75">
      <c r="A797" s="12"/>
      <c r="B797" s="93" t="s">
        <v>656</v>
      </c>
      <c r="C797" s="132">
        <v>10.03</v>
      </c>
      <c r="D797" s="17" t="s">
        <v>340</v>
      </c>
      <c r="E797" s="171" t="s">
        <v>174</v>
      </c>
      <c r="F797" s="186"/>
      <c r="G797" s="74"/>
      <c r="H797" s="74"/>
      <c r="I797" s="74"/>
      <c r="J797" s="74"/>
      <c r="K797" s="92"/>
      <c r="L797" s="14"/>
      <c r="M797" s="3"/>
      <c r="N797" s="3"/>
      <c r="O797" s="3"/>
      <c r="P797" s="4"/>
      <c r="Q797" s="4"/>
      <c r="R797" s="4"/>
      <c r="S797" s="4"/>
      <c r="T797" s="4"/>
      <c r="X797" s="16"/>
      <c r="AI797" s="15" t="e">
        <f>#REF!</f>
        <v>#REF!</v>
      </c>
      <c r="AJ797" s="15">
        <f>'[6]Čas'!AA858</f>
        <v>292.7631165746127</v>
      </c>
      <c r="AK797" s="15" t="e">
        <f t="shared" si="20"/>
        <v>#REF!</v>
      </c>
    </row>
    <row r="798" spans="1:37" s="15" customFormat="1" ht="15.75">
      <c r="A798" s="12"/>
      <c r="B798" s="93" t="s">
        <v>657</v>
      </c>
      <c r="C798" s="132">
        <v>10.03</v>
      </c>
      <c r="D798" s="17" t="s">
        <v>340</v>
      </c>
      <c r="E798" s="171" t="s">
        <v>174</v>
      </c>
      <c r="F798" s="186"/>
      <c r="G798" s="74"/>
      <c r="H798" s="74"/>
      <c r="I798" s="74"/>
      <c r="J798" s="74"/>
      <c r="K798" s="92"/>
      <c r="L798" s="14"/>
      <c r="M798" s="3">
        <v>246.12939844877923</v>
      </c>
      <c r="N798" s="3" t="e">
        <f>#REF!-M798</f>
        <v>#REF!</v>
      </c>
      <c r="O798" s="3"/>
      <c r="P798" s="4"/>
      <c r="Q798" s="4"/>
      <c r="R798" s="4"/>
      <c r="S798" s="4"/>
      <c r="T798" s="4"/>
      <c r="X798" s="16"/>
      <c r="AI798" s="15" t="e">
        <f>#REF!</f>
        <v>#REF!</v>
      </c>
      <c r="AJ798" s="15">
        <f>'[6]Čas'!AA859</f>
        <v>513.3591012663227</v>
      </c>
      <c r="AK798" s="15" t="e">
        <f t="shared" si="20"/>
        <v>#REF!</v>
      </c>
    </row>
    <row r="799" spans="1:37" s="15" customFormat="1" ht="15.75">
      <c r="A799" s="12"/>
      <c r="B799" s="93" t="s">
        <v>645</v>
      </c>
      <c r="C799" s="132">
        <v>10.03</v>
      </c>
      <c r="D799" s="17" t="s">
        <v>340</v>
      </c>
      <c r="E799" s="171" t="s">
        <v>174</v>
      </c>
      <c r="F799" s="186"/>
      <c r="G799" s="74"/>
      <c r="H799" s="74"/>
      <c r="I799" s="74"/>
      <c r="J799" s="74"/>
      <c r="K799" s="92"/>
      <c r="L799" s="14"/>
      <c r="M799" s="3"/>
      <c r="N799" s="3"/>
      <c r="O799" s="3"/>
      <c r="P799" s="4"/>
      <c r="Q799" s="4"/>
      <c r="R799" s="4"/>
      <c r="S799" s="4"/>
      <c r="T799" s="4"/>
      <c r="X799" s="16"/>
      <c r="AI799" s="15" t="e">
        <f>#REF!</f>
        <v>#REF!</v>
      </c>
      <c r="AJ799" s="15">
        <f>'[6]Čas'!AA860</f>
        <v>513.3591012663227</v>
      </c>
      <c r="AK799" s="15" t="e">
        <f t="shared" si="20"/>
        <v>#REF!</v>
      </c>
    </row>
    <row r="800" spans="1:37" s="15" customFormat="1" ht="15.75">
      <c r="A800" s="12"/>
      <c r="B800" s="93" t="s">
        <v>658</v>
      </c>
      <c r="C800" s="132">
        <v>10.03</v>
      </c>
      <c r="D800" s="17" t="s">
        <v>340</v>
      </c>
      <c r="E800" s="171" t="s">
        <v>174</v>
      </c>
      <c r="F800" s="186"/>
      <c r="G800" s="74"/>
      <c r="H800" s="74"/>
      <c r="I800" s="74"/>
      <c r="J800" s="74"/>
      <c r="K800" s="92"/>
      <c r="L800" s="14"/>
      <c r="M800" s="3"/>
      <c r="N800" s="3"/>
      <c r="O800" s="3"/>
      <c r="P800" s="4"/>
      <c r="Q800" s="4"/>
      <c r="R800" s="4"/>
      <c r="S800" s="4"/>
      <c r="T800" s="4"/>
      <c r="X800" s="16"/>
      <c r="AI800" s="15" t="e">
        <f>#REF!</f>
        <v>#REF!</v>
      </c>
      <c r="AJ800" s="15">
        <f>'[6]Čas'!AA861</f>
        <v>513.3591012663227</v>
      </c>
      <c r="AK800" s="15" t="e">
        <f t="shared" si="20"/>
        <v>#REF!</v>
      </c>
    </row>
    <row r="801" spans="1:37" s="15" customFormat="1" ht="15.75">
      <c r="A801" s="12"/>
      <c r="B801" s="93" t="s">
        <v>659</v>
      </c>
      <c r="C801" s="132">
        <v>38.05</v>
      </c>
      <c r="D801" s="17" t="s">
        <v>340</v>
      </c>
      <c r="E801" s="171" t="s">
        <v>174</v>
      </c>
      <c r="F801" s="186"/>
      <c r="G801" s="74"/>
      <c r="H801" s="74"/>
      <c r="I801" s="74"/>
      <c r="J801" s="74"/>
      <c r="K801" s="92"/>
      <c r="L801" s="14"/>
      <c r="M801" s="3"/>
      <c r="N801" s="3"/>
      <c r="O801" s="3"/>
      <c r="P801" s="4"/>
      <c r="Q801" s="4"/>
      <c r="R801" s="4"/>
      <c r="S801" s="4"/>
      <c r="T801" s="4"/>
      <c r="X801" s="16"/>
      <c r="AI801" s="15" t="e">
        <f>#REF!</f>
        <v>#REF!</v>
      </c>
      <c r="AJ801" s="15">
        <f>'[6]Čas'!AA862</f>
        <v>513.3591012663227</v>
      </c>
      <c r="AK801" s="15" t="e">
        <f t="shared" si="20"/>
        <v>#REF!</v>
      </c>
    </row>
    <row r="802" spans="1:37" s="15" customFormat="1" ht="15.75">
      <c r="A802" s="12"/>
      <c r="B802" s="93" t="s">
        <v>660</v>
      </c>
      <c r="C802" s="132">
        <v>1.67</v>
      </c>
      <c r="D802" s="17" t="s">
        <v>340</v>
      </c>
      <c r="E802" s="171" t="s">
        <v>174</v>
      </c>
      <c r="F802" s="186"/>
      <c r="G802" s="74"/>
      <c r="H802" s="74"/>
      <c r="I802" s="74"/>
      <c r="J802" s="74"/>
      <c r="K802" s="92"/>
      <c r="L802" s="14"/>
      <c r="M802" s="3">
        <v>1712.5022359570287</v>
      </c>
      <c r="N802" s="3" t="e">
        <f>#REF!-M802</f>
        <v>#REF!</v>
      </c>
      <c r="O802" s="3"/>
      <c r="P802" s="4"/>
      <c r="Q802" s="4"/>
      <c r="R802" s="4"/>
      <c r="S802" s="4"/>
      <c r="T802" s="4"/>
      <c r="X802" s="16"/>
      <c r="AI802" s="15" t="e">
        <f>#REF!</f>
        <v>#REF!</v>
      </c>
      <c r="AJ802" s="15">
        <f>'[6]Čas'!AA863</f>
        <v>999.7109756365144</v>
      </c>
      <c r="AK802" s="15" t="e">
        <f t="shared" si="20"/>
        <v>#REF!</v>
      </c>
    </row>
    <row r="803" spans="1:37" s="15" customFormat="1" ht="15.75">
      <c r="A803" s="12"/>
      <c r="B803" s="93" t="s">
        <v>661</v>
      </c>
      <c r="C803" s="132">
        <v>1.67</v>
      </c>
      <c r="D803" s="17" t="s">
        <v>340</v>
      </c>
      <c r="E803" s="171" t="s">
        <v>174</v>
      </c>
      <c r="F803" s="186"/>
      <c r="G803" s="74"/>
      <c r="H803" s="74"/>
      <c r="I803" s="74"/>
      <c r="J803" s="74"/>
      <c r="K803" s="92"/>
      <c r="L803" s="14"/>
      <c r="M803" s="3">
        <v>59.981131110522526</v>
      </c>
      <c r="N803" s="3" t="e">
        <f>#REF!-M803</f>
        <v>#REF!</v>
      </c>
      <c r="O803" s="3"/>
      <c r="P803" s="4"/>
      <c r="Q803" s="4"/>
      <c r="R803" s="4"/>
      <c r="S803" s="4"/>
      <c r="T803" s="4"/>
      <c r="X803" s="16"/>
      <c r="AI803" s="15" t="e">
        <f>#REF!</f>
        <v>#REF!</v>
      </c>
      <c r="AJ803" s="15">
        <f>'[6]Čas'!AA864</f>
        <v>43.876933753297735</v>
      </c>
      <c r="AK803" s="15" t="e">
        <f t="shared" si="20"/>
        <v>#REF!</v>
      </c>
    </row>
    <row r="804" spans="1:37" s="15" customFormat="1" ht="15.75">
      <c r="A804" s="12"/>
      <c r="B804" s="93" t="s">
        <v>662</v>
      </c>
      <c r="C804" s="132">
        <v>1.67</v>
      </c>
      <c r="D804" s="17" t="s">
        <v>340</v>
      </c>
      <c r="E804" s="171" t="s">
        <v>174</v>
      </c>
      <c r="F804" s="186"/>
      <c r="G804" s="74"/>
      <c r="H804" s="74"/>
      <c r="I804" s="74"/>
      <c r="J804" s="74"/>
      <c r="K804" s="92"/>
      <c r="L804" s="14"/>
      <c r="M804" s="3">
        <v>96.97223548410254</v>
      </c>
      <c r="N804" s="3" t="e">
        <f>#REF!-M804</f>
        <v>#REF!</v>
      </c>
      <c r="O804" s="3"/>
      <c r="P804" s="4"/>
      <c r="Q804" s="4"/>
      <c r="R804" s="4"/>
      <c r="S804" s="4"/>
      <c r="T804" s="4"/>
      <c r="X804" s="16"/>
      <c r="AI804" s="15" t="e">
        <f>#REF!</f>
        <v>#REF!</v>
      </c>
      <c r="AJ804" s="15">
        <f>'[6]Čas'!AA865</f>
        <v>43.876933753297735</v>
      </c>
      <c r="AK804" s="15" t="e">
        <f t="shared" si="20"/>
        <v>#REF!</v>
      </c>
    </row>
    <row r="805" spans="1:37" s="15" customFormat="1" ht="15.75">
      <c r="A805" s="12"/>
      <c r="B805" s="93" t="s">
        <v>663</v>
      </c>
      <c r="C805" s="132">
        <v>1.67</v>
      </c>
      <c r="D805" s="17" t="s">
        <v>340</v>
      </c>
      <c r="E805" s="171" t="s">
        <v>174</v>
      </c>
      <c r="F805" s="186"/>
      <c r="G805" s="74"/>
      <c r="H805" s="74"/>
      <c r="I805" s="74"/>
      <c r="J805" s="74"/>
      <c r="K805" s="92"/>
      <c r="L805" s="14"/>
      <c r="M805" s="3">
        <v>1411.7879610600937</v>
      </c>
      <c r="N805" s="3" t="e">
        <f>#REF!-M805</f>
        <v>#REF!</v>
      </c>
      <c r="O805" s="3"/>
      <c r="P805" s="4"/>
      <c r="Q805" s="4"/>
      <c r="R805" s="4"/>
      <c r="S805" s="4"/>
      <c r="T805" s="4"/>
      <c r="X805" s="16"/>
      <c r="AI805" s="15" t="e">
        <f>#REF!</f>
        <v>#REF!</v>
      </c>
      <c r="AJ805" s="15">
        <f>'[6]Čas'!AA866</f>
        <v>43.876933753297735</v>
      </c>
      <c r="AK805" s="15" t="e">
        <f t="shared" si="20"/>
        <v>#REF!</v>
      </c>
    </row>
    <row r="806" spans="1:37" s="15" customFormat="1" ht="15.75">
      <c r="A806" s="12"/>
      <c r="B806" s="93" t="s">
        <v>664</v>
      </c>
      <c r="C806" s="132">
        <v>1.67</v>
      </c>
      <c r="D806" s="17" t="s">
        <v>340</v>
      </c>
      <c r="E806" s="171" t="s">
        <v>174</v>
      </c>
      <c r="F806" s="186"/>
      <c r="G806" s="74"/>
      <c r="H806" s="74"/>
      <c r="I806" s="74"/>
      <c r="J806" s="74"/>
      <c r="K806" s="92"/>
      <c r="L806" s="14"/>
      <c r="M806" s="3">
        <v>152.08185086009274</v>
      </c>
      <c r="N806" s="3" t="e">
        <f>#REF!-M806</f>
        <v>#REF!</v>
      </c>
      <c r="O806" s="3"/>
      <c r="P806" s="4"/>
      <c r="Q806" s="4"/>
      <c r="R806" s="4"/>
      <c r="S806" s="4"/>
      <c r="T806" s="4"/>
      <c r="X806" s="16"/>
      <c r="AI806" s="15" t="e">
        <f>#REF!</f>
        <v>#REF!</v>
      </c>
      <c r="AJ806" s="15">
        <f>'[6]Čas'!AA867</f>
        <v>43.876933753297735</v>
      </c>
      <c r="AK806" s="15" t="e">
        <f t="shared" si="20"/>
        <v>#REF!</v>
      </c>
    </row>
    <row r="807" spans="1:37" s="15" customFormat="1" ht="15.75">
      <c r="A807" s="12"/>
      <c r="B807" s="93" t="s">
        <v>665</v>
      </c>
      <c r="C807" s="132">
        <v>1.67</v>
      </c>
      <c r="D807" s="17" t="s">
        <v>340</v>
      </c>
      <c r="E807" s="171" t="s">
        <v>174</v>
      </c>
      <c r="F807" s="186"/>
      <c r="G807" s="74"/>
      <c r="H807" s="74"/>
      <c r="I807" s="74"/>
      <c r="J807" s="74"/>
      <c r="K807" s="92"/>
      <c r="L807" s="14"/>
      <c r="M807" s="3">
        <v>0</v>
      </c>
      <c r="N807" s="3" t="e">
        <f>#REF!-M807</f>
        <v>#REF!</v>
      </c>
      <c r="O807" s="3"/>
      <c r="P807" s="4"/>
      <c r="Q807" s="4"/>
      <c r="R807" s="4"/>
      <c r="S807" s="4"/>
      <c r="T807" s="4"/>
      <c r="X807" s="16"/>
      <c r="AI807" s="15" t="e">
        <f>#REF!</f>
        <v>#REF!</v>
      </c>
      <c r="AJ807" s="15">
        <f>'[6]Čas'!AA868</f>
        <v>43.876933753297735</v>
      </c>
      <c r="AK807" s="15" t="e">
        <f t="shared" si="20"/>
        <v>#REF!</v>
      </c>
    </row>
    <row r="808" spans="1:37" s="15" customFormat="1" ht="15.75">
      <c r="A808" s="12"/>
      <c r="B808" s="93" t="s">
        <v>666</v>
      </c>
      <c r="C808" s="132">
        <v>1.67</v>
      </c>
      <c r="D808" s="17" t="s">
        <v>340</v>
      </c>
      <c r="E808" s="171" t="s">
        <v>174</v>
      </c>
      <c r="F808" s="186"/>
      <c r="G808" s="74"/>
      <c r="H808" s="74"/>
      <c r="I808" s="74"/>
      <c r="J808" s="74"/>
      <c r="K808" s="92"/>
      <c r="L808" s="14"/>
      <c r="M808" s="3">
        <v>0</v>
      </c>
      <c r="N808" s="3" t="e">
        <f>#REF!-M808</f>
        <v>#REF!</v>
      </c>
      <c r="O808" s="3"/>
      <c r="P808" s="18" t="e">
        <f>SUM(#REF!)</f>
        <v>#REF!</v>
      </c>
      <c r="Q808" s="18">
        <f>SUM(M798:M808)</f>
        <v>3679.454812920619</v>
      </c>
      <c r="R808" s="18" t="e">
        <f>P808-Q808</f>
        <v>#REF!</v>
      </c>
      <c r="S808" s="18" t="e">
        <f>SUM(N798:N808)</f>
        <v>#REF!</v>
      </c>
      <c r="T808" s="18" t="e">
        <f>R808-S808</f>
        <v>#REF!</v>
      </c>
      <c r="X808" s="16"/>
      <c r="AI808" s="15" t="e">
        <f>#REF!</f>
        <v>#REF!</v>
      </c>
      <c r="AJ808" s="15">
        <f>'[6]Čas'!AA869</f>
        <v>43.876933753297735</v>
      </c>
      <c r="AK808" s="15" t="e">
        <f t="shared" si="20"/>
        <v>#REF!</v>
      </c>
    </row>
    <row r="809" spans="1:37" s="15" customFormat="1" ht="15.75">
      <c r="A809" s="12"/>
      <c r="B809" s="93" t="s">
        <v>667</v>
      </c>
      <c r="C809" s="132">
        <v>1.67</v>
      </c>
      <c r="D809" s="17" t="s">
        <v>340</v>
      </c>
      <c r="E809" s="171" t="s">
        <v>174</v>
      </c>
      <c r="F809" s="186"/>
      <c r="G809" s="74"/>
      <c r="H809" s="74"/>
      <c r="I809" s="74"/>
      <c r="J809" s="74"/>
      <c r="K809" s="92"/>
      <c r="L809" s="14"/>
      <c r="M809" s="3"/>
      <c r="N809" s="3"/>
      <c r="O809" s="3"/>
      <c r="P809" s="4"/>
      <c r="Q809" s="4"/>
      <c r="R809" s="4"/>
      <c r="S809" s="4"/>
      <c r="T809" s="4"/>
      <c r="X809" s="16"/>
      <c r="AI809" s="15" t="e">
        <f>#REF!</f>
        <v>#REF!</v>
      </c>
      <c r="AJ809" s="15">
        <f>'[6]Čas'!AA870</f>
        <v>43.876933753297735</v>
      </c>
      <c r="AK809" s="15" t="e">
        <f t="shared" si="20"/>
        <v>#REF!</v>
      </c>
    </row>
    <row r="810" spans="1:37" s="15" customFormat="1" ht="15.75">
      <c r="A810" s="12"/>
      <c r="B810" s="93" t="s">
        <v>668</v>
      </c>
      <c r="C810" s="132">
        <v>1.67</v>
      </c>
      <c r="D810" s="17" t="s">
        <v>340</v>
      </c>
      <c r="E810" s="171" t="s">
        <v>174</v>
      </c>
      <c r="F810" s="186"/>
      <c r="G810" s="74"/>
      <c r="H810" s="74"/>
      <c r="I810" s="74"/>
      <c r="J810" s="74"/>
      <c r="K810" s="92"/>
      <c r="L810" s="14"/>
      <c r="M810" s="3"/>
      <c r="N810" s="3"/>
      <c r="O810" s="3"/>
      <c r="P810" s="4"/>
      <c r="Q810" s="4"/>
      <c r="R810" s="4"/>
      <c r="S810" s="4"/>
      <c r="T810" s="4"/>
      <c r="X810" s="16"/>
      <c r="AI810" s="15" t="e">
        <f>#REF!</f>
        <v>#REF!</v>
      </c>
      <c r="AJ810" s="15">
        <f>'[6]Čas'!AA871</f>
        <v>43.876933753297735</v>
      </c>
      <c r="AK810" s="15" t="e">
        <f t="shared" si="20"/>
        <v>#REF!</v>
      </c>
    </row>
    <row r="811" spans="1:37" s="15" customFormat="1" ht="15.75">
      <c r="A811" s="12"/>
      <c r="B811" s="93" t="s">
        <v>669</v>
      </c>
      <c r="C811" s="132">
        <v>1.67</v>
      </c>
      <c r="D811" s="17" t="s">
        <v>340</v>
      </c>
      <c r="E811" s="171" t="s">
        <v>174</v>
      </c>
      <c r="F811" s="186"/>
      <c r="G811" s="74"/>
      <c r="H811" s="74"/>
      <c r="I811" s="74"/>
      <c r="J811" s="74"/>
      <c r="K811" s="92"/>
      <c r="L811" s="14"/>
      <c r="M811" s="3"/>
      <c r="N811" s="3"/>
      <c r="O811" s="3"/>
      <c r="P811" s="4"/>
      <c r="Q811" s="4"/>
      <c r="R811" s="4"/>
      <c r="S811" s="4"/>
      <c r="T811" s="4"/>
      <c r="X811" s="16"/>
      <c r="AI811" s="15" t="e">
        <f>#REF!</f>
        <v>#REF!</v>
      </c>
      <c r="AJ811" s="15">
        <f>'[6]Čas'!AA872</f>
        <v>43.876933753297735</v>
      </c>
      <c r="AK811" s="15" t="e">
        <f t="shared" si="20"/>
        <v>#REF!</v>
      </c>
    </row>
    <row r="812" spans="1:37" s="15" customFormat="1" ht="15.75">
      <c r="A812" s="12"/>
      <c r="B812" s="93" t="s">
        <v>670</v>
      </c>
      <c r="C812" s="132">
        <v>16.4</v>
      </c>
      <c r="D812" s="17" t="s">
        <v>97</v>
      </c>
      <c r="E812" s="171" t="s">
        <v>174</v>
      </c>
      <c r="F812" s="186"/>
      <c r="G812" s="74"/>
      <c r="H812" s="74"/>
      <c r="I812" s="74"/>
      <c r="J812" s="74"/>
      <c r="K812" s="92"/>
      <c r="L812" s="14"/>
      <c r="M812" s="3">
        <v>611.0398607346183</v>
      </c>
      <c r="N812" s="3" t="e">
        <f>#REF!-M812</f>
        <v>#REF!</v>
      </c>
      <c r="O812" s="3"/>
      <c r="P812" s="4"/>
      <c r="Q812" s="4"/>
      <c r="R812" s="4"/>
      <c r="S812" s="4"/>
      <c r="T812" s="4"/>
      <c r="X812" s="16"/>
      <c r="AI812" s="15" t="e">
        <f>#REF!</f>
        <v>#REF!</v>
      </c>
      <c r="AJ812" s="15">
        <f>'[6]Čas'!AA873</f>
        <v>43.876933753297735</v>
      </c>
      <c r="AK812" s="15" t="e">
        <f t="shared" si="20"/>
        <v>#REF!</v>
      </c>
    </row>
    <row r="813" spans="1:24" s="15" customFormat="1" ht="15.75">
      <c r="A813" s="12"/>
      <c r="B813" s="93" t="s">
        <v>104</v>
      </c>
      <c r="C813" s="132">
        <v>16.4</v>
      </c>
      <c r="D813" s="17" t="s">
        <v>97</v>
      </c>
      <c r="E813" s="171" t="s">
        <v>174</v>
      </c>
      <c r="F813" s="186"/>
      <c r="G813" s="74"/>
      <c r="H813" s="74"/>
      <c r="I813" s="74"/>
      <c r="J813" s="74"/>
      <c r="K813" s="92"/>
      <c r="L813" s="14"/>
      <c r="M813" s="3"/>
      <c r="N813" s="3"/>
      <c r="O813" s="3"/>
      <c r="P813" s="4"/>
      <c r="Q813" s="4"/>
      <c r="R813" s="4"/>
      <c r="S813" s="4"/>
      <c r="T813" s="4"/>
      <c r="X813" s="16"/>
    </row>
    <row r="814" spans="1:37" s="15" customFormat="1" ht="16.5" thickBot="1">
      <c r="A814" s="12"/>
      <c r="B814" s="98" t="s">
        <v>86</v>
      </c>
      <c r="C814" s="136">
        <f>SUM(C723:C813)</f>
        <v>1117.650000000001</v>
      </c>
      <c r="D814" s="77"/>
      <c r="E814" s="170"/>
      <c r="F814" s="219"/>
      <c r="G814" s="220"/>
      <c r="H814" s="220"/>
      <c r="I814" s="220"/>
      <c r="J814" s="220"/>
      <c r="K814" s="221"/>
      <c r="L814" s="14"/>
      <c r="M814" s="3">
        <v>32.49619038880426</v>
      </c>
      <c r="N814" s="3" t="e">
        <f>#REF!-M814</f>
        <v>#REF!</v>
      </c>
      <c r="O814" s="3"/>
      <c r="P814" s="4"/>
      <c r="Q814" s="4"/>
      <c r="R814" s="4"/>
      <c r="S814" s="4"/>
      <c r="T814" s="4"/>
      <c r="X814" s="16"/>
      <c r="AI814" s="15" t="e">
        <f>#REF!</f>
        <v>#REF!</v>
      </c>
      <c r="AJ814" s="15">
        <f>'[6]Čas'!AA874</f>
        <v>358.15966510493564</v>
      </c>
      <c r="AK814" s="15" t="e">
        <f aca="true" t="shared" si="21" ref="AK814">AJ807-AI814</f>
        <v>#REF!</v>
      </c>
    </row>
    <row r="815" spans="1:37" s="15" customFormat="1" ht="15.75">
      <c r="A815" s="12"/>
      <c r="B815" s="423" t="s">
        <v>671</v>
      </c>
      <c r="C815" s="424" t="e">
        <v>#REF!</v>
      </c>
      <c r="D815" s="424" t="e">
        <v>#REF!</v>
      </c>
      <c r="E815" s="197"/>
      <c r="F815" s="197"/>
      <c r="G815" s="197"/>
      <c r="H815" s="197"/>
      <c r="I815" s="197"/>
      <c r="J815" s="197"/>
      <c r="K815" s="320"/>
      <c r="L815" s="14"/>
      <c r="M815" s="3">
        <v>72.97306282897662</v>
      </c>
      <c r="N815" s="3" t="e">
        <f>#REF!-M815</f>
        <v>#REF!</v>
      </c>
      <c r="O815" s="3"/>
      <c r="P815" s="4"/>
      <c r="Q815" s="4"/>
      <c r="R815" s="4"/>
      <c r="S815" s="4"/>
      <c r="T815" s="4"/>
      <c r="X815" s="16"/>
      <c r="AI815" s="15" t="e">
        <f>#REF!</f>
        <v>#REF!</v>
      </c>
      <c r="AJ815" s="15" t="e">
        <f>'[6]Čas'!AA876</f>
        <v>#REF!</v>
      </c>
      <c r="AK815" s="15" t="e">
        <f>AJ809-AI815</f>
        <v>#REF!</v>
      </c>
    </row>
    <row r="816" spans="1:37" s="15" customFormat="1" ht="16.5" thickBot="1">
      <c r="A816" s="12"/>
      <c r="B816" s="415" t="s">
        <v>672</v>
      </c>
      <c r="C816" s="416" t="e">
        <v>#REF!</v>
      </c>
      <c r="D816" s="416" t="e">
        <v>#REF!</v>
      </c>
      <c r="E816" s="198"/>
      <c r="F816" s="198"/>
      <c r="G816" s="198"/>
      <c r="H816" s="198"/>
      <c r="I816" s="198"/>
      <c r="J816" s="198"/>
      <c r="K816" s="199"/>
      <c r="L816" s="14"/>
      <c r="M816" s="3">
        <v>71.10931073314816</v>
      </c>
      <c r="N816" s="3" t="e">
        <f>#REF!-M816</f>
        <v>#REF!</v>
      </c>
      <c r="O816" s="3"/>
      <c r="P816" s="4"/>
      <c r="Q816" s="4"/>
      <c r="R816" s="4"/>
      <c r="S816" s="4"/>
      <c r="T816" s="4"/>
      <c r="X816" s="16"/>
      <c r="AI816" s="15" t="e">
        <f>#REF!</f>
        <v>#REF!</v>
      </c>
      <c r="AJ816" s="15" t="e">
        <f>'[6]Čas'!AA877</f>
        <v>#REF!</v>
      </c>
      <c r="AK816" s="15" t="e">
        <f>AJ810-AI816</f>
        <v>#REF!</v>
      </c>
    </row>
    <row r="817" spans="1:37" s="15" customFormat="1" ht="15.75">
      <c r="A817" s="12"/>
      <c r="B817" s="93" t="s">
        <v>673</v>
      </c>
      <c r="C817" s="132">
        <v>1.65</v>
      </c>
      <c r="D817" s="17" t="s">
        <v>7</v>
      </c>
      <c r="E817" s="171" t="s">
        <v>174</v>
      </c>
      <c r="F817" s="196"/>
      <c r="G817" s="73"/>
      <c r="H817" s="73"/>
      <c r="I817" s="73"/>
      <c r="J817" s="73"/>
      <c r="K817" s="91"/>
      <c r="L817" s="14"/>
      <c r="M817" s="3"/>
      <c r="N817" s="3"/>
      <c r="O817" s="3"/>
      <c r="P817" s="4"/>
      <c r="Q817" s="4"/>
      <c r="R817" s="4"/>
      <c r="S817" s="4"/>
      <c r="T817" s="4"/>
      <c r="X817" s="16"/>
      <c r="AI817" s="15" t="e">
        <f>#REF!</f>
        <v>#REF!</v>
      </c>
      <c r="AJ817" s="15">
        <f>'[6]Čas'!AA878</f>
        <v>35.1851771659423</v>
      </c>
      <c r="AK817" s="15" t="e">
        <f>AJ811-AI817</f>
        <v>#REF!</v>
      </c>
    </row>
    <row r="818" spans="1:37" s="15" customFormat="1" ht="15.75">
      <c r="A818" s="12"/>
      <c r="B818" s="93" t="s">
        <v>674</v>
      </c>
      <c r="C818" s="132">
        <v>1.96</v>
      </c>
      <c r="D818" s="17" t="s">
        <v>7</v>
      </c>
      <c r="E818" s="171" t="s">
        <v>174</v>
      </c>
      <c r="F818" s="186"/>
      <c r="G818" s="74"/>
      <c r="H818" s="74"/>
      <c r="I818" s="74"/>
      <c r="J818" s="74"/>
      <c r="K818" s="92"/>
      <c r="L818" s="14"/>
      <c r="M818" s="3"/>
      <c r="N818" s="3"/>
      <c r="O818" s="3"/>
      <c r="P818" s="4"/>
      <c r="Q818" s="4"/>
      <c r="R818" s="4"/>
      <c r="S818" s="4"/>
      <c r="T818" s="4"/>
      <c r="X818" s="16"/>
      <c r="AI818" s="15" t="e">
        <f>#REF!</f>
        <v>#REF!</v>
      </c>
      <c r="AJ818" s="15">
        <f>'[6]Čas'!AA879</f>
        <v>41.795725603179946</v>
      </c>
      <c r="AK818" s="15" t="e">
        <f>AJ812-AI818</f>
        <v>#REF!</v>
      </c>
    </row>
    <row r="819" spans="1:37" s="15" customFormat="1" ht="15.75">
      <c r="A819" s="12"/>
      <c r="B819" s="93" t="s">
        <v>675</v>
      </c>
      <c r="C819" s="132">
        <v>13.9</v>
      </c>
      <c r="D819" s="17" t="s">
        <v>7</v>
      </c>
      <c r="E819" s="171" t="s">
        <v>174</v>
      </c>
      <c r="F819" s="186"/>
      <c r="G819" s="74"/>
      <c r="H819" s="74"/>
      <c r="I819" s="74"/>
      <c r="J819" s="74"/>
      <c r="K819" s="92"/>
      <c r="L819" s="14"/>
      <c r="M819" s="3">
        <v>33.69247268011432</v>
      </c>
      <c r="N819" s="3" t="e">
        <f>#REF!-M819</f>
        <v>#REF!</v>
      </c>
      <c r="O819" s="3"/>
      <c r="P819" s="4"/>
      <c r="Q819" s="4"/>
      <c r="R819" s="4"/>
      <c r="S819" s="4"/>
      <c r="T819" s="4"/>
      <c r="X819" s="16"/>
      <c r="AI819" s="15" t="e">
        <f>#REF!</f>
        <v>#REF!</v>
      </c>
      <c r="AJ819" s="15">
        <f>'[6]Čas'!AA880</f>
        <v>142.2760618491922</v>
      </c>
      <c r="AK819" s="15" t="e">
        <f>AJ814-AI819</f>
        <v>#REF!</v>
      </c>
    </row>
    <row r="820" spans="1:37" s="15" customFormat="1" ht="15.75">
      <c r="A820" s="12"/>
      <c r="B820" s="93" t="s">
        <v>676</v>
      </c>
      <c r="C820" s="132">
        <v>34.15</v>
      </c>
      <c r="D820" s="17" t="s">
        <v>63</v>
      </c>
      <c r="E820" s="171" t="s">
        <v>174</v>
      </c>
      <c r="F820" s="186"/>
      <c r="G820" s="74"/>
      <c r="H820" s="74"/>
      <c r="I820" s="74"/>
      <c r="J820" s="74"/>
      <c r="K820" s="92"/>
      <c r="L820" s="14"/>
      <c r="M820" s="3">
        <v>33.69247268011432</v>
      </c>
      <c r="N820" s="3" t="e">
        <f>#REF!-M820</f>
        <v>#REF!</v>
      </c>
      <c r="O820" s="3"/>
      <c r="P820" s="4"/>
      <c r="Q820" s="4"/>
      <c r="R820" s="4"/>
      <c r="S820" s="4"/>
      <c r="T820" s="4"/>
      <c r="X820" s="16"/>
      <c r="AI820" s="15" t="e">
        <f>#REF!</f>
        <v>#REF!</v>
      </c>
      <c r="AJ820" s="15">
        <f>'[6]Čas'!AA881</f>
        <v>3976.6394933665915</v>
      </c>
      <c r="AK820" s="15" t="e">
        <f>#REF!-AI820</f>
        <v>#REF!</v>
      </c>
    </row>
    <row r="821" spans="1:37" s="15" customFormat="1" ht="15.75">
      <c r="A821" s="12"/>
      <c r="B821" s="93" t="s">
        <v>677</v>
      </c>
      <c r="C821" s="132">
        <v>1.52</v>
      </c>
      <c r="D821" s="17" t="s">
        <v>97</v>
      </c>
      <c r="E821" s="171" t="s">
        <v>174</v>
      </c>
      <c r="F821" s="186"/>
      <c r="G821" s="74"/>
      <c r="H821" s="74"/>
      <c r="I821" s="74"/>
      <c r="J821" s="74"/>
      <c r="K821" s="92"/>
      <c r="L821" s="14"/>
      <c r="M821" s="3">
        <v>611.0398607346183</v>
      </c>
      <c r="N821" s="3" t="e">
        <f>#REF!-M821</f>
        <v>#REF!</v>
      </c>
      <c r="O821" s="3"/>
      <c r="P821" s="4"/>
      <c r="Q821" s="4"/>
      <c r="R821" s="4"/>
      <c r="S821" s="4"/>
      <c r="T821" s="4"/>
      <c r="X821" s="16"/>
      <c r="AI821" s="15" t="e">
        <f>#REF!</f>
        <v>#REF!</v>
      </c>
      <c r="AJ821" s="15">
        <f>'[6]Čas'!AA882</f>
        <v>45.38418012476796</v>
      </c>
      <c r="AK821" s="15" t="e">
        <f t="shared" si="20"/>
        <v>#REF!</v>
      </c>
    </row>
    <row r="822" spans="1:37" s="15" customFormat="1" ht="15.75">
      <c r="A822" s="12"/>
      <c r="B822" s="93" t="s">
        <v>678</v>
      </c>
      <c r="C822" s="132">
        <v>31.95</v>
      </c>
      <c r="D822" s="17" t="s">
        <v>63</v>
      </c>
      <c r="E822" s="171" t="s">
        <v>174</v>
      </c>
      <c r="F822" s="186"/>
      <c r="G822" s="74"/>
      <c r="H822" s="74"/>
      <c r="I822" s="74"/>
      <c r="J822" s="74"/>
      <c r="K822" s="92"/>
      <c r="L822" s="14"/>
      <c r="M822" s="3">
        <v>414.81148794966475</v>
      </c>
      <c r="N822" s="3" t="e">
        <f>#REF!-M822</f>
        <v>#REF!</v>
      </c>
      <c r="O822" s="3"/>
      <c r="P822" s="4"/>
      <c r="Q822" s="4"/>
      <c r="R822" s="4"/>
      <c r="S822" s="4"/>
      <c r="T822" s="4"/>
      <c r="X822" s="16"/>
      <c r="AI822" s="15" t="e">
        <f>#REF!</f>
        <v>#REF!</v>
      </c>
      <c r="AJ822" s="15">
        <f>'[6]Čas'!AA883</f>
        <v>2175.036832479504</v>
      </c>
      <c r="AK822" s="15" t="e">
        <f t="shared" si="20"/>
        <v>#REF!</v>
      </c>
    </row>
    <row r="823" spans="1:37" s="15" customFormat="1" ht="15.75">
      <c r="A823" s="12"/>
      <c r="B823" s="93" t="s">
        <v>679</v>
      </c>
      <c r="C823" s="132">
        <v>16.7</v>
      </c>
      <c r="D823" s="17" t="s">
        <v>63</v>
      </c>
      <c r="E823" s="171" t="s">
        <v>174</v>
      </c>
      <c r="F823" s="186"/>
      <c r="G823" s="74"/>
      <c r="H823" s="74"/>
      <c r="I823" s="74"/>
      <c r="J823" s="74"/>
      <c r="K823" s="92"/>
      <c r="L823" s="14"/>
      <c r="M823" s="3">
        <v>437.56883405360014</v>
      </c>
      <c r="N823" s="3" t="e">
        <f>#REF!-M823</f>
        <v>#REF!</v>
      </c>
      <c r="O823" s="3"/>
      <c r="P823" s="4"/>
      <c r="Q823" s="4"/>
      <c r="R823" s="4"/>
      <c r="S823" s="4"/>
      <c r="T823" s="4"/>
      <c r="X823" s="16"/>
      <c r="AI823" s="15" t="e">
        <f>#REF!</f>
        <v>#REF!</v>
      </c>
      <c r="AJ823" s="15">
        <f>'[6]Čas'!AA884</f>
        <v>1136.8737121254371</v>
      </c>
      <c r="AK823" s="15" t="e">
        <f t="shared" si="20"/>
        <v>#REF!</v>
      </c>
    </row>
    <row r="824" spans="1:37" s="15" customFormat="1" ht="15.75">
      <c r="A824" s="12"/>
      <c r="B824" s="90" t="s">
        <v>138</v>
      </c>
      <c r="C824" s="132">
        <v>36.93</v>
      </c>
      <c r="D824" s="17" t="s">
        <v>63</v>
      </c>
      <c r="E824" s="171" t="s">
        <v>174</v>
      </c>
      <c r="F824" s="186"/>
      <c r="G824" s="74"/>
      <c r="H824" s="74"/>
      <c r="I824" s="74"/>
      <c r="J824" s="74"/>
      <c r="K824" s="92"/>
      <c r="L824" s="14"/>
      <c r="M824" s="3">
        <v>379.6553118994472</v>
      </c>
      <c r="N824" s="3" t="e">
        <f>#REF!-M824</f>
        <v>#REF!</v>
      </c>
      <c r="O824" s="3"/>
      <c r="P824" s="4"/>
      <c r="Q824" s="4"/>
      <c r="R824" s="4"/>
      <c r="S824" s="4"/>
      <c r="T824" s="4"/>
      <c r="X824" s="16"/>
      <c r="AI824" s="15" t="e">
        <f>#REF!</f>
        <v>#REF!</v>
      </c>
      <c r="AJ824" s="15">
        <f>'[6]Čas'!AA885</f>
        <v>2514.056658011521</v>
      </c>
      <c r="AK824" s="15" t="e">
        <f t="shared" si="20"/>
        <v>#REF!</v>
      </c>
    </row>
    <row r="825" spans="1:37" s="15" customFormat="1" ht="15.75">
      <c r="A825" s="12"/>
      <c r="B825" s="93" t="s">
        <v>680</v>
      </c>
      <c r="C825" s="132">
        <v>25.03</v>
      </c>
      <c r="D825" s="17" t="s">
        <v>97</v>
      </c>
      <c r="E825" s="171" t="s">
        <v>174</v>
      </c>
      <c r="F825" s="186"/>
      <c r="G825" s="74"/>
      <c r="H825" s="74"/>
      <c r="I825" s="74"/>
      <c r="J825" s="74"/>
      <c r="K825" s="92"/>
      <c r="L825" s="14"/>
      <c r="M825" s="3">
        <v>470.68469631518894</v>
      </c>
      <c r="N825" s="3" t="e">
        <f>#REF!-M825</f>
        <v>#REF!</v>
      </c>
      <c r="O825" s="3"/>
      <c r="P825" s="4"/>
      <c r="Q825" s="4"/>
      <c r="R825" s="4"/>
      <c r="S825" s="4"/>
      <c r="T825" s="4"/>
      <c r="X825" s="16"/>
      <c r="AI825" s="15" t="e">
        <f>#REF!</f>
        <v>#REF!</v>
      </c>
      <c r="AJ825" s="15">
        <f>'[6]Čas'!AA886</f>
        <v>542.3597203850137</v>
      </c>
      <c r="AK825" s="15" t="e">
        <f t="shared" si="20"/>
        <v>#REF!</v>
      </c>
    </row>
    <row r="826" spans="1:37" s="15" customFormat="1" ht="15.75">
      <c r="A826" s="12"/>
      <c r="B826" s="93" t="s">
        <v>681</v>
      </c>
      <c r="C826" s="132">
        <v>21.97</v>
      </c>
      <c r="D826" s="17" t="s">
        <v>97</v>
      </c>
      <c r="E826" s="171" t="s">
        <v>174</v>
      </c>
      <c r="F826" s="186"/>
      <c r="G826" s="74"/>
      <c r="H826" s="74"/>
      <c r="I826" s="74"/>
      <c r="J826" s="74"/>
      <c r="K826" s="92"/>
      <c r="L826" s="14"/>
      <c r="M826" s="3">
        <v>145.96090949420667</v>
      </c>
      <c r="N826" s="3" t="e">
        <f>#REF!-M826</f>
        <v>#REF!</v>
      </c>
      <c r="O826" s="3"/>
      <c r="P826" s="4"/>
      <c r="Q826" s="4"/>
      <c r="R826" s="4"/>
      <c r="S826" s="4"/>
      <c r="T826" s="4"/>
      <c r="X826" s="16"/>
      <c r="AI826" s="15" t="e">
        <f>#REF!</f>
        <v>#REF!</v>
      </c>
      <c r="AJ826" s="15">
        <f>'[6]Čas'!AA887</f>
        <v>352.3552673310837</v>
      </c>
      <c r="AK826" s="15" t="e">
        <f t="shared" si="20"/>
        <v>#REF!</v>
      </c>
    </row>
    <row r="827" spans="1:37" s="15" customFormat="1" ht="15.75">
      <c r="A827" s="12"/>
      <c r="B827" s="93" t="s">
        <v>682</v>
      </c>
      <c r="C827" s="132">
        <v>2.34</v>
      </c>
      <c r="D827" s="17" t="s">
        <v>97</v>
      </c>
      <c r="E827" s="171" t="s">
        <v>174</v>
      </c>
      <c r="F827" s="186"/>
      <c r="G827" s="74"/>
      <c r="H827" s="74"/>
      <c r="I827" s="74"/>
      <c r="J827" s="74"/>
      <c r="K827" s="92"/>
      <c r="L827" s="14"/>
      <c r="M827" s="3">
        <v>12.31407634743817</v>
      </c>
      <c r="N827" s="3" t="e">
        <f>#REF!-M827</f>
        <v>#REF!</v>
      </c>
      <c r="O827" s="3"/>
      <c r="P827" s="4"/>
      <c r="Q827" s="4"/>
      <c r="R827" s="4"/>
      <c r="S827" s="4"/>
      <c r="T827" s="4"/>
      <c r="X827" s="16"/>
      <c r="AI827" s="15" t="e">
        <f>#REF!</f>
        <v>#REF!</v>
      </c>
      <c r="AJ827" s="15">
        <f>'[6]Čas'!AA888</f>
        <v>69.86775098155066</v>
      </c>
      <c r="AK827" s="15" t="e">
        <f t="shared" si="20"/>
        <v>#REF!</v>
      </c>
    </row>
    <row r="828" spans="1:37" s="15" customFormat="1" ht="15.75">
      <c r="A828" s="12"/>
      <c r="B828" s="93" t="s">
        <v>683</v>
      </c>
      <c r="C828" s="132">
        <v>4.55</v>
      </c>
      <c r="D828" s="17" t="s">
        <v>113</v>
      </c>
      <c r="E828" s="171" t="s">
        <v>174</v>
      </c>
      <c r="F828" s="186"/>
      <c r="G828" s="74"/>
      <c r="H828" s="74"/>
      <c r="I828" s="74"/>
      <c r="J828" s="74"/>
      <c r="K828" s="92"/>
      <c r="L828" s="14"/>
      <c r="M828" s="3">
        <v>52.44766481404732</v>
      </c>
      <c r="N828" s="3" t="e">
        <f>#REF!-M828</f>
        <v>#REF!</v>
      </c>
      <c r="O828" s="3"/>
      <c r="P828" s="4"/>
      <c r="Q828" s="4"/>
      <c r="R828" s="4"/>
      <c r="S828" s="4"/>
      <c r="T828" s="4"/>
      <c r="X828" s="16"/>
      <c r="AI828" s="15" t="e">
        <f>#REF!</f>
        <v>#REF!</v>
      </c>
      <c r="AJ828" s="15">
        <f>'[6]Čas'!AA889</f>
        <v>100.90682324196301</v>
      </c>
      <c r="AK828" s="15" t="e">
        <f t="shared" si="20"/>
        <v>#REF!</v>
      </c>
    </row>
    <row r="829" spans="1:37" s="15" customFormat="1" ht="15.75">
      <c r="A829" s="12"/>
      <c r="B829" s="93" t="s">
        <v>684</v>
      </c>
      <c r="C829" s="132">
        <v>2.29</v>
      </c>
      <c r="D829" s="17" t="s">
        <v>7</v>
      </c>
      <c r="E829" s="171" t="s">
        <v>174</v>
      </c>
      <c r="F829" s="186"/>
      <c r="G829" s="74"/>
      <c r="H829" s="74"/>
      <c r="I829" s="74"/>
      <c r="J829" s="74"/>
      <c r="K829" s="92"/>
      <c r="L829" s="14"/>
      <c r="M829" s="3">
        <v>263.3574259476116</v>
      </c>
      <c r="N829" s="3" t="e">
        <f>#REF!-M829</f>
        <v>#REF!</v>
      </c>
      <c r="O829" s="3"/>
      <c r="P829" s="4"/>
      <c r="Q829" s="4"/>
      <c r="R829" s="4"/>
      <c r="S829" s="4"/>
      <c r="T829" s="4"/>
      <c r="X829" s="16"/>
      <c r="AI829" s="15" t="e">
        <f>#REF!</f>
        <v>#REF!</v>
      </c>
      <c r="AJ829" s="15">
        <f>'[6]Čas'!AA890</f>
        <v>48.83276103636841</v>
      </c>
      <c r="AK829" s="15" t="e">
        <f t="shared" si="20"/>
        <v>#REF!</v>
      </c>
    </row>
    <row r="830" spans="1:37" s="15" customFormat="1" ht="15.75">
      <c r="A830" s="12"/>
      <c r="B830" s="93" t="s">
        <v>685</v>
      </c>
      <c r="C830" s="132">
        <v>13.31</v>
      </c>
      <c r="D830" s="17" t="s">
        <v>97</v>
      </c>
      <c r="E830" s="171" t="s">
        <v>174</v>
      </c>
      <c r="F830" s="186"/>
      <c r="G830" s="74"/>
      <c r="H830" s="74"/>
      <c r="I830" s="74"/>
      <c r="J830" s="74"/>
      <c r="K830" s="92"/>
      <c r="L830" s="14"/>
      <c r="M830" s="3">
        <v>394.7222444923976</v>
      </c>
      <c r="N830" s="3" t="e">
        <f>#REF!-M830</f>
        <v>#REF!</v>
      </c>
      <c r="O830" s="3"/>
      <c r="P830" s="4"/>
      <c r="Q830" s="4"/>
      <c r="R830" s="4"/>
      <c r="S830" s="4"/>
      <c r="T830" s="4"/>
      <c r="X830" s="16"/>
      <c r="AI830" s="15" t="e">
        <f>#REF!</f>
        <v>#REF!</v>
      </c>
      <c r="AJ830" s="15">
        <f>'[6]Čas'!AA891</f>
        <v>290.67714283821306</v>
      </c>
      <c r="AK830" s="15" t="e">
        <f t="shared" si="20"/>
        <v>#REF!</v>
      </c>
    </row>
    <row r="831" spans="1:37" s="15" customFormat="1" ht="15.75">
      <c r="A831" s="12"/>
      <c r="B831" s="93" t="s">
        <v>111</v>
      </c>
      <c r="C831" s="132">
        <v>73.45</v>
      </c>
      <c r="D831" s="17" t="s">
        <v>340</v>
      </c>
      <c r="E831" s="171" t="s">
        <v>174</v>
      </c>
      <c r="F831" s="186"/>
      <c r="G831" s="74"/>
      <c r="H831" s="74"/>
      <c r="I831" s="74"/>
      <c r="J831" s="74"/>
      <c r="K831" s="92"/>
      <c r="L831" s="14"/>
      <c r="M831" s="3">
        <v>319.85842317117545</v>
      </c>
      <c r="N831" s="3" t="e">
        <f>#REF!-M831</f>
        <v>#REF!</v>
      </c>
      <c r="O831" s="3"/>
      <c r="P831" s="4"/>
      <c r="Q831" s="4"/>
      <c r="R831" s="4"/>
      <c r="S831" s="4"/>
      <c r="T831" s="4"/>
      <c r="X831" s="16"/>
      <c r="AI831" s="15" t="e">
        <f>#REF!</f>
        <v>#REF!</v>
      </c>
      <c r="AJ831" s="15">
        <f>'[6]Čas'!AA892</f>
        <v>1929.796876754323</v>
      </c>
      <c r="AK831" s="15" t="e">
        <f t="shared" si="20"/>
        <v>#REF!</v>
      </c>
    </row>
    <row r="832" spans="1:37" s="15" customFormat="1" ht="15.75">
      <c r="A832" s="12"/>
      <c r="B832" s="93" t="s">
        <v>686</v>
      </c>
      <c r="C832" s="132">
        <v>19.56</v>
      </c>
      <c r="D832" s="17" t="s">
        <v>97</v>
      </c>
      <c r="E832" s="171" t="s">
        <v>174</v>
      </c>
      <c r="F832" s="186"/>
      <c r="G832" s="74"/>
      <c r="H832" s="74"/>
      <c r="I832" s="74"/>
      <c r="J832" s="74"/>
      <c r="K832" s="92"/>
      <c r="L832" s="14"/>
      <c r="M832" s="3">
        <v>177.63183381351408</v>
      </c>
      <c r="N832" s="3" t="e">
        <f>#REF!-M832</f>
        <v>#REF!</v>
      </c>
      <c r="O832" s="3"/>
      <c r="P832" s="4"/>
      <c r="Q832" s="4"/>
      <c r="R832" s="4"/>
      <c r="S832" s="4"/>
      <c r="T832" s="4"/>
      <c r="X832" s="16"/>
      <c r="AI832" s="15" t="e">
        <f>#REF!</f>
        <v>#REF!</v>
      </c>
      <c r="AJ832" s="15">
        <f>'[6]Čas'!AA893</f>
        <v>423.8336448554081</v>
      </c>
      <c r="AK832" s="15" t="e">
        <f t="shared" si="20"/>
        <v>#REF!</v>
      </c>
    </row>
    <row r="833" spans="1:37" s="15" customFormat="1" ht="15.75">
      <c r="A833" s="12"/>
      <c r="B833" s="93" t="s">
        <v>687</v>
      </c>
      <c r="C833" s="132">
        <v>8.26</v>
      </c>
      <c r="D833" s="17" t="s">
        <v>97</v>
      </c>
      <c r="E833" s="171" t="s">
        <v>174</v>
      </c>
      <c r="F833" s="186"/>
      <c r="G833" s="74"/>
      <c r="H833" s="74"/>
      <c r="I833" s="74"/>
      <c r="J833" s="74"/>
      <c r="K833" s="92"/>
      <c r="L833" s="14"/>
      <c r="M833" s="3">
        <v>152.68234455039146</v>
      </c>
      <c r="N833" s="3" t="e">
        <f>#REF!-M833</f>
        <v>#REF!</v>
      </c>
      <c r="O833" s="3"/>
      <c r="P833" s="4"/>
      <c r="Q833" s="4"/>
      <c r="R833" s="4"/>
      <c r="S833" s="4"/>
      <c r="T833" s="4"/>
      <c r="X833" s="16"/>
      <c r="AI833" s="15" t="e">
        <f>#REF!</f>
        <v>#REF!</v>
      </c>
      <c r="AJ833" s="15">
        <f>'[6]Čas'!AA894</f>
        <v>201.5296461645617</v>
      </c>
      <c r="AK833" s="15" t="e">
        <f t="shared" si="20"/>
        <v>#REF!</v>
      </c>
    </row>
    <row r="834" spans="1:37" s="15" customFormat="1" ht="15.75">
      <c r="A834" s="12"/>
      <c r="B834" s="93" t="s">
        <v>688</v>
      </c>
      <c r="C834" s="132">
        <v>27.27</v>
      </c>
      <c r="D834" s="17" t="s">
        <v>340</v>
      </c>
      <c r="E834" s="171" t="s">
        <v>174</v>
      </c>
      <c r="F834" s="186"/>
      <c r="G834" s="74"/>
      <c r="H834" s="74"/>
      <c r="I834" s="74"/>
      <c r="J834" s="74"/>
      <c r="K834" s="92"/>
      <c r="L834" s="14"/>
      <c r="M834" s="3">
        <v>152.68234455039146</v>
      </c>
      <c r="N834" s="3" t="e">
        <f>#REF!-M834</f>
        <v>#REF!</v>
      </c>
      <c r="O834" s="3"/>
      <c r="P834" s="4"/>
      <c r="Q834" s="4"/>
      <c r="R834" s="4"/>
      <c r="S834" s="4"/>
      <c r="T834" s="4"/>
      <c r="X834" s="16"/>
      <c r="AI834" s="15" t="e">
        <f>#REF!</f>
        <v>#REF!</v>
      </c>
      <c r="AJ834" s="15">
        <f>'[6]Čas'!AA895</f>
        <v>997.956273623711</v>
      </c>
      <c r="AK834" s="15" t="e">
        <f t="shared" si="20"/>
        <v>#REF!</v>
      </c>
    </row>
    <row r="835" spans="1:37" s="15" customFormat="1" ht="15.75">
      <c r="A835" s="12"/>
      <c r="B835" s="93" t="s">
        <v>689</v>
      </c>
      <c r="C835" s="132">
        <v>2.3</v>
      </c>
      <c r="D835" s="17" t="s">
        <v>64</v>
      </c>
      <c r="E835" s="171" t="s">
        <v>174</v>
      </c>
      <c r="F835" s="186"/>
      <c r="G835" s="74"/>
      <c r="H835" s="74"/>
      <c r="I835" s="74"/>
      <c r="J835" s="74"/>
      <c r="K835" s="92"/>
      <c r="L835" s="14"/>
      <c r="M835" s="3">
        <v>116.43094989457228</v>
      </c>
      <c r="N835" s="3" t="e">
        <f>#REF!-M835</f>
        <v>#REF!</v>
      </c>
      <c r="O835" s="3"/>
      <c r="P835" s="4"/>
      <c r="Q835" s="4"/>
      <c r="R835" s="4"/>
      <c r="S835" s="4"/>
      <c r="T835" s="4"/>
      <c r="X835" s="16"/>
      <c r="AI835" s="15" t="e">
        <f>#REF!</f>
        <v>#REF!</v>
      </c>
      <c r="AJ835" s="15">
        <f>'[6]Čas'!AA896</f>
        <v>5.888227775282307</v>
      </c>
      <c r="AK835" s="15" t="e">
        <f t="shared" si="20"/>
        <v>#REF!</v>
      </c>
    </row>
    <row r="836" spans="1:37" s="15" customFormat="1" ht="15.75">
      <c r="A836" s="12"/>
      <c r="B836" s="93" t="s">
        <v>690</v>
      </c>
      <c r="C836" s="132">
        <v>20.01</v>
      </c>
      <c r="D836" s="17" t="s">
        <v>691</v>
      </c>
      <c r="E836" s="171" t="s">
        <v>174</v>
      </c>
      <c r="F836" s="186"/>
      <c r="G836" s="74"/>
      <c r="H836" s="74"/>
      <c r="I836" s="74"/>
      <c r="J836" s="74"/>
      <c r="K836" s="92"/>
      <c r="L836" s="14"/>
      <c r="M836" s="3">
        <v>116.43094989457228</v>
      </c>
      <c r="N836" s="3" t="e">
        <f>#REF!-M836</f>
        <v>#REF!</v>
      </c>
      <c r="O836" s="3"/>
      <c r="P836" s="4"/>
      <c r="Q836" s="4"/>
      <c r="R836" s="4"/>
      <c r="S836" s="4"/>
      <c r="T836" s="4"/>
      <c r="X836" s="16"/>
      <c r="AI836" s="15" t="e">
        <f>#REF!</f>
        <v>#REF!</v>
      </c>
      <c r="AJ836" s="15">
        <f>'[6]Čas'!AA897</f>
        <v>389.18045206469236</v>
      </c>
      <c r="AK836" s="15" t="e">
        <f t="shared" si="20"/>
        <v>#REF!</v>
      </c>
    </row>
    <row r="837" spans="1:37" s="15" customFormat="1" ht="15.75">
      <c r="A837" s="12"/>
      <c r="B837" s="93" t="s">
        <v>423</v>
      </c>
      <c r="C837" s="132">
        <v>2.85</v>
      </c>
      <c r="D837" s="17" t="s">
        <v>97</v>
      </c>
      <c r="E837" s="171" t="s">
        <v>174</v>
      </c>
      <c r="F837" s="186"/>
      <c r="G837" s="74"/>
      <c r="H837" s="74"/>
      <c r="I837" s="74"/>
      <c r="J837" s="74"/>
      <c r="K837" s="92"/>
      <c r="L837" s="14"/>
      <c r="M837" s="3">
        <v>37.667331482375914</v>
      </c>
      <c r="N837" s="3" t="e">
        <f>#REF!-M837</f>
        <v>#REF!</v>
      </c>
      <c r="O837" s="3"/>
      <c r="P837" s="4"/>
      <c r="Q837" s="4"/>
      <c r="R837" s="4"/>
      <c r="S837" s="4"/>
      <c r="T837" s="4"/>
      <c r="X837" s="16"/>
      <c r="AI837" s="15" t="e">
        <f>#REF!</f>
        <v>#REF!</v>
      </c>
      <c r="AJ837" s="15">
        <f>'[6]Čas'!AA898</f>
        <v>43.763316548883374</v>
      </c>
      <c r="AK837" s="15" t="e">
        <f t="shared" si="20"/>
        <v>#REF!</v>
      </c>
    </row>
    <row r="838" spans="1:24" s="15" customFormat="1" ht="15.75">
      <c r="A838" s="12"/>
      <c r="B838" s="93" t="s">
        <v>105</v>
      </c>
      <c r="C838" s="132">
        <v>2.48</v>
      </c>
      <c r="D838" s="17" t="s">
        <v>65</v>
      </c>
      <c r="E838" s="80"/>
      <c r="F838" s="186"/>
      <c r="G838" s="74"/>
      <c r="H838" s="74"/>
      <c r="I838" s="74"/>
      <c r="J838" s="74"/>
      <c r="K838" s="92"/>
      <c r="L838" s="14"/>
      <c r="M838" s="3"/>
      <c r="N838" s="3"/>
      <c r="O838" s="3"/>
      <c r="P838" s="4"/>
      <c r="Q838" s="4"/>
      <c r="R838" s="4"/>
      <c r="S838" s="4"/>
      <c r="T838" s="4"/>
      <c r="X838" s="16"/>
    </row>
    <row r="839" spans="1:24" s="15" customFormat="1" ht="16.5" thickBot="1">
      <c r="A839" s="12"/>
      <c r="B839" s="98" t="s">
        <v>86</v>
      </c>
      <c r="C839" s="136">
        <f>SUM(C817:C838)</f>
        <v>364.43</v>
      </c>
      <c r="D839" s="77"/>
      <c r="E839" s="170"/>
      <c r="F839" s="219"/>
      <c r="G839" s="220"/>
      <c r="H839" s="220"/>
      <c r="I839" s="220"/>
      <c r="J839" s="220"/>
      <c r="K839" s="221"/>
      <c r="L839" s="14"/>
      <c r="M839" s="3"/>
      <c r="N839" s="3"/>
      <c r="O839" s="3"/>
      <c r="P839" s="4"/>
      <c r="Q839" s="4"/>
      <c r="R839" s="4"/>
      <c r="S839" s="4"/>
      <c r="T839" s="4"/>
      <c r="X839" s="16"/>
    </row>
    <row r="840" spans="1:37" s="15" customFormat="1" ht="15.75">
      <c r="A840" s="12"/>
      <c r="B840" s="413"/>
      <c r="C840" s="414"/>
      <c r="D840" s="414"/>
      <c r="E840" s="227"/>
      <c r="F840" s="227"/>
      <c r="G840" s="227"/>
      <c r="H840" s="227"/>
      <c r="I840" s="227"/>
      <c r="J840" s="227"/>
      <c r="K840" s="228"/>
      <c r="L840" s="14"/>
      <c r="M840" s="3"/>
      <c r="N840" s="3"/>
      <c r="O840" s="3"/>
      <c r="P840" s="4"/>
      <c r="Q840" s="4"/>
      <c r="R840" s="4"/>
      <c r="S840" s="4"/>
      <c r="T840" s="4"/>
      <c r="X840" s="16"/>
      <c r="AI840" s="15" t="e">
        <f>#REF!</f>
        <v>#REF!</v>
      </c>
      <c r="AJ840" s="15" t="e">
        <f>'[6]Čas'!AA900</f>
        <v>#REF!</v>
      </c>
      <c r="AK840" s="15" t="e">
        <f>AJ833-AI840</f>
        <v>#REF!</v>
      </c>
    </row>
    <row r="841" spans="1:37" s="15" customFormat="1" ht="16.5" thickBot="1">
      <c r="A841" s="12"/>
      <c r="B841" s="415" t="s">
        <v>154</v>
      </c>
      <c r="C841" s="416"/>
      <c r="D841" s="416"/>
      <c r="E841" s="198"/>
      <c r="F841" s="198"/>
      <c r="G841" s="198"/>
      <c r="H841" s="198"/>
      <c r="I841" s="198"/>
      <c r="J841" s="198"/>
      <c r="K841" s="199"/>
      <c r="L841" s="14"/>
      <c r="M841" s="3">
        <v>242.32649920328504</v>
      </c>
      <c r="N841" s="3" t="e">
        <f>#REF!-M841</f>
        <v>#REF!</v>
      </c>
      <c r="O841" s="3"/>
      <c r="P841" s="4"/>
      <c r="Q841" s="4"/>
      <c r="R841" s="4"/>
      <c r="S841" s="4"/>
      <c r="T841" s="4"/>
      <c r="X841" s="16"/>
      <c r="AI841" s="15" t="e">
        <f>#REF!</f>
        <v>#REF!</v>
      </c>
      <c r="AJ841" s="15">
        <f>'[6]Čas'!AA901</f>
        <v>181.68267557036313</v>
      </c>
      <c r="AK841" s="15" t="e">
        <f>AJ834-AI841</f>
        <v>#REF!</v>
      </c>
    </row>
    <row r="842" spans="1:37" s="15" customFormat="1" ht="15.75">
      <c r="A842" s="12"/>
      <c r="B842" s="93" t="s">
        <v>155</v>
      </c>
      <c r="C842" s="132">
        <v>17.81</v>
      </c>
      <c r="D842" s="17" t="s">
        <v>7</v>
      </c>
      <c r="E842" s="171" t="s">
        <v>174</v>
      </c>
      <c r="F842" s="196"/>
      <c r="G842" s="73"/>
      <c r="H842" s="73"/>
      <c r="I842" s="73"/>
      <c r="J842" s="73"/>
      <c r="K842" s="91"/>
      <c r="L842" s="14"/>
      <c r="M842" s="3">
        <v>85.8501263369151</v>
      </c>
      <c r="N842" s="3" t="e">
        <f>#REF!-M842</f>
        <v>#REF!</v>
      </c>
      <c r="O842" s="3"/>
      <c r="P842" s="4"/>
      <c r="Q842" s="4"/>
      <c r="R842" s="4"/>
      <c r="S842" s="4"/>
      <c r="T842" s="4"/>
      <c r="X842" s="16"/>
      <c r="AI842" s="15" t="e">
        <f>#REF!</f>
        <v>#REF!</v>
      </c>
      <c r="AJ842" s="15">
        <f>'[6]Čas'!AA902</f>
        <v>15.199729736094392</v>
      </c>
      <c r="AK842" s="15" t="e">
        <f>AJ835-AI842</f>
        <v>#REF!</v>
      </c>
    </row>
    <row r="843" spans="1:37" s="15" customFormat="1" ht="15.75">
      <c r="A843" s="12"/>
      <c r="B843" s="93" t="s">
        <v>156</v>
      </c>
      <c r="C843" s="132">
        <v>1.49</v>
      </c>
      <c r="D843" s="17" t="s">
        <v>7</v>
      </c>
      <c r="E843" s="171" t="s">
        <v>174</v>
      </c>
      <c r="F843" s="186"/>
      <c r="G843" s="74"/>
      <c r="H843" s="74"/>
      <c r="I843" s="74"/>
      <c r="J843" s="74"/>
      <c r="K843" s="92"/>
      <c r="L843" s="14"/>
      <c r="M843" s="3">
        <v>418.5065712825827</v>
      </c>
      <c r="N843" s="3" t="e">
        <f>#REF!-M843</f>
        <v>#REF!</v>
      </c>
      <c r="O843" s="3"/>
      <c r="P843" s="4"/>
      <c r="Q843" s="4"/>
      <c r="R843" s="4"/>
      <c r="S843" s="4"/>
      <c r="T843" s="4"/>
      <c r="X843" s="16"/>
      <c r="AI843" s="15" t="e">
        <f>#REF!</f>
        <v>#REF!</v>
      </c>
      <c r="AJ843" s="15">
        <f>'[6]Čas'!AA903</f>
        <v>24.48278615209835</v>
      </c>
      <c r="AK843" s="15" t="e">
        <f>AJ836-AI843</f>
        <v>#REF!</v>
      </c>
    </row>
    <row r="844" spans="1:24" s="15" customFormat="1" ht="15.75">
      <c r="A844" s="12"/>
      <c r="B844" s="93" t="s">
        <v>157</v>
      </c>
      <c r="C844" s="132">
        <v>1.92</v>
      </c>
      <c r="D844" s="17" t="s">
        <v>7</v>
      </c>
      <c r="E844" s="171" t="s">
        <v>174</v>
      </c>
      <c r="F844" s="186"/>
      <c r="G844" s="74"/>
      <c r="H844" s="74"/>
      <c r="I844" s="74"/>
      <c r="J844" s="74"/>
      <c r="K844" s="92"/>
      <c r="L844" s="14"/>
      <c r="M844" s="3"/>
      <c r="N844" s="3"/>
      <c r="O844" s="3"/>
      <c r="P844" s="4"/>
      <c r="Q844" s="4"/>
      <c r="R844" s="4"/>
      <c r="S844" s="4"/>
      <c r="T844" s="4"/>
      <c r="X844" s="16"/>
    </row>
    <row r="845" spans="1:37" s="15" customFormat="1" ht="16.5" thickBot="1">
      <c r="A845" s="12"/>
      <c r="B845" s="98" t="s">
        <v>86</v>
      </c>
      <c r="C845" s="136">
        <f>SUM(C842:C844)</f>
        <v>21.22</v>
      </c>
      <c r="D845" s="77"/>
      <c r="E845" s="170"/>
      <c r="F845" s="219"/>
      <c r="G845" s="220"/>
      <c r="H845" s="220"/>
      <c r="I845" s="220"/>
      <c r="J845" s="220"/>
      <c r="K845" s="221"/>
      <c r="L845" s="14"/>
      <c r="M845" s="3">
        <v>301.97326450898214</v>
      </c>
      <c r="N845" s="3" t="e">
        <f>#REF!-M845</f>
        <v>#REF!</v>
      </c>
      <c r="O845" s="3"/>
      <c r="P845" s="4"/>
      <c r="Q845" s="4"/>
      <c r="R845" s="4"/>
      <c r="S845" s="4"/>
      <c r="T845" s="4"/>
      <c r="X845" s="16"/>
      <c r="AI845" s="15" t="e">
        <f>#REF!</f>
        <v>#REF!</v>
      </c>
      <c r="AJ845" s="15" t="e">
        <f>'[6]Čas'!AA904</f>
        <v>#REF!</v>
      </c>
      <c r="AK845" s="15" t="e">
        <f>AJ837-AI845</f>
        <v>#REF!</v>
      </c>
    </row>
    <row r="846" spans="1:37" s="15" customFormat="1" ht="15.75">
      <c r="A846" s="12"/>
      <c r="B846" s="413"/>
      <c r="C846" s="414"/>
      <c r="D846" s="414"/>
      <c r="E846" s="227"/>
      <c r="F846" s="227"/>
      <c r="G846" s="227"/>
      <c r="H846" s="227"/>
      <c r="I846" s="227"/>
      <c r="J846" s="227"/>
      <c r="K846" s="228"/>
      <c r="L846" s="14"/>
      <c r="M846" s="3"/>
      <c r="N846" s="3"/>
      <c r="O846" s="3"/>
      <c r="P846" s="4"/>
      <c r="Q846" s="4"/>
      <c r="R846" s="4"/>
      <c r="S846" s="4"/>
      <c r="T846" s="4"/>
      <c r="X846" s="16"/>
      <c r="AI846" s="15" t="e">
        <f>#REF!</f>
        <v>#REF!</v>
      </c>
      <c r="AJ846" s="15" t="e">
        <f>'[6]Čas'!AA905</f>
        <v>#REF!</v>
      </c>
      <c r="AK846" s="15" t="e">
        <f>#REF!-AI846</f>
        <v>#REF!</v>
      </c>
    </row>
    <row r="847" spans="1:37" s="15" customFormat="1" ht="16.5" thickBot="1">
      <c r="A847" s="12"/>
      <c r="B847" s="415" t="s">
        <v>692</v>
      </c>
      <c r="C847" s="416" t="e">
        <v>#REF!</v>
      </c>
      <c r="D847" s="416" t="e">
        <v>#REF!</v>
      </c>
      <c r="E847" s="198"/>
      <c r="F847" s="198"/>
      <c r="G847" s="198"/>
      <c r="H847" s="198"/>
      <c r="I847" s="198"/>
      <c r="J847" s="198"/>
      <c r="K847" s="199"/>
      <c r="L847" s="14"/>
      <c r="M847" s="3">
        <v>53.205105718855975</v>
      </c>
      <c r="N847" s="3" t="e">
        <f>#REF!-M847</f>
        <v>#REF!</v>
      </c>
      <c r="O847" s="3"/>
      <c r="P847" s="4"/>
      <c r="Q847" s="4"/>
      <c r="R847" s="4"/>
      <c r="S847" s="4"/>
      <c r="T847" s="4"/>
      <c r="X847" s="16"/>
      <c r="AI847" s="15" t="e">
        <f>#REF!</f>
        <v>#REF!</v>
      </c>
      <c r="AJ847" s="15" t="e">
        <f>'[6]Čas'!AA906</f>
        <v>#REF!</v>
      </c>
      <c r="AK847" s="15" t="e">
        <f>AJ840-AI847</f>
        <v>#REF!</v>
      </c>
    </row>
    <row r="848" spans="1:37" s="15" customFormat="1" ht="15.75">
      <c r="A848" s="12"/>
      <c r="B848" s="93" t="s">
        <v>678</v>
      </c>
      <c r="C848" s="132">
        <v>29.83</v>
      </c>
      <c r="D848" s="17" t="s">
        <v>7</v>
      </c>
      <c r="E848" s="171" t="s">
        <v>174</v>
      </c>
      <c r="F848" s="196"/>
      <c r="G848" s="73"/>
      <c r="H848" s="73"/>
      <c r="I848" s="73"/>
      <c r="J848" s="73"/>
      <c r="K848" s="91"/>
      <c r="L848" s="14"/>
      <c r="M848" s="3"/>
      <c r="N848" s="3"/>
      <c r="O848" s="3"/>
      <c r="P848" s="4"/>
      <c r="Q848" s="4"/>
      <c r="R848" s="4"/>
      <c r="S848" s="4"/>
      <c r="T848" s="4"/>
      <c r="X848" s="16"/>
      <c r="AI848" s="15" t="e">
        <f>#REF!</f>
        <v>#REF!</v>
      </c>
      <c r="AJ848" s="15" t="e">
        <f>'[6]Čas'!AA907</f>
        <v>#REF!</v>
      </c>
      <c r="AK848" s="15" t="e">
        <f>AJ841-AI848</f>
        <v>#REF!</v>
      </c>
    </row>
    <row r="849" spans="1:37" s="15" customFormat="1" ht="15.75">
      <c r="A849" s="12"/>
      <c r="B849" s="93" t="s">
        <v>111</v>
      </c>
      <c r="C849" s="132">
        <v>25.67</v>
      </c>
      <c r="D849" s="17" t="s">
        <v>7</v>
      </c>
      <c r="E849" s="171" t="s">
        <v>174</v>
      </c>
      <c r="F849" s="186"/>
      <c r="G849" s="74"/>
      <c r="H849" s="74"/>
      <c r="I849" s="74"/>
      <c r="J849" s="74"/>
      <c r="K849" s="92"/>
      <c r="L849" s="14"/>
      <c r="M849" s="3"/>
      <c r="N849" s="3"/>
      <c r="O849" s="3"/>
      <c r="P849" s="4"/>
      <c r="Q849" s="4"/>
      <c r="R849" s="4"/>
      <c r="S849" s="4"/>
      <c r="T849" s="4"/>
      <c r="X849" s="16"/>
      <c r="AI849" s="15" t="e">
        <f>#REF!</f>
        <v>#REF!</v>
      </c>
      <c r="AJ849" s="15" t="e">
        <f>'[6]Čas'!AA908</f>
        <v>#REF!</v>
      </c>
      <c r="AK849" s="15" t="e">
        <f>AJ842-AI849</f>
        <v>#REF!</v>
      </c>
    </row>
    <row r="850" spans="1:37" s="15" customFormat="1" ht="15.75">
      <c r="A850" s="12"/>
      <c r="B850" s="93" t="s">
        <v>693</v>
      </c>
      <c r="C850" s="132">
        <v>25.61</v>
      </c>
      <c r="D850" s="17" t="s">
        <v>7</v>
      </c>
      <c r="E850" s="171" t="s">
        <v>174</v>
      </c>
      <c r="F850" s="186"/>
      <c r="G850" s="74"/>
      <c r="H850" s="74"/>
      <c r="I850" s="74"/>
      <c r="J850" s="74"/>
      <c r="K850" s="92"/>
      <c r="L850" s="14"/>
      <c r="M850" s="3">
        <v>58.30198863873705</v>
      </c>
      <c r="N850" s="3" t="e">
        <f>#REF!-M850</f>
        <v>#REF!</v>
      </c>
      <c r="O850" s="3"/>
      <c r="P850" s="4"/>
      <c r="Q850" s="4"/>
      <c r="R850" s="4"/>
      <c r="S850" s="4"/>
      <c r="T850" s="4"/>
      <c r="X850" s="16"/>
      <c r="AI850" s="15" t="e">
        <f>#REF!</f>
        <v>#REF!</v>
      </c>
      <c r="AJ850" s="15">
        <f>'[6]Čas'!AA909</f>
        <v>605.5722974465309</v>
      </c>
      <c r="AK850" s="15" t="e">
        <f>AJ843-AI850</f>
        <v>#REF!</v>
      </c>
    </row>
    <row r="851" spans="1:37" s="15" customFormat="1" ht="15.75">
      <c r="A851" s="12"/>
      <c r="B851" s="93" t="s">
        <v>694</v>
      </c>
      <c r="C851" s="132">
        <v>27.72</v>
      </c>
      <c r="D851" s="17" t="s">
        <v>244</v>
      </c>
      <c r="E851" s="171" t="s">
        <v>174</v>
      </c>
      <c r="F851" s="186"/>
      <c r="G851" s="74"/>
      <c r="H851" s="74"/>
      <c r="I851" s="74"/>
      <c r="J851" s="74"/>
      <c r="K851" s="92"/>
      <c r="L851" s="14"/>
      <c r="M851" s="3">
        <v>69.05440457620905</v>
      </c>
      <c r="N851" s="3" t="e">
        <f>#REF!-M851</f>
        <v>#REF!</v>
      </c>
      <c r="O851" s="3"/>
      <c r="P851" s="4"/>
      <c r="Q851" s="4"/>
      <c r="R851" s="4"/>
      <c r="S851" s="4"/>
      <c r="T851" s="4"/>
      <c r="X851" s="16"/>
      <c r="AI851" s="15" t="e">
        <f>#REF!</f>
        <v>#REF!</v>
      </c>
      <c r="AJ851" s="15">
        <f>'[6]Čas'!AA910</f>
        <v>289.0251193119165</v>
      </c>
      <c r="AK851" s="15" t="e">
        <f t="shared" si="20"/>
        <v>#REF!</v>
      </c>
    </row>
    <row r="852" spans="1:37" s="15" customFormat="1" ht="15.75">
      <c r="A852" s="12"/>
      <c r="B852" s="93" t="s">
        <v>695</v>
      </c>
      <c r="C852" s="132">
        <v>20.54</v>
      </c>
      <c r="D852" s="17" t="s">
        <v>7</v>
      </c>
      <c r="E852" s="171" t="s">
        <v>174</v>
      </c>
      <c r="F852" s="186"/>
      <c r="G852" s="74"/>
      <c r="H852" s="74"/>
      <c r="I852" s="74"/>
      <c r="J852" s="74"/>
      <c r="K852" s="92"/>
      <c r="L852" s="14"/>
      <c r="M852" s="3">
        <v>191.5011909218346</v>
      </c>
      <c r="N852" s="3" t="e">
        <f>#REF!-M852</f>
        <v>#REF!</v>
      </c>
      <c r="O852" s="3"/>
      <c r="P852" s="4"/>
      <c r="Q852" s="4"/>
      <c r="R852" s="4"/>
      <c r="S852" s="4"/>
      <c r="T852" s="4"/>
      <c r="X852" s="16"/>
      <c r="AI852" s="15" t="e">
        <f>#REF!</f>
        <v>#REF!</v>
      </c>
      <c r="AJ852" s="15" t="e">
        <f>'[6]Čas'!AA913</f>
        <v>#REF!</v>
      </c>
      <c r="AK852" s="15" t="e">
        <f>AJ848-AI852</f>
        <v>#REF!</v>
      </c>
    </row>
    <row r="853" spans="1:24" s="15" customFormat="1" ht="15.75">
      <c r="A853" s="12"/>
      <c r="B853" s="93" t="s">
        <v>107</v>
      </c>
      <c r="C853" s="132">
        <v>21.3</v>
      </c>
      <c r="D853" s="17" t="s">
        <v>7</v>
      </c>
      <c r="E853" s="171" t="s">
        <v>174</v>
      </c>
      <c r="F853" s="186"/>
      <c r="G853" s="74"/>
      <c r="H853" s="74"/>
      <c r="I853" s="74"/>
      <c r="J853" s="74"/>
      <c r="K853" s="92"/>
      <c r="L853" s="14"/>
      <c r="M853" s="3"/>
      <c r="N853" s="3"/>
      <c r="O853" s="3"/>
      <c r="P853" s="4"/>
      <c r="Q853" s="4"/>
      <c r="R853" s="4"/>
      <c r="S853" s="4"/>
      <c r="T853" s="4"/>
      <c r="X853" s="16"/>
    </row>
    <row r="854" spans="1:37" s="15" customFormat="1" ht="16.5" thickBot="1">
      <c r="A854" s="12"/>
      <c r="B854" s="98" t="s">
        <v>86</v>
      </c>
      <c r="C854" s="136">
        <f>SUM(C848:C853)</f>
        <v>150.67000000000002</v>
      </c>
      <c r="D854" s="77"/>
      <c r="E854" s="170"/>
      <c r="F854" s="219"/>
      <c r="G854" s="220"/>
      <c r="H854" s="220"/>
      <c r="I854" s="220"/>
      <c r="J854" s="220"/>
      <c r="K854" s="221"/>
      <c r="L854" s="14"/>
      <c r="M854" s="3">
        <v>332.5319107428498</v>
      </c>
      <c r="N854" s="3" t="e">
        <f>#REF!-M854</f>
        <v>#REF!</v>
      </c>
      <c r="O854" s="3"/>
      <c r="P854" s="4"/>
      <c r="Q854" s="4"/>
      <c r="R854" s="4"/>
      <c r="S854" s="4"/>
      <c r="T854" s="4"/>
      <c r="X854" s="16"/>
      <c r="AI854" s="15" t="e">
        <f>#REF!</f>
        <v>#REF!</v>
      </c>
      <c r="AJ854" s="15" t="e">
        <f>'[6]Čas'!AA914</f>
        <v>#REF!</v>
      </c>
      <c r="AK854" s="15" t="e">
        <f>AJ849-AI854</f>
        <v>#REF!</v>
      </c>
    </row>
    <row r="855" spans="1:37" s="15" customFormat="1" ht="15.75">
      <c r="A855" s="12"/>
      <c r="B855" s="413"/>
      <c r="C855" s="414"/>
      <c r="D855" s="414"/>
      <c r="E855" s="227"/>
      <c r="F855" s="227"/>
      <c r="G855" s="227"/>
      <c r="H855" s="227"/>
      <c r="I855" s="227"/>
      <c r="J855" s="227"/>
      <c r="K855" s="228"/>
      <c r="L855" s="14"/>
      <c r="M855" s="3"/>
      <c r="N855" s="3"/>
      <c r="O855" s="3"/>
      <c r="P855" s="4"/>
      <c r="Q855" s="4"/>
      <c r="R855" s="4"/>
      <c r="S855" s="4"/>
      <c r="T855" s="4"/>
      <c r="X855" s="16"/>
      <c r="AI855" s="15" t="e">
        <f>#REF!</f>
        <v>#REF!</v>
      </c>
      <c r="AJ855" s="15">
        <f>'[6]Čas'!AA915</f>
        <v>322.36957860333507</v>
      </c>
      <c r="AK855" s="15" t="e">
        <f>AJ850-AI855</f>
        <v>#REF!</v>
      </c>
    </row>
    <row r="856" spans="1:37" s="15" customFormat="1" ht="16.5" thickBot="1">
      <c r="A856" s="12"/>
      <c r="B856" s="415" t="s">
        <v>696</v>
      </c>
      <c r="C856" s="416" t="e">
        <v>#REF!</v>
      </c>
      <c r="D856" s="416" t="e">
        <v>#REF!</v>
      </c>
      <c r="E856" s="198"/>
      <c r="F856" s="198"/>
      <c r="G856" s="198"/>
      <c r="H856" s="198"/>
      <c r="I856" s="198"/>
      <c r="J856" s="198"/>
      <c r="K856" s="199"/>
      <c r="L856" s="14"/>
      <c r="M856" s="3">
        <v>0</v>
      </c>
      <c r="N856" s="3" t="e">
        <f>#REF!-M856</f>
        <v>#REF!</v>
      </c>
      <c r="O856" s="3"/>
      <c r="P856" s="4"/>
      <c r="Q856" s="4"/>
      <c r="R856" s="4"/>
      <c r="S856" s="4"/>
      <c r="T856" s="4"/>
      <c r="X856" s="16"/>
      <c r="AI856" s="15" t="e">
        <f>#REF!</f>
        <v>#REF!</v>
      </c>
      <c r="AJ856" s="15">
        <f>'[6]Čas'!AA916</f>
        <v>334.29756690608747</v>
      </c>
      <c r="AK856" s="15" t="e">
        <f>AJ851-AI856</f>
        <v>#REF!</v>
      </c>
    </row>
    <row r="857" spans="1:37" s="15" customFormat="1" ht="15.75">
      <c r="A857" s="12"/>
      <c r="B857" s="93" t="s">
        <v>251</v>
      </c>
      <c r="C857" s="132">
        <v>30.51</v>
      </c>
      <c r="D857" s="17" t="s">
        <v>7</v>
      </c>
      <c r="E857" s="171" t="s">
        <v>174</v>
      </c>
      <c r="F857" s="196"/>
      <c r="G857" s="73"/>
      <c r="H857" s="73"/>
      <c r="I857" s="73"/>
      <c r="J857" s="73"/>
      <c r="K857" s="91"/>
      <c r="L857" s="14"/>
      <c r="M857" s="3"/>
      <c r="N857" s="3"/>
      <c r="O857" s="3"/>
      <c r="P857" s="4"/>
      <c r="Q857" s="4"/>
      <c r="R857" s="4"/>
      <c r="S857" s="4"/>
      <c r="T857" s="4"/>
      <c r="X857" s="16"/>
      <c r="AI857" s="15" t="e">
        <f>#REF!</f>
        <v>#REF!</v>
      </c>
      <c r="AJ857" s="15" t="e">
        <f>'[6]Čas'!AA917</f>
        <v>#REF!</v>
      </c>
      <c r="AK857" s="15" t="e">
        <f>#REF!-AI857</f>
        <v>#REF!</v>
      </c>
    </row>
    <row r="858" spans="1:37" s="15" customFormat="1" ht="15.75">
      <c r="A858" s="12"/>
      <c r="B858" s="93" t="s">
        <v>697</v>
      </c>
      <c r="C858" s="132">
        <v>2.79</v>
      </c>
      <c r="D858" s="17" t="s">
        <v>7</v>
      </c>
      <c r="E858" s="171" t="s">
        <v>174</v>
      </c>
      <c r="F858" s="186"/>
      <c r="G858" s="74"/>
      <c r="H858" s="74"/>
      <c r="I858" s="74"/>
      <c r="J858" s="74"/>
      <c r="K858" s="92"/>
      <c r="L858" s="14"/>
      <c r="M858" s="3">
        <v>458.8774038322907</v>
      </c>
      <c r="N858" s="3" t="e">
        <f>#REF!-M858</f>
        <v>#REF!</v>
      </c>
      <c r="O858" s="3"/>
      <c r="P858" s="4"/>
      <c r="Q858" s="4"/>
      <c r="R858" s="4"/>
      <c r="S858" s="4"/>
      <c r="T858" s="4"/>
      <c r="X858" s="16"/>
      <c r="AI858" s="15" t="e">
        <f>#REF!</f>
        <v>#REF!</v>
      </c>
      <c r="AJ858" s="15" t="e">
        <f>'[6]Čas'!AA918</f>
        <v>#REF!</v>
      </c>
      <c r="AK858" s="15" t="e">
        <f>#REF!-AI858</f>
        <v>#REF!</v>
      </c>
    </row>
    <row r="859" spans="1:37" s="15" customFormat="1" ht="15.75">
      <c r="A859" s="12"/>
      <c r="B859" s="93" t="s">
        <v>697</v>
      </c>
      <c r="C859" s="132">
        <v>2.79</v>
      </c>
      <c r="D859" s="17" t="s">
        <v>7</v>
      </c>
      <c r="E859" s="171" t="s">
        <v>174</v>
      </c>
      <c r="F859" s="186"/>
      <c r="G859" s="74"/>
      <c r="H859" s="74"/>
      <c r="I859" s="74"/>
      <c r="J859" s="74"/>
      <c r="K859" s="92"/>
      <c r="L859" s="14"/>
      <c r="M859" s="3">
        <v>33.69247268011432</v>
      </c>
      <c r="N859" s="3" t="e">
        <f>#REF!-M859</f>
        <v>#REF!</v>
      </c>
      <c r="O859" s="3"/>
      <c r="P859" s="4"/>
      <c r="Q859" s="4"/>
      <c r="R859" s="4"/>
      <c r="S859" s="4"/>
      <c r="T859" s="4"/>
      <c r="X859" s="16"/>
      <c r="AI859" s="15" t="e">
        <f>#REF!</f>
        <v>#REF!</v>
      </c>
      <c r="AJ859" s="15" t="e">
        <f>'[6]Čas'!AA919</f>
        <v>#REF!</v>
      </c>
      <c r="AK859" s="15" t="e">
        <f>AJ852-AI859</f>
        <v>#REF!</v>
      </c>
    </row>
    <row r="860" spans="1:37" s="15" customFormat="1" ht="15.75">
      <c r="A860" s="12"/>
      <c r="B860" s="93" t="s">
        <v>111</v>
      </c>
      <c r="C860" s="132">
        <v>30.66</v>
      </c>
      <c r="D860" s="17" t="s">
        <v>7</v>
      </c>
      <c r="E860" s="171" t="s">
        <v>174</v>
      </c>
      <c r="F860" s="186"/>
      <c r="G860" s="74"/>
      <c r="H860" s="74"/>
      <c r="I860" s="74"/>
      <c r="J860" s="74"/>
      <c r="K860" s="92"/>
      <c r="L860" s="14"/>
      <c r="M860" s="3">
        <v>1094.2871580025344</v>
      </c>
      <c r="N860" s="3" t="e">
        <f>#REF!-M860</f>
        <v>#REF!</v>
      </c>
      <c r="O860" s="3"/>
      <c r="P860" s="4"/>
      <c r="Q860" s="4"/>
      <c r="R860" s="4"/>
      <c r="S860" s="4"/>
      <c r="T860" s="4"/>
      <c r="X860" s="16"/>
      <c r="AI860" s="15" t="e">
        <f>#REF!</f>
        <v>#REF!</v>
      </c>
      <c r="AJ860" s="15" t="e">
        <f>'[6]Čas'!AA920</f>
        <v>#REF!</v>
      </c>
      <c r="AK860" s="15" t="e">
        <f aca="true" t="shared" si="22" ref="AK860:AK888">AJ854-AI860</f>
        <v>#REF!</v>
      </c>
    </row>
    <row r="861" spans="1:37" s="15" customFormat="1" ht="15.75">
      <c r="A861" s="12"/>
      <c r="B861" s="93" t="s">
        <v>697</v>
      </c>
      <c r="C861" s="132">
        <v>1.74</v>
      </c>
      <c r="D861" s="17" t="s">
        <v>97</v>
      </c>
      <c r="E861" s="171" t="s">
        <v>174</v>
      </c>
      <c r="F861" s="186"/>
      <c r="G861" s="74"/>
      <c r="H861" s="74"/>
      <c r="I861" s="74"/>
      <c r="J861" s="74"/>
      <c r="K861" s="92"/>
      <c r="L861" s="14"/>
      <c r="M861" s="3">
        <v>147.7770927920691</v>
      </c>
      <c r="N861" s="3" t="e">
        <f>#REF!-M861</f>
        <v>#REF!</v>
      </c>
      <c r="O861" s="3"/>
      <c r="P861" s="4"/>
      <c r="Q861" s="4"/>
      <c r="R861" s="4"/>
      <c r="S861" s="4"/>
      <c r="T861" s="4"/>
      <c r="X861" s="16"/>
      <c r="AI861" s="15" t="e">
        <f>#REF!</f>
        <v>#REF!</v>
      </c>
      <c r="AJ861" s="15" t="e">
        <f>'[6]Čas'!AA921</f>
        <v>#REF!</v>
      </c>
      <c r="AK861" s="15" t="e">
        <f t="shared" si="22"/>
        <v>#REF!</v>
      </c>
    </row>
    <row r="862" spans="1:37" s="15" customFormat="1" ht="15.75">
      <c r="A862" s="12"/>
      <c r="B862" s="93" t="s">
        <v>697</v>
      </c>
      <c r="C862" s="132">
        <v>2</v>
      </c>
      <c r="D862" s="17" t="s">
        <v>97</v>
      </c>
      <c r="E862" s="171" t="s">
        <v>174</v>
      </c>
      <c r="F862" s="186"/>
      <c r="G862" s="74"/>
      <c r="H862" s="74"/>
      <c r="I862" s="74"/>
      <c r="J862" s="74"/>
      <c r="K862" s="92"/>
      <c r="L862" s="14"/>
      <c r="M862" s="3">
        <v>43.58312593321983</v>
      </c>
      <c r="N862" s="3" t="e">
        <f>#REF!-M862</f>
        <v>#REF!</v>
      </c>
      <c r="O862" s="3"/>
      <c r="P862" s="4"/>
      <c r="Q862" s="4"/>
      <c r="R862" s="4"/>
      <c r="S862" s="4"/>
      <c r="T862" s="4"/>
      <c r="X862" s="16"/>
      <c r="AI862" s="15" t="e">
        <f>#REF!</f>
        <v>#REF!</v>
      </c>
      <c r="AJ862" s="15" t="e">
        <f>'[6]Čas'!AA922</f>
        <v>#REF!</v>
      </c>
      <c r="AK862" s="15" t="e">
        <f t="shared" si="22"/>
        <v>#REF!</v>
      </c>
    </row>
    <row r="863" spans="1:37" s="15" customFormat="1" ht="15.75">
      <c r="A863" s="12"/>
      <c r="B863" s="93" t="s">
        <v>698</v>
      </c>
      <c r="C863" s="132">
        <v>34.76</v>
      </c>
      <c r="D863" s="17" t="s">
        <v>97</v>
      </c>
      <c r="E863" s="171" t="s">
        <v>174</v>
      </c>
      <c r="F863" s="186"/>
      <c r="G863" s="74"/>
      <c r="H863" s="74"/>
      <c r="I863" s="74"/>
      <c r="J863" s="74"/>
      <c r="K863" s="92"/>
      <c r="L863" s="14"/>
      <c r="M863" s="3">
        <v>29.501811457901617</v>
      </c>
      <c r="N863" s="3" t="e">
        <f>#REF!-M863</f>
        <v>#REF!</v>
      </c>
      <c r="O863" s="3"/>
      <c r="P863" s="4"/>
      <c r="Q863" s="4"/>
      <c r="R863" s="4"/>
      <c r="S863" s="4"/>
      <c r="T863" s="4"/>
      <c r="X863" s="16"/>
      <c r="AI863" s="15" t="e">
        <f>#REF!</f>
        <v>#REF!</v>
      </c>
      <c r="AJ863" s="15" t="e">
        <f>'[6]Čas'!AA923</f>
        <v>#REF!</v>
      </c>
      <c r="AK863" s="15" t="e">
        <f t="shared" si="22"/>
        <v>#REF!</v>
      </c>
    </row>
    <row r="864" spans="1:37" s="15" customFormat="1" ht="15.75">
      <c r="A864" s="12"/>
      <c r="B864" s="93" t="s">
        <v>265</v>
      </c>
      <c r="C864" s="132">
        <v>8.44</v>
      </c>
      <c r="D864" s="17" t="s">
        <v>7</v>
      </c>
      <c r="E864" s="171" t="s">
        <v>174</v>
      </c>
      <c r="F864" s="186"/>
      <c r="G864" s="74"/>
      <c r="H864" s="74"/>
      <c r="I864" s="74"/>
      <c r="J864" s="74"/>
      <c r="K864" s="92"/>
      <c r="L864" s="14"/>
      <c r="M864" s="3">
        <v>64.61277988654834</v>
      </c>
      <c r="N864" s="3" t="e">
        <f>#REF!-M864</f>
        <v>#REF!</v>
      </c>
      <c r="O864" s="3"/>
      <c r="P864" s="4"/>
      <c r="Q864" s="4"/>
      <c r="R864" s="4"/>
      <c r="S864" s="4"/>
      <c r="T864" s="4"/>
      <c r="X864" s="16"/>
      <c r="AI864" s="15" t="e">
        <f>#REF!</f>
        <v>#REF!</v>
      </c>
      <c r="AJ864" s="15" t="e">
        <f>'[6]Čas'!AA924</f>
        <v>#REF!</v>
      </c>
      <c r="AK864" s="15" t="e">
        <f t="shared" si="22"/>
        <v>#REF!</v>
      </c>
    </row>
    <row r="865" spans="1:37" s="15" customFormat="1" ht="15.75">
      <c r="A865" s="12"/>
      <c r="B865" s="93" t="s">
        <v>699</v>
      </c>
      <c r="C865" s="132">
        <v>8.7</v>
      </c>
      <c r="D865" s="17" t="s">
        <v>7</v>
      </c>
      <c r="E865" s="171" t="s">
        <v>174</v>
      </c>
      <c r="F865" s="186"/>
      <c r="G865" s="74"/>
      <c r="H865" s="74"/>
      <c r="I865" s="74"/>
      <c r="J865" s="74"/>
      <c r="K865" s="92"/>
      <c r="L865" s="14"/>
      <c r="M865" s="3">
        <v>63.65318414565902</v>
      </c>
      <c r="N865" s="3" t="e">
        <f>#REF!-M865</f>
        <v>#REF!</v>
      </c>
      <c r="O865" s="3"/>
      <c r="P865" s="4"/>
      <c r="Q865" s="4"/>
      <c r="R865" s="4"/>
      <c r="S865" s="4"/>
      <c r="T865" s="4"/>
      <c r="X865" s="16"/>
      <c r="AI865" s="15" t="e">
        <f>#REF!</f>
        <v>#REF!</v>
      </c>
      <c r="AJ865" s="15" t="e">
        <f>'[6]Čas'!AA925</f>
        <v>#REF!</v>
      </c>
      <c r="AK865" s="15" t="e">
        <f t="shared" si="22"/>
        <v>#REF!</v>
      </c>
    </row>
    <row r="866" spans="1:37" s="15" customFormat="1" ht="15.75">
      <c r="A866" s="12"/>
      <c r="B866" s="93" t="s">
        <v>75</v>
      </c>
      <c r="C866" s="132">
        <v>16.97</v>
      </c>
      <c r="D866" s="17" t="s">
        <v>106</v>
      </c>
      <c r="E866" s="171" t="s">
        <v>174</v>
      </c>
      <c r="F866" s="186"/>
      <c r="G866" s="74"/>
      <c r="H866" s="74"/>
      <c r="I866" s="74"/>
      <c r="J866" s="74"/>
      <c r="K866" s="92"/>
      <c r="L866" s="14"/>
      <c r="M866" s="3">
        <v>151.72274880950215</v>
      </c>
      <c r="N866" s="3" t="e">
        <f>#REF!-M866</f>
        <v>#REF!</v>
      </c>
      <c r="O866" s="3"/>
      <c r="P866" s="4"/>
      <c r="Q866" s="4"/>
      <c r="R866" s="4"/>
      <c r="S866" s="4"/>
      <c r="T866" s="4"/>
      <c r="X866" s="16"/>
      <c r="AI866" s="15" t="e">
        <f>#REF!</f>
        <v>#REF!</v>
      </c>
      <c r="AJ866" s="15">
        <f>'[6]Čas'!AA926</f>
        <v>0</v>
      </c>
      <c r="AK866" s="15" t="e">
        <f t="shared" si="22"/>
        <v>#REF!</v>
      </c>
    </row>
    <row r="867" spans="1:37" s="15" customFormat="1" ht="15.75">
      <c r="A867" s="12"/>
      <c r="B867" s="93" t="s">
        <v>700</v>
      </c>
      <c r="C867" s="132">
        <v>12.62</v>
      </c>
      <c r="D867" s="17" t="s">
        <v>7</v>
      </c>
      <c r="E867" s="171" t="s">
        <v>174</v>
      </c>
      <c r="F867" s="186"/>
      <c r="G867" s="74"/>
      <c r="H867" s="74"/>
      <c r="I867" s="74"/>
      <c r="J867" s="74"/>
      <c r="K867" s="92"/>
      <c r="L867" s="14"/>
      <c r="M867" s="3">
        <v>116.43094989457228</v>
      </c>
      <c r="N867" s="3" t="e">
        <f>#REF!-M867</f>
        <v>#REF!</v>
      </c>
      <c r="O867" s="3"/>
      <c r="P867" s="4"/>
      <c r="Q867" s="4"/>
      <c r="R867" s="4"/>
      <c r="S867" s="4"/>
      <c r="T867" s="4"/>
      <c r="X867" s="16"/>
      <c r="AI867" s="15" t="e">
        <f>#REF!</f>
        <v>#REF!</v>
      </c>
      <c r="AJ867" s="15">
        <f>'[6]Čas'!AA927</f>
        <v>0</v>
      </c>
      <c r="AK867" s="15" t="e">
        <f t="shared" si="22"/>
        <v>#REF!</v>
      </c>
    </row>
    <row r="868" spans="1:24" s="15" customFormat="1" ht="15.75">
      <c r="A868" s="12"/>
      <c r="B868" s="93" t="s">
        <v>108</v>
      </c>
      <c r="C868" s="132">
        <v>3.53</v>
      </c>
      <c r="D868" s="17" t="s">
        <v>7</v>
      </c>
      <c r="E868" s="171" t="s">
        <v>174</v>
      </c>
      <c r="F868" s="186"/>
      <c r="G868" s="74"/>
      <c r="H868" s="74"/>
      <c r="I868" s="74"/>
      <c r="J868" s="74"/>
      <c r="K868" s="92"/>
      <c r="L868" s="14"/>
      <c r="M868" s="3"/>
      <c r="N868" s="3"/>
      <c r="O868" s="3"/>
      <c r="P868" s="4"/>
      <c r="Q868" s="4"/>
      <c r="R868" s="4"/>
      <c r="S868" s="4"/>
      <c r="T868" s="4"/>
      <c r="X868" s="16"/>
    </row>
    <row r="869" spans="1:37" s="15" customFormat="1" ht="16.5" thickBot="1">
      <c r="A869" s="12"/>
      <c r="B869" s="98" t="s">
        <v>86</v>
      </c>
      <c r="C869" s="136">
        <f>SUM(C857:C868)</f>
        <v>155.51000000000002</v>
      </c>
      <c r="D869" s="77"/>
      <c r="E869" s="170"/>
      <c r="F869" s="219"/>
      <c r="G869" s="220"/>
      <c r="H869" s="220"/>
      <c r="I869" s="220"/>
      <c r="J869" s="220"/>
      <c r="K869" s="221"/>
      <c r="L869" s="14"/>
      <c r="M869" s="3">
        <v>199.6905942180821</v>
      </c>
      <c r="N869" s="3" t="e">
        <f>#REF!-M869</f>
        <v>#REF!</v>
      </c>
      <c r="O869" s="3"/>
      <c r="P869" s="4"/>
      <c r="Q869" s="4"/>
      <c r="R869" s="4"/>
      <c r="S869" s="4"/>
      <c r="T869" s="4"/>
      <c r="X869" s="16"/>
      <c r="AI869" s="15" t="e">
        <f>#REF!</f>
        <v>#REF!</v>
      </c>
      <c r="AJ869" s="15">
        <f>'[6]Čas'!AA928</f>
        <v>0</v>
      </c>
      <c r="AK869" s="15" t="e">
        <f aca="true" t="shared" si="23" ref="AK869">AJ862-AI869</f>
        <v>#REF!</v>
      </c>
    </row>
    <row r="870" spans="1:37" s="15" customFormat="1" ht="15.75">
      <c r="A870" s="12"/>
      <c r="B870" s="423" t="s">
        <v>574</v>
      </c>
      <c r="C870" s="424">
        <v>0</v>
      </c>
      <c r="D870" s="424" t="e">
        <v>#REF!</v>
      </c>
      <c r="E870" s="197"/>
      <c r="F870" s="197"/>
      <c r="G870" s="197"/>
      <c r="H870" s="197"/>
      <c r="I870" s="197"/>
      <c r="J870" s="197"/>
      <c r="K870" s="320"/>
      <c r="L870" s="14"/>
      <c r="M870" s="3">
        <v>63.65318414565902</v>
      </c>
      <c r="N870" s="3" t="e">
        <f>#REF!-M870</f>
        <v>#REF!</v>
      </c>
      <c r="O870" s="3"/>
      <c r="P870" s="4"/>
      <c r="Q870" s="4"/>
      <c r="R870" s="4"/>
      <c r="S870" s="4"/>
      <c r="T870" s="4"/>
      <c r="X870" s="16"/>
      <c r="AI870" s="15" t="e">
        <f>#REF!</f>
        <v>#REF!</v>
      </c>
      <c r="AJ870" s="15">
        <f>'[6]Čas'!AA930</f>
        <v>43.78827284826216</v>
      </c>
      <c r="AK870" s="15" t="e">
        <f>AJ864-AI870</f>
        <v>#REF!</v>
      </c>
    </row>
    <row r="871" spans="1:37" s="15" customFormat="1" ht="16.5" thickBot="1">
      <c r="A871" s="12"/>
      <c r="B871" s="415" t="s">
        <v>701</v>
      </c>
      <c r="C871" s="416" t="e">
        <v>#REF!</v>
      </c>
      <c r="D871" s="416" t="e">
        <v>#REF!</v>
      </c>
      <c r="E871" s="198"/>
      <c r="F871" s="198"/>
      <c r="G871" s="198"/>
      <c r="H871" s="198"/>
      <c r="I871" s="198"/>
      <c r="J871" s="198"/>
      <c r="K871" s="199"/>
      <c r="L871" s="14"/>
      <c r="M871" s="3">
        <v>151.72274880950215</v>
      </c>
      <c r="N871" s="3" t="e">
        <f>#REF!-M871</f>
        <v>#REF!</v>
      </c>
      <c r="O871" s="3"/>
      <c r="P871" s="4"/>
      <c r="Q871" s="4"/>
      <c r="R871" s="4"/>
      <c r="S871" s="4"/>
      <c r="T871" s="4"/>
      <c r="X871" s="16"/>
      <c r="AI871" s="15" t="e">
        <f>#REF!</f>
        <v>#REF!</v>
      </c>
      <c r="AJ871" s="15">
        <f>'[6]Čas'!AA931</f>
        <v>43.78827284826216</v>
      </c>
      <c r="AK871" s="15" t="e">
        <f>AJ865-AI871</f>
        <v>#REF!</v>
      </c>
    </row>
    <row r="872" spans="1:37" s="15" customFormat="1" ht="38.25">
      <c r="A872" s="12"/>
      <c r="B872" s="93" t="s">
        <v>674</v>
      </c>
      <c r="C872" s="132">
        <v>2.93</v>
      </c>
      <c r="D872" s="17" t="s">
        <v>52</v>
      </c>
      <c r="E872" s="172" t="s">
        <v>176</v>
      </c>
      <c r="F872" s="196"/>
      <c r="G872" s="73"/>
      <c r="H872" s="73"/>
      <c r="I872" s="73"/>
      <c r="J872" s="73"/>
      <c r="K872" s="91"/>
      <c r="L872" s="14"/>
      <c r="M872" s="3">
        <v>116.43094989457228</v>
      </c>
      <c r="N872" s="3" t="e">
        <f>#REF!-M872</f>
        <v>#REF!</v>
      </c>
      <c r="O872" s="3"/>
      <c r="P872" s="4"/>
      <c r="Q872" s="4"/>
      <c r="R872" s="4"/>
      <c r="S872" s="4"/>
      <c r="T872" s="4"/>
      <c r="X872" s="16"/>
      <c r="AI872" s="15" t="e">
        <f>#REF!</f>
        <v>#REF!</v>
      </c>
      <c r="AJ872" s="15">
        <f>'[6]Čas'!AA932</f>
        <v>345.2088102104932</v>
      </c>
      <c r="AK872" s="15" t="e">
        <f>AJ866-AI872</f>
        <v>#REF!</v>
      </c>
    </row>
    <row r="873" spans="1:37" s="15" customFormat="1" ht="38.25">
      <c r="A873" s="12"/>
      <c r="B873" s="93" t="s">
        <v>702</v>
      </c>
      <c r="C873" s="132">
        <v>2.89</v>
      </c>
      <c r="D873" s="17" t="s">
        <v>97</v>
      </c>
      <c r="E873" s="172" t="s">
        <v>176</v>
      </c>
      <c r="F873" s="186"/>
      <c r="G873" s="74"/>
      <c r="H873" s="74"/>
      <c r="I873" s="74"/>
      <c r="J873" s="74"/>
      <c r="K873" s="92"/>
      <c r="L873" s="14"/>
      <c r="M873" s="3">
        <v>368.0412180257146</v>
      </c>
      <c r="N873" s="3" t="e">
        <f>#REF!-M873</f>
        <v>#REF!</v>
      </c>
      <c r="O873" s="3"/>
      <c r="P873" s="4"/>
      <c r="Q873" s="4"/>
      <c r="R873" s="4"/>
      <c r="S873" s="4"/>
      <c r="T873" s="4"/>
      <c r="X873" s="16"/>
      <c r="AI873" s="15" t="e">
        <f>#REF!</f>
        <v>#REF!</v>
      </c>
      <c r="AJ873" s="15">
        <f>'[6]Čas'!AA933</f>
        <v>37.702992947260235</v>
      </c>
      <c r="AK873" s="15" t="e">
        <f>AJ867-AI873</f>
        <v>#REF!</v>
      </c>
    </row>
    <row r="874" spans="1:37" s="15" customFormat="1" ht="38.25">
      <c r="A874" s="12"/>
      <c r="B874" s="93" t="s">
        <v>110</v>
      </c>
      <c r="C874" s="132">
        <v>17.8</v>
      </c>
      <c r="D874" s="17" t="s">
        <v>52</v>
      </c>
      <c r="E874" s="172" t="s">
        <v>176</v>
      </c>
      <c r="F874" s="186"/>
      <c r="G874" s="74"/>
      <c r="H874" s="74"/>
      <c r="I874" s="74"/>
      <c r="J874" s="74"/>
      <c r="K874" s="92"/>
      <c r="L874" s="14"/>
      <c r="M874" s="3">
        <v>192.87106715282863</v>
      </c>
      <c r="N874" s="3" t="e">
        <f>#REF!-M874</f>
        <v>#REF!</v>
      </c>
      <c r="O874" s="3"/>
      <c r="P874" s="4"/>
      <c r="Q874" s="4"/>
      <c r="R874" s="4"/>
      <c r="S874" s="4"/>
      <c r="T874" s="4"/>
      <c r="X874" s="16"/>
      <c r="AI874" s="15" t="e">
        <f>#REF!</f>
        <v>#REF!</v>
      </c>
      <c r="AJ874" s="15">
        <f>'[6]Čas'!AA934</f>
        <v>43.33677350259797</v>
      </c>
      <c r="AK874" s="15" t="e">
        <f>AJ869-AI874</f>
        <v>#REF!</v>
      </c>
    </row>
    <row r="875" spans="1:37" s="15" customFormat="1" ht="38.25">
      <c r="A875" s="12"/>
      <c r="B875" s="93" t="s">
        <v>674</v>
      </c>
      <c r="C875" s="132">
        <v>2.72</v>
      </c>
      <c r="D875" s="17" t="s">
        <v>52</v>
      </c>
      <c r="E875" s="172" t="s">
        <v>176</v>
      </c>
      <c r="F875" s="186"/>
      <c r="G875" s="74"/>
      <c r="H875" s="74"/>
      <c r="I875" s="74"/>
      <c r="J875" s="74"/>
      <c r="K875" s="92"/>
      <c r="L875" s="14"/>
      <c r="M875" s="3">
        <v>235.42082176484948</v>
      </c>
      <c r="N875" s="3" t="e">
        <f>#REF!-M875</f>
        <v>#REF!</v>
      </c>
      <c r="O875" s="3"/>
      <c r="P875" s="4"/>
      <c r="Q875" s="4"/>
      <c r="R875" s="4"/>
      <c r="S875" s="4"/>
      <c r="T875" s="4"/>
      <c r="X875" s="16"/>
      <c r="AI875" s="15" t="e">
        <f>#REF!</f>
        <v>#REF!</v>
      </c>
      <c r="AJ875" s="15">
        <f>'[6]Čas'!AA936</f>
        <v>132.46344904635578</v>
      </c>
      <c r="AK875" s="15" t="e">
        <f>AJ870-AI875</f>
        <v>#REF!</v>
      </c>
    </row>
    <row r="876" spans="1:37" s="15" customFormat="1" ht="38.25">
      <c r="A876" s="12"/>
      <c r="B876" s="93" t="s">
        <v>702</v>
      </c>
      <c r="C876" s="132">
        <v>3.6</v>
      </c>
      <c r="D876" s="17" t="s">
        <v>97</v>
      </c>
      <c r="E876" s="172" t="s">
        <v>176</v>
      </c>
      <c r="F876" s="186"/>
      <c r="G876" s="74"/>
      <c r="H876" s="74"/>
      <c r="I876" s="74"/>
      <c r="J876" s="74"/>
      <c r="K876" s="92"/>
      <c r="L876" s="14"/>
      <c r="M876" s="3">
        <v>282.5049861178193</v>
      </c>
      <c r="N876" s="3" t="e">
        <f>#REF!-M876</f>
        <v>#REF!</v>
      </c>
      <c r="O876" s="3"/>
      <c r="P876" s="4"/>
      <c r="Q876" s="4"/>
      <c r="R876" s="4"/>
      <c r="S876" s="4"/>
      <c r="T876" s="4"/>
      <c r="X876" s="16"/>
      <c r="AI876" s="15" t="e">
        <f>#REF!</f>
        <v>#REF!</v>
      </c>
      <c r="AJ876" s="15">
        <f>'[6]Čas'!AA937</f>
        <v>136.5440766236132</v>
      </c>
      <c r="AK876" s="15" t="e">
        <f>AJ871-AI876</f>
        <v>#REF!</v>
      </c>
    </row>
    <row r="877" spans="1:24" s="15" customFormat="1" ht="38.25">
      <c r="A877" s="12"/>
      <c r="B877" s="93" t="s">
        <v>110</v>
      </c>
      <c r="C877" s="132">
        <v>15.46</v>
      </c>
      <c r="D877" s="17" t="s">
        <v>52</v>
      </c>
      <c r="E877" s="172" t="s">
        <v>176</v>
      </c>
      <c r="F877" s="186"/>
      <c r="G877" s="74"/>
      <c r="H877" s="74"/>
      <c r="I877" s="74"/>
      <c r="J877" s="74"/>
      <c r="K877" s="92"/>
      <c r="L877" s="14"/>
      <c r="M877" s="3"/>
      <c r="N877" s="3"/>
      <c r="O877" s="3"/>
      <c r="P877" s="4"/>
      <c r="Q877" s="4"/>
      <c r="R877" s="4"/>
      <c r="S877" s="4"/>
      <c r="T877" s="4"/>
      <c r="X877" s="16"/>
    </row>
    <row r="878" spans="1:37" s="15" customFormat="1" ht="16.5" thickBot="1">
      <c r="A878" s="12"/>
      <c r="B878" s="98" t="s">
        <v>86</v>
      </c>
      <c r="C878" s="136">
        <f>SUM(C872:C877)</f>
        <v>45.400000000000006</v>
      </c>
      <c r="D878" s="77"/>
      <c r="E878" s="170"/>
      <c r="F878" s="219"/>
      <c r="G878" s="220"/>
      <c r="H878" s="220"/>
      <c r="I878" s="220"/>
      <c r="J878" s="220"/>
      <c r="K878" s="221"/>
      <c r="L878" s="14"/>
      <c r="M878" s="3">
        <v>335.8670390511852</v>
      </c>
      <c r="N878" s="3" t="e">
        <f>#REF!-M878</f>
        <v>#REF!</v>
      </c>
      <c r="O878" s="3"/>
      <c r="P878" s="4"/>
      <c r="Q878" s="4"/>
      <c r="R878" s="4"/>
      <c r="S878" s="4"/>
      <c r="T878" s="4"/>
      <c r="X878" s="16"/>
      <c r="AI878" s="15" t="e">
        <f>#REF!</f>
        <v>#REF!</v>
      </c>
      <c r="AJ878" s="15">
        <f>'[6]Čas'!AA938</f>
        <v>121.17959029199015</v>
      </c>
      <c r="AK878" s="15" t="e">
        <f>AJ872-AI878</f>
        <v>#REF!</v>
      </c>
    </row>
    <row r="879" spans="1:37" s="15" customFormat="1" ht="15.75">
      <c r="A879" s="12"/>
      <c r="B879" s="413"/>
      <c r="C879" s="414"/>
      <c r="D879" s="414"/>
      <c r="E879" s="227"/>
      <c r="F879" s="227"/>
      <c r="G879" s="227"/>
      <c r="H879" s="227"/>
      <c r="I879" s="227"/>
      <c r="J879" s="227"/>
      <c r="K879" s="228"/>
      <c r="L879" s="14"/>
      <c r="M879" s="3"/>
      <c r="N879" s="3"/>
      <c r="O879" s="3"/>
      <c r="P879" s="4"/>
      <c r="Q879" s="4"/>
      <c r="R879" s="4"/>
      <c r="S879" s="4"/>
      <c r="T879" s="4"/>
      <c r="X879" s="16"/>
      <c r="AI879" s="15" t="e">
        <f>#REF!</f>
        <v>#REF!</v>
      </c>
      <c r="AJ879" s="15">
        <f>'[6]Čas'!AA940</f>
        <v>75.27495478531898</v>
      </c>
      <c r="AK879" s="15" t="e">
        <f>AJ874-AI879</f>
        <v>#REF!</v>
      </c>
    </row>
    <row r="880" spans="1:37" s="15" customFormat="1" ht="16.5" thickBot="1">
      <c r="A880" s="12"/>
      <c r="B880" s="415" t="s">
        <v>1161</v>
      </c>
      <c r="C880" s="416" t="e">
        <v>#REF!</v>
      </c>
      <c r="D880" s="416" t="e">
        <v>#REF!</v>
      </c>
      <c r="E880" s="198"/>
      <c r="F880" s="198"/>
      <c r="G880" s="198"/>
      <c r="H880" s="198"/>
      <c r="I880" s="198"/>
      <c r="J880" s="198"/>
      <c r="K880" s="199"/>
      <c r="L880" s="14"/>
      <c r="M880" s="3">
        <v>199.6905942180821</v>
      </c>
      <c r="N880" s="3" t="e">
        <f>#REF!-M880</f>
        <v>#REF!</v>
      </c>
      <c r="O880" s="3"/>
      <c r="P880" s="4"/>
      <c r="Q880" s="4"/>
      <c r="R880" s="4"/>
      <c r="S880" s="4"/>
      <c r="T880" s="4"/>
      <c r="X880" s="16"/>
      <c r="AI880" s="15" t="e">
        <f>#REF!</f>
        <v>#REF!</v>
      </c>
      <c r="AJ880" s="15">
        <f>'[6]Čas'!AA941</f>
        <v>0</v>
      </c>
      <c r="AK880" s="15" t="e">
        <f>#REF!-AI880</f>
        <v>#REF!</v>
      </c>
    </row>
    <row r="881" spans="1:37" s="15" customFormat="1" ht="16.5" customHeight="1">
      <c r="A881" s="12"/>
      <c r="B881" s="93" t="s">
        <v>274</v>
      </c>
      <c r="C881" s="134">
        <v>42.98</v>
      </c>
      <c r="D881" s="17" t="s">
        <v>7</v>
      </c>
      <c r="E881" s="171" t="s">
        <v>174</v>
      </c>
      <c r="F881" s="324"/>
      <c r="G881" s="325"/>
      <c r="H881" s="325"/>
      <c r="I881" s="325"/>
      <c r="J881" s="325"/>
      <c r="K881" s="326"/>
      <c r="L881" s="14"/>
      <c r="M881" s="3"/>
      <c r="N881" s="3"/>
      <c r="O881" s="3"/>
      <c r="P881" s="4"/>
      <c r="Q881" s="4"/>
      <c r="R881" s="4"/>
      <c r="S881" s="4"/>
      <c r="T881" s="4"/>
      <c r="X881" s="16"/>
      <c r="AI881" s="15" t="e">
        <f>#REF!</f>
        <v>#REF!</v>
      </c>
      <c r="AJ881" s="15">
        <f>'[6]Čas'!AA942</f>
        <v>0</v>
      </c>
      <c r="AK881" s="15" t="e">
        <f>AJ875-AI881</f>
        <v>#REF!</v>
      </c>
    </row>
    <row r="882" spans="1:37" s="15" customFormat="1" ht="15.75">
      <c r="A882" s="12"/>
      <c r="B882" s="93" t="s">
        <v>398</v>
      </c>
      <c r="C882" s="134">
        <v>3.97</v>
      </c>
      <c r="D882" s="17" t="s">
        <v>7</v>
      </c>
      <c r="E882" s="171" t="s">
        <v>174</v>
      </c>
      <c r="F882" s="191"/>
      <c r="G882" s="78"/>
      <c r="H882" s="78"/>
      <c r="I882" s="78"/>
      <c r="J882" s="78"/>
      <c r="K882" s="101"/>
      <c r="L882" s="14"/>
      <c r="M882" s="3"/>
      <c r="N882" s="3"/>
      <c r="O882" s="3"/>
      <c r="P882" s="4"/>
      <c r="Q882" s="4"/>
      <c r="R882" s="4"/>
      <c r="S882" s="4"/>
      <c r="T882" s="4"/>
      <c r="X882" s="16"/>
      <c r="AI882" s="15" t="e">
        <f>#REF!</f>
        <v>#REF!</v>
      </c>
      <c r="AJ882" s="15">
        <f>'[6]Čas'!AA943</f>
        <v>0</v>
      </c>
      <c r="AK882" s="15" t="e">
        <f>AJ876-AI882</f>
        <v>#REF!</v>
      </c>
    </row>
    <row r="883" spans="1:37" s="15" customFormat="1" ht="15.75">
      <c r="A883" s="12"/>
      <c r="B883" s="93" t="s">
        <v>1136</v>
      </c>
      <c r="C883" s="134">
        <v>23.06</v>
      </c>
      <c r="D883" s="17" t="s">
        <v>97</v>
      </c>
      <c r="E883" s="171" t="s">
        <v>174</v>
      </c>
      <c r="F883" s="191"/>
      <c r="G883" s="78"/>
      <c r="H883" s="78"/>
      <c r="I883" s="78"/>
      <c r="J883" s="78"/>
      <c r="K883" s="101"/>
      <c r="L883" s="14"/>
      <c r="M883" s="3">
        <v>18.35078986661888</v>
      </c>
      <c r="N883" s="3" t="e">
        <f>#REF!-M883</f>
        <v>#REF!</v>
      </c>
      <c r="O883" s="3"/>
      <c r="P883" s="4"/>
      <c r="Q883" s="4"/>
      <c r="R883" s="4"/>
      <c r="S883" s="4"/>
      <c r="T883" s="4"/>
      <c r="X883" s="16"/>
      <c r="AI883" s="15" t="e">
        <f>#REF!</f>
        <v>#REF!</v>
      </c>
      <c r="AJ883" s="15">
        <f>'[6]Čas'!AA944</f>
        <v>0</v>
      </c>
      <c r="AK883" s="15" t="e">
        <f>AJ878-AI883</f>
        <v>#REF!</v>
      </c>
    </row>
    <row r="884" spans="1:37" s="15" customFormat="1" ht="15.75">
      <c r="A884" s="12"/>
      <c r="B884" s="93" t="s">
        <v>1137</v>
      </c>
      <c r="C884" s="134">
        <v>2.38</v>
      </c>
      <c r="D884" s="17" t="s">
        <v>97</v>
      </c>
      <c r="E884" s="171" t="s">
        <v>174</v>
      </c>
      <c r="F884" s="191"/>
      <c r="G884" s="78"/>
      <c r="H884" s="78"/>
      <c r="I884" s="78"/>
      <c r="J884" s="78"/>
      <c r="K884" s="101"/>
      <c r="L884" s="14"/>
      <c r="M884" s="3">
        <v>24.467719822158507</v>
      </c>
      <c r="N884" s="3" t="e">
        <f>#REF!-M884</f>
        <v>#REF!</v>
      </c>
      <c r="O884" s="3"/>
      <c r="P884" s="4"/>
      <c r="Q884" s="4"/>
      <c r="R884" s="4"/>
      <c r="S884" s="4"/>
      <c r="T884" s="4"/>
      <c r="X884" s="16"/>
      <c r="AI884" s="15" t="e">
        <f>#REF!</f>
        <v>#REF!</v>
      </c>
      <c r="AJ884" s="15">
        <f>'[6]Čas'!AA945</f>
        <v>0</v>
      </c>
      <c r="AK884" s="15" t="e">
        <f>#REF!-AI884</f>
        <v>#REF!</v>
      </c>
    </row>
    <row r="885" spans="1:37" s="15" customFormat="1" ht="15.75">
      <c r="A885" s="12"/>
      <c r="B885" s="93" t="s">
        <v>337</v>
      </c>
      <c r="C885" s="134">
        <v>21.08</v>
      </c>
      <c r="D885" s="17" t="s">
        <v>7</v>
      </c>
      <c r="E885" s="171" t="s">
        <v>174</v>
      </c>
      <c r="F885" s="191"/>
      <c r="G885" s="78"/>
      <c r="H885" s="78"/>
      <c r="I885" s="78"/>
      <c r="J885" s="78"/>
      <c r="K885" s="101"/>
      <c r="L885" s="14"/>
      <c r="M885" s="3">
        <v>209.60042800778749</v>
      </c>
      <c r="N885" s="3" t="e">
        <f>#REF!-M885</f>
        <v>#REF!</v>
      </c>
      <c r="O885" s="3"/>
      <c r="P885" s="4"/>
      <c r="Q885" s="4"/>
      <c r="R885" s="4"/>
      <c r="S885" s="4"/>
      <c r="T885" s="4"/>
      <c r="X885" s="16"/>
      <c r="AI885" s="15" t="e">
        <f>#REF!</f>
        <v>#REF!</v>
      </c>
      <c r="AJ885" s="15" t="e">
        <f>'[6]Čas'!AA946</f>
        <v>#REF!</v>
      </c>
      <c r="AK885" s="15" t="e">
        <f t="shared" si="22"/>
        <v>#REF!</v>
      </c>
    </row>
    <row r="886" spans="1:37" s="15" customFormat="1" ht="15.75">
      <c r="A886" s="12"/>
      <c r="B886" s="93" t="s">
        <v>1138</v>
      </c>
      <c r="C886" s="134">
        <v>2.52</v>
      </c>
      <c r="D886" s="17" t="s">
        <v>7</v>
      </c>
      <c r="E886" s="171" t="s">
        <v>174</v>
      </c>
      <c r="F886" s="191"/>
      <c r="G886" s="78"/>
      <c r="H886" s="78"/>
      <c r="I886" s="78"/>
      <c r="J886" s="78"/>
      <c r="K886" s="101"/>
      <c r="L886" s="14"/>
      <c r="M886" s="3">
        <v>322.212631388824</v>
      </c>
      <c r="N886" s="3" t="e">
        <f>#REF!-M886</f>
        <v>#REF!</v>
      </c>
      <c r="O886" s="3"/>
      <c r="P886" s="4"/>
      <c r="Q886" s="4"/>
      <c r="R886" s="4"/>
      <c r="S886" s="4"/>
      <c r="T886" s="4"/>
      <c r="X886" s="16"/>
      <c r="AI886" s="15" t="e">
        <f>#REF!</f>
        <v>#REF!</v>
      </c>
      <c r="AJ886" s="15">
        <f>'[6]Čas'!AA947</f>
        <v>0</v>
      </c>
      <c r="AK886" s="15" t="e">
        <f t="shared" si="22"/>
        <v>#REF!</v>
      </c>
    </row>
    <row r="887" spans="1:37" s="15" customFormat="1" ht="15.75">
      <c r="A887" s="12"/>
      <c r="B887" s="93" t="s">
        <v>1139</v>
      </c>
      <c r="C887" s="134">
        <v>2.52</v>
      </c>
      <c r="D887" s="17" t="s">
        <v>7</v>
      </c>
      <c r="E887" s="171" t="s">
        <v>174</v>
      </c>
      <c r="F887" s="191"/>
      <c r="G887" s="78"/>
      <c r="H887" s="78"/>
      <c r="I887" s="78"/>
      <c r="J887" s="78"/>
      <c r="K887" s="101"/>
      <c r="L887" s="14"/>
      <c r="M887" s="3">
        <v>319.85842317117545</v>
      </c>
      <c r="N887" s="3" t="e">
        <f>#REF!-M887</f>
        <v>#REF!</v>
      </c>
      <c r="O887" s="3"/>
      <c r="P887" s="4"/>
      <c r="Q887" s="4"/>
      <c r="R887" s="4"/>
      <c r="S887" s="4"/>
      <c r="T887" s="4"/>
      <c r="X887" s="16"/>
      <c r="AI887" s="15" t="e">
        <f>#REF!</f>
        <v>#REF!</v>
      </c>
      <c r="AJ887" s="15">
        <f>'[6]Čas'!AA948</f>
        <v>0</v>
      </c>
      <c r="AK887" s="15" t="e">
        <f t="shared" si="22"/>
        <v>#REF!</v>
      </c>
    </row>
    <row r="888" spans="1:37" s="15" customFormat="1" ht="15.75">
      <c r="A888" s="12"/>
      <c r="B888" s="93" t="s">
        <v>1136</v>
      </c>
      <c r="C888" s="134">
        <v>27.6</v>
      </c>
      <c r="D888" s="17" t="s">
        <v>7</v>
      </c>
      <c r="E888" s="171" t="s">
        <v>174</v>
      </c>
      <c r="F888" s="191"/>
      <c r="G888" s="78"/>
      <c r="H888" s="78"/>
      <c r="I888" s="78"/>
      <c r="J888" s="78"/>
      <c r="K888" s="101"/>
      <c r="L888" s="14"/>
      <c r="M888" s="3">
        <v>717.7196119537709</v>
      </c>
      <c r="N888" s="3" t="e">
        <f>#REF!-M888</f>
        <v>#REF!</v>
      </c>
      <c r="O888" s="3"/>
      <c r="P888" s="4"/>
      <c r="Q888" s="4"/>
      <c r="R888" s="4"/>
      <c r="S888" s="4"/>
      <c r="T888" s="4"/>
      <c r="X888" s="16"/>
      <c r="AI888" s="15" t="e">
        <f>#REF!</f>
        <v>#REF!</v>
      </c>
      <c r="AJ888" s="15">
        <f>'[6]Čas'!AA949</f>
        <v>0</v>
      </c>
      <c r="AK888" s="15" t="e">
        <f t="shared" si="22"/>
        <v>#REF!</v>
      </c>
    </row>
    <row r="889" spans="1:37" s="15" customFormat="1" ht="16.5" thickBot="1">
      <c r="A889" s="12"/>
      <c r="B889" s="98" t="s">
        <v>86</v>
      </c>
      <c r="C889" s="136">
        <f>SUM(C881:C888)</f>
        <v>126.10999999999999</v>
      </c>
      <c r="D889" s="77"/>
      <c r="E889" s="170"/>
      <c r="F889" s="327"/>
      <c r="G889" s="328"/>
      <c r="H889" s="328"/>
      <c r="I889" s="328"/>
      <c r="J889" s="328"/>
      <c r="K889" s="329"/>
      <c r="L889" s="14"/>
      <c r="M889" s="3"/>
      <c r="N889" s="3"/>
      <c r="O889" s="3"/>
      <c r="P889" s="4"/>
      <c r="Q889" s="4"/>
      <c r="R889" s="4"/>
      <c r="S889" s="4"/>
      <c r="T889" s="4"/>
      <c r="X889" s="16"/>
      <c r="AI889" s="15" t="e">
        <f>#REF!</f>
        <v>#REF!</v>
      </c>
      <c r="AJ889" s="15">
        <f>'[6]Čas'!AA954</f>
        <v>0</v>
      </c>
      <c r="AK889" s="15" t="e">
        <f>AJ887-AI889</f>
        <v>#REF!</v>
      </c>
    </row>
    <row r="890" spans="1:37" s="15" customFormat="1" ht="15.75">
      <c r="A890" s="12"/>
      <c r="B890" s="405"/>
      <c r="C890" s="406"/>
      <c r="D890" s="406"/>
      <c r="E890" s="212"/>
      <c r="F890" s="212"/>
      <c r="G890" s="212"/>
      <c r="H890" s="212"/>
      <c r="I890" s="212"/>
      <c r="J890" s="212"/>
      <c r="K890" s="213"/>
      <c r="L890" s="14"/>
      <c r="M890" s="3"/>
      <c r="N890" s="3"/>
      <c r="O890" s="3"/>
      <c r="P890" s="4"/>
      <c r="Q890" s="4"/>
      <c r="R890" s="4"/>
      <c r="S890" s="4"/>
      <c r="T890" s="4"/>
      <c r="X890" s="16"/>
      <c r="AI890" s="15" t="e">
        <f>#REF!</f>
        <v>#REF!</v>
      </c>
      <c r="AJ890" s="15" t="e">
        <f>'[6]Čas'!AA955</f>
        <v>#REF!</v>
      </c>
      <c r="AK890" s="15" t="e">
        <f>AJ888-AI890</f>
        <v>#REF!</v>
      </c>
    </row>
    <row r="891" spans="1:37" s="15" customFormat="1" ht="16.5" thickBot="1">
      <c r="A891" s="12"/>
      <c r="B891" s="407" t="s">
        <v>703</v>
      </c>
      <c r="C891" s="408" t="e">
        <v>#REF!</v>
      </c>
      <c r="D891" s="408" t="e">
        <v>#REF!</v>
      </c>
      <c r="E891" s="201"/>
      <c r="F891" s="201"/>
      <c r="G891" s="201"/>
      <c r="H891" s="201"/>
      <c r="I891" s="201"/>
      <c r="J891" s="201"/>
      <c r="K891" s="202"/>
      <c r="L891" s="14"/>
      <c r="M891" s="3"/>
      <c r="N891" s="3"/>
      <c r="O891" s="3"/>
      <c r="P891" s="4"/>
      <c r="Q891" s="4"/>
      <c r="R891" s="4"/>
      <c r="S891" s="4"/>
      <c r="T891" s="4"/>
      <c r="X891" s="16"/>
      <c r="AI891" s="15" t="e">
        <f>#REF!</f>
        <v>#REF!</v>
      </c>
      <c r="AJ891" s="15" t="e">
        <f>'[6]Čas'!AA956</f>
        <v>#REF!</v>
      </c>
      <c r="AK891" s="15" t="e">
        <f>#REF!-AI891</f>
        <v>#REF!</v>
      </c>
    </row>
    <row r="892" spans="1:24" s="15" customFormat="1" ht="38.25">
      <c r="A892" s="12"/>
      <c r="B892" s="102" t="s">
        <v>109</v>
      </c>
      <c r="C892" s="330">
        <v>328.45</v>
      </c>
      <c r="D892" s="331" t="s">
        <v>106</v>
      </c>
      <c r="E892" s="172" t="s">
        <v>176</v>
      </c>
      <c r="F892" s="332"/>
      <c r="G892" s="333"/>
      <c r="H892" s="333"/>
      <c r="I892" s="333"/>
      <c r="J892" s="333"/>
      <c r="K892" s="334"/>
      <c r="L892" s="14"/>
      <c r="M892" s="3"/>
      <c r="N892" s="3"/>
      <c r="O892" s="3"/>
      <c r="P892" s="4"/>
      <c r="Q892" s="4"/>
      <c r="R892" s="4"/>
      <c r="S892" s="4"/>
      <c r="T892" s="4"/>
      <c r="X892" s="16"/>
    </row>
    <row r="893" spans="1:37" s="15" customFormat="1" ht="16.5" thickBot="1">
      <c r="A893" s="12"/>
      <c r="B893" s="98" t="s">
        <v>86</v>
      </c>
      <c r="C893" s="142">
        <v>328.45</v>
      </c>
      <c r="D893" s="232"/>
      <c r="E893" s="318"/>
      <c r="F893" s="231"/>
      <c r="G893" s="232"/>
      <c r="H893" s="232"/>
      <c r="I893" s="232"/>
      <c r="J893" s="232"/>
      <c r="K893" s="233"/>
      <c r="L893" s="14"/>
      <c r="M893" s="3">
        <v>13043.999999999996</v>
      </c>
      <c r="N893" s="3" t="e">
        <f>#REF!-M893</f>
        <v>#REF!</v>
      </c>
      <c r="O893" s="3"/>
      <c r="P893" s="18" t="e">
        <f>SUM(#REF!)</f>
        <v>#REF!</v>
      </c>
      <c r="Q893" s="18">
        <f>SUM(M858:M893)</f>
        <v>19006.24153504304</v>
      </c>
      <c r="R893" s="18" t="e">
        <f>P893-Q893</f>
        <v>#REF!</v>
      </c>
      <c r="S893" s="18" t="e">
        <f>SUM(N858:N893)</f>
        <v>#REF!</v>
      </c>
      <c r="T893" s="18" t="e">
        <f>R893-S893</f>
        <v>#REF!</v>
      </c>
      <c r="X893" s="16"/>
      <c r="AI893" s="15" t="e">
        <f>#REF!</f>
        <v>#REF!</v>
      </c>
      <c r="AJ893" s="15" t="e">
        <f>'[6]Čas'!AA957</f>
        <v>#REF!</v>
      </c>
      <c r="AK893" s="15" t="e">
        <f>#REF!-AI893</f>
        <v>#REF!</v>
      </c>
    </row>
    <row r="894" spans="1:37" s="15" customFormat="1" ht="15.75">
      <c r="A894" s="12"/>
      <c r="B894" s="405"/>
      <c r="C894" s="406"/>
      <c r="D894" s="406"/>
      <c r="E894" s="212"/>
      <c r="F894" s="212"/>
      <c r="G894" s="212"/>
      <c r="H894" s="212"/>
      <c r="I894" s="212"/>
      <c r="J894" s="212"/>
      <c r="K894" s="213"/>
      <c r="L894" s="14"/>
      <c r="M894" s="3"/>
      <c r="N894" s="3"/>
      <c r="O894" s="3"/>
      <c r="P894" s="25"/>
      <c r="Q894" s="25"/>
      <c r="R894" s="25"/>
      <c r="S894" s="25"/>
      <c r="T894" s="25"/>
      <c r="X894" s="16"/>
      <c r="AI894" s="15" t="e">
        <f>#REF!</f>
        <v>#REF!</v>
      </c>
      <c r="AJ894" s="15" t="e">
        <f>'[6]Čas'!AA958</f>
        <v>#REF!</v>
      </c>
      <c r="AK894" s="15" t="e">
        <f>#REF!-AI894</f>
        <v>#REF!</v>
      </c>
    </row>
    <row r="895" spans="1:37" s="15" customFormat="1" ht="16.5" thickBot="1">
      <c r="A895" s="12"/>
      <c r="B895" s="407" t="s">
        <v>704</v>
      </c>
      <c r="C895" s="408" t="e">
        <v>#REF!</v>
      </c>
      <c r="D895" s="408" t="e">
        <v>#REF!</v>
      </c>
      <c r="E895" s="201"/>
      <c r="F895" s="201"/>
      <c r="G895" s="201"/>
      <c r="H895" s="201"/>
      <c r="I895" s="201"/>
      <c r="J895" s="201"/>
      <c r="K895" s="202"/>
      <c r="L895" s="14"/>
      <c r="M895" s="3"/>
      <c r="N895" s="3"/>
      <c r="O895" s="3"/>
      <c r="P895" s="4"/>
      <c r="Q895" s="4"/>
      <c r="R895" s="4"/>
      <c r="S895" s="4"/>
      <c r="T895" s="4"/>
      <c r="X895" s="16"/>
      <c r="AI895" s="15" t="e">
        <f>#REF!</f>
        <v>#REF!</v>
      </c>
      <c r="AJ895" s="15" t="e">
        <f>'[6]Čas'!AA959</f>
        <v>#REF!</v>
      </c>
      <c r="AK895" s="15" t="e">
        <f>#REF!-AI895</f>
        <v>#REF!</v>
      </c>
    </row>
    <row r="896" spans="1:37" s="15" customFormat="1" ht="38.25">
      <c r="A896" s="12"/>
      <c r="B896" s="93" t="s">
        <v>705</v>
      </c>
      <c r="C896" s="132">
        <v>2.81</v>
      </c>
      <c r="D896" s="17" t="s">
        <v>52</v>
      </c>
      <c r="E896" s="172" t="s">
        <v>176</v>
      </c>
      <c r="F896" s="196"/>
      <c r="G896" s="73"/>
      <c r="H896" s="73"/>
      <c r="I896" s="73"/>
      <c r="J896" s="73"/>
      <c r="K896" s="91"/>
      <c r="L896" s="14"/>
      <c r="M896" s="3"/>
      <c r="N896" s="3"/>
      <c r="O896" s="3"/>
      <c r="P896" s="4"/>
      <c r="Q896" s="4"/>
      <c r="R896" s="4"/>
      <c r="S896" s="4"/>
      <c r="T896" s="4"/>
      <c r="X896" s="16"/>
      <c r="AI896" s="15" t="e">
        <f>#REF!</f>
        <v>#REF!</v>
      </c>
      <c r="AJ896" s="15">
        <f>'[6]Čas'!AA960</f>
        <v>19.002761753621222</v>
      </c>
      <c r="AK896" s="15" t="e">
        <f>AJ889-AI896</f>
        <v>#REF!</v>
      </c>
    </row>
    <row r="897" spans="1:37" s="15" customFormat="1" ht="38.25">
      <c r="A897" s="12"/>
      <c r="B897" s="93" t="s">
        <v>706</v>
      </c>
      <c r="C897" s="132">
        <v>2.89</v>
      </c>
      <c r="D897" s="17" t="s">
        <v>52</v>
      </c>
      <c r="E897" s="172" t="s">
        <v>176</v>
      </c>
      <c r="F897" s="186"/>
      <c r="G897" s="74"/>
      <c r="H897" s="74"/>
      <c r="I897" s="74"/>
      <c r="J897" s="74"/>
      <c r="K897" s="92"/>
      <c r="L897" s="14"/>
      <c r="M897" s="3"/>
      <c r="N897" s="3"/>
      <c r="O897" s="3"/>
      <c r="P897" s="4"/>
      <c r="Q897" s="4"/>
      <c r="R897" s="4"/>
      <c r="S897" s="4"/>
      <c r="T897" s="4"/>
      <c r="X897" s="16"/>
      <c r="AI897" s="15" t="e">
        <f>#REF!</f>
        <v>#REF!</v>
      </c>
      <c r="AJ897" s="15">
        <f>'[6]Čas'!AA961</f>
        <v>120.8055215689547</v>
      </c>
      <c r="AK897" s="15" t="e">
        <f>AJ890-AI897</f>
        <v>#REF!</v>
      </c>
    </row>
    <row r="898" spans="1:37" s="15" customFormat="1" ht="38.25">
      <c r="A898" s="12"/>
      <c r="B898" s="93" t="s">
        <v>110</v>
      </c>
      <c r="C898" s="132">
        <v>15.2</v>
      </c>
      <c r="D898" s="17" t="s">
        <v>52</v>
      </c>
      <c r="E898" s="172" t="s">
        <v>176</v>
      </c>
      <c r="F898" s="186"/>
      <c r="G898" s="74"/>
      <c r="H898" s="74"/>
      <c r="I898" s="74"/>
      <c r="J898" s="74"/>
      <c r="K898" s="92"/>
      <c r="L898" s="14"/>
      <c r="M898" s="3"/>
      <c r="N898" s="3"/>
      <c r="O898" s="3"/>
      <c r="P898" s="4"/>
      <c r="Q898" s="4"/>
      <c r="R898" s="4"/>
      <c r="S898" s="4"/>
      <c r="T898" s="4"/>
      <c r="X898" s="16"/>
      <c r="AI898" s="15" t="e">
        <f>#REF!</f>
        <v>#REF!</v>
      </c>
      <c r="AJ898" s="15">
        <f>'[6]Čas'!AA962</f>
        <v>85.06355719422325</v>
      </c>
      <c r="AK898" s="15" t="e">
        <f>AJ891-AI898</f>
        <v>#REF!</v>
      </c>
    </row>
    <row r="899" spans="1:24" s="15" customFormat="1" ht="16.5" thickBot="1">
      <c r="A899" s="12"/>
      <c r="B899" s="127" t="s">
        <v>86</v>
      </c>
      <c r="C899" s="142">
        <f>SUM(C896:C898)</f>
        <v>20.9</v>
      </c>
      <c r="D899" s="232"/>
      <c r="E899" s="318"/>
      <c r="F899" s="219"/>
      <c r="G899" s="220"/>
      <c r="H899" s="220"/>
      <c r="I899" s="220"/>
      <c r="J899" s="220"/>
      <c r="K899" s="221"/>
      <c r="L899" s="14"/>
      <c r="M899" s="3"/>
      <c r="N899" s="3"/>
      <c r="O899" s="3"/>
      <c r="P899" s="4"/>
      <c r="Q899" s="4"/>
      <c r="R899" s="4"/>
      <c r="S899" s="4"/>
      <c r="T899" s="4"/>
      <c r="X899" s="16"/>
    </row>
    <row r="900" spans="1:37" s="15" customFormat="1" ht="23.25" customHeight="1" thickBot="1">
      <c r="A900" s="12"/>
      <c r="B900" s="425" t="s">
        <v>707</v>
      </c>
      <c r="C900" s="426" t="e">
        <v>#REF!</v>
      </c>
      <c r="D900" s="426" t="e">
        <v>#REF!</v>
      </c>
      <c r="E900" s="314"/>
      <c r="F900" s="335"/>
      <c r="G900" s="336"/>
      <c r="H900" s="336"/>
      <c r="I900" s="336"/>
      <c r="J900" s="336"/>
      <c r="K900" s="337"/>
      <c r="L900" s="14"/>
      <c r="M900" s="3"/>
      <c r="N900" s="3"/>
      <c r="O900" s="3"/>
      <c r="P900" s="4"/>
      <c r="Q900" s="4"/>
      <c r="R900" s="4"/>
      <c r="S900" s="4"/>
      <c r="T900" s="4"/>
      <c r="X900" s="16"/>
      <c r="AI900" s="15" t="e">
        <f>#REF!</f>
        <v>#REF!</v>
      </c>
      <c r="AJ900" s="15">
        <f>'[6]Čas'!AA963</f>
        <v>761</v>
      </c>
      <c r="AK900" s="15" t="e">
        <f>AJ893-AI900</f>
        <v>#REF!</v>
      </c>
    </row>
    <row r="901" spans="1:37" s="15" customFormat="1" ht="15.75">
      <c r="A901" s="12"/>
      <c r="B901" s="93" t="s">
        <v>708</v>
      </c>
      <c r="C901" s="132">
        <v>22.65</v>
      </c>
      <c r="D901" s="17" t="s">
        <v>7</v>
      </c>
      <c r="E901" s="171" t="s">
        <v>174</v>
      </c>
      <c r="F901" s="196"/>
      <c r="G901" s="73"/>
      <c r="H901" s="73"/>
      <c r="I901" s="73"/>
      <c r="J901" s="73"/>
      <c r="K901" s="91"/>
      <c r="L901" s="14"/>
      <c r="M901" s="3">
        <v>197.06288738386007</v>
      </c>
      <c r="N901" s="3" t="e">
        <f>#REF!-M901</f>
        <v>#REF!</v>
      </c>
      <c r="O901" s="3"/>
      <c r="P901" s="4"/>
      <c r="Q901" s="4"/>
      <c r="R901" s="4"/>
      <c r="S901" s="4"/>
      <c r="T901" s="4"/>
      <c r="X901" s="16"/>
      <c r="AI901" s="15" t="e">
        <f>#REF!</f>
        <v>#REF!</v>
      </c>
      <c r="AJ901" s="15">
        <f>'[6]Čas'!AA967</f>
        <v>761</v>
      </c>
      <c r="AK901" s="15" t="e">
        <f>AJ897-AI901</f>
        <v>#REF!</v>
      </c>
    </row>
    <row r="902" spans="1:37" s="15" customFormat="1" ht="15.75">
      <c r="A902" s="12"/>
      <c r="B902" s="93" t="s">
        <v>324</v>
      </c>
      <c r="C902" s="132">
        <v>22.25</v>
      </c>
      <c r="D902" s="17" t="s">
        <v>7</v>
      </c>
      <c r="E902" s="171" t="s">
        <v>174</v>
      </c>
      <c r="F902" s="186"/>
      <c r="G902" s="74"/>
      <c r="H902" s="74"/>
      <c r="I902" s="74"/>
      <c r="J902" s="74"/>
      <c r="K902" s="92"/>
      <c r="L902" s="14"/>
      <c r="M902" s="3">
        <v>203.03449003185585</v>
      </c>
      <c r="N902" s="3" t="e">
        <f>#REF!-M902</f>
        <v>#REF!</v>
      </c>
      <c r="O902" s="3"/>
      <c r="P902" s="4"/>
      <c r="Q902" s="4"/>
      <c r="R902" s="4"/>
      <c r="S902" s="4"/>
      <c r="T902" s="4"/>
      <c r="X902" s="16"/>
      <c r="AI902" s="15" t="e">
        <f>#REF!</f>
        <v>#REF!</v>
      </c>
      <c r="AJ902" s="15">
        <f>'[6]Čas'!AA968</f>
        <v>0</v>
      </c>
      <c r="AK902" s="15" t="e">
        <f>AJ898-AI902</f>
        <v>#REF!</v>
      </c>
    </row>
    <row r="903" spans="1:37" s="15" customFormat="1" ht="15.75">
      <c r="A903" s="12"/>
      <c r="B903" s="93" t="s">
        <v>266</v>
      </c>
      <c r="C903" s="132">
        <v>24.3</v>
      </c>
      <c r="D903" s="17" t="s">
        <v>7</v>
      </c>
      <c r="E903" s="171" t="s">
        <v>174</v>
      </c>
      <c r="F903" s="186"/>
      <c r="G903" s="74"/>
      <c r="H903" s="74"/>
      <c r="I903" s="74"/>
      <c r="J903" s="74"/>
      <c r="K903" s="92"/>
      <c r="L903" s="14"/>
      <c r="M903" s="3">
        <v>744.7441588143286</v>
      </c>
      <c r="N903" s="3" t="e">
        <f>#REF!-M903</f>
        <v>#REF!</v>
      </c>
      <c r="O903" s="3"/>
      <c r="P903" s="4"/>
      <c r="Q903" s="4"/>
      <c r="R903" s="4"/>
      <c r="S903" s="4"/>
      <c r="T903" s="4"/>
      <c r="X903" s="16"/>
      <c r="AI903" s="15" t="e">
        <f>#REF!</f>
        <v>#REF!</v>
      </c>
      <c r="AJ903" s="15" t="e">
        <f>'[6]Čas'!AA969</f>
        <v>#REF!</v>
      </c>
      <c r="AK903" s="15" t="e">
        <f>AJ900-AI903</f>
        <v>#REF!</v>
      </c>
    </row>
    <row r="904" spans="1:37" s="15" customFormat="1" ht="15.75">
      <c r="A904" s="12"/>
      <c r="B904" s="93" t="s">
        <v>324</v>
      </c>
      <c r="C904" s="132">
        <v>21.76</v>
      </c>
      <c r="D904" s="17" t="s">
        <v>7</v>
      </c>
      <c r="E904" s="171" t="s">
        <v>174</v>
      </c>
      <c r="F904" s="186"/>
      <c r="G904" s="74"/>
      <c r="H904" s="74"/>
      <c r="I904" s="74"/>
      <c r="J904" s="74"/>
      <c r="K904" s="92"/>
      <c r="L904" s="14"/>
      <c r="M904" s="3">
        <v>241.30846101161848</v>
      </c>
      <c r="N904" s="3" t="e">
        <f>#REF!-M904</f>
        <v>#REF!</v>
      </c>
      <c r="O904" s="3"/>
      <c r="P904" s="4"/>
      <c r="Q904" s="4"/>
      <c r="R904" s="4"/>
      <c r="S904" s="4"/>
      <c r="T904" s="4"/>
      <c r="X904" s="16"/>
      <c r="AI904" s="15" t="e">
        <f>#REF!</f>
        <v>#REF!</v>
      </c>
      <c r="AJ904" s="15">
        <f>'[6]Čas'!AA970</f>
        <v>0</v>
      </c>
      <c r="AK904" s="15" t="e">
        <f>#REF!-AI904</f>
        <v>#REF!</v>
      </c>
    </row>
    <row r="905" spans="1:37" s="15" customFormat="1" ht="15.75">
      <c r="A905" s="12"/>
      <c r="B905" s="93" t="s">
        <v>709</v>
      </c>
      <c r="C905" s="132">
        <v>14.91</v>
      </c>
      <c r="D905" s="17" t="s">
        <v>7</v>
      </c>
      <c r="E905" s="171" t="s">
        <v>174</v>
      </c>
      <c r="F905" s="186"/>
      <c r="G905" s="74"/>
      <c r="H905" s="74"/>
      <c r="I905" s="74"/>
      <c r="J905" s="74"/>
      <c r="K905" s="92"/>
      <c r="L905" s="14"/>
      <c r="M905" s="3">
        <v>0</v>
      </c>
      <c r="N905" s="3" t="e">
        <f>#REF!-M905</f>
        <v>#REF!</v>
      </c>
      <c r="O905" s="3"/>
      <c r="P905" s="4"/>
      <c r="Q905" s="4"/>
      <c r="R905" s="4"/>
      <c r="S905" s="4"/>
      <c r="T905" s="4"/>
      <c r="X905" s="16"/>
      <c r="AI905" s="15" t="e">
        <f>#REF!</f>
        <v>#REF!</v>
      </c>
      <c r="AJ905" s="15">
        <f>'[6]Čas'!AA971</f>
        <v>0</v>
      </c>
      <c r="AK905" s="15" t="e">
        <f>#REF!-AI905</f>
        <v>#REF!</v>
      </c>
    </row>
    <row r="906" spans="1:37" s="15" customFormat="1" ht="15.75">
      <c r="A906" s="12"/>
      <c r="B906" s="93" t="s">
        <v>710</v>
      </c>
      <c r="C906" s="132">
        <v>4.56</v>
      </c>
      <c r="D906" s="17" t="s">
        <v>7</v>
      </c>
      <c r="E906" s="171" t="s">
        <v>174</v>
      </c>
      <c r="F906" s="186"/>
      <c r="G906" s="74"/>
      <c r="H906" s="74"/>
      <c r="I906" s="74"/>
      <c r="J906" s="74"/>
      <c r="K906" s="92"/>
      <c r="L906" s="14"/>
      <c r="M906" s="3">
        <v>967.3996289753134</v>
      </c>
      <c r="N906" s="3" t="e">
        <f>#REF!-M906</f>
        <v>#REF!</v>
      </c>
      <c r="O906" s="3"/>
      <c r="P906" s="4"/>
      <c r="Q906" s="4"/>
      <c r="R906" s="4"/>
      <c r="S906" s="4"/>
      <c r="T906" s="4"/>
      <c r="X906" s="16"/>
      <c r="AI906" s="15" t="e">
        <f>#REF!</f>
        <v>#REF!</v>
      </c>
      <c r="AJ906" s="15">
        <f>'[6]Čas'!AA977</f>
        <v>257.74315113291607</v>
      </c>
      <c r="AK906" s="15" t="e">
        <f>AJ905-AI906</f>
        <v>#REF!</v>
      </c>
    </row>
    <row r="907" spans="1:24" s="15" customFormat="1" ht="15.75">
      <c r="A907" s="12"/>
      <c r="B907" s="93" t="s">
        <v>111</v>
      </c>
      <c r="C907" s="132">
        <v>17.88</v>
      </c>
      <c r="D907" s="17" t="s">
        <v>7</v>
      </c>
      <c r="E907" s="171" t="s">
        <v>174</v>
      </c>
      <c r="F907" s="186"/>
      <c r="G907" s="74"/>
      <c r="H907" s="74"/>
      <c r="I907" s="74"/>
      <c r="J907" s="74"/>
      <c r="K907" s="92"/>
      <c r="L907" s="14"/>
      <c r="M907" s="3"/>
      <c r="N907" s="3"/>
      <c r="O907" s="3"/>
      <c r="P907" s="4"/>
      <c r="Q907" s="4"/>
      <c r="R907" s="4"/>
      <c r="S907" s="4"/>
      <c r="T907" s="4"/>
      <c r="X907" s="16"/>
    </row>
    <row r="908" spans="1:37" s="15" customFormat="1" ht="16.5" thickBot="1">
      <c r="A908" s="12"/>
      <c r="B908" s="98" t="s">
        <v>86</v>
      </c>
      <c r="C908" s="136">
        <f>SUM(C901:C907)</f>
        <v>128.31</v>
      </c>
      <c r="D908" s="77"/>
      <c r="E908" s="170"/>
      <c r="F908" s="219"/>
      <c r="G908" s="220"/>
      <c r="H908" s="220"/>
      <c r="I908" s="220"/>
      <c r="J908" s="220"/>
      <c r="K908" s="221"/>
      <c r="L908" s="14"/>
      <c r="M908" s="3">
        <v>358.2961588797457</v>
      </c>
      <c r="N908" s="3" t="e">
        <f>#REF!-M908</f>
        <v>#REF!</v>
      </c>
      <c r="O908" s="3"/>
      <c r="P908" s="4"/>
      <c r="Q908" s="4"/>
      <c r="R908" s="4"/>
      <c r="S908" s="4"/>
      <c r="T908" s="4"/>
      <c r="X908" s="16"/>
      <c r="AI908" s="15" t="e">
        <f>#REF!</f>
        <v>#REF!</v>
      </c>
      <c r="AJ908" s="15">
        <f>'[6]Čas'!AA978</f>
        <v>0</v>
      </c>
      <c r="AK908" s="15" t="e">
        <f>#REF!-AI908</f>
        <v>#REF!</v>
      </c>
    </row>
    <row r="909" spans="1:37" s="15" customFormat="1" ht="15.75">
      <c r="A909" s="12"/>
      <c r="B909" s="405"/>
      <c r="C909" s="406"/>
      <c r="D909" s="406"/>
      <c r="E909" s="212"/>
      <c r="F909" s="212"/>
      <c r="G909" s="212"/>
      <c r="H909" s="212"/>
      <c r="I909" s="212"/>
      <c r="J909" s="212"/>
      <c r="K909" s="213"/>
      <c r="L909" s="14"/>
      <c r="M909" s="3"/>
      <c r="N909" s="3"/>
      <c r="O909" s="3"/>
      <c r="P909" s="4"/>
      <c r="Q909" s="4"/>
      <c r="R909" s="4"/>
      <c r="S909" s="4"/>
      <c r="T909" s="4"/>
      <c r="X909" s="16"/>
      <c r="AI909" s="15" t="e">
        <f>#REF!</f>
        <v>#REF!</v>
      </c>
      <c r="AJ909" s="15">
        <f>'[6]Čas'!AA982</f>
        <v>69.51738033998298</v>
      </c>
      <c r="AK909" s="15" t="e">
        <f>#REF!-AI909</f>
        <v>#REF!</v>
      </c>
    </row>
    <row r="910" spans="1:37" s="15" customFormat="1" ht="16.5" thickBot="1">
      <c r="A910" s="12"/>
      <c r="B910" s="407" t="s">
        <v>711</v>
      </c>
      <c r="C910" s="408" t="e">
        <v>#REF!</v>
      </c>
      <c r="D910" s="408" t="e">
        <v>#REF!</v>
      </c>
      <c r="E910" s="201"/>
      <c r="F910" s="201"/>
      <c r="G910" s="201"/>
      <c r="H910" s="201"/>
      <c r="I910" s="201"/>
      <c r="J910" s="201"/>
      <c r="K910" s="202"/>
      <c r="L910" s="14"/>
      <c r="M910" s="3">
        <v>538.4977996439434</v>
      </c>
      <c r="N910" s="3" t="e">
        <f>#REF!-M910</f>
        <v>#REF!</v>
      </c>
      <c r="O910" s="3"/>
      <c r="P910" s="4"/>
      <c r="Q910" s="4"/>
      <c r="R910" s="4"/>
      <c r="S910" s="4"/>
      <c r="T910" s="4"/>
      <c r="X910" s="16"/>
      <c r="AI910" s="15" t="e">
        <f>#REF!</f>
        <v>#REF!</v>
      </c>
      <c r="AJ910" s="15" t="e">
        <f>'[6]Čas'!AA983</f>
        <v>#REF!</v>
      </c>
      <c r="AK910" s="15" t="e">
        <f>AJ906-AI910</f>
        <v>#REF!</v>
      </c>
    </row>
    <row r="911" spans="1:37" s="15" customFormat="1" ht="15.75">
      <c r="A911" s="12"/>
      <c r="B911" s="93" t="s">
        <v>712</v>
      </c>
      <c r="C911" s="132">
        <v>5.86</v>
      </c>
      <c r="D911" s="17" t="s">
        <v>7</v>
      </c>
      <c r="E911" s="171" t="s">
        <v>174</v>
      </c>
      <c r="F911" s="196"/>
      <c r="G911" s="73"/>
      <c r="H911" s="73"/>
      <c r="I911" s="73"/>
      <c r="J911" s="73"/>
      <c r="K911" s="91"/>
      <c r="L911" s="14"/>
      <c r="M911" s="3">
        <v>1793.0061123322448</v>
      </c>
      <c r="N911" s="3" t="e">
        <f>#REF!-M911</f>
        <v>#REF!</v>
      </c>
      <c r="O911" s="3"/>
      <c r="P911" s="4"/>
      <c r="Q911" s="4"/>
      <c r="R911" s="4"/>
      <c r="S911" s="4"/>
      <c r="T911" s="4"/>
      <c r="X911" s="16"/>
      <c r="AI911" s="15" t="e">
        <f>#REF!</f>
        <v>#REF!</v>
      </c>
      <c r="AJ911" s="15">
        <f>'[6]Čas'!AA985</f>
        <v>0</v>
      </c>
      <c r="AK911" s="15" t="e">
        <f>#REF!-AI911</f>
        <v>#REF!</v>
      </c>
    </row>
    <row r="912" spans="1:37" s="15" customFormat="1" ht="15.75">
      <c r="A912" s="12"/>
      <c r="B912" s="93" t="s">
        <v>712</v>
      </c>
      <c r="C912" s="132">
        <v>12.1</v>
      </c>
      <c r="D912" s="17" t="s">
        <v>106</v>
      </c>
      <c r="E912" s="171" t="s">
        <v>174</v>
      </c>
      <c r="F912" s="186"/>
      <c r="G912" s="74"/>
      <c r="H912" s="74"/>
      <c r="I912" s="74"/>
      <c r="J912" s="74"/>
      <c r="K912" s="92"/>
      <c r="L912" s="14"/>
      <c r="M912" s="3">
        <v>1793.0061123322448</v>
      </c>
      <c r="N912" s="3" t="e">
        <f>#REF!-M912</f>
        <v>#REF!</v>
      </c>
      <c r="O912" s="3"/>
      <c r="P912" s="4"/>
      <c r="Q912" s="4"/>
      <c r="R912" s="4"/>
      <c r="S912" s="4"/>
      <c r="T912" s="4"/>
      <c r="X912" s="16"/>
      <c r="AI912" s="15" t="e">
        <f>#REF!</f>
        <v>#REF!</v>
      </c>
      <c r="AJ912" s="15" t="e">
        <f>'[6]Čas'!AA986</f>
        <v>#REF!</v>
      </c>
      <c r="AK912" s="15" t="e">
        <f>#REF!-AI912</f>
        <v>#REF!</v>
      </c>
    </row>
    <row r="913" spans="1:24" s="15" customFormat="1" ht="15.75">
      <c r="A913" s="12"/>
      <c r="B913" s="94" t="s">
        <v>86</v>
      </c>
      <c r="C913" s="133">
        <f>SUM(C911:C912)</f>
        <v>17.96</v>
      </c>
      <c r="D913" s="17"/>
      <c r="E913" s="80"/>
      <c r="F913" s="188"/>
      <c r="G913" s="69"/>
      <c r="H913" s="69"/>
      <c r="I913" s="69"/>
      <c r="J913" s="69"/>
      <c r="K913" s="97"/>
      <c r="L913" s="14"/>
      <c r="M913" s="3"/>
      <c r="N913" s="3"/>
      <c r="O913" s="3"/>
      <c r="P913" s="4"/>
      <c r="Q913" s="4"/>
      <c r="R913" s="4"/>
      <c r="S913" s="4"/>
      <c r="T913" s="4"/>
      <c r="X913" s="16"/>
    </row>
    <row r="914" spans="1:24" s="15" customFormat="1" ht="15.75">
      <c r="A914" s="12"/>
      <c r="B914" s="93" t="s">
        <v>112</v>
      </c>
      <c r="C914" s="132">
        <v>79.67</v>
      </c>
      <c r="D914" s="17" t="s">
        <v>113</v>
      </c>
      <c r="E914" s="171" t="s">
        <v>174</v>
      </c>
      <c r="F914" s="186"/>
      <c r="G914" s="74"/>
      <c r="H914" s="74"/>
      <c r="I914" s="74"/>
      <c r="J914" s="74"/>
      <c r="K914" s="92"/>
      <c r="L914" s="14"/>
      <c r="M914" s="3"/>
      <c r="N914" s="3"/>
      <c r="O914" s="3"/>
      <c r="P914" s="4"/>
      <c r="Q914" s="4"/>
      <c r="R914" s="4"/>
      <c r="S914" s="4"/>
      <c r="T914" s="4"/>
      <c r="X914" s="16"/>
    </row>
    <row r="915" spans="1:24" s="15" customFormat="1" ht="15.75">
      <c r="A915" s="12"/>
      <c r="B915" s="93" t="s">
        <v>114</v>
      </c>
      <c r="C915" s="132">
        <v>9.69</v>
      </c>
      <c r="D915" s="17" t="s">
        <v>7</v>
      </c>
      <c r="E915" s="171" t="s">
        <v>174</v>
      </c>
      <c r="F915" s="186"/>
      <c r="G915" s="74"/>
      <c r="H915" s="74"/>
      <c r="I915" s="74"/>
      <c r="J915" s="74"/>
      <c r="K915" s="92"/>
      <c r="L915" s="14"/>
      <c r="M915" s="3"/>
      <c r="N915" s="3"/>
      <c r="O915" s="3"/>
      <c r="P915" s="4"/>
      <c r="Q915" s="4"/>
      <c r="R915" s="4"/>
      <c r="S915" s="4"/>
      <c r="T915" s="4"/>
      <c r="X915" s="16"/>
    </row>
    <row r="916" spans="1:37" s="15" customFormat="1" ht="16.5" thickBot="1">
      <c r="A916" s="12"/>
      <c r="B916" s="98" t="s">
        <v>86</v>
      </c>
      <c r="C916" s="136">
        <f>SUM(C914:C915)</f>
        <v>89.36</v>
      </c>
      <c r="D916" s="77"/>
      <c r="E916" s="170"/>
      <c r="F916" s="231"/>
      <c r="G916" s="232"/>
      <c r="H916" s="232"/>
      <c r="I916" s="232"/>
      <c r="J916" s="232"/>
      <c r="K916" s="233"/>
      <c r="L916" s="14"/>
      <c r="M916" s="3">
        <v>42.80485582726948</v>
      </c>
      <c r="N916" s="3" t="e">
        <f>#REF!-M916</f>
        <v>#REF!</v>
      </c>
      <c r="O916" s="3"/>
      <c r="P916" s="4"/>
      <c r="Q916" s="4"/>
      <c r="R916" s="4"/>
      <c r="S916" s="4"/>
      <c r="T916" s="4"/>
      <c r="X916" s="16"/>
      <c r="AI916" s="15" t="e">
        <f>#REF!</f>
        <v>#REF!</v>
      </c>
      <c r="AJ916" s="15" t="e">
        <f>'[6]Čas'!AA987</f>
        <v>#REF!</v>
      </c>
      <c r="AK916" s="15" t="e">
        <f>#REF!-AI916</f>
        <v>#REF!</v>
      </c>
    </row>
    <row r="917" spans="1:37" s="15" customFormat="1" ht="15.75">
      <c r="A917" s="12"/>
      <c r="B917" s="405"/>
      <c r="C917" s="406"/>
      <c r="D917" s="406"/>
      <c r="E917" s="212"/>
      <c r="F917" s="212"/>
      <c r="G917" s="212"/>
      <c r="H917" s="212"/>
      <c r="I917" s="212"/>
      <c r="J917" s="212"/>
      <c r="K917" s="213"/>
      <c r="L917" s="14"/>
      <c r="M917" s="3"/>
      <c r="N917" s="3"/>
      <c r="O917" s="3"/>
      <c r="P917" s="4"/>
      <c r="Q917" s="4"/>
      <c r="R917" s="4"/>
      <c r="S917" s="4"/>
      <c r="T917" s="4"/>
      <c r="X917" s="16"/>
      <c r="AI917" s="15" t="e">
        <f>#REF!</f>
        <v>#REF!</v>
      </c>
      <c r="AJ917" s="15" t="e">
        <f>'[6]Čas'!AA990</f>
        <v>#REF!</v>
      </c>
      <c r="AK917" s="15" t="e">
        <f>#REF!-AI917</f>
        <v>#REF!</v>
      </c>
    </row>
    <row r="918" spans="1:37" s="15" customFormat="1" ht="16.5" thickBot="1">
      <c r="A918" s="12"/>
      <c r="B918" s="421" t="s">
        <v>713</v>
      </c>
      <c r="C918" s="422">
        <v>0</v>
      </c>
      <c r="D918" s="422" t="e">
        <v>#REF!</v>
      </c>
      <c r="E918" s="307"/>
      <c r="F918" s="307"/>
      <c r="G918" s="307"/>
      <c r="H918" s="307"/>
      <c r="I918" s="307"/>
      <c r="J918" s="307"/>
      <c r="K918" s="308"/>
      <c r="L918" s="14"/>
      <c r="M918" s="3">
        <v>163.8528919483352</v>
      </c>
      <c r="N918" s="3" t="e">
        <f>#REF!-M918</f>
        <v>#REF!</v>
      </c>
      <c r="O918" s="3"/>
      <c r="P918" s="4"/>
      <c r="Q918" s="4"/>
      <c r="R918" s="4"/>
      <c r="S918" s="4"/>
      <c r="T918" s="4"/>
      <c r="X918" s="16"/>
      <c r="AI918" s="15" t="e">
        <f>#REF!</f>
        <v>#REF!</v>
      </c>
      <c r="AJ918" s="15">
        <f>'[6]Čas'!AA991</f>
        <v>3900</v>
      </c>
      <c r="AK918" s="15" t="e">
        <f>AJ911-AI918</f>
        <v>#REF!</v>
      </c>
    </row>
    <row r="919" spans="1:37" s="15" customFormat="1" ht="16.5" thickBot="1">
      <c r="A919" s="12"/>
      <c r="B919" s="419" t="s">
        <v>714</v>
      </c>
      <c r="C919" s="420" t="e">
        <v>#REF!</v>
      </c>
      <c r="D919" s="420" t="e">
        <v>#REF!</v>
      </c>
      <c r="E919" s="315"/>
      <c r="F919" s="315"/>
      <c r="G919" s="315"/>
      <c r="H919" s="315"/>
      <c r="I919" s="315"/>
      <c r="J919" s="315"/>
      <c r="K919" s="316"/>
      <c r="L919" s="14"/>
      <c r="M919" s="3">
        <v>71.65923177594912</v>
      </c>
      <c r="N919" s="3" t="e">
        <f>#REF!-M919</f>
        <v>#REF!</v>
      </c>
      <c r="O919" s="3"/>
      <c r="P919" s="4"/>
      <c r="Q919" s="4"/>
      <c r="R919" s="4"/>
      <c r="S919" s="4"/>
      <c r="T919" s="4"/>
      <c r="X919" s="16"/>
      <c r="AI919" s="15" t="e">
        <f>#REF!</f>
        <v>#REF!</v>
      </c>
      <c r="AJ919" s="15" t="e">
        <f>'[6]Čas'!AA992</f>
        <v>#REF!</v>
      </c>
      <c r="AK919" s="15" t="e">
        <f>AJ912-AI919</f>
        <v>#REF!</v>
      </c>
    </row>
    <row r="920" spans="1:37" s="15" customFormat="1" ht="15.75">
      <c r="A920" s="12"/>
      <c r="B920" s="93" t="s">
        <v>705</v>
      </c>
      <c r="C920" s="132">
        <v>3.79</v>
      </c>
      <c r="D920" s="17" t="s">
        <v>52</v>
      </c>
      <c r="E920" s="171" t="s">
        <v>174</v>
      </c>
      <c r="F920" s="196"/>
      <c r="G920" s="73"/>
      <c r="H920" s="73"/>
      <c r="I920" s="73"/>
      <c r="J920" s="73"/>
      <c r="K920" s="91"/>
      <c r="L920" s="14"/>
      <c r="M920" s="3">
        <v>45.68276025716757</v>
      </c>
      <c r="N920" s="3" t="e">
        <f>#REF!-M920</f>
        <v>#REF!</v>
      </c>
      <c r="O920" s="3"/>
      <c r="P920" s="4"/>
      <c r="Q920" s="4"/>
      <c r="R920" s="4"/>
      <c r="S920" s="4"/>
      <c r="T920" s="4"/>
      <c r="X920" s="16"/>
      <c r="AI920" s="15" t="e">
        <f>#REF!</f>
        <v>#REF!</v>
      </c>
      <c r="AJ920" s="15">
        <f>'[6]Čas'!AA993</f>
        <v>18.224491647670863</v>
      </c>
      <c r="AK920" s="15" t="e">
        <f>AJ916-AI920</f>
        <v>#REF!</v>
      </c>
    </row>
    <row r="921" spans="1:37" s="15" customFormat="1" ht="15.75">
      <c r="A921" s="12"/>
      <c r="B921" s="93" t="s">
        <v>702</v>
      </c>
      <c r="C921" s="132">
        <v>2.72</v>
      </c>
      <c r="D921" s="17" t="s">
        <v>52</v>
      </c>
      <c r="E921" s="171" t="s">
        <v>174</v>
      </c>
      <c r="F921" s="186"/>
      <c r="G921" s="74"/>
      <c r="H921" s="74"/>
      <c r="I921" s="74"/>
      <c r="J921" s="74"/>
      <c r="K921" s="92"/>
      <c r="L921" s="14"/>
      <c r="M921" s="3">
        <v>1853.7765532226201</v>
      </c>
      <c r="N921" s="3" t="e">
        <f>#REF!-M921</f>
        <v>#REF!</v>
      </c>
      <c r="O921" s="3"/>
      <c r="P921" s="4"/>
      <c r="Q921" s="4"/>
      <c r="R921" s="4"/>
      <c r="S921" s="4"/>
      <c r="T921" s="4"/>
      <c r="X921" s="16"/>
      <c r="AI921" s="15" t="e">
        <f>#REF!</f>
        <v>#REF!</v>
      </c>
      <c r="AJ921" s="15">
        <f>'[6]Čas'!AA994</f>
        <v>34.52720228810466</v>
      </c>
      <c r="AK921" s="15" t="e">
        <f>#REF!-AI921</f>
        <v>#REF!</v>
      </c>
    </row>
    <row r="922" spans="1:37" s="15" customFormat="1" ht="15.75">
      <c r="A922" s="12"/>
      <c r="B922" s="93" t="s">
        <v>715</v>
      </c>
      <c r="C922" s="132">
        <v>15.27</v>
      </c>
      <c r="D922" s="17" t="s">
        <v>52</v>
      </c>
      <c r="E922" s="171" t="s">
        <v>174</v>
      </c>
      <c r="F922" s="186"/>
      <c r="G922" s="74"/>
      <c r="H922" s="74"/>
      <c r="I922" s="74"/>
      <c r="J922" s="74"/>
      <c r="K922" s="92"/>
      <c r="L922" s="14"/>
      <c r="M922" s="3">
        <v>845.5326373798223</v>
      </c>
      <c r="N922" s="3" t="e">
        <f>#REF!-M922</f>
        <v>#REF!</v>
      </c>
      <c r="O922" s="3"/>
      <c r="P922" s="4"/>
      <c r="Q922" s="4"/>
      <c r="R922" s="4"/>
      <c r="S922" s="4"/>
      <c r="T922" s="4"/>
      <c r="X922" s="16"/>
      <c r="AI922" s="15" t="e">
        <f>#REF!</f>
        <v>#REF!</v>
      </c>
      <c r="AJ922" s="15">
        <f>'[6]Čas'!AA995</f>
        <v>72.63854322203332</v>
      </c>
      <c r="AK922" s="15" t="e">
        <f>#REF!-AI922</f>
        <v>#REF!</v>
      </c>
    </row>
    <row r="923" spans="1:37" s="15" customFormat="1" ht="15.75">
      <c r="A923" s="12"/>
      <c r="B923" s="93" t="s">
        <v>110</v>
      </c>
      <c r="C923" s="132">
        <v>14.88</v>
      </c>
      <c r="D923" s="17" t="s">
        <v>52</v>
      </c>
      <c r="E923" s="171" t="s">
        <v>174</v>
      </c>
      <c r="F923" s="186"/>
      <c r="G923" s="74"/>
      <c r="H923" s="74"/>
      <c r="I923" s="74"/>
      <c r="J923" s="74"/>
      <c r="K923" s="92"/>
      <c r="L923" s="14"/>
      <c r="M923" s="3">
        <v>227.3532729049225</v>
      </c>
      <c r="N923" s="3" t="e">
        <f>#REF!-M923</f>
        <v>#REF!</v>
      </c>
      <c r="O923" s="3"/>
      <c r="P923" s="4"/>
      <c r="Q923" s="4"/>
      <c r="R923" s="4"/>
      <c r="S923" s="4"/>
      <c r="T923" s="4"/>
      <c r="X923" s="16"/>
      <c r="AI923" s="15" t="e">
        <f>#REF!</f>
        <v>#REF!</v>
      </c>
      <c r="AJ923" s="15">
        <f>'[6]Čas'!AA996</f>
        <v>0</v>
      </c>
      <c r="AK923" s="15" t="e">
        <f aca="true" t="shared" si="24" ref="AK923:AK957">AJ917-AI923</f>
        <v>#REF!</v>
      </c>
    </row>
    <row r="924" spans="1:24" s="15" customFormat="1" ht="15.75">
      <c r="A924" s="12"/>
      <c r="B924" s="93" t="s">
        <v>115</v>
      </c>
      <c r="C924" s="132">
        <v>20.38</v>
      </c>
      <c r="D924" s="17" t="s">
        <v>7</v>
      </c>
      <c r="E924" s="171" t="s">
        <v>174</v>
      </c>
      <c r="F924" s="186"/>
      <c r="G924" s="74"/>
      <c r="H924" s="74"/>
      <c r="I924" s="74"/>
      <c r="J924" s="74"/>
      <c r="K924" s="92"/>
      <c r="L924" s="14"/>
      <c r="M924" s="3"/>
      <c r="N924" s="3"/>
      <c r="O924" s="3"/>
      <c r="P924" s="4"/>
      <c r="Q924" s="4"/>
      <c r="R924" s="4"/>
      <c r="S924" s="4"/>
      <c r="T924" s="4"/>
      <c r="X924" s="16"/>
    </row>
    <row r="925" spans="1:37" s="15" customFormat="1" ht="16.5" thickBot="1">
      <c r="A925" s="12"/>
      <c r="B925" s="98" t="s">
        <v>86</v>
      </c>
      <c r="C925" s="136">
        <f>SUM(C920:C924)</f>
        <v>57.040000000000006</v>
      </c>
      <c r="D925" s="77"/>
      <c r="E925" s="170"/>
      <c r="F925" s="219"/>
      <c r="G925" s="220"/>
      <c r="H925" s="220"/>
      <c r="I925" s="220"/>
      <c r="J925" s="220"/>
      <c r="K925" s="221"/>
      <c r="L925" s="14"/>
      <c r="M925" s="3">
        <v>378.2437443085731</v>
      </c>
      <c r="N925" s="3" t="e">
        <f>#REF!-M925</f>
        <v>#REF!</v>
      </c>
      <c r="O925" s="3"/>
      <c r="P925" s="4"/>
      <c r="Q925" s="4"/>
      <c r="R925" s="4"/>
      <c r="S925" s="4"/>
      <c r="T925" s="4"/>
      <c r="X925" s="16"/>
      <c r="AI925" s="15" t="e">
        <f>#REF!</f>
        <v>#REF!</v>
      </c>
      <c r="AJ925" s="15" t="e">
        <f>'[6]Čas'!AA997</f>
        <v>#REF!</v>
      </c>
      <c r="AK925" s="15" t="e">
        <f aca="true" t="shared" si="25" ref="AK925:AK930">AJ918-AI925</f>
        <v>#REF!</v>
      </c>
    </row>
    <row r="926" spans="1:37" s="15" customFormat="1" ht="15.75">
      <c r="A926" s="12"/>
      <c r="B926" s="413"/>
      <c r="C926" s="414"/>
      <c r="D926" s="414"/>
      <c r="E926" s="227"/>
      <c r="F926" s="227"/>
      <c r="G926" s="227"/>
      <c r="H926" s="227"/>
      <c r="I926" s="227"/>
      <c r="J926" s="227"/>
      <c r="K926" s="228"/>
      <c r="L926" s="14"/>
      <c r="M926" s="3"/>
      <c r="N926" s="3"/>
      <c r="O926" s="3"/>
      <c r="P926" s="4"/>
      <c r="Q926" s="4"/>
      <c r="R926" s="4"/>
      <c r="S926" s="4"/>
      <c r="T926" s="4"/>
      <c r="X926" s="16"/>
      <c r="AI926" s="15" t="e">
        <f>#REF!</f>
        <v>#REF!</v>
      </c>
      <c r="AJ926" s="15">
        <f>'[6]Čas'!AA998</f>
        <v>0</v>
      </c>
      <c r="AK926" s="15" t="e">
        <f t="shared" si="25"/>
        <v>#REF!</v>
      </c>
    </row>
    <row r="927" spans="1:37" s="15" customFormat="1" ht="16.5" thickBot="1">
      <c r="A927" s="12"/>
      <c r="B927" s="415" t="s">
        <v>716</v>
      </c>
      <c r="C927" s="416" t="e">
        <v>#REF!</v>
      </c>
      <c r="D927" s="416" t="e">
        <v>#REF!</v>
      </c>
      <c r="E927" s="198"/>
      <c r="F927" s="198"/>
      <c r="G927" s="198"/>
      <c r="H927" s="198"/>
      <c r="I927" s="198"/>
      <c r="J927" s="198"/>
      <c r="K927" s="199"/>
      <c r="L927" s="14"/>
      <c r="M927" s="3">
        <v>70.69404501418373</v>
      </c>
      <c r="N927" s="3" t="e">
        <f>#REF!-M927</f>
        <v>#REF!</v>
      </c>
      <c r="O927" s="3"/>
      <c r="P927" s="4"/>
      <c r="Q927" s="4"/>
      <c r="R927" s="4"/>
      <c r="S927" s="4"/>
      <c r="T927" s="4"/>
      <c r="X927" s="16"/>
      <c r="AI927" s="15" t="e">
        <f>#REF!</f>
        <v>#REF!</v>
      </c>
      <c r="AJ927" s="15">
        <f>'[6]Čas'!AA999</f>
        <v>0</v>
      </c>
      <c r="AK927" s="15" t="e">
        <f t="shared" si="25"/>
        <v>#REF!</v>
      </c>
    </row>
    <row r="928" spans="1:37" s="15" customFormat="1" ht="15.75">
      <c r="A928" s="12"/>
      <c r="B928" s="93" t="s">
        <v>324</v>
      </c>
      <c r="C928" s="132">
        <v>26.43</v>
      </c>
      <c r="D928" s="17" t="s">
        <v>7</v>
      </c>
      <c r="E928" s="171" t="s">
        <v>174</v>
      </c>
      <c r="F928" s="196"/>
      <c r="G928" s="73"/>
      <c r="H928" s="73"/>
      <c r="I928" s="73"/>
      <c r="J928" s="73"/>
      <c r="K928" s="91"/>
      <c r="L928" s="14"/>
      <c r="M928" s="3"/>
      <c r="N928" s="3"/>
      <c r="O928" s="3"/>
      <c r="P928" s="4"/>
      <c r="Q928" s="4"/>
      <c r="R928" s="4"/>
      <c r="S928" s="4"/>
      <c r="T928" s="4"/>
      <c r="X928" s="16"/>
      <c r="AI928" s="15" t="e">
        <f>#REF!</f>
        <v>#REF!</v>
      </c>
      <c r="AJ928" s="15">
        <f>'[6]Čas'!AA1000</f>
        <v>0</v>
      </c>
      <c r="AK928" s="15" t="e">
        <f t="shared" si="25"/>
        <v>#REF!</v>
      </c>
    </row>
    <row r="929" spans="1:37" s="15" customFormat="1" ht="15.75">
      <c r="A929" s="12"/>
      <c r="B929" s="93" t="s">
        <v>717</v>
      </c>
      <c r="C929" s="132">
        <v>27.88</v>
      </c>
      <c r="D929" s="17" t="s">
        <v>7</v>
      </c>
      <c r="E929" s="171" t="s">
        <v>174</v>
      </c>
      <c r="F929" s="186"/>
      <c r="G929" s="74"/>
      <c r="H929" s="74"/>
      <c r="I929" s="74"/>
      <c r="J929" s="74"/>
      <c r="K929" s="92"/>
      <c r="L929" s="14"/>
      <c r="M929" s="3">
        <v>44.68226178460586</v>
      </c>
      <c r="N929" s="3" t="e">
        <f>#REF!-M929</f>
        <v>#REF!</v>
      </c>
      <c r="O929" s="3"/>
      <c r="P929" s="4"/>
      <c r="Q929" s="4"/>
      <c r="R929" s="4"/>
      <c r="S929" s="4"/>
      <c r="T929" s="4"/>
      <c r="X929" s="16"/>
      <c r="AI929" s="15" t="e">
        <f>#REF!</f>
        <v>#REF!</v>
      </c>
      <c r="AJ929" s="15">
        <f>'[6]Čas'!AA1001</f>
        <v>355.48544086492393</v>
      </c>
      <c r="AK929" s="15" t="e">
        <f t="shared" si="25"/>
        <v>#REF!</v>
      </c>
    </row>
    <row r="930" spans="1:37" s="15" customFormat="1" ht="15.75">
      <c r="A930" s="12"/>
      <c r="B930" s="93" t="s">
        <v>324</v>
      </c>
      <c r="C930" s="132">
        <v>24.19</v>
      </c>
      <c r="D930" s="17" t="s">
        <v>7</v>
      </c>
      <c r="E930" s="173" t="s">
        <v>171</v>
      </c>
      <c r="F930" s="186"/>
      <c r="G930" s="74"/>
      <c r="H930" s="74"/>
      <c r="I930" s="74"/>
      <c r="J930" s="74"/>
      <c r="K930" s="92"/>
      <c r="L930" s="14"/>
      <c r="M930" s="3">
        <v>538.4977996439434</v>
      </c>
      <c r="N930" s="3" t="e">
        <f>#REF!-M930</f>
        <v>#REF!</v>
      </c>
      <c r="O930" s="3"/>
      <c r="P930" s="4"/>
      <c r="Q930" s="4"/>
      <c r="R930" s="4"/>
      <c r="S930" s="4"/>
      <c r="T930" s="4"/>
      <c r="X930" s="16"/>
      <c r="AI930" s="15" t="e">
        <f>#REF!</f>
        <v>#REF!</v>
      </c>
      <c r="AJ930" s="15">
        <f>'[6]Čas'!AA1002</f>
        <v>375.888578751211</v>
      </c>
      <c r="AK930" s="15" t="e">
        <f t="shared" si="25"/>
        <v>#REF!</v>
      </c>
    </row>
    <row r="931" spans="1:37" s="15" customFormat="1" ht="15.75">
      <c r="A931" s="12"/>
      <c r="B931" s="93" t="s">
        <v>718</v>
      </c>
      <c r="C931" s="132">
        <v>29.99</v>
      </c>
      <c r="D931" s="17" t="s">
        <v>7</v>
      </c>
      <c r="E931" s="173" t="s">
        <v>171</v>
      </c>
      <c r="F931" s="186"/>
      <c r="G931" s="74"/>
      <c r="H931" s="74"/>
      <c r="I931" s="74"/>
      <c r="J931" s="74"/>
      <c r="K931" s="92"/>
      <c r="L931" s="14"/>
      <c r="M931" s="3">
        <v>538.4977996439434</v>
      </c>
      <c r="N931" s="3" t="e">
        <f>#REF!-M931</f>
        <v>#REF!</v>
      </c>
      <c r="O931" s="3"/>
      <c r="P931" s="4"/>
      <c r="Q931" s="4"/>
      <c r="R931" s="4"/>
      <c r="S931" s="4"/>
      <c r="T931" s="4"/>
      <c r="X931" s="16"/>
      <c r="AI931" s="15" t="e">
        <f>#REF!</f>
        <v>#REF!</v>
      </c>
      <c r="AJ931" s="15">
        <f>'[6]Čas'!AA1003</f>
        <v>387.6596198394535</v>
      </c>
      <c r="AK931" s="15" t="e">
        <f t="shared" si="24"/>
        <v>#REF!</v>
      </c>
    </row>
    <row r="932" spans="1:37" s="15" customFormat="1" ht="15.75">
      <c r="A932" s="12"/>
      <c r="B932" s="93" t="s">
        <v>719</v>
      </c>
      <c r="C932" s="132">
        <v>9.3</v>
      </c>
      <c r="D932" s="17" t="s">
        <v>7</v>
      </c>
      <c r="E932" s="171" t="s">
        <v>174</v>
      </c>
      <c r="F932" s="186"/>
      <c r="G932" s="74"/>
      <c r="H932" s="74"/>
      <c r="I932" s="74"/>
      <c r="J932" s="74"/>
      <c r="K932" s="92"/>
      <c r="L932" s="14"/>
      <c r="M932" s="3">
        <v>1170.647390530312</v>
      </c>
      <c r="N932" s="3" t="e">
        <f>#REF!-M932</f>
        <v>#REF!</v>
      </c>
      <c r="O932" s="3"/>
      <c r="P932" s="4"/>
      <c r="Q932" s="4"/>
      <c r="R932" s="4"/>
      <c r="S932" s="4"/>
      <c r="T932" s="4"/>
      <c r="X932" s="16"/>
      <c r="AI932" s="15" t="e">
        <f>#REF!</f>
        <v>#REF!</v>
      </c>
      <c r="AJ932" s="15">
        <f>'[6]Čas'!AA1004</f>
        <v>381.5386784735674</v>
      </c>
      <c r="AK932" s="15" t="e">
        <f t="shared" si="24"/>
        <v>#REF!</v>
      </c>
    </row>
    <row r="933" spans="1:37" s="15" customFormat="1" ht="15.75">
      <c r="A933" s="12"/>
      <c r="B933" s="93" t="s">
        <v>102</v>
      </c>
      <c r="C933" s="132">
        <v>4.81</v>
      </c>
      <c r="D933" s="17" t="s">
        <v>64</v>
      </c>
      <c r="E933" s="171" t="s">
        <v>174</v>
      </c>
      <c r="F933" s="186"/>
      <c r="G933" s="74"/>
      <c r="H933" s="74"/>
      <c r="I933" s="74"/>
      <c r="J933" s="74"/>
      <c r="K933" s="92"/>
      <c r="L933" s="14"/>
      <c r="M933" s="3">
        <v>561.9107474545497</v>
      </c>
      <c r="N933" s="3" t="e">
        <f>#REF!-M933</f>
        <v>#REF!</v>
      </c>
      <c r="O933" s="3"/>
      <c r="P933" s="4"/>
      <c r="Q933" s="4"/>
      <c r="R933" s="4"/>
      <c r="S933" s="4"/>
      <c r="T933" s="4"/>
      <c r="X933" s="16"/>
      <c r="AI933" s="15" t="e">
        <f>#REF!</f>
        <v>#REF!</v>
      </c>
      <c r="AJ933" s="15">
        <f>'[6]Čas'!AA1005</f>
        <v>190.7676332887999</v>
      </c>
      <c r="AK933" s="15" t="e">
        <f t="shared" si="24"/>
        <v>#REF!</v>
      </c>
    </row>
    <row r="934" spans="1:37" s="15" customFormat="1" ht="15.75">
      <c r="A934" s="12"/>
      <c r="B934" s="93" t="s">
        <v>720</v>
      </c>
      <c r="C934" s="132">
        <v>4.88</v>
      </c>
      <c r="D934" s="17" t="s">
        <v>7</v>
      </c>
      <c r="E934" s="171" t="s">
        <v>174</v>
      </c>
      <c r="F934" s="186"/>
      <c r="G934" s="74"/>
      <c r="H934" s="74"/>
      <c r="I934" s="74"/>
      <c r="J934" s="74"/>
      <c r="K934" s="92"/>
      <c r="L934" s="14"/>
      <c r="M934" s="3">
        <v>561.9107474545497</v>
      </c>
      <c r="N934" s="3" t="e">
        <f>#REF!-M934</f>
        <v>#REF!</v>
      </c>
      <c r="O934" s="3"/>
      <c r="P934" s="4"/>
      <c r="Q934" s="4"/>
      <c r="R934" s="4"/>
      <c r="S934" s="4"/>
      <c r="T934" s="4"/>
      <c r="X934" s="16"/>
      <c r="AI934" s="15" t="e">
        <f>#REF!</f>
        <v>#REF!</v>
      </c>
      <c r="AJ934" s="15">
        <f>'[6]Čas'!AA1006</f>
        <v>0</v>
      </c>
      <c r="AK934" s="15" t="e">
        <f t="shared" si="24"/>
        <v>#REF!</v>
      </c>
    </row>
    <row r="935" spans="1:37" s="15" customFormat="1" ht="15.75">
      <c r="A935" s="12"/>
      <c r="B935" s="93" t="s">
        <v>721</v>
      </c>
      <c r="C935" s="132">
        <v>16.78</v>
      </c>
      <c r="D935" s="17" t="s">
        <v>7</v>
      </c>
      <c r="E935" s="173" t="s">
        <v>171</v>
      </c>
      <c r="F935" s="186"/>
      <c r="G935" s="74"/>
      <c r="H935" s="74"/>
      <c r="I935" s="74"/>
      <c r="J935" s="74"/>
      <c r="K935" s="92"/>
      <c r="L935" s="14"/>
      <c r="M935" s="3">
        <v>71.65923177594912</v>
      </c>
      <c r="N935" s="3" t="e">
        <f>#REF!-M935</f>
        <v>#REF!</v>
      </c>
      <c r="O935" s="3"/>
      <c r="P935" s="4"/>
      <c r="Q935" s="4"/>
      <c r="R935" s="4"/>
      <c r="S935" s="4"/>
      <c r="T935" s="4"/>
      <c r="X935" s="16"/>
      <c r="AI935" s="15" t="e">
        <f>#REF!</f>
        <v>#REF!</v>
      </c>
      <c r="AJ935" s="15">
        <f>'[6]Čas'!AA1007</f>
        <v>0</v>
      </c>
      <c r="AK935" s="15" t="e">
        <f t="shared" si="24"/>
        <v>#REF!</v>
      </c>
    </row>
    <row r="936" spans="1:37" s="15" customFormat="1" ht="15.75">
      <c r="A936" s="12"/>
      <c r="B936" s="93" t="s">
        <v>71</v>
      </c>
      <c r="C936" s="132">
        <v>25.15</v>
      </c>
      <c r="D936" s="17" t="s">
        <v>7</v>
      </c>
      <c r="E936" s="171" t="s">
        <v>174</v>
      </c>
      <c r="F936" s="186"/>
      <c r="G936" s="74"/>
      <c r="H936" s="74"/>
      <c r="I936" s="74"/>
      <c r="J936" s="74"/>
      <c r="K936" s="92"/>
      <c r="L936" s="14"/>
      <c r="M936" s="3">
        <v>45.68276025716757</v>
      </c>
      <c r="N936" s="3" t="e">
        <f>#REF!-M936</f>
        <v>#REF!</v>
      </c>
      <c r="O936" s="3"/>
      <c r="P936" s="4"/>
      <c r="Q936" s="4"/>
      <c r="R936" s="4"/>
      <c r="S936" s="4"/>
      <c r="T936" s="4"/>
      <c r="X936" s="16"/>
      <c r="AI936" s="15" t="e">
        <f>#REF!</f>
        <v>#REF!</v>
      </c>
      <c r="AJ936" s="15">
        <f>'[6]Čas'!AA1008</f>
        <v>0</v>
      </c>
      <c r="AK936" s="15" t="e">
        <f t="shared" si="24"/>
        <v>#REF!</v>
      </c>
    </row>
    <row r="937" spans="1:37" s="15" customFormat="1" ht="15.75">
      <c r="A937" s="12"/>
      <c r="B937" s="93" t="s">
        <v>722</v>
      </c>
      <c r="C937" s="132">
        <v>2.04</v>
      </c>
      <c r="D937" s="17" t="s">
        <v>7</v>
      </c>
      <c r="E937" s="171" t="s">
        <v>174</v>
      </c>
      <c r="F937" s="186"/>
      <c r="G937" s="74"/>
      <c r="H937" s="74"/>
      <c r="I937" s="74"/>
      <c r="J937" s="74"/>
      <c r="K937" s="92"/>
      <c r="L937" s="14"/>
      <c r="M937" s="3">
        <v>1853.7765532226201</v>
      </c>
      <c r="N937" s="3" t="e">
        <f>#REF!-M937</f>
        <v>#REF!</v>
      </c>
      <c r="O937" s="3"/>
      <c r="P937" s="4"/>
      <c r="Q937" s="4"/>
      <c r="R937" s="4"/>
      <c r="S937" s="4"/>
      <c r="T937" s="4"/>
      <c r="X937" s="16"/>
      <c r="AI937" s="15" t="e">
        <f>#REF!</f>
        <v>#REF!</v>
      </c>
      <c r="AJ937" s="15">
        <f>'[6]Čas'!AA1009</f>
        <v>0</v>
      </c>
      <c r="AK937" s="15" t="e">
        <f t="shared" si="24"/>
        <v>#REF!</v>
      </c>
    </row>
    <row r="938" spans="1:37" s="15" customFormat="1" ht="15.75">
      <c r="A938" s="12"/>
      <c r="B938" s="93" t="s">
        <v>723</v>
      </c>
      <c r="C938" s="132">
        <v>2.68</v>
      </c>
      <c r="D938" s="17" t="s">
        <v>7</v>
      </c>
      <c r="E938" s="171" t="s">
        <v>174</v>
      </c>
      <c r="F938" s="186"/>
      <c r="G938" s="74"/>
      <c r="H938" s="74"/>
      <c r="I938" s="74"/>
      <c r="J938" s="74"/>
      <c r="K938" s="92"/>
      <c r="L938" s="14"/>
      <c r="M938" s="3">
        <v>493.2543787244498</v>
      </c>
      <c r="N938" s="3" t="e">
        <f>#REF!-M938</f>
        <v>#REF!</v>
      </c>
      <c r="O938" s="3"/>
      <c r="P938" s="4"/>
      <c r="Q938" s="4"/>
      <c r="R938" s="4"/>
      <c r="S938" s="4"/>
      <c r="T938" s="4"/>
      <c r="X938" s="16"/>
      <c r="AI938" s="15" t="e">
        <f>#REF!</f>
        <v>#REF!</v>
      </c>
      <c r="AJ938" s="15">
        <f>'[6]Čas'!AA1010</f>
        <v>0</v>
      </c>
      <c r="AK938" s="15" t="e">
        <f t="shared" si="24"/>
        <v>#REF!</v>
      </c>
    </row>
    <row r="939" spans="1:37" s="15" customFormat="1" ht="15.75">
      <c r="A939" s="12"/>
      <c r="B939" s="93" t="s">
        <v>724</v>
      </c>
      <c r="C939" s="132">
        <v>15.44</v>
      </c>
      <c r="D939" s="17" t="s">
        <v>7</v>
      </c>
      <c r="E939" s="171" t="s">
        <v>174</v>
      </c>
      <c r="F939" s="186"/>
      <c r="G939" s="74"/>
      <c r="H939" s="74"/>
      <c r="I939" s="74"/>
      <c r="J939" s="74"/>
      <c r="K939" s="92"/>
      <c r="L939" s="14"/>
      <c r="M939" s="3">
        <v>227.3532729049225</v>
      </c>
      <c r="N939" s="3" t="e">
        <f>#REF!-M939</f>
        <v>#REF!</v>
      </c>
      <c r="O939" s="3"/>
      <c r="P939" s="4"/>
      <c r="Q939" s="4"/>
      <c r="R939" s="4"/>
      <c r="S939" s="4"/>
      <c r="T939" s="4"/>
      <c r="X939" s="16"/>
      <c r="AI939" s="15" t="e">
        <f>#REF!</f>
        <v>#REF!</v>
      </c>
      <c r="AJ939" s="15">
        <f>'[6]Čas'!AA1011</f>
        <v>0</v>
      </c>
      <c r="AK939" s="15" t="e">
        <f t="shared" si="24"/>
        <v>#REF!</v>
      </c>
    </row>
    <row r="940" spans="1:37" s="15" customFormat="1" ht="15.75">
      <c r="A940" s="12"/>
      <c r="B940" s="93" t="s">
        <v>725</v>
      </c>
      <c r="C940" s="132">
        <v>5.47</v>
      </c>
      <c r="D940" s="17" t="s">
        <v>7</v>
      </c>
      <c r="E940" s="171" t="s">
        <v>174</v>
      </c>
      <c r="F940" s="186"/>
      <c r="G940" s="74"/>
      <c r="H940" s="74"/>
      <c r="I940" s="74"/>
      <c r="J940" s="74"/>
      <c r="K940" s="92"/>
      <c r="L940" s="14"/>
      <c r="M940" s="3">
        <v>71.40812627695325</v>
      </c>
      <c r="N940" s="3" t="e">
        <f>#REF!-M940</f>
        <v>#REF!</v>
      </c>
      <c r="O940" s="3"/>
      <c r="P940" s="4"/>
      <c r="Q940" s="4"/>
      <c r="R940" s="4"/>
      <c r="S940" s="4"/>
      <c r="T940" s="4"/>
      <c r="X940" s="16"/>
      <c r="AI940" s="15" t="e">
        <f>#REF!</f>
        <v>#REF!</v>
      </c>
      <c r="AJ940" s="15" t="e">
        <f>'[6]Čas'!AA1012</f>
        <v>#REF!</v>
      </c>
      <c r="AK940" s="15" t="e">
        <f t="shared" si="24"/>
        <v>#REF!</v>
      </c>
    </row>
    <row r="941" spans="1:37" s="15" customFormat="1" ht="15.75">
      <c r="A941" s="12"/>
      <c r="B941" s="93" t="s">
        <v>726</v>
      </c>
      <c r="C941" s="132">
        <v>37.17</v>
      </c>
      <c r="D941" s="17" t="s">
        <v>7</v>
      </c>
      <c r="E941" s="171" t="s">
        <v>174</v>
      </c>
      <c r="F941" s="186"/>
      <c r="G941" s="74"/>
      <c r="H941" s="74"/>
      <c r="I941" s="74"/>
      <c r="J941" s="74"/>
      <c r="K941" s="92"/>
      <c r="L941" s="14"/>
      <c r="M941" s="3">
        <v>42.14947047489024</v>
      </c>
      <c r="N941" s="3" t="e">
        <f>#REF!-M941</f>
        <v>#REF!</v>
      </c>
      <c r="O941" s="3"/>
      <c r="P941" s="4"/>
      <c r="Q941" s="4"/>
      <c r="R941" s="4"/>
      <c r="S941" s="4"/>
      <c r="T941" s="4"/>
      <c r="X941" s="16"/>
      <c r="AI941" s="15" t="e">
        <f>#REF!</f>
        <v>#REF!</v>
      </c>
      <c r="AJ941" s="15" t="e">
        <f>'[6]Čas'!AA1013</f>
        <v>#REF!</v>
      </c>
      <c r="AK941" s="15" t="e">
        <f t="shared" si="24"/>
        <v>#REF!</v>
      </c>
    </row>
    <row r="942" spans="1:37" s="15" customFormat="1" ht="15.75">
      <c r="A942" s="12"/>
      <c r="B942" s="93" t="s">
        <v>727</v>
      </c>
      <c r="C942" s="132">
        <v>26.82</v>
      </c>
      <c r="D942" s="17" t="s">
        <v>7</v>
      </c>
      <c r="E942" s="171" t="s">
        <v>174</v>
      </c>
      <c r="F942" s="186"/>
      <c r="G942" s="74"/>
      <c r="H942" s="74"/>
      <c r="I942" s="74"/>
      <c r="J942" s="74"/>
      <c r="K942" s="92"/>
      <c r="L942" s="14"/>
      <c r="M942" s="3">
        <v>8.448326808013713</v>
      </c>
      <c r="N942" s="3" t="e">
        <f>#REF!-M942</f>
        <v>#REF!</v>
      </c>
      <c r="O942" s="3"/>
      <c r="P942" s="4"/>
      <c r="Q942" s="4"/>
      <c r="R942" s="4"/>
      <c r="S942" s="4"/>
      <c r="T942" s="4"/>
      <c r="X942" s="16"/>
      <c r="AI942" s="15" t="e">
        <f>#REF!</f>
        <v>#REF!</v>
      </c>
      <c r="AJ942" s="15" t="e">
        <f>'[6]Čas'!AA1014</f>
        <v>#REF!</v>
      </c>
      <c r="AK942" s="15" t="e">
        <f t="shared" si="24"/>
        <v>#REF!</v>
      </c>
    </row>
    <row r="943" spans="1:37" s="15" customFormat="1" ht="15.75">
      <c r="A943" s="12"/>
      <c r="B943" s="93" t="s">
        <v>116</v>
      </c>
      <c r="C943" s="132">
        <v>3.39</v>
      </c>
      <c r="D943" s="17" t="s">
        <v>7</v>
      </c>
      <c r="E943" s="171" t="s">
        <v>174</v>
      </c>
      <c r="F943" s="186"/>
      <c r="G943" s="74"/>
      <c r="H943" s="74"/>
      <c r="I943" s="74"/>
      <c r="J943" s="74"/>
      <c r="K943" s="92"/>
      <c r="L943" s="14"/>
      <c r="M943" s="3">
        <v>372.9065816755216</v>
      </c>
      <c r="N943" s="3" t="e">
        <f>#REF!-M943</f>
        <v>#REF!</v>
      </c>
      <c r="O943" s="3"/>
      <c r="P943" s="4"/>
      <c r="Q943" s="4"/>
      <c r="R943" s="4"/>
      <c r="S943" s="4"/>
      <c r="T943" s="4"/>
      <c r="X943" s="16"/>
      <c r="AI943" s="15" t="e">
        <f>#REF!</f>
        <v>#REF!</v>
      </c>
      <c r="AJ943" s="15" t="e">
        <f>'[6]Čas'!AA1015</f>
        <v>#REF!</v>
      </c>
      <c r="AK943" s="15" t="e">
        <f t="shared" si="24"/>
        <v>#REF!</v>
      </c>
    </row>
    <row r="944" spans="1:24" s="15" customFormat="1" ht="15.75">
      <c r="A944" s="12"/>
      <c r="B944" s="93" t="s">
        <v>116</v>
      </c>
      <c r="C944" s="132">
        <v>3.41</v>
      </c>
      <c r="D944" s="17" t="s">
        <v>7</v>
      </c>
      <c r="E944" s="171" t="s">
        <v>174</v>
      </c>
      <c r="F944" s="186"/>
      <c r="G944" s="74"/>
      <c r="H944" s="74"/>
      <c r="I944" s="74"/>
      <c r="J944" s="74"/>
      <c r="K944" s="92"/>
      <c r="L944" s="14"/>
      <c r="M944" s="3"/>
      <c r="N944" s="3"/>
      <c r="O944" s="3"/>
      <c r="P944" s="4"/>
      <c r="Q944" s="4"/>
      <c r="R944" s="4"/>
      <c r="S944" s="4"/>
      <c r="T944" s="4"/>
      <c r="X944" s="16"/>
    </row>
    <row r="945" spans="1:37" s="15" customFormat="1" ht="16.5" thickBot="1">
      <c r="A945" s="12"/>
      <c r="B945" s="98" t="s">
        <v>86</v>
      </c>
      <c r="C945" s="136">
        <f>SUM(C928:C944)</f>
        <v>265.83</v>
      </c>
      <c r="D945" s="77"/>
      <c r="E945" s="170"/>
      <c r="F945" s="219"/>
      <c r="G945" s="220"/>
      <c r="H945" s="220"/>
      <c r="I945" s="220"/>
      <c r="J945" s="220"/>
      <c r="K945" s="221"/>
      <c r="L945" s="14"/>
      <c r="M945" s="3">
        <v>1517.159018127284</v>
      </c>
      <c r="N945" s="3" t="e">
        <f>#REF!-M945</f>
        <v>#REF!</v>
      </c>
      <c r="O945" s="3"/>
      <c r="P945" s="4"/>
      <c r="Q945" s="4"/>
      <c r="R945" s="4"/>
      <c r="S945" s="4"/>
      <c r="T945" s="4"/>
      <c r="X945" s="16"/>
      <c r="AI945" s="15" t="e">
        <f>#REF!</f>
        <v>#REF!</v>
      </c>
      <c r="AJ945" s="15" t="e">
        <f>'[6]Čas'!AA1016</f>
        <v>#REF!</v>
      </c>
      <c r="AK945" s="15" t="e">
        <f aca="true" t="shared" si="26" ref="AK945:AK948">AJ938-AI945</f>
        <v>#REF!</v>
      </c>
    </row>
    <row r="946" spans="1:37" s="15" customFormat="1" ht="15.75">
      <c r="A946" s="12"/>
      <c r="B946" s="413"/>
      <c r="C946" s="414"/>
      <c r="D946" s="414"/>
      <c r="E946" s="227"/>
      <c r="F946" s="227"/>
      <c r="G946" s="227"/>
      <c r="H946" s="227"/>
      <c r="I946" s="227"/>
      <c r="J946" s="227"/>
      <c r="K946" s="228"/>
      <c r="L946" s="14"/>
      <c r="M946" s="3"/>
      <c r="N946" s="3"/>
      <c r="O946" s="3"/>
      <c r="P946" s="4"/>
      <c r="Q946" s="4"/>
      <c r="R946" s="4"/>
      <c r="S946" s="4"/>
      <c r="T946" s="4"/>
      <c r="X946" s="16"/>
      <c r="AI946" s="15" t="e">
        <f>#REF!</f>
        <v>#REF!</v>
      </c>
      <c r="AJ946" s="15">
        <f>'[6]Čas'!AA1017</f>
        <v>97.239035076786</v>
      </c>
      <c r="AK946" s="15" t="e">
        <f t="shared" si="26"/>
        <v>#REF!</v>
      </c>
    </row>
    <row r="947" spans="1:37" s="15" customFormat="1" ht="16.5" thickBot="1">
      <c r="A947" s="12"/>
      <c r="B947" s="415" t="s">
        <v>728</v>
      </c>
      <c r="C947" s="416" t="e">
        <v>#REF!</v>
      </c>
      <c r="D947" s="416" t="e">
        <v>#REF!</v>
      </c>
      <c r="E947" s="198"/>
      <c r="F947" s="198"/>
      <c r="G947" s="198"/>
      <c r="H947" s="198"/>
      <c r="I947" s="198"/>
      <c r="J947" s="198"/>
      <c r="K947" s="199"/>
      <c r="L947" s="14"/>
      <c r="M947" s="3">
        <v>927.152733300007</v>
      </c>
      <c r="N947" s="3" t="e">
        <f>#REF!-M947</f>
        <v>#REF!</v>
      </c>
      <c r="O947" s="3"/>
      <c r="P947" s="4"/>
      <c r="Q947" s="4"/>
      <c r="R947" s="4"/>
      <c r="S947" s="4"/>
      <c r="T947" s="4"/>
      <c r="X947" s="16"/>
      <c r="AI947" s="15" t="e">
        <f>#REF!</f>
        <v>#REF!</v>
      </c>
      <c r="AJ947" s="15">
        <f>'[6]Čas'!AA1018</f>
        <v>201.3155096726555</v>
      </c>
      <c r="AK947" s="15" t="e">
        <f t="shared" si="26"/>
        <v>#REF!</v>
      </c>
    </row>
    <row r="948" spans="1:37" s="15" customFormat="1" ht="15.75">
      <c r="A948" s="12"/>
      <c r="B948" s="93" t="s">
        <v>117</v>
      </c>
      <c r="C948" s="132">
        <v>28.19</v>
      </c>
      <c r="D948" s="17" t="s">
        <v>7</v>
      </c>
      <c r="E948" s="171" t="s">
        <v>174</v>
      </c>
      <c r="F948" s="196"/>
      <c r="G948" s="73"/>
      <c r="H948" s="73"/>
      <c r="I948" s="73"/>
      <c r="J948" s="73"/>
      <c r="K948" s="91"/>
      <c r="L948" s="14"/>
      <c r="M948" s="3">
        <v>70.62801211499465</v>
      </c>
      <c r="N948" s="3" t="e">
        <f>#REF!-M948</f>
        <v>#REF!</v>
      </c>
      <c r="O948" s="3"/>
      <c r="P948" s="4"/>
      <c r="Q948" s="4"/>
      <c r="R948" s="4"/>
      <c r="S948" s="4"/>
      <c r="T948" s="4"/>
      <c r="X948" s="16"/>
      <c r="AI948" s="15" t="e">
        <f>#REF!</f>
        <v>#REF!</v>
      </c>
      <c r="AJ948" s="15">
        <f>'[6]Čas'!AA1019</f>
        <v>0</v>
      </c>
      <c r="AK948" s="15" t="e">
        <f t="shared" si="26"/>
        <v>#REF!</v>
      </c>
    </row>
    <row r="949" spans="1:24" s="15" customFormat="1" ht="15.75">
      <c r="A949" s="12"/>
      <c r="B949" s="93" t="s">
        <v>117</v>
      </c>
      <c r="C949" s="132">
        <v>20.08</v>
      </c>
      <c r="D949" s="17" t="s">
        <v>7</v>
      </c>
      <c r="E949" s="171" t="s">
        <v>174</v>
      </c>
      <c r="F949" s="186"/>
      <c r="G949" s="74"/>
      <c r="H949" s="74"/>
      <c r="I949" s="74"/>
      <c r="J949" s="74"/>
      <c r="K949" s="92"/>
      <c r="L949" s="14"/>
      <c r="M949" s="3"/>
      <c r="N949" s="3"/>
      <c r="O949" s="3"/>
      <c r="P949" s="4"/>
      <c r="Q949" s="4"/>
      <c r="R949" s="4"/>
      <c r="S949" s="4"/>
      <c r="T949" s="4"/>
      <c r="X949" s="16"/>
    </row>
    <row r="950" spans="1:37" s="15" customFormat="1" ht="16.5" thickBot="1">
      <c r="A950" s="12"/>
      <c r="B950" s="98" t="s">
        <v>86</v>
      </c>
      <c r="C950" s="136">
        <f>SUM(C948:C949)</f>
        <v>48.269999999999996</v>
      </c>
      <c r="D950" s="77"/>
      <c r="E950" s="170"/>
      <c r="F950" s="219"/>
      <c r="G950" s="220"/>
      <c r="H950" s="220"/>
      <c r="I950" s="220"/>
      <c r="J950" s="220"/>
      <c r="K950" s="221"/>
      <c r="L950" s="14"/>
      <c r="M950" s="3">
        <v>204.67609223154147</v>
      </c>
      <c r="N950" s="3" t="e">
        <f>#REF!-M950</f>
        <v>#REF!</v>
      </c>
      <c r="O950" s="3"/>
      <c r="P950" s="4"/>
      <c r="Q950" s="4"/>
      <c r="R950" s="4"/>
      <c r="S950" s="4"/>
      <c r="T950" s="4"/>
      <c r="X950" s="16"/>
      <c r="AI950" s="15" t="e">
        <f>#REF!</f>
        <v>#REF!</v>
      </c>
      <c r="AJ950" s="15" t="e">
        <f>'[6]Čas'!AA1020</f>
        <v>#REF!</v>
      </c>
      <c r="AK950" s="15" t="e">
        <f>AJ942-AI950</f>
        <v>#REF!</v>
      </c>
    </row>
    <row r="951" spans="1:37" s="15" customFormat="1" ht="15.75">
      <c r="A951" s="12"/>
      <c r="B951" s="413"/>
      <c r="C951" s="414"/>
      <c r="D951" s="414"/>
      <c r="E951" s="227"/>
      <c r="F951" s="227"/>
      <c r="G951" s="227"/>
      <c r="H951" s="227"/>
      <c r="I951" s="227"/>
      <c r="J951" s="227"/>
      <c r="K951" s="228"/>
      <c r="L951" s="14"/>
      <c r="M951" s="3"/>
      <c r="N951" s="3"/>
      <c r="O951" s="3"/>
      <c r="P951" s="4"/>
      <c r="Q951" s="4"/>
      <c r="R951" s="4"/>
      <c r="S951" s="4"/>
      <c r="T951" s="4"/>
      <c r="X951" s="16"/>
      <c r="AI951" s="15" t="e">
        <f>#REF!</f>
        <v>#REF!</v>
      </c>
      <c r="AJ951" s="15">
        <f>'[6]Čas'!AA1021</f>
        <v>0</v>
      </c>
      <c r="AK951" s="15" t="e">
        <f>AJ943-AI951</f>
        <v>#REF!</v>
      </c>
    </row>
    <row r="952" spans="1:37" s="15" customFormat="1" ht="16.5" thickBot="1">
      <c r="A952" s="12"/>
      <c r="B952" s="415" t="s">
        <v>147</v>
      </c>
      <c r="C952" s="416" t="e">
        <v>#REF!</v>
      </c>
      <c r="D952" s="416" t="e">
        <v>#REF!</v>
      </c>
      <c r="E952" s="198"/>
      <c r="F952" s="198"/>
      <c r="G952" s="198"/>
      <c r="H952" s="198"/>
      <c r="I952" s="198"/>
      <c r="J952" s="198"/>
      <c r="K952" s="199"/>
      <c r="L952" s="14"/>
      <c r="M952" s="3">
        <v>1286.0093697425716</v>
      </c>
      <c r="N952" s="3" t="e">
        <f>#REF!-M952</f>
        <v>#REF!</v>
      </c>
      <c r="O952" s="3"/>
      <c r="P952" s="4"/>
      <c r="Q952" s="4"/>
      <c r="R952" s="4"/>
      <c r="S952" s="4"/>
      <c r="T952" s="4"/>
      <c r="X952" s="16"/>
      <c r="AI952" s="15" t="e">
        <f>#REF!</f>
        <v>#REF!</v>
      </c>
      <c r="AJ952" s="15" t="e">
        <f>'[6]Čas'!AA1022</f>
        <v>#REF!</v>
      </c>
      <c r="AK952" s="15" t="e">
        <f>AJ945-AI952</f>
        <v>#REF!</v>
      </c>
    </row>
    <row r="953" spans="1:37" s="15" customFormat="1" ht="38.25">
      <c r="A953" s="12"/>
      <c r="B953" s="93" t="s">
        <v>729</v>
      </c>
      <c r="C953" s="132">
        <v>3.02</v>
      </c>
      <c r="D953" s="17" t="s">
        <v>52</v>
      </c>
      <c r="E953" s="172" t="s">
        <v>176</v>
      </c>
      <c r="F953" s="196"/>
      <c r="G953" s="73"/>
      <c r="H953" s="73"/>
      <c r="I953" s="73"/>
      <c r="J953" s="73"/>
      <c r="K953" s="91"/>
      <c r="L953" s="14"/>
      <c r="M953" s="3">
        <v>1333.2609553239768</v>
      </c>
      <c r="N953" s="3" t="e">
        <f>#REF!-M953</f>
        <v>#REF!</v>
      </c>
      <c r="O953" s="3"/>
      <c r="P953" s="4"/>
      <c r="Q953" s="4"/>
      <c r="R953" s="4"/>
      <c r="S953" s="4"/>
      <c r="T953" s="4"/>
      <c r="X953" s="16"/>
      <c r="AI953" s="15" t="e">
        <f>#REF!</f>
        <v>#REF!</v>
      </c>
      <c r="AJ953" s="15" t="e">
        <f>'[6]Čas'!AA1023</f>
        <v>#REF!</v>
      </c>
      <c r="AK953" s="15" t="e">
        <f>AJ946-AI953</f>
        <v>#REF!</v>
      </c>
    </row>
    <row r="954" spans="1:37" s="15" customFormat="1" ht="38.25">
      <c r="A954" s="12"/>
      <c r="B954" s="93" t="s">
        <v>730</v>
      </c>
      <c r="C954" s="132">
        <v>14.45</v>
      </c>
      <c r="D954" s="17" t="s">
        <v>52</v>
      </c>
      <c r="E954" s="172" t="s">
        <v>176</v>
      </c>
      <c r="F954" s="186"/>
      <c r="G954" s="74"/>
      <c r="H954" s="74"/>
      <c r="I954" s="74"/>
      <c r="J954" s="74"/>
      <c r="K954" s="92"/>
      <c r="L954" s="14"/>
      <c r="M954" s="3">
        <v>1310.2736974735635</v>
      </c>
      <c r="N954" s="3" t="e">
        <f>#REF!-M954</f>
        <v>#REF!</v>
      </c>
      <c r="O954" s="3"/>
      <c r="P954" s="4"/>
      <c r="Q954" s="4"/>
      <c r="R954" s="4"/>
      <c r="S954" s="4"/>
      <c r="T954" s="4"/>
      <c r="X954" s="16"/>
      <c r="AI954" s="15" t="e">
        <f>#REF!</f>
        <v>#REF!</v>
      </c>
      <c r="AJ954" s="15">
        <f>'[6]Čas'!AA1024</f>
        <v>1712.502235957035</v>
      </c>
      <c r="AK954" s="15" t="e">
        <f>AJ947-AI954</f>
        <v>#REF!</v>
      </c>
    </row>
    <row r="955" spans="1:37" s="15" customFormat="1" ht="38.25">
      <c r="A955" s="12"/>
      <c r="B955" s="93" t="s">
        <v>731</v>
      </c>
      <c r="C955" s="132">
        <v>2.19</v>
      </c>
      <c r="D955" s="17" t="s">
        <v>52</v>
      </c>
      <c r="E955" s="172" t="s">
        <v>176</v>
      </c>
      <c r="F955" s="186"/>
      <c r="G955" s="74"/>
      <c r="H955" s="74"/>
      <c r="I955" s="74"/>
      <c r="J955" s="74"/>
      <c r="K955" s="92"/>
      <c r="L955" s="14"/>
      <c r="M955" s="3">
        <v>419.74395012762204</v>
      </c>
      <c r="N955" s="3" t="e">
        <f>#REF!-M955</f>
        <v>#REF!</v>
      </c>
      <c r="O955" s="3"/>
      <c r="P955" s="4"/>
      <c r="Q955" s="4"/>
      <c r="R955" s="4"/>
      <c r="S955" s="4"/>
      <c r="T955" s="4"/>
      <c r="X955" s="16"/>
      <c r="AI955" s="15" t="e">
        <f>#REF!</f>
        <v>#REF!</v>
      </c>
      <c r="AJ955" s="15">
        <f>'[6]Čas'!AA1025</f>
        <v>59.981131110522746</v>
      </c>
      <c r="AK955" s="15" t="e">
        <f>AJ948-AI955</f>
        <v>#REF!</v>
      </c>
    </row>
    <row r="956" spans="1:37" s="15" customFormat="1" ht="38.25">
      <c r="A956" s="12"/>
      <c r="B956" s="93" t="s">
        <v>732</v>
      </c>
      <c r="C956" s="132">
        <v>1.86</v>
      </c>
      <c r="D956" s="17" t="s">
        <v>52</v>
      </c>
      <c r="E956" s="172" t="s">
        <v>176</v>
      </c>
      <c r="F956" s="186"/>
      <c r="G956" s="74"/>
      <c r="H956" s="74"/>
      <c r="I956" s="74"/>
      <c r="J956" s="74"/>
      <c r="K956" s="92"/>
      <c r="L956" s="14"/>
      <c r="M956" s="3">
        <v>1480.123991590507</v>
      </c>
      <c r="N956" s="3" t="e">
        <f>#REF!-M956</f>
        <v>#REF!</v>
      </c>
      <c r="O956" s="3"/>
      <c r="P956" s="4"/>
      <c r="Q956" s="4"/>
      <c r="R956" s="4"/>
      <c r="S956" s="4"/>
      <c r="T956" s="4"/>
      <c r="X956" s="16"/>
      <c r="AI956" s="15" t="e">
        <f>#REF!</f>
        <v>#REF!</v>
      </c>
      <c r="AJ956" s="15">
        <f>'[6]Čas'!AA1026</f>
        <v>86.40383279511377</v>
      </c>
      <c r="AK956" s="15" t="e">
        <f t="shared" si="24"/>
        <v>#REF!</v>
      </c>
    </row>
    <row r="957" spans="1:37" s="15" customFormat="1" ht="38.25">
      <c r="A957" s="12"/>
      <c r="B957" s="93" t="s">
        <v>733</v>
      </c>
      <c r="C957" s="132">
        <v>3.13</v>
      </c>
      <c r="D957" s="17" t="s">
        <v>7</v>
      </c>
      <c r="E957" s="172" t="s">
        <v>176</v>
      </c>
      <c r="F957" s="186"/>
      <c r="G957" s="74"/>
      <c r="H957" s="74"/>
      <c r="I957" s="74"/>
      <c r="J957" s="74"/>
      <c r="K957" s="92"/>
      <c r="L957" s="14"/>
      <c r="M957" s="3">
        <v>1383.0666806665395</v>
      </c>
      <c r="N957" s="3" t="e">
        <f>#REF!-M957</f>
        <v>#REF!</v>
      </c>
      <c r="O957" s="3"/>
      <c r="P957" s="4"/>
      <c r="Q957" s="4"/>
      <c r="R957" s="4"/>
      <c r="S957" s="4"/>
      <c r="T957" s="4"/>
      <c r="X957" s="16"/>
      <c r="AI957" s="15" t="e">
        <f>#REF!</f>
        <v>#REF!</v>
      </c>
      <c r="AJ957" s="15">
        <f>'[6]Čas'!AA1027</f>
        <v>0</v>
      </c>
      <c r="AK957" s="15" t="e">
        <f t="shared" si="24"/>
        <v>#REF!</v>
      </c>
    </row>
    <row r="958" spans="1:24" s="15" customFormat="1" ht="38.25">
      <c r="A958" s="12"/>
      <c r="B958" s="93" t="s">
        <v>118</v>
      </c>
      <c r="C958" s="132">
        <v>14.45</v>
      </c>
      <c r="D958" s="17" t="s">
        <v>7</v>
      </c>
      <c r="E958" s="172" t="s">
        <v>176</v>
      </c>
      <c r="F958" s="186"/>
      <c r="G958" s="74"/>
      <c r="H958" s="74"/>
      <c r="I958" s="74"/>
      <c r="J958" s="74"/>
      <c r="K958" s="92"/>
      <c r="L958" s="14"/>
      <c r="M958" s="3"/>
      <c r="N958" s="3"/>
      <c r="O958" s="3"/>
      <c r="P958" s="4"/>
      <c r="Q958" s="4"/>
      <c r="R958" s="4"/>
      <c r="S958" s="4"/>
      <c r="T958" s="4"/>
      <c r="X958" s="16"/>
    </row>
    <row r="959" spans="1:37" s="15" customFormat="1" ht="16.5" thickBot="1">
      <c r="A959" s="12"/>
      <c r="B959" s="98" t="s">
        <v>86</v>
      </c>
      <c r="C959" s="136">
        <f>SUM(C953:C958)</f>
        <v>39.099999999999994</v>
      </c>
      <c r="D959" s="77"/>
      <c r="E959" s="170"/>
      <c r="F959" s="219"/>
      <c r="G959" s="220"/>
      <c r="H959" s="220"/>
      <c r="I959" s="220"/>
      <c r="J959" s="220"/>
      <c r="K959" s="221"/>
      <c r="L959" s="14"/>
      <c r="M959" s="3">
        <v>35.41128982074112</v>
      </c>
      <c r="N959" s="3" t="e">
        <f>#REF!-M959</f>
        <v>#REF!</v>
      </c>
      <c r="O959" s="3"/>
      <c r="P959" s="4"/>
      <c r="Q959" s="4"/>
      <c r="R959" s="4"/>
      <c r="S959" s="4"/>
      <c r="T959" s="4"/>
      <c r="X959" s="16"/>
      <c r="AI959" s="15" t="e">
        <f>#REF!</f>
        <v>#REF!</v>
      </c>
      <c r="AJ959" s="15">
        <f>'[6]Čas'!AA1028</f>
        <v>152.0818508600933</v>
      </c>
      <c r="AK959" s="15" t="e">
        <f>AJ952-AI959</f>
        <v>#REF!</v>
      </c>
    </row>
    <row r="960" spans="1:37" s="15" customFormat="1" ht="15.75">
      <c r="A960" s="12"/>
      <c r="B960" s="413"/>
      <c r="C960" s="414"/>
      <c r="D960" s="414"/>
      <c r="E960" s="227"/>
      <c r="F960" s="227"/>
      <c r="G960" s="227"/>
      <c r="H960" s="227"/>
      <c r="I960" s="227"/>
      <c r="J960" s="227"/>
      <c r="K960" s="228"/>
      <c r="L960" s="14"/>
      <c r="M960" s="3"/>
      <c r="N960" s="3"/>
      <c r="O960" s="3"/>
      <c r="P960" s="4"/>
      <c r="Q960" s="4"/>
      <c r="R960" s="4"/>
      <c r="S960" s="4"/>
      <c r="T960" s="4"/>
      <c r="X960" s="16"/>
      <c r="AI960" s="15" t="e">
        <f>#REF!</f>
        <v>#REF!</v>
      </c>
      <c r="AJ960" s="15" t="e">
        <f>'[6]Čas'!AA1031</f>
        <v>#REF!</v>
      </c>
      <c r="AK960" s="15" t="e">
        <f>AJ955-AI960</f>
        <v>#REF!</v>
      </c>
    </row>
    <row r="961" spans="1:37" s="15" customFormat="1" ht="16.5" thickBot="1">
      <c r="A961" s="12"/>
      <c r="B961" s="415" t="s">
        <v>734</v>
      </c>
      <c r="C961" s="416" t="e">
        <v>#REF!</v>
      </c>
      <c r="D961" s="416" t="e">
        <v>#REF!</v>
      </c>
      <c r="E961" s="198"/>
      <c r="F961" s="198"/>
      <c r="G961" s="198"/>
      <c r="H961" s="198"/>
      <c r="I961" s="198"/>
      <c r="J961" s="198"/>
      <c r="K961" s="199"/>
      <c r="L961" s="14"/>
      <c r="M961" s="3"/>
      <c r="N961" s="3"/>
      <c r="O961" s="3"/>
      <c r="P961" s="4"/>
      <c r="Q961" s="4"/>
      <c r="R961" s="4"/>
      <c r="S961" s="4"/>
      <c r="T961" s="4"/>
      <c r="X961" s="16"/>
      <c r="AI961" s="15" t="e">
        <f>#REF!</f>
        <v>#REF!</v>
      </c>
      <c r="AJ961" s="15" t="e">
        <f>'[6]Čas'!AA1032</f>
        <v>#REF!</v>
      </c>
      <c r="AK961" s="15" t="e">
        <f>AJ956-AI961</f>
        <v>#REF!</v>
      </c>
    </row>
    <row r="962" spans="1:37" s="15" customFormat="1" ht="38.25">
      <c r="A962" s="12"/>
      <c r="B962" s="93" t="s">
        <v>735</v>
      </c>
      <c r="C962" s="132">
        <v>16.95</v>
      </c>
      <c r="D962" s="17" t="s">
        <v>52</v>
      </c>
      <c r="E962" s="172" t="s">
        <v>176</v>
      </c>
      <c r="F962" s="196"/>
      <c r="G962" s="73"/>
      <c r="H962" s="73"/>
      <c r="I962" s="73"/>
      <c r="J962" s="73"/>
      <c r="K962" s="91"/>
      <c r="L962" s="14"/>
      <c r="M962" s="3"/>
      <c r="N962" s="3"/>
      <c r="O962" s="3"/>
      <c r="P962" s="4"/>
      <c r="Q962" s="4"/>
      <c r="R962" s="4"/>
      <c r="S962" s="4"/>
      <c r="T962" s="4"/>
      <c r="X962" s="16"/>
      <c r="AI962" s="15" t="e">
        <f>#REF!</f>
        <v>#REF!</v>
      </c>
      <c r="AJ962" s="15">
        <f>'[6]Čas'!AA1033</f>
        <v>18.111847290230678</v>
      </c>
      <c r="AK962" s="15" t="e">
        <f>AJ957-AI962</f>
        <v>#REF!</v>
      </c>
    </row>
    <row r="963" spans="1:24" s="15" customFormat="1" ht="15.75">
      <c r="A963" s="12"/>
      <c r="B963" s="93" t="s">
        <v>119</v>
      </c>
      <c r="C963" s="132">
        <v>6.43</v>
      </c>
      <c r="D963" s="17" t="s">
        <v>52</v>
      </c>
      <c r="E963" s="171" t="s">
        <v>174</v>
      </c>
      <c r="F963" s="186"/>
      <c r="G963" s="74"/>
      <c r="H963" s="74"/>
      <c r="I963" s="74"/>
      <c r="J963" s="74"/>
      <c r="K963" s="92"/>
      <c r="L963" s="14"/>
      <c r="M963" s="3"/>
      <c r="N963" s="3"/>
      <c r="O963" s="3"/>
      <c r="P963" s="4"/>
      <c r="Q963" s="4"/>
      <c r="R963" s="4"/>
      <c r="S963" s="4"/>
      <c r="T963" s="4"/>
      <c r="X963" s="16"/>
    </row>
    <row r="964" spans="1:37" s="15" customFormat="1" ht="16.5" thickBot="1">
      <c r="A964" s="12"/>
      <c r="B964" s="98" t="s">
        <v>86</v>
      </c>
      <c r="C964" s="136">
        <f>SUM(C962:C963)</f>
        <v>23.38</v>
      </c>
      <c r="D964" s="77"/>
      <c r="E964" s="170"/>
      <c r="F964" s="219"/>
      <c r="G964" s="220"/>
      <c r="H964" s="220"/>
      <c r="I964" s="220"/>
      <c r="J964" s="220"/>
      <c r="K964" s="221"/>
      <c r="L964" s="14"/>
      <c r="M964" s="3"/>
      <c r="N964" s="3"/>
      <c r="O964" s="3"/>
      <c r="P964" s="4"/>
      <c r="Q964" s="4"/>
      <c r="R964" s="4"/>
      <c r="S964" s="4"/>
      <c r="T964" s="4"/>
      <c r="X964" s="16"/>
      <c r="AI964" s="15" t="e">
        <f>#REF!</f>
        <v>#REF!</v>
      </c>
      <c r="AJ964" s="15">
        <f>'[6]Čas'!AA1034</f>
        <v>32.49619038880438</v>
      </c>
      <c r="AK964" s="15" t="e">
        <f>AJ959-AI964</f>
        <v>#REF!</v>
      </c>
    </row>
    <row r="965" spans="1:37" s="15" customFormat="1" ht="15.75">
      <c r="A965" s="12"/>
      <c r="B965" s="405"/>
      <c r="C965" s="406"/>
      <c r="D965" s="406"/>
      <c r="E965" s="212"/>
      <c r="F965" s="212"/>
      <c r="G965" s="212"/>
      <c r="H965" s="212"/>
      <c r="I965" s="212"/>
      <c r="J965" s="212"/>
      <c r="K965" s="213"/>
      <c r="L965" s="14"/>
      <c r="M965" s="3"/>
      <c r="N965" s="3"/>
      <c r="O965" s="3"/>
      <c r="P965" s="4"/>
      <c r="Q965" s="4"/>
      <c r="R965" s="4"/>
      <c r="S965" s="4"/>
      <c r="T965" s="4"/>
      <c r="X965" s="16"/>
      <c r="AI965" s="15" t="e">
        <f>#REF!</f>
        <v>#REF!</v>
      </c>
      <c r="AJ965" s="15">
        <f>'[6]Čas'!AA1035</f>
        <v>72.97306282897691</v>
      </c>
      <c r="AK965" s="15" t="e">
        <f>#REF!-AI965</f>
        <v>#REF!</v>
      </c>
    </row>
    <row r="966" spans="1:37" s="15" customFormat="1" ht="16.5" thickBot="1">
      <c r="A966" s="12"/>
      <c r="B966" s="421" t="s">
        <v>736</v>
      </c>
      <c r="C966" s="422">
        <v>0</v>
      </c>
      <c r="D966" s="422" t="e">
        <v>#REF!</v>
      </c>
      <c r="E966" s="307"/>
      <c r="F966" s="307"/>
      <c r="G966" s="307"/>
      <c r="H966" s="307"/>
      <c r="I966" s="307"/>
      <c r="J966" s="307"/>
      <c r="K966" s="308"/>
      <c r="L966" s="14"/>
      <c r="M966" s="3"/>
      <c r="N966" s="3"/>
      <c r="O966" s="3"/>
      <c r="P966" s="4"/>
      <c r="Q966" s="4"/>
      <c r="R966" s="4"/>
      <c r="S966" s="4"/>
      <c r="T966" s="4"/>
      <c r="X966" s="16"/>
      <c r="AI966" s="15" t="e">
        <f>#REF!</f>
        <v>#REF!</v>
      </c>
      <c r="AJ966" s="15">
        <f>'[6]Čas'!AA1041</f>
        <v>0</v>
      </c>
      <c r="AK966" s="15" t="e">
        <f>AJ965-AI966</f>
        <v>#REF!</v>
      </c>
    </row>
    <row r="967" spans="1:37" s="15" customFormat="1" ht="16.5" thickBot="1">
      <c r="A967" s="12"/>
      <c r="B967" s="419" t="s">
        <v>737</v>
      </c>
      <c r="C967" s="420" t="e">
        <v>#REF!</v>
      </c>
      <c r="D967" s="420" t="e">
        <v>#REF!</v>
      </c>
      <c r="E967" s="315"/>
      <c r="F967" s="315"/>
      <c r="G967" s="315"/>
      <c r="H967" s="315"/>
      <c r="I967" s="315"/>
      <c r="J967" s="315"/>
      <c r="K967" s="316"/>
      <c r="L967" s="85"/>
      <c r="M967" s="3"/>
      <c r="N967" s="3"/>
      <c r="O967" s="3"/>
      <c r="P967" s="4"/>
      <c r="Q967" s="4"/>
      <c r="R967" s="4"/>
      <c r="S967" s="4"/>
      <c r="T967" s="4"/>
      <c r="X967" s="16"/>
      <c r="AI967" s="15" t="e">
        <f>#REF!</f>
        <v>#REF!</v>
      </c>
      <c r="AJ967" s="15">
        <f>'[6]Čas'!AA1042</f>
        <v>0</v>
      </c>
      <c r="AK967" s="15" t="e">
        <f>#REF!-AI967</f>
        <v>#REF!</v>
      </c>
    </row>
    <row r="968" spans="1:37" s="15" customFormat="1" ht="15.75">
      <c r="A968" s="12"/>
      <c r="B968" s="93" t="s">
        <v>158</v>
      </c>
      <c r="C968" s="132">
        <v>18.22</v>
      </c>
      <c r="D968" s="17" t="s">
        <v>106</v>
      </c>
      <c r="E968" s="171" t="s">
        <v>174</v>
      </c>
      <c r="F968" s="196"/>
      <c r="G968" s="73"/>
      <c r="H968" s="73"/>
      <c r="I968" s="73"/>
      <c r="J968" s="73"/>
      <c r="K968" s="91"/>
      <c r="L968" s="14"/>
      <c r="M968" s="3">
        <v>15217.999999999998</v>
      </c>
      <c r="N968" s="3" t="e">
        <f>#REF!-M968</f>
        <v>#REF!</v>
      </c>
      <c r="O968" s="3"/>
      <c r="P968" s="4"/>
      <c r="Q968" s="4"/>
      <c r="R968" s="4"/>
      <c r="S968" s="4"/>
      <c r="T968" s="4"/>
      <c r="X968" s="16"/>
      <c r="AI968" s="15" t="e">
        <f>#REF!</f>
        <v>#REF!</v>
      </c>
      <c r="AJ968" s="15">
        <f>'[6]Čas'!AA1043</f>
        <v>414.8114879496663</v>
      </c>
      <c r="AK968" s="15" t="e">
        <f>#REF!-AI968</f>
        <v>#REF!</v>
      </c>
    </row>
    <row r="969" spans="1:37" s="15" customFormat="1" ht="15.75">
      <c r="A969" s="12"/>
      <c r="B969" s="93" t="s">
        <v>738</v>
      </c>
      <c r="C969" s="132">
        <v>18.57</v>
      </c>
      <c r="D969" s="17" t="s">
        <v>106</v>
      </c>
      <c r="E969" s="171" t="s">
        <v>174</v>
      </c>
      <c r="F969" s="186"/>
      <c r="G969" s="74"/>
      <c r="H969" s="74"/>
      <c r="I969" s="74"/>
      <c r="J969" s="74"/>
      <c r="K969" s="92"/>
      <c r="L969" s="14"/>
      <c r="M969" s="3">
        <v>90.33127974034588</v>
      </c>
      <c r="N969" s="3" t="e">
        <f>#REF!-M969</f>
        <v>#REF!</v>
      </c>
      <c r="O969" s="3"/>
      <c r="P969" s="4"/>
      <c r="Q969" s="4"/>
      <c r="R969" s="4"/>
      <c r="S969" s="4"/>
      <c r="T969" s="4"/>
      <c r="X969" s="16"/>
      <c r="AI969" s="15" t="e">
        <f>#REF!</f>
        <v>#REF!</v>
      </c>
      <c r="AJ969" s="15">
        <f>'[6]Čas'!AA1044</f>
        <v>437.5688340536018</v>
      </c>
      <c r="AK969" s="15" t="e">
        <f>#REF!-AI969</f>
        <v>#REF!</v>
      </c>
    </row>
    <row r="970" spans="1:24" s="15" customFormat="1" ht="15.75">
      <c r="A970" s="12"/>
      <c r="B970" s="93" t="s">
        <v>53</v>
      </c>
      <c r="C970" s="132">
        <v>13.52</v>
      </c>
      <c r="D970" s="17" t="s">
        <v>7</v>
      </c>
      <c r="E970" s="171" t="s">
        <v>174</v>
      </c>
      <c r="F970" s="186"/>
      <c r="G970" s="74"/>
      <c r="H970" s="74"/>
      <c r="I970" s="74"/>
      <c r="J970" s="74"/>
      <c r="K970" s="92"/>
      <c r="L970" s="14"/>
      <c r="M970" s="3"/>
      <c r="N970" s="3"/>
      <c r="O970" s="3"/>
      <c r="P970" s="4"/>
      <c r="Q970" s="4"/>
      <c r="R970" s="4"/>
      <c r="S970" s="4"/>
      <c r="T970" s="4"/>
      <c r="X970" s="16"/>
    </row>
    <row r="971" spans="1:24" s="15" customFormat="1" ht="15.75">
      <c r="A971" s="12"/>
      <c r="B971" s="94" t="s">
        <v>100</v>
      </c>
      <c r="C971" s="133">
        <f>SUM(C968:C970)</f>
        <v>50.31</v>
      </c>
      <c r="D971" s="17"/>
      <c r="E971" s="80"/>
      <c r="F971" s="187"/>
      <c r="G971" s="75"/>
      <c r="H971" s="75"/>
      <c r="I971" s="75"/>
      <c r="J971" s="75"/>
      <c r="K971" s="96"/>
      <c r="L971" s="14"/>
      <c r="M971" s="3"/>
      <c r="N971" s="3"/>
      <c r="O971" s="3"/>
      <c r="P971" s="4"/>
      <c r="Q971" s="4"/>
      <c r="R971" s="4"/>
      <c r="S971" s="4"/>
      <c r="T971" s="4"/>
      <c r="X971" s="16"/>
    </row>
    <row r="972" spans="1:24" s="15" customFormat="1" ht="15.75">
      <c r="A972" s="12"/>
      <c r="B972" s="93" t="s">
        <v>54</v>
      </c>
      <c r="C972" s="132">
        <v>13.52</v>
      </c>
      <c r="D972" s="17" t="s">
        <v>7</v>
      </c>
      <c r="E972" s="171" t="s">
        <v>174</v>
      </c>
      <c r="F972" s="186"/>
      <c r="G972" s="74"/>
      <c r="H972" s="74"/>
      <c r="I972" s="74"/>
      <c r="J972" s="74"/>
      <c r="K972" s="92"/>
      <c r="L972" s="14"/>
      <c r="M972" s="3"/>
      <c r="N972" s="3"/>
      <c r="O972" s="3"/>
      <c r="P972" s="4"/>
      <c r="Q972" s="4"/>
      <c r="R972" s="4"/>
      <c r="S972" s="4"/>
      <c r="T972" s="4"/>
      <c r="X972" s="16"/>
    </row>
    <row r="973" spans="1:37" s="15" customFormat="1" ht="16.5" thickBot="1">
      <c r="A973" s="12"/>
      <c r="B973" s="98" t="s">
        <v>86</v>
      </c>
      <c r="C973" s="136">
        <v>13.52</v>
      </c>
      <c r="D973" s="77"/>
      <c r="E973" s="170"/>
      <c r="F973" s="219"/>
      <c r="G973" s="220"/>
      <c r="H973" s="220"/>
      <c r="I973" s="220"/>
      <c r="J973" s="220"/>
      <c r="K973" s="221"/>
      <c r="L973" s="14"/>
      <c r="M973" s="3">
        <v>0</v>
      </c>
      <c r="N973" s="3" t="e">
        <f>#REF!-M973</f>
        <v>#REF!</v>
      </c>
      <c r="O973" s="3"/>
      <c r="P973" s="4"/>
      <c r="Q973" s="4"/>
      <c r="R973" s="4"/>
      <c r="S973" s="4"/>
      <c r="T973" s="4"/>
      <c r="X973" s="16"/>
      <c r="AI973" s="15" t="e">
        <f>#REF!</f>
        <v>#REF!</v>
      </c>
      <c r="AJ973" s="15">
        <f>'[6]Čas'!AA1045</f>
        <v>379.65531189944863</v>
      </c>
      <c r="AK973" s="15" t="e">
        <f>#REF!-AI973</f>
        <v>#REF!</v>
      </c>
    </row>
    <row r="974" spans="1:37" s="15" customFormat="1" ht="15.75">
      <c r="A974" s="12"/>
      <c r="B974" s="413"/>
      <c r="C974" s="414"/>
      <c r="D974" s="414"/>
      <c r="E974" s="227"/>
      <c r="F974" s="227"/>
      <c r="G974" s="227"/>
      <c r="H974" s="227"/>
      <c r="I974" s="227"/>
      <c r="J974" s="227"/>
      <c r="K974" s="228"/>
      <c r="L974" s="14"/>
      <c r="M974" s="3"/>
      <c r="N974" s="3"/>
      <c r="O974" s="3"/>
      <c r="P974" s="4"/>
      <c r="Q974" s="4"/>
      <c r="R974" s="4"/>
      <c r="S974" s="4"/>
      <c r="T974" s="4"/>
      <c r="X974" s="16"/>
      <c r="AI974" s="15" t="e">
        <f>#REF!</f>
        <v>#REF!</v>
      </c>
      <c r="AJ974" s="15">
        <f>'[6]Čas'!AA1046</f>
        <v>470.6846963151907</v>
      </c>
      <c r="AK974" s="15" t="e">
        <f>#REF!-AI974</f>
        <v>#REF!</v>
      </c>
    </row>
    <row r="975" spans="1:37" s="15" customFormat="1" ht="16.5" thickBot="1">
      <c r="A975" s="12"/>
      <c r="B975" s="415" t="s">
        <v>739</v>
      </c>
      <c r="C975" s="416" t="e">
        <v>#REF!</v>
      </c>
      <c r="D975" s="416" t="e">
        <v>#REF!</v>
      </c>
      <c r="E975" s="198"/>
      <c r="F975" s="198"/>
      <c r="G975" s="198"/>
      <c r="H975" s="198"/>
      <c r="I975" s="198"/>
      <c r="J975" s="198"/>
      <c r="K975" s="199"/>
      <c r="L975" s="14"/>
      <c r="M975" s="3">
        <v>89.4599122706428</v>
      </c>
      <c r="N975" s="3" t="e">
        <f>#REF!-M975</f>
        <v>#REF!</v>
      </c>
      <c r="O975" s="3"/>
      <c r="P975" s="4"/>
      <c r="Q975" s="4"/>
      <c r="R975" s="4"/>
      <c r="S975" s="4"/>
      <c r="T975" s="4"/>
      <c r="X975" s="16"/>
      <c r="AI975" s="15" t="e">
        <f>#REF!</f>
        <v>#REF!</v>
      </c>
      <c r="AJ975" s="15">
        <f>'[6]Čas'!AA1047</f>
        <v>145.96090949420721</v>
      </c>
      <c r="AK975" s="15" t="e">
        <f>AJ966-AI975</f>
        <v>#REF!</v>
      </c>
    </row>
    <row r="976" spans="1:37" s="15" customFormat="1" ht="38.25">
      <c r="A976" s="12"/>
      <c r="B976" s="93" t="s">
        <v>740</v>
      </c>
      <c r="C976" s="132">
        <v>20.22</v>
      </c>
      <c r="D976" s="17" t="s">
        <v>52</v>
      </c>
      <c r="E976" s="172" t="s">
        <v>176</v>
      </c>
      <c r="F976" s="196"/>
      <c r="G976" s="73"/>
      <c r="H976" s="73"/>
      <c r="I976" s="73"/>
      <c r="J976" s="73"/>
      <c r="K976" s="91"/>
      <c r="L976" s="14"/>
      <c r="M976" s="3"/>
      <c r="N976" s="3"/>
      <c r="O976" s="3"/>
      <c r="P976" s="4"/>
      <c r="Q976" s="4"/>
      <c r="R976" s="4"/>
      <c r="S976" s="4"/>
      <c r="T976" s="4"/>
      <c r="X976" s="16"/>
      <c r="AI976" s="15" t="e">
        <f>#REF!</f>
        <v>#REF!</v>
      </c>
      <c r="AJ976" s="15">
        <f>'[6]Čas'!AA1048</f>
        <v>12.314076347438217</v>
      </c>
      <c r="AK976" s="15" t="e">
        <f>AJ967-AI976</f>
        <v>#REF!</v>
      </c>
    </row>
    <row r="977" spans="1:24" s="15" customFormat="1" ht="38.25">
      <c r="A977" s="12"/>
      <c r="B977" s="93" t="s">
        <v>120</v>
      </c>
      <c r="C977" s="132">
        <v>19.98</v>
      </c>
      <c r="D977" s="17" t="s">
        <v>52</v>
      </c>
      <c r="E977" s="172" t="s">
        <v>176</v>
      </c>
      <c r="F977" s="186"/>
      <c r="G977" s="74"/>
      <c r="H977" s="74"/>
      <c r="I977" s="74"/>
      <c r="J977" s="74"/>
      <c r="K977" s="92"/>
      <c r="L977" s="14"/>
      <c r="M977" s="3"/>
      <c r="N977" s="3"/>
      <c r="O977" s="3"/>
      <c r="P977" s="4"/>
      <c r="Q977" s="4"/>
      <c r="R977" s="4"/>
      <c r="S977" s="4"/>
      <c r="T977" s="4"/>
      <c r="X977" s="16"/>
    </row>
    <row r="978" spans="1:37" s="15" customFormat="1" ht="16.5" thickBot="1">
      <c r="A978" s="12"/>
      <c r="B978" s="98" t="s">
        <v>86</v>
      </c>
      <c r="C978" s="136">
        <f>SUM(C976:C977)</f>
        <v>40.2</v>
      </c>
      <c r="D978" s="77"/>
      <c r="E978" s="170"/>
      <c r="F978" s="231"/>
      <c r="G978" s="232"/>
      <c r="H978" s="232"/>
      <c r="I978" s="232"/>
      <c r="J978" s="232"/>
      <c r="K978" s="233"/>
      <c r="L978" s="14"/>
      <c r="M978" s="3">
        <v>0</v>
      </c>
      <c r="N978" s="3" t="e">
        <f>#REF!-M978</f>
        <v>#REF!</v>
      </c>
      <c r="O978" s="3"/>
      <c r="P978" s="4"/>
      <c r="Q978" s="4"/>
      <c r="R978" s="4"/>
      <c r="S978" s="4"/>
      <c r="T978" s="4"/>
      <c r="X978" s="16"/>
      <c r="AI978" s="15" t="e">
        <f>#REF!</f>
        <v>#REF!</v>
      </c>
      <c r="AJ978" s="15">
        <f>'[6]Čas'!AA1049</f>
        <v>52.44766481404752</v>
      </c>
      <c r="AK978" s="15" t="e">
        <f>AJ968-AI978</f>
        <v>#REF!</v>
      </c>
    </row>
    <row r="979" spans="1:37" s="15" customFormat="1" ht="15.75">
      <c r="A979" s="12"/>
      <c r="B979" s="413"/>
      <c r="C979" s="414"/>
      <c r="D979" s="414"/>
      <c r="E979" s="227"/>
      <c r="F979" s="227"/>
      <c r="G979" s="227"/>
      <c r="H979" s="227"/>
      <c r="I979" s="227"/>
      <c r="J979" s="227"/>
      <c r="K979" s="228"/>
      <c r="L979" s="14"/>
      <c r="M979" s="3"/>
      <c r="N979" s="3"/>
      <c r="O979" s="3"/>
      <c r="P979" s="4"/>
      <c r="Q979" s="4"/>
      <c r="R979" s="4"/>
      <c r="S979" s="4"/>
      <c r="T979" s="4"/>
      <c r="X979" s="16"/>
      <c r="AI979" s="15" t="e">
        <f>#REF!</f>
        <v>#REF!</v>
      </c>
      <c r="AJ979" s="15">
        <f>'[6]Čas'!AA1050</f>
        <v>263.35742594761257</v>
      </c>
      <c r="AK979" s="15" t="e">
        <f>AJ969-AI979</f>
        <v>#REF!</v>
      </c>
    </row>
    <row r="980" spans="1:37" s="15" customFormat="1" ht="16.5" thickBot="1">
      <c r="A980" s="12"/>
      <c r="B980" s="415" t="s">
        <v>741</v>
      </c>
      <c r="C980" s="416" t="e">
        <v>#REF!</v>
      </c>
      <c r="D980" s="416" t="e">
        <v>#REF!</v>
      </c>
      <c r="E980" s="198"/>
      <c r="F980" s="198"/>
      <c r="G980" s="198"/>
      <c r="H980" s="198"/>
      <c r="I980" s="198"/>
      <c r="J980" s="198"/>
      <c r="K980" s="199"/>
      <c r="L980" s="14"/>
      <c r="M980" s="3">
        <v>0</v>
      </c>
      <c r="N980" s="3" t="e">
        <f>#REF!-M980</f>
        <v>#REF!</v>
      </c>
      <c r="O980" s="3"/>
      <c r="P980" s="4"/>
      <c r="Q980" s="4"/>
      <c r="R980" s="4"/>
      <c r="S980" s="4"/>
      <c r="T980" s="4"/>
      <c r="X980" s="16"/>
      <c r="AI980" s="15" t="e">
        <f>#REF!</f>
        <v>#REF!</v>
      </c>
      <c r="AJ980" s="15">
        <f>'[6]Čas'!AA1051</f>
        <v>394.72224449239906</v>
      </c>
      <c r="AK980" s="15" t="e">
        <f>AJ973-AI980</f>
        <v>#REF!</v>
      </c>
    </row>
    <row r="981" spans="1:37" s="15" customFormat="1" ht="15.75">
      <c r="A981" s="12"/>
      <c r="B981" s="93" t="s">
        <v>504</v>
      </c>
      <c r="C981" s="132">
        <v>23.38</v>
      </c>
      <c r="D981" s="17" t="s">
        <v>64</v>
      </c>
      <c r="E981" s="171" t="s">
        <v>174</v>
      </c>
      <c r="F981" s="196"/>
      <c r="G981" s="73"/>
      <c r="H981" s="73"/>
      <c r="I981" s="73"/>
      <c r="J981" s="73"/>
      <c r="K981" s="91"/>
      <c r="L981" s="14"/>
      <c r="M981" s="3">
        <v>310.6957765501681</v>
      </c>
      <c r="N981" s="3" t="e">
        <f>#REF!-M981</f>
        <v>#REF!</v>
      </c>
      <c r="O981" s="3"/>
      <c r="P981" s="4"/>
      <c r="Q981" s="4"/>
      <c r="R981" s="4"/>
      <c r="S981" s="4"/>
      <c r="T981" s="4"/>
      <c r="X981" s="16"/>
      <c r="AI981" s="15" t="e">
        <f>#REF!</f>
        <v>#REF!</v>
      </c>
      <c r="AJ981" s="15">
        <f>'[6]Čas'!AA1052</f>
        <v>32.01723176001965</v>
      </c>
      <c r="AK981" s="15" t="e">
        <f>AJ974-AI981</f>
        <v>#REF!</v>
      </c>
    </row>
    <row r="982" spans="1:37" s="15" customFormat="1" ht="15.75">
      <c r="A982" s="12"/>
      <c r="B982" s="93" t="s">
        <v>742</v>
      </c>
      <c r="C982" s="132">
        <v>23.45</v>
      </c>
      <c r="D982" s="17" t="s">
        <v>7</v>
      </c>
      <c r="E982" s="171" t="s">
        <v>174</v>
      </c>
      <c r="F982" s="186"/>
      <c r="G982" s="74"/>
      <c r="H982" s="74"/>
      <c r="I982" s="74"/>
      <c r="J982" s="74"/>
      <c r="K982" s="92"/>
      <c r="L982" s="14"/>
      <c r="M982" s="3">
        <v>0</v>
      </c>
      <c r="N982" s="3" t="e">
        <f>#REF!-M982</f>
        <v>#REF!</v>
      </c>
      <c r="O982" s="3"/>
      <c r="P982" s="4"/>
      <c r="Q982" s="4"/>
      <c r="R982" s="4"/>
      <c r="S982" s="4"/>
      <c r="T982" s="4"/>
      <c r="X982" s="16"/>
      <c r="AI982" s="15" t="e">
        <f>#REF!</f>
        <v>#REF!</v>
      </c>
      <c r="AJ982" s="15">
        <f>'[6]Čas'!AA1053</f>
        <v>57.14925745740931</v>
      </c>
      <c r="AK982" s="15" t="e">
        <f>AJ975-AI982</f>
        <v>#REF!</v>
      </c>
    </row>
    <row r="983" spans="1:37" s="15" customFormat="1" ht="15.75">
      <c r="A983" s="12"/>
      <c r="B983" s="93" t="s">
        <v>111</v>
      </c>
      <c r="C983" s="132">
        <v>17.13</v>
      </c>
      <c r="D983" s="17" t="s">
        <v>7</v>
      </c>
      <c r="E983" s="171" t="s">
        <v>174</v>
      </c>
      <c r="F983" s="186"/>
      <c r="G983" s="74"/>
      <c r="H983" s="74"/>
      <c r="I983" s="74"/>
      <c r="J983" s="74"/>
      <c r="K983" s="92"/>
      <c r="L983" s="14"/>
      <c r="M983" s="3">
        <v>0</v>
      </c>
      <c r="N983" s="3" t="e">
        <f>#REF!-M983</f>
        <v>#REF!</v>
      </c>
      <c r="O983" s="3"/>
      <c r="P983" s="4"/>
      <c r="Q983" s="4"/>
      <c r="R983" s="4"/>
      <c r="S983" s="4"/>
      <c r="T983" s="4"/>
      <c r="X983" s="16"/>
      <c r="AI983" s="15" t="e">
        <f>#REF!</f>
        <v>#REF!</v>
      </c>
      <c r="AJ983" s="15">
        <f>'[6]Čas'!AA1054</f>
        <v>242.32649920328595</v>
      </c>
      <c r="AK983" s="15" t="e">
        <f>AJ976-AI983</f>
        <v>#REF!</v>
      </c>
    </row>
    <row r="984" spans="1:37" s="15" customFormat="1" ht="15.75">
      <c r="A984" s="12"/>
      <c r="B984" s="93" t="s">
        <v>743</v>
      </c>
      <c r="C984" s="132">
        <v>18.91</v>
      </c>
      <c r="D984" s="17" t="s">
        <v>7</v>
      </c>
      <c r="E984" s="171" t="s">
        <v>174</v>
      </c>
      <c r="F984" s="186"/>
      <c r="G984" s="74"/>
      <c r="H984" s="74"/>
      <c r="I984" s="74"/>
      <c r="J984" s="74"/>
      <c r="K984" s="92"/>
      <c r="L984" s="14"/>
      <c r="M984" s="3">
        <v>0</v>
      </c>
      <c r="N984" s="3" t="e">
        <f>#REF!-M984</f>
        <v>#REF!</v>
      </c>
      <c r="O984" s="3"/>
      <c r="P984" s="4"/>
      <c r="Q984" s="4"/>
      <c r="R984" s="4"/>
      <c r="S984" s="4"/>
      <c r="T984" s="4"/>
      <c r="X984" s="16"/>
      <c r="AI984" s="15" t="e">
        <f>#REF!</f>
        <v>#REF!</v>
      </c>
      <c r="AJ984" s="15">
        <f>'[6]Čas'!AA1055</f>
        <v>85.85012633691541</v>
      </c>
      <c r="AK984" s="15" t="e">
        <f aca="true" t="shared" si="27" ref="AK984:AK1035">AJ978-AI984</f>
        <v>#REF!</v>
      </c>
    </row>
    <row r="985" spans="1:37" s="15" customFormat="1" ht="15.75">
      <c r="A985" s="12"/>
      <c r="B985" s="93" t="s">
        <v>744</v>
      </c>
      <c r="C985" s="132">
        <v>15</v>
      </c>
      <c r="D985" s="17" t="s">
        <v>7</v>
      </c>
      <c r="E985" s="171" t="s">
        <v>174</v>
      </c>
      <c r="F985" s="186"/>
      <c r="G985" s="74"/>
      <c r="H985" s="74"/>
      <c r="I985" s="74"/>
      <c r="J985" s="74"/>
      <c r="K985" s="92"/>
      <c r="L985" s="14"/>
      <c r="M985" s="3">
        <v>318.52528524409394</v>
      </c>
      <c r="N985" s="3" t="e">
        <f>#REF!-M985</f>
        <v>#REF!</v>
      </c>
      <c r="O985" s="3"/>
      <c r="P985" s="4"/>
      <c r="Q985" s="4"/>
      <c r="R985" s="4"/>
      <c r="S985" s="4"/>
      <c r="T985" s="4"/>
      <c r="X985" s="16"/>
      <c r="AI985" s="15" t="e">
        <f>#REF!</f>
        <v>#REF!</v>
      </c>
      <c r="AJ985" s="15">
        <f>'[6]Čas'!AA1056</f>
        <v>418.5065712825842</v>
      </c>
      <c r="AK985" s="15" t="e">
        <f t="shared" si="27"/>
        <v>#REF!</v>
      </c>
    </row>
    <row r="986" spans="1:37" s="15" customFormat="1" ht="15.75">
      <c r="A986" s="12"/>
      <c r="B986" s="93" t="s">
        <v>745</v>
      </c>
      <c r="C986" s="132">
        <v>22.03</v>
      </c>
      <c r="D986" s="17" t="s">
        <v>7</v>
      </c>
      <c r="E986" s="171" t="s">
        <v>174</v>
      </c>
      <c r="F986" s="186"/>
      <c r="G986" s="74"/>
      <c r="H986" s="74"/>
      <c r="I986" s="74"/>
      <c r="J986" s="74"/>
      <c r="K986" s="92"/>
      <c r="L986" s="14"/>
      <c r="M986" s="3">
        <v>582.8796036099405</v>
      </c>
      <c r="N986" s="3" t="e">
        <f>#REF!-M986</f>
        <v>#REF!</v>
      </c>
      <c r="O986" s="3"/>
      <c r="P986" s="4"/>
      <c r="Q986" s="4"/>
      <c r="R986" s="4"/>
      <c r="S986" s="4"/>
      <c r="T986" s="4"/>
      <c r="X986" s="16"/>
      <c r="AI986" s="15" t="e">
        <f>#REF!</f>
        <v>#REF!</v>
      </c>
      <c r="AJ986" s="15">
        <f>'[6]Čas'!AA1057</f>
        <v>301.9732645089833</v>
      </c>
      <c r="AK986" s="15" t="e">
        <f t="shared" si="27"/>
        <v>#REF!</v>
      </c>
    </row>
    <row r="987" spans="1:37" s="15" customFormat="1" ht="15.75">
      <c r="A987" s="12"/>
      <c r="B987" s="93" t="s">
        <v>746</v>
      </c>
      <c r="C987" s="132">
        <v>21.4</v>
      </c>
      <c r="D987" s="17" t="s">
        <v>7</v>
      </c>
      <c r="E987" s="171" t="s">
        <v>174</v>
      </c>
      <c r="F987" s="186"/>
      <c r="G987" s="74"/>
      <c r="H987" s="74"/>
      <c r="I987" s="74"/>
      <c r="J987" s="74"/>
      <c r="K987" s="92"/>
      <c r="L987" s="14"/>
      <c r="M987" s="3">
        <v>98.53144369193004</v>
      </c>
      <c r="N987" s="3" t="e">
        <f>#REF!-M987</f>
        <v>#REF!</v>
      </c>
      <c r="O987" s="3"/>
      <c r="P987" s="4"/>
      <c r="Q987" s="4"/>
      <c r="R987" s="4"/>
      <c r="S987" s="4"/>
      <c r="T987" s="4"/>
      <c r="X987" s="16"/>
      <c r="AI987" s="15" t="e">
        <f>#REF!</f>
        <v>#REF!</v>
      </c>
      <c r="AJ987" s="15">
        <f>'[6]Čas'!AA1058</f>
        <v>53.205105718856174</v>
      </c>
      <c r="AK987" s="15" t="e">
        <f t="shared" si="27"/>
        <v>#REF!</v>
      </c>
    </row>
    <row r="988" spans="1:37" s="15" customFormat="1" ht="15.75">
      <c r="A988" s="12"/>
      <c r="B988" s="93" t="s">
        <v>747</v>
      </c>
      <c r="C988" s="132">
        <v>18</v>
      </c>
      <c r="D988" s="17" t="s">
        <v>7</v>
      </c>
      <c r="E988" s="171" t="s">
        <v>174</v>
      </c>
      <c r="F988" s="186"/>
      <c r="G988" s="74"/>
      <c r="H988" s="74"/>
      <c r="I988" s="74"/>
      <c r="J988" s="74"/>
      <c r="K988" s="92"/>
      <c r="L988" s="14"/>
      <c r="M988" s="3">
        <v>255.6869636653271</v>
      </c>
      <c r="N988" s="3" t="e">
        <f>#REF!-M988</f>
        <v>#REF!</v>
      </c>
      <c r="O988" s="3"/>
      <c r="P988" s="4"/>
      <c r="Q988" s="4"/>
      <c r="R988" s="4"/>
      <c r="S988" s="4"/>
      <c r="T988" s="4"/>
      <c r="X988" s="16"/>
      <c r="AI988" s="15" t="e">
        <f>#REF!</f>
        <v>#REF!</v>
      </c>
      <c r="AJ988" s="15">
        <f>'[6]Čas'!AA1059</f>
        <v>53.51900014787597</v>
      </c>
      <c r="AK988" s="15" t="e">
        <f t="shared" si="27"/>
        <v>#REF!</v>
      </c>
    </row>
    <row r="989" spans="1:24" s="15" customFormat="1" ht="15.75">
      <c r="A989" s="12"/>
      <c r="B989" s="94" t="s">
        <v>86</v>
      </c>
      <c r="C989" s="133">
        <f>SUM(C981:C988)</f>
        <v>159.29999999999998</v>
      </c>
      <c r="D989" s="17"/>
      <c r="E989" s="80"/>
      <c r="F989" s="188"/>
      <c r="G989" s="69"/>
      <c r="H989" s="69"/>
      <c r="I989" s="69"/>
      <c r="J989" s="69"/>
      <c r="K989" s="97"/>
      <c r="L989" s="14"/>
      <c r="M989" s="3"/>
      <c r="N989" s="3"/>
      <c r="O989" s="3"/>
      <c r="P989" s="4"/>
      <c r="Q989" s="4"/>
      <c r="R989" s="4"/>
      <c r="S989" s="4"/>
      <c r="T989" s="4"/>
      <c r="X989" s="16"/>
    </row>
    <row r="990" spans="1:24" s="15" customFormat="1" ht="38.25">
      <c r="A990" s="12"/>
      <c r="B990" s="93" t="s">
        <v>1162</v>
      </c>
      <c r="C990" s="132">
        <v>15.01</v>
      </c>
      <c r="D990" s="17" t="s">
        <v>52</v>
      </c>
      <c r="E990" s="172" t="s">
        <v>176</v>
      </c>
      <c r="F990" s="186"/>
      <c r="G990" s="74"/>
      <c r="H990" s="74"/>
      <c r="I990" s="74"/>
      <c r="J990" s="74"/>
      <c r="K990" s="92"/>
      <c r="L990" s="14"/>
      <c r="M990" s="3"/>
      <c r="N990" s="3"/>
      <c r="O990" s="3"/>
      <c r="P990" s="4"/>
      <c r="Q990" s="4"/>
      <c r="R990" s="4"/>
      <c r="S990" s="4"/>
      <c r="T990" s="4"/>
      <c r="X990" s="16"/>
    </row>
    <row r="991" spans="1:37" s="15" customFormat="1" ht="16.5" thickBot="1">
      <c r="A991" s="12"/>
      <c r="B991" s="98" t="s">
        <v>86</v>
      </c>
      <c r="C991" s="136">
        <v>15.01</v>
      </c>
      <c r="D991" s="77"/>
      <c r="E991" s="170"/>
      <c r="F991" s="231"/>
      <c r="G991" s="232"/>
      <c r="H991" s="232"/>
      <c r="I991" s="232"/>
      <c r="J991" s="232"/>
      <c r="K991" s="233"/>
      <c r="L991" s="14"/>
      <c r="M991" s="3">
        <v>253.5201249901972</v>
      </c>
      <c r="N991" s="3" t="e">
        <f>#REF!-M991</f>
        <v>#REF!</v>
      </c>
      <c r="O991" s="3"/>
      <c r="P991" s="4"/>
      <c r="Q991" s="4"/>
      <c r="R991" s="4"/>
      <c r="S991" s="4"/>
      <c r="T991" s="4"/>
      <c r="X991" s="16"/>
      <c r="AI991" s="15" t="e">
        <f>#REF!</f>
        <v>#REF!</v>
      </c>
      <c r="AJ991" s="15" t="e">
        <f>'[6]Čas'!AA1060</f>
        <v>#REF!</v>
      </c>
      <c r="AK991" s="15" t="e">
        <f aca="true" t="shared" si="28" ref="AK991:AK996">AJ983-AI991</f>
        <v>#REF!</v>
      </c>
    </row>
    <row r="992" spans="1:37" s="15" customFormat="1" ht="15.75">
      <c r="A992" s="12"/>
      <c r="B992" s="413"/>
      <c r="C992" s="414"/>
      <c r="D992" s="414"/>
      <c r="E992" s="227"/>
      <c r="F992" s="227"/>
      <c r="G992" s="227"/>
      <c r="H992" s="227"/>
      <c r="I992" s="227"/>
      <c r="J992" s="227"/>
      <c r="K992" s="228"/>
      <c r="L992" s="14"/>
      <c r="M992" s="3"/>
      <c r="N992" s="3"/>
      <c r="O992" s="3"/>
      <c r="P992" s="4"/>
      <c r="Q992" s="4"/>
      <c r="R992" s="4"/>
      <c r="S992" s="4"/>
      <c r="T992" s="4"/>
      <c r="X992" s="16"/>
      <c r="AI992" s="15" t="e">
        <f>#REF!</f>
        <v>#REF!</v>
      </c>
      <c r="AJ992" s="15">
        <f>'[6]Čas'!AA1061</f>
        <v>442.4341977034087</v>
      </c>
      <c r="AK992" s="15" t="e">
        <f t="shared" si="28"/>
        <v>#REF!</v>
      </c>
    </row>
    <row r="993" spans="1:37" s="15" customFormat="1" ht="16.5" thickBot="1">
      <c r="A993" s="12"/>
      <c r="B993" s="415" t="s">
        <v>147</v>
      </c>
      <c r="C993" s="416">
        <v>0</v>
      </c>
      <c r="D993" s="416" t="e">
        <v>#REF!</v>
      </c>
      <c r="E993" s="198"/>
      <c r="F993" s="198"/>
      <c r="G993" s="198"/>
      <c r="H993" s="198"/>
      <c r="I993" s="198"/>
      <c r="J993" s="198"/>
      <c r="K993" s="199"/>
      <c r="L993" s="14"/>
      <c r="M993" s="3">
        <v>1004.628306055104</v>
      </c>
      <c r="N993" s="3" t="e">
        <f>#REF!-M993</f>
        <v>#REF!</v>
      </c>
      <c r="O993" s="3"/>
      <c r="P993" s="4"/>
      <c r="Q993" s="4"/>
      <c r="R993" s="4"/>
      <c r="S993" s="4"/>
      <c r="T993" s="4"/>
      <c r="X993" s="16"/>
      <c r="AI993" s="15" t="e">
        <f>#REF!</f>
        <v>#REF!</v>
      </c>
      <c r="AJ993" s="15">
        <f>'[6]Čas'!AA1062</f>
        <v>315.15000673587963</v>
      </c>
      <c r="AK993" s="15" t="e">
        <f t="shared" si="28"/>
        <v>#REF!</v>
      </c>
    </row>
    <row r="994" spans="1:37" s="15" customFormat="1" ht="15.75">
      <c r="A994" s="12"/>
      <c r="B994" s="93" t="s">
        <v>748</v>
      </c>
      <c r="C994" s="132">
        <v>1.92</v>
      </c>
      <c r="D994" s="17" t="s">
        <v>56</v>
      </c>
      <c r="E994" s="171" t="s">
        <v>174</v>
      </c>
      <c r="F994" s="196"/>
      <c r="G994" s="73"/>
      <c r="H994" s="73"/>
      <c r="I994" s="73"/>
      <c r="J994" s="73"/>
      <c r="K994" s="91"/>
      <c r="L994" s="14"/>
      <c r="M994" s="3">
        <v>1792.9139790342474</v>
      </c>
      <c r="N994" s="3" t="e">
        <f>#REF!-M994</f>
        <v>#REF!</v>
      </c>
      <c r="O994" s="3"/>
      <c r="P994" s="4"/>
      <c r="Q994" s="4"/>
      <c r="R994" s="4"/>
      <c r="S994" s="4"/>
      <c r="T994" s="4"/>
      <c r="X994" s="16"/>
      <c r="AI994" s="15" t="e">
        <f>#REF!</f>
        <v>#REF!</v>
      </c>
      <c r="AJ994" s="15" t="e">
        <f>'[6]Čas'!AA1063</f>
        <v>#REF!</v>
      </c>
      <c r="AK994" s="15" t="e">
        <f t="shared" si="28"/>
        <v>#REF!</v>
      </c>
    </row>
    <row r="995" spans="1:37" s="15" customFormat="1" ht="15.75">
      <c r="A995" s="12"/>
      <c r="B995" s="93" t="s">
        <v>749</v>
      </c>
      <c r="C995" s="132">
        <v>2.56</v>
      </c>
      <c r="D995" s="17" t="s">
        <v>56</v>
      </c>
      <c r="E995" s="171" t="s">
        <v>174</v>
      </c>
      <c r="F995" s="186"/>
      <c r="G995" s="74"/>
      <c r="H995" s="74"/>
      <c r="I995" s="74"/>
      <c r="J995" s="74"/>
      <c r="K995" s="92"/>
      <c r="L995" s="14"/>
      <c r="M995" s="3">
        <v>334.40974828776257</v>
      </c>
      <c r="N995" s="3" t="e">
        <f>#REF!-M995</f>
        <v>#REF!</v>
      </c>
      <c r="O995" s="3"/>
      <c r="P995" s="4"/>
      <c r="Q995" s="4"/>
      <c r="R995" s="4"/>
      <c r="S995" s="4"/>
      <c r="T995" s="4"/>
      <c r="X995" s="16"/>
      <c r="AI995" s="15" t="e">
        <f>#REF!</f>
        <v>#REF!</v>
      </c>
      <c r="AJ995" s="15">
        <f>'[6]Čas'!AA1064</f>
        <v>36.08032903462839</v>
      </c>
      <c r="AK995" s="15" t="e">
        <f t="shared" si="28"/>
        <v>#REF!</v>
      </c>
    </row>
    <row r="996" spans="1:37" s="15" customFormat="1" ht="15.75">
      <c r="A996" s="12"/>
      <c r="B996" s="93" t="s">
        <v>750</v>
      </c>
      <c r="C996" s="132">
        <v>21.93</v>
      </c>
      <c r="D996" s="17" t="s">
        <v>56</v>
      </c>
      <c r="E996" s="171" t="s">
        <v>174</v>
      </c>
      <c r="F996" s="186"/>
      <c r="G996" s="74"/>
      <c r="H996" s="74"/>
      <c r="I996" s="74"/>
      <c r="J996" s="74"/>
      <c r="K996" s="92"/>
      <c r="L996" s="14"/>
      <c r="M996" s="3">
        <v>960.9502981154781</v>
      </c>
      <c r="N996" s="3" t="e">
        <f>#REF!-M996</f>
        <v>#REF!</v>
      </c>
      <c r="O996" s="3"/>
      <c r="P996" s="4"/>
      <c r="Q996" s="4"/>
      <c r="R996" s="4"/>
      <c r="S996" s="4"/>
      <c r="T996" s="4"/>
      <c r="X996" s="16"/>
      <c r="AI996" s="15" t="e">
        <f>#REF!</f>
        <v>#REF!</v>
      </c>
      <c r="AJ996" s="15">
        <f>'[6]Čas'!AA1065</f>
        <v>69.05440457620932</v>
      </c>
      <c r="AK996" s="15" t="e">
        <f t="shared" si="28"/>
        <v>#REF!</v>
      </c>
    </row>
    <row r="997" spans="1:37" s="15" customFormat="1" ht="15.75">
      <c r="A997" s="12"/>
      <c r="B997" s="93" t="s">
        <v>751</v>
      </c>
      <c r="C997" s="132">
        <v>22.81</v>
      </c>
      <c r="D997" s="17" t="s">
        <v>7</v>
      </c>
      <c r="E997" s="171" t="s">
        <v>174</v>
      </c>
      <c r="F997" s="186"/>
      <c r="G997" s="74"/>
      <c r="H997" s="74"/>
      <c r="I997" s="74"/>
      <c r="J997" s="74"/>
      <c r="K997" s="92"/>
      <c r="L997" s="14"/>
      <c r="M997" s="3">
        <v>338.02683332026294</v>
      </c>
      <c r="N997" s="3" t="e">
        <f>#REF!-M997</f>
        <v>#REF!</v>
      </c>
      <c r="O997" s="3"/>
      <c r="P997" s="4"/>
      <c r="Q997" s="4"/>
      <c r="R997" s="4"/>
      <c r="S997" s="4"/>
      <c r="T997" s="4"/>
      <c r="X997" s="16"/>
      <c r="AI997" s="15" t="e">
        <f>#REF!</f>
        <v>#REF!</v>
      </c>
      <c r="AJ997" s="15">
        <f>'[6]Čas'!AA1066</f>
        <v>26.164212114515294</v>
      </c>
      <c r="AK997" s="15" t="e">
        <f t="shared" si="27"/>
        <v>#REF!</v>
      </c>
    </row>
    <row r="998" spans="1:37" s="15" customFormat="1" ht="15.75">
      <c r="A998" s="12"/>
      <c r="B998" s="93" t="s">
        <v>752</v>
      </c>
      <c r="C998" s="132">
        <v>20.24</v>
      </c>
      <c r="D998" s="17" t="s">
        <v>7</v>
      </c>
      <c r="E998" s="173" t="s">
        <v>171</v>
      </c>
      <c r="F998" s="186"/>
      <c r="G998" s="74"/>
      <c r="H998" s="74"/>
      <c r="I998" s="74"/>
      <c r="J998" s="74"/>
      <c r="K998" s="92"/>
      <c r="L998" s="14"/>
      <c r="M998" s="3">
        <v>423.98378800769905</v>
      </c>
      <c r="N998" s="3" t="e">
        <f>#REF!-M998</f>
        <v>#REF!</v>
      </c>
      <c r="O998" s="3"/>
      <c r="P998" s="4"/>
      <c r="Q998" s="4"/>
      <c r="R998" s="4"/>
      <c r="S998" s="4"/>
      <c r="T998" s="4"/>
      <c r="X998" s="16"/>
      <c r="AI998" s="15" t="e">
        <f>#REF!</f>
        <v>#REF!</v>
      </c>
      <c r="AJ998" s="15">
        <f>'[6]Čas'!AA1067</f>
        <v>22.22165960410888</v>
      </c>
      <c r="AK998" s="15" t="e">
        <f t="shared" si="27"/>
        <v>#REF!</v>
      </c>
    </row>
    <row r="999" spans="1:37" s="15" customFormat="1" ht="15.75">
      <c r="A999" s="12"/>
      <c r="B999" s="93" t="s">
        <v>751</v>
      </c>
      <c r="C999" s="132">
        <v>20.53</v>
      </c>
      <c r="D999" s="17" t="s">
        <v>7</v>
      </c>
      <c r="E999" s="171" t="s">
        <v>174</v>
      </c>
      <c r="F999" s="186"/>
      <c r="G999" s="74"/>
      <c r="H999" s="74"/>
      <c r="I999" s="74"/>
      <c r="J999" s="74"/>
      <c r="K999" s="92"/>
      <c r="L999" s="14"/>
      <c r="M999" s="3">
        <v>342.36051067052273</v>
      </c>
      <c r="N999" s="3" t="e">
        <f>#REF!-M999</f>
        <v>#REF!</v>
      </c>
      <c r="O999" s="3"/>
      <c r="P999" s="4"/>
      <c r="Q999" s="4"/>
      <c r="R999" s="4"/>
      <c r="S999" s="4"/>
      <c r="T999" s="4"/>
      <c r="X999" s="16"/>
      <c r="AI999" s="15" t="e">
        <f>#REF!</f>
        <v>#REF!</v>
      </c>
      <c r="AJ999" s="15">
        <f>'[6]Čas'!AA1068</f>
        <v>93.44330081282372</v>
      </c>
      <c r="AK999" s="15" t="e">
        <f t="shared" si="27"/>
        <v>#REF!</v>
      </c>
    </row>
    <row r="1000" spans="1:37" s="15" customFormat="1" ht="15.75">
      <c r="A1000" s="12"/>
      <c r="B1000" s="93" t="s">
        <v>751</v>
      </c>
      <c r="C1000" s="132">
        <v>20.38</v>
      </c>
      <c r="D1000" s="17" t="s">
        <v>7</v>
      </c>
      <c r="E1000" s="171" t="s">
        <v>174</v>
      </c>
      <c r="F1000" s="186"/>
      <c r="G1000" s="74"/>
      <c r="H1000" s="74"/>
      <c r="I1000" s="74"/>
      <c r="J1000" s="74"/>
      <c r="K1000" s="92"/>
      <c r="L1000" s="14"/>
      <c r="M1000" s="3">
        <v>167.20487414388128</v>
      </c>
      <c r="N1000" s="3" t="e">
        <f>#REF!-M1000</f>
        <v>#REF!</v>
      </c>
      <c r="O1000" s="3"/>
      <c r="P1000" s="4"/>
      <c r="Q1000" s="4"/>
      <c r="R1000" s="4"/>
      <c r="S1000" s="4"/>
      <c r="T1000" s="4"/>
      <c r="X1000" s="16"/>
      <c r="AI1000" s="15" t="e">
        <f>#REF!</f>
        <v>#REF!</v>
      </c>
      <c r="AJ1000" s="15">
        <f>'[6]Čas'!AA1069</f>
        <v>193.50994467276365</v>
      </c>
      <c r="AK1000" s="15" t="e">
        <f t="shared" si="27"/>
        <v>#REF!</v>
      </c>
    </row>
    <row r="1001" spans="1:37" s="15" customFormat="1" ht="15.75">
      <c r="A1001" s="12"/>
      <c r="B1001" s="93" t="s">
        <v>753</v>
      </c>
      <c r="C1001" s="132">
        <v>45.73</v>
      </c>
      <c r="D1001" s="17" t="s">
        <v>7</v>
      </c>
      <c r="E1001" s="173" t="s">
        <v>171</v>
      </c>
      <c r="F1001" s="186"/>
      <c r="G1001" s="74"/>
      <c r="H1001" s="74"/>
      <c r="I1001" s="74"/>
      <c r="J1001" s="74"/>
      <c r="K1001" s="92"/>
      <c r="L1001" s="14"/>
      <c r="M1001" s="3">
        <v>640.8126801564251</v>
      </c>
      <c r="N1001" s="3" t="e">
        <f>#REF!-M1001</f>
        <v>#REF!</v>
      </c>
      <c r="O1001" s="3"/>
      <c r="P1001" s="4"/>
      <c r="Q1001" s="4"/>
      <c r="R1001" s="4"/>
      <c r="S1001" s="4"/>
      <c r="T1001" s="4"/>
      <c r="X1001" s="16"/>
      <c r="AI1001" s="15" t="e">
        <f>#REF!</f>
        <v>#REF!</v>
      </c>
      <c r="AJ1001" s="15">
        <f>'[6]Čas'!AA1070</f>
        <v>0</v>
      </c>
      <c r="AK1001" s="15" t="e">
        <f t="shared" si="27"/>
        <v>#REF!</v>
      </c>
    </row>
    <row r="1002" spans="1:37" s="15" customFormat="1" ht="15.75">
      <c r="A1002" s="12"/>
      <c r="B1002" s="93" t="s">
        <v>754</v>
      </c>
      <c r="C1002" s="132">
        <v>21.12</v>
      </c>
      <c r="D1002" s="17" t="s">
        <v>7</v>
      </c>
      <c r="E1002" s="173" t="s">
        <v>171</v>
      </c>
      <c r="F1002" s="186"/>
      <c r="G1002" s="74"/>
      <c r="H1002" s="74"/>
      <c r="I1002" s="74"/>
      <c r="J1002" s="74"/>
      <c r="K1002" s="92"/>
      <c r="L1002" s="14"/>
      <c r="M1002" s="3">
        <v>1251.1104707815919</v>
      </c>
      <c r="N1002" s="3" t="e">
        <f>#REF!-M1002</f>
        <v>#REF!</v>
      </c>
      <c r="O1002" s="3"/>
      <c r="P1002" s="4"/>
      <c r="Q1002" s="4"/>
      <c r="R1002" s="4"/>
      <c r="S1002" s="4"/>
      <c r="T1002" s="4"/>
      <c r="X1002" s="16"/>
      <c r="AI1002" s="15" t="e">
        <f>#REF!</f>
        <v>#REF!</v>
      </c>
      <c r="AJ1002" s="15" t="e">
        <f>'[6]Čas'!AA1071</f>
        <v>#REF!</v>
      </c>
      <c r="AK1002" s="15" t="e">
        <f t="shared" si="27"/>
        <v>#REF!</v>
      </c>
    </row>
    <row r="1003" spans="1:37" s="15" customFormat="1" ht="15.75">
      <c r="A1003" s="12"/>
      <c r="B1003" s="93" t="s">
        <v>754</v>
      </c>
      <c r="C1003" s="132">
        <v>24.66</v>
      </c>
      <c r="D1003" s="17" t="s">
        <v>7</v>
      </c>
      <c r="E1003" s="173" t="s">
        <v>171</v>
      </c>
      <c r="F1003" s="186"/>
      <c r="G1003" s="74"/>
      <c r="H1003" s="74"/>
      <c r="I1003" s="74"/>
      <c r="J1003" s="74"/>
      <c r="K1003" s="92"/>
      <c r="L1003" s="14"/>
      <c r="M1003" s="3">
        <v>338.02683332026294</v>
      </c>
      <c r="N1003" s="3" t="e">
        <f>#REF!-M1003</f>
        <v>#REF!</v>
      </c>
      <c r="O1003" s="3"/>
      <c r="P1003" s="4"/>
      <c r="Q1003" s="4"/>
      <c r="R1003" s="4"/>
      <c r="S1003" s="4"/>
      <c r="T1003" s="4"/>
      <c r="X1003" s="16"/>
      <c r="AI1003" s="15" t="e">
        <f>#REF!</f>
        <v>#REF!</v>
      </c>
      <c r="AJ1003" s="15" t="e">
        <f>'[6]Čas'!AA1072</f>
        <v>#REF!</v>
      </c>
      <c r="AK1003" s="15" t="e">
        <f t="shared" si="27"/>
        <v>#REF!</v>
      </c>
    </row>
    <row r="1004" spans="1:37" s="15" customFormat="1" ht="15.75">
      <c r="A1004" s="12"/>
      <c r="B1004" s="93" t="s">
        <v>755</v>
      </c>
      <c r="C1004" s="132">
        <v>21.78</v>
      </c>
      <c r="D1004" s="17" t="s">
        <v>7</v>
      </c>
      <c r="E1004" s="173" t="s">
        <v>171</v>
      </c>
      <c r="F1004" s="186"/>
      <c r="G1004" s="74"/>
      <c r="H1004" s="74"/>
      <c r="I1004" s="74"/>
      <c r="J1004" s="74"/>
      <c r="K1004" s="92"/>
      <c r="L1004" s="14"/>
      <c r="M1004" s="3">
        <v>312.02476921870425</v>
      </c>
      <c r="N1004" s="3" t="e">
        <f>#REF!-M1004</f>
        <v>#REF!</v>
      </c>
      <c r="O1004" s="3"/>
      <c r="P1004" s="4"/>
      <c r="Q1004" s="4"/>
      <c r="R1004" s="4"/>
      <c r="S1004" s="4"/>
      <c r="T1004" s="4"/>
      <c r="X1004" s="16"/>
      <c r="AI1004" s="15" t="e">
        <f>#REF!</f>
        <v>#REF!</v>
      </c>
      <c r="AJ1004" s="15" t="e">
        <f>'[6]Čas'!AA1073</f>
        <v>#REF!</v>
      </c>
      <c r="AK1004" s="15" t="e">
        <f t="shared" si="27"/>
        <v>#REF!</v>
      </c>
    </row>
    <row r="1005" spans="1:37" s="15" customFormat="1" ht="15.75">
      <c r="A1005" s="12"/>
      <c r="B1005" s="93" t="s">
        <v>756</v>
      </c>
      <c r="C1005" s="132">
        <v>5.49</v>
      </c>
      <c r="D1005" s="17" t="s">
        <v>64</v>
      </c>
      <c r="E1005" s="171" t="s">
        <v>174</v>
      </c>
      <c r="F1005" s="186"/>
      <c r="G1005" s="74"/>
      <c r="H1005" s="74"/>
      <c r="I1005" s="74"/>
      <c r="J1005" s="74"/>
      <c r="K1005" s="92"/>
      <c r="L1005" s="14"/>
      <c r="M1005" s="3">
        <v>250.80731121582198</v>
      </c>
      <c r="N1005" s="3" t="e">
        <f>#REF!-M1005</f>
        <v>#REF!</v>
      </c>
      <c r="O1005" s="3"/>
      <c r="P1005" s="4"/>
      <c r="Q1005" s="4"/>
      <c r="R1005" s="4"/>
      <c r="S1005" s="4"/>
      <c r="T1005" s="4"/>
      <c r="X1005" s="16"/>
      <c r="AI1005" s="15" t="e">
        <f>#REF!</f>
        <v>#REF!</v>
      </c>
      <c r="AJ1005" s="15">
        <f>'[6]Čas'!AA1074</f>
        <v>107.03774055850141</v>
      </c>
      <c r="AK1005" s="15" t="e">
        <f t="shared" si="27"/>
        <v>#REF!</v>
      </c>
    </row>
    <row r="1006" spans="1:37" s="15" customFormat="1" ht="15.75">
      <c r="A1006" s="12"/>
      <c r="B1006" s="93" t="s">
        <v>757</v>
      </c>
      <c r="C1006" s="132">
        <v>10.1</v>
      </c>
      <c r="D1006" s="17" t="s">
        <v>64</v>
      </c>
      <c r="E1006" s="171" t="s">
        <v>174</v>
      </c>
      <c r="F1006" s="186"/>
      <c r="G1006" s="74"/>
      <c r="H1006" s="74"/>
      <c r="I1006" s="74"/>
      <c r="J1006" s="74"/>
      <c r="K1006" s="92"/>
      <c r="L1006" s="14"/>
      <c r="M1006" s="3">
        <v>788.2515495354403</v>
      </c>
      <c r="N1006" s="3" t="e">
        <f>#REF!-M1006</f>
        <v>#REF!</v>
      </c>
      <c r="O1006" s="3"/>
      <c r="P1006" s="4"/>
      <c r="Q1006" s="4"/>
      <c r="R1006" s="4"/>
      <c r="S1006" s="4"/>
      <c r="T1006" s="4"/>
      <c r="X1006" s="16"/>
      <c r="AI1006" s="15" t="e">
        <f>#REF!</f>
        <v>#REF!</v>
      </c>
      <c r="AJ1006" s="15">
        <f>'[6]Čas'!AA1075</f>
        <v>76.820038308828</v>
      </c>
      <c r="AK1006" s="15" t="e">
        <f t="shared" si="27"/>
        <v>#REF!</v>
      </c>
    </row>
    <row r="1007" spans="1:37" s="15" customFormat="1" ht="15.75">
      <c r="A1007" s="12"/>
      <c r="B1007" s="93" t="s">
        <v>758</v>
      </c>
      <c r="C1007" s="132">
        <v>17.38</v>
      </c>
      <c r="D1007" s="17" t="s">
        <v>7</v>
      </c>
      <c r="E1007" s="171" t="s">
        <v>174</v>
      </c>
      <c r="F1007" s="186"/>
      <c r="G1007" s="74"/>
      <c r="H1007" s="74"/>
      <c r="I1007" s="74"/>
      <c r="J1007" s="74"/>
      <c r="K1007" s="92"/>
      <c r="L1007" s="14"/>
      <c r="M1007" s="3">
        <v>695.3504740544779</v>
      </c>
      <c r="N1007" s="3" t="e">
        <f>#REF!-M1007</f>
        <v>#REF!</v>
      </c>
      <c r="O1007" s="3"/>
      <c r="P1007" s="4"/>
      <c r="Q1007" s="4"/>
      <c r="R1007" s="4"/>
      <c r="S1007" s="4"/>
      <c r="T1007" s="4"/>
      <c r="X1007" s="16"/>
      <c r="AI1007" s="15" t="e">
        <f>#REF!</f>
        <v>#REF!</v>
      </c>
      <c r="AJ1007" s="15" t="e">
        <f>'[6]Čas'!AA1076</f>
        <v>#REF!</v>
      </c>
      <c r="AK1007" s="15" t="e">
        <f t="shared" si="27"/>
        <v>#REF!</v>
      </c>
    </row>
    <row r="1008" spans="1:37" s="15" customFormat="1" ht="15.75">
      <c r="A1008" s="12"/>
      <c r="B1008" s="93" t="s">
        <v>759</v>
      </c>
      <c r="C1008" s="132">
        <v>17.52</v>
      </c>
      <c r="D1008" s="17" t="s">
        <v>7</v>
      </c>
      <c r="E1008" s="171" t="s">
        <v>174</v>
      </c>
      <c r="F1008" s="186"/>
      <c r="G1008" s="74"/>
      <c r="H1008" s="74"/>
      <c r="I1008" s="74"/>
      <c r="J1008" s="74"/>
      <c r="K1008" s="92"/>
      <c r="L1008" s="14"/>
      <c r="M1008" s="3">
        <v>576.5497048030651</v>
      </c>
      <c r="N1008" s="3" t="e">
        <f>#REF!-M1008</f>
        <v>#REF!</v>
      </c>
      <c r="O1008" s="3"/>
      <c r="P1008" s="4"/>
      <c r="Q1008" s="4"/>
      <c r="R1008" s="4"/>
      <c r="S1008" s="4"/>
      <c r="T1008" s="4"/>
      <c r="X1008" s="16"/>
      <c r="AI1008" s="15" t="e">
        <f>#REF!</f>
        <v>#REF!</v>
      </c>
      <c r="AJ1008" s="15">
        <f>'[6]Čas'!AA1077</f>
        <v>0</v>
      </c>
      <c r="AK1008" s="15" t="e">
        <f t="shared" si="27"/>
        <v>#REF!</v>
      </c>
    </row>
    <row r="1009" spans="1:24" s="15" customFormat="1" ht="15.75">
      <c r="A1009" s="12"/>
      <c r="B1009" s="93" t="s">
        <v>121</v>
      </c>
      <c r="C1009" s="132">
        <v>3.36</v>
      </c>
      <c r="D1009" s="17" t="s">
        <v>52</v>
      </c>
      <c r="E1009" s="171" t="s">
        <v>174</v>
      </c>
      <c r="F1009" s="186"/>
      <c r="G1009" s="74"/>
      <c r="H1009" s="74"/>
      <c r="I1009" s="74"/>
      <c r="J1009" s="74"/>
      <c r="K1009" s="92"/>
      <c r="L1009" s="14"/>
      <c r="M1009" s="3"/>
      <c r="N1009" s="3"/>
      <c r="O1009" s="3"/>
      <c r="P1009" s="4"/>
      <c r="Q1009" s="4"/>
      <c r="R1009" s="4"/>
      <c r="S1009" s="4"/>
      <c r="T1009" s="4"/>
      <c r="X1009" s="16"/>
    </row>
    <row r="1010" spans="1:37" s="15" customFormat="1" ht="16.5" thickBot="1">
      <c r="A1010" s="12"/>
      <c r="B1010" s="98" t="s">
        <v>86</v>
      </c>
      <c r="C1010" s="136">
        <f>SUM(C994:C1009)</f>
        <v>277.51</v>
      </c>
      <c r="D1010" s="77"/>
      <c r="E1010" s="170"/>
      <c r="F1010" s="231"/>
      <c r="G1010" s="232"/>
      <c r="H1010" s="232"/>
      <c r="I1010" s="232"/>
      <c r="J1010" s="232"/>
      <c r="K1010" s="233"/>
      <c r="L1010" s="14"/>
      <c r="M1010" s="3"/>
      <c r="N1010" s="3"/>
      <c r="O1010" s="3"/>
      <c r="P1010" s="4"/>
      <c r="Q1010" s="4"/>
      <c r="R1010" s="4"/>
      <c r="S1010" s="4"/>
      <c r="T1010" s="4"/>
      <c r="X1010" s="16"/>
      <c r="AI1010" s="15" t="e">
        <f>#REF!</f>
        <v>#REF!</v>
      </c>
      <c r="AJ1010" s="15">
        <f>'[6]Čas'!AA1078</f>
        <v>0</v>
      </c>
      <c r="AK1010" s="15" t="e">
        <f aca="true" t="shared" si="29" ref="AK1010:AK1011">AJ1003-AI1010</f>
        <v>#REF!</v>
      </c>
    </row>
    <row r="1011" spans="1:37" s="15" customFormat="1" ht="15.75">
      <c r="A1011" s="12"/>
      <c r="B1011" s="209"/>
      <c r="C1011" s="210"/>
      <c r="D1011" s="211"/>
      <c r="E1011" s="212"/>
      <c r="F1011" s="212"/>
      <c r="G1011" s="212"/>
      <c r="H1011" s="212"/>
      <c r="I1011" s="212"/>
      <c r="J1011" s="212"/>
      <c r="K1011" s="213"/>
      <c r="L1011" s="14"/>
      <c r="M1011" s="3"/>
      <c r="N1011" s="3"/>
      <c r="O1011" s="3"/>
      <c r="P1011" s="4"/>
      <c r="Q1011" s="4"/>
      <c r="R1011" s="4"/>
      <c r="S1011" s="4"/>
      <c r="T1011" s="4"/>
      <c r="X1011" s="16"/>
      <c r="AI1011" s="15" t="e">
        <f>#REF!</f>
        <v>#REF!</v>
      </c>
      <c r="AJ1011" s="15" t="e">
        <f>'[6]Čas'!AA1079</f>
        <v>#REF!</v>
      </c>
      <c r="AK1011" s="15" t="e">
        <f t="shared" si="29"/>
        <v>#REF!</v>
      </c>
    </row>
    <row r="1012" spans="1:24" s="15" customFormat="1" ht="16.5" thickBot="1">
      <c r="A1012" s="12"/>
      <c r="B1012" s="338" t="s">
        <v>148</v>
      </c>
      <c r="C1012" s="339"/>
      <c r="D1012" s="340"/>
      <c r="E1012" s="340"/>
      <c r="F1012" s="340"/>
      <c r="G1012" s="340"/>
      <c r="H1012" s="340"/>
      <c r="I1012" s="341"/>
      <c r="J1012" s="341"/>
      <c r="K1012" s="342"/>
      <c r="L1012" s="14"/>
      <c r="M1012" s="3"/>
      <c r="N1012" s="3"/>
      <c r="O1012" s="3"/>
      <c r="P1012" s="4"/>
      <c r="Q1012" s="4"/>
      <c r="R1012" s="4"/>
      <c r="S1012" s="4"/>
      <c r="T1012" s="4"/>
      <c r="X1012" s="16"/>
    </row>
    <row r="1013" spans="1:37" s="15" customFormat="1" ht="16.5" thickBot="1">
      <c r="A1013" s="12"/>
      <c r="B1013" s="419" t="s">
        <v>760</v>
      </c>
      <c r="C1013" s="420">
        <v>0</v>
      </c>
      <c r="D1013" s="420" t="e">
        <v>#REF!</v>
      </c>
      <c r="E1013" s="315"/>
      <c r="F1013" s="315"/>
      <c r="G1013" s="315"/>
      <c r="H1013" s="315"/>
      <c r="I1013" s="315"/>
      <c r="J1013" s="315"/>
      <c r="K1013" s="316"/>
      <c r="L1013" s="14"/>
      <c r="M1013" s="3"/>
      <c r="N1013" s="3"/>
      <c r="O1013" s="3"/>
      <c r="P1013" s="4"/>
      <c r="Q1013" s="4"/>
      <c r="R1013" s="4"/>
      <c r="S1013" s="4"/>
      <c r="T1013" s="4"/>
      <c r="X1013" s="16"/>
      <c r="AI1013" s="15" t="e">
        <f>#REF!</f>
        <v>#REF!</v>
      </c>
      <c r="AJ1013" s="15">
        <f>'[6]Čas'!AA1084</f>
        <v>0</v>
      </c>
      <c r="AK1013" s="15" t="e">
        <f>AJ1010-AI1013</f>
        <v>#REF!</v>
      </c>
    </row>
    <row r="1014" spans="1:37" s="15" customFormat="1" ht="15.75">
      <c r="A1014" s="12"/>
      <c r="B1014" s="93" t="s">
        <v>761</v>
      </c>
      <c r="C1014" s="132">
        <v>57.37</v>
      </c>
      <c r="D1014" s="17" t="s">
        <v>97</v>
      </c>
      <c r="E1014" s="171" t="s">
        <v>174</v>
      </c>
      <c r="F1014" s="196"/>
      <c r="G1014" s="73"/>
      <c r="H1014" s="73"/>
      <c r="I1014" s="73"/>
      <c r="J1014" s="73"/>
      <c r="K1014" s="91"/>
      <c r="L1014" s="14"/>
      <c r="M1014" s="3"/>
      <c r="N1014" s="3"/>
      <c r="O1014" s="3"/>
      <c r="P1014" s="4"/>
      <c r="Q1014" s="4"/>
      <c r="R1014" s="4"/>
      <c r="S1014" s="4"/>
      <c r="T1014" s="4"/>
      <c r="X1014" s="16"/>
      <c r="AI1014" s="15" t="e">
        <f>#REF!</f>
        <v>#REF!</v>
      </c>
      <c r="AJ1014" s="15">
        <f>'[6]Čas'!AA1085</f>
        <v>0</v>
      </c>
      <c r="AK1014" s="15" t="e">
        <f>AJ1011-AI1014</f>
        <v>#REF!</v>
      </c>
    </row>
    <row r="1015" spans="1:37" s="15" customFormat="1" ht="15.75">
      <c r="A1015" s="12"/>
      <c r="B1015" s="93" t="s">
        <v>762</v>
      </c>
      <c r="C1015" s="132">
        <v>69.37</v>
      </c>
      <c r="D1015" s="17" t="s">
        <v>97</v>
      </c>
      <c r="E1015" s="171" t="s">
        <v>174</v>
      </c>
      <c r="F1015" s="186"/>
      <c r="G1015" s="74"/>
      <c r="H1015" s="74"/>
      <c r="I1015" s="74"/>
      <c r="J1015" s="74"/>
      <c r="K1015" s="92"/>
      <c r="L1015" s="14"/>
      <c r="M1015" s="3"/>
      <c r="N1015" s="3"/>
      <c r="O1015" s="3"/>
      <c r="P1015" s="4"/>
      <c r="Q1015" s="4"/>
      <c r="R1015" s="4"/>
      <c r="S1015" s="4"/>
      <c r="T1015" s="4"/>
      <c r="X1015" s="16"/>
      <c r="AI1015" s="15" t="e">
        <f>#REF!</f>
        <v>#REF!</v>
      </c>
      <c r="AJ1015" s="15">
        <f>'[6]Čas'!AA1086</f>
        <v>0</v>
      </c>
      <c r="AK1015" s="15" t="e">
        <f>#REF!-AI1015</f>
        <v>#REF!</v>
      </c>
    </row>
    <row r="1016" spans="1:37" s="15" customFormat="1" ht="15.75">
      <c r="A1016" s="12"/>
      <c r="B1016" s="93" t="s">
        <v>763</v>
      </c>
      <c r="C1016" s="132">
        <v>40.79</v>
      </c>
      <c r="D1016" s="17" t="s">
        <v>97</v>
      </c>
      <c r="E1016" s="171" t="s">
        <v>174</v>
      </c>
      <c r="F1016" s="186"/>
      <c r="G1016" s="74"/>
      <c r="H1016" s="74"/>
      <c r="I1016" s="74"/>
      <c r="J1016" s="74"/>
      <c r="K1016" s="92"/>
      <c r="L1016" s="14"/>
      <c r="M1016" s="3"/>
      <c r="N1016" s="3"/>
      <c r="O1016" s="3"/>
      <c r="P1016" s="4"/>
      <c r="Q1016" s="4"/>
      <c r="R1016" s="4"/>
      <c r="S1016" s="4"/>
      <c r="T1016" s="4"/>
      <c r="X1016" s="16"/>
      <c r="AI1016" s="15" t="e">
        <f>#REF!</f>
        <v>#REF!</v>
      </c>
      <c r="AJ1016" s="15">
        <f>'[6]Čas'!AA1087</f>
        <v>120.49959463894756</v>
      </c>
      <c r="AK1016" s="15" t="e">
        <f>#REF!-AI1016</f>
        <v>#REF!</v>
      </c>
    </row>
    <row r="1017" spans="1:37" s="15" customFormat="1" ht="15.75">
      <c r="A1017" s="12"/>
      <c r="B1017" s="93" t="s">
        <v>764</v>
      </c>
      <c r="C1017" s="132">
        <v>30.92</v>
      </c>
      <c r="D1017" s="17" t="s">
        <v>97</v>
      </c>
      <c r="E1017" s="171" t="s">
        <v>174</v>
      </c>
      <c r="F1017" s="186"/>
      <c r="G1017" s="74"/>
      <c r="H1017" s="74"/>
      <c r="I1017" s="74"/>
      <c r="J1017" s="74"/>
      <c r="K1017" s="92"/>
      <c r="L1017" s="14"/>
      <c r="M1017" s="3">
        <v>5434.999999999999</v>
      </c>
      <c r="N1017" s="3" t="e">
        <f>#REF!-M1017</f>
        <v>#REF!</v>
      </c>
      <c r="O1017" s="3"/>
      <c r="P1017" s="4"/>
      <c r="Q1017" s="4"/>
      <c r="R1017" s="4"/>
      <c r="S1017" s="4"/>
      <c r="T1017" s="4"/>
      <c r="X1017" s="16"/>
      <c r="AI1017" s="15" t="e">
        <f>#REF!</f>
        <v>#REF!</v>
      </c>
      <c r="AJ1017" s="15">
        <f>'[6]Čas'!AA1088</f>
        <v>0</v>
      </c>
      <c r="AK1017" s="15" t="e">
        <f>#REF!-AI1017</f>
        <v>#REF!</v>
      </c>
    </row>
    <row r="1018" spans="1:37" s="15" customFormat="1" ht="15.75">
      <c r="A1018" s="12"/>
      <c r="B1018" s="93" t="s">
        <v>765</v>
      </c>
      <c r="C1018" s="132">
        <v>0.91</v>
      </c>
      <c r="D1018" s="17" t="s">
        <v>127</v>
      </c>
      <c r="E1018" s="171" t="s">
        <v>174</v>
      </c>
      <c r="F1018" s="186"/>
      <c r="G1018" s="74"/>
      <c r="H1018" s="74"/>
      <c r="I1018" s="74"/>
      <c r="J1018" s="74"/>
      <c r="K1018" s="92"/>
      <c r="L1018" s="14"/>
      <c r="M1018" s="3"/>
      <c r="N1018" s="3"/>
      <c r="O1018" s="3"/>
      <c r="P1018" s="4"/>
      <c r="Q1018" s="4"/>
      <c r="R1018" s="4"/>
      <c r="S1018" s="4"/>
      <c r="T1018" s="4"/>
      <c r="X1018" s="16"/>
      <c r="AI1018" s="15" t="e">
        <f>#REF!</f>
        <v>#REF!</v>
      </c>
      <c r="AJ1018" s="15">
        <f>'[6]Čas'!AA1089</f>
        <v>0</v>
      </c>
      <c r="AK1018" s="15" t="e">
        <f>#REF!-AI1018</f>
        <v>#REF!</v>
      </c>
    </row>
    <row r="1019" spans="1:37" s="15" customFormat="1" ht="15.75">
      <c r="A1019" s="12"/>
      <c r="B1019" s="93" t="s">
        <v>766</v>
      </c>
      <c r="C1019" s="132">
        <v>0.91</v>
      </c>
      <c r="D1019" s="17" t="s">
        <v>127</v>
      </c>
      <c r="E1019" s="171" t="s">
        <v>174</v>
      </c>
      <c r="F1019" s="186"/>
      <c r="G1019" s="74"/>
      <c r="H1019" s="74"/>
      <c r="I1019" s="74"/>
      <c r="J1019" s="74"/>
      <c r="K1019" s="92"/>
      <c r="L1019" s="14"/>
      <c r="M1019" s="3"/>
      <c r="N1019" s="3"/>
      <c r="O1019" s="3"/>
      <c r="P1019" s="4"/>
      <c r="Q1019" s="4"/>
      <c r="R1019" s="4"/>
      <c r="S1019" s="4"/>
      <c r="T1019" s="4"/>
      <c r="X1019" s="16"/>
      <c r="AI1019" s="15" t="e">
        <f>#REF!</f>
        <v>#REF!</v>
      </c>
      <c r="AJ1019" s="15">
        <f>'[6]Čas'!AA1090</f>
        <v>0</v>
      </c>
      <c r="AK1019" s="15" t="e">
        <f t="shared" si="27"/>
        <v>#REF!</v>
      </c>
    </row>
    <row r="1020" spans="1:37" s="15" customFormat="1" ht="15.75">
      <c r="A1020" s="12"/>
      <c r="B1020" s="93" t="s">
        <v>767</v>
      </c>
      <c r="C1020" s="132">
        <v>0.91</v>
      </c>
      <c r="D1020" s="17" t="s">
        <v>127</v>
      </c>
      <c r="E1020" s="171" t="s">
        <v>174</v>
      </c>
      <c r="F1020" s="186"/>
      <c r="G1020" s="74"/>
      <c r="H1020" s="74"/>
      <c r="I1020" s="74"/>
      <c r="J1020" s="74"/>
      <c r="K1020" s="92"/>
      <c r="L1020" s="14"/>
      <c r="M1020" s="3"/>
      <c r="N1020" s="3"/>
      <c r="O1020" s="3"/>
      <c r="P1020" s="4"/>
      <c r="Q1020" s="4"/>
      <c r="R1020" s="4"/>
      <c r="S1020" s="4"/>
      <c r="T1020" s="4"/>
      <c r="X1020" s="16"/>
      <c r="AI1020" s="15" t="e">
        <f>#REF!</f>
        <v>#REF!</v>
      </c>
      <c r="AJ1020" s="15">
        <f>'[6]Čas'!AA1091</f>
        <v>0</v>
      </c>
      <c r="AK1020" s="15" t="e">
        <f t="shared" si="27"/>
        <v>#REF!</v>
      </c>
    </row>
    <row r="1021" spans="1:37" s="15" customFormat="1" ht="15.75">
      <c r="A1021" s="12"/>
      <c r="B1021" s="93" t="s">
        <v>768</v>
      </c>
      <c r="C1021" s="132">
        <v>0.91</v>
      </c>
      <c r="D1021" s="17" t="s">
        <v>127</v>
      </c>
      <c r="E1021" s="171" t="s">
        <v>174</v>
      </c>
      <c r="F1021" s="186"/>
      <c r="G1021" s="74"/>
      <c r="H1021" s="74"/>
      <c r="I1021" s="74"/>
      <c r="J1021" s="74"/>
      <c r="K1021" s="92"/>
      <c r="L1021" s="14"/>
      <c r="M1021" s="3">
        <v>2610</v>
      </c>
      <c r="N1021" s="3" t="e">
        <f>#REF!-M1021</f>
        <v>#REF!</v>
      </c>
      <c r="O1021" s="3"/>
      <c r="P1021" s="4"/>
      <c r="Q1021" s="4"/>
      <c r="R1021" s="4"/>
      <c r="S1021" s="4"/>
      <c r="T1021" s="4"/>
      <c r="X1021" s="16"/>
      <c r="AI1021" s="15" t="e">
        <f>#REF!</f>
        <v>#REF!</v>
      </c>
      <c r="AJ1021" s="15">
        <f>'[6]Čas'!AA1092</f>
        <v>0</v>
      </c>
      <c r="AK1021" s="15" t="e">
        <f t="shared" si="27"/>
        <v>#REF!</v>
      </c>
    </row>
    <row r="1022" spans="1:37" s="15" customFormat="1" ht="15.75">
      <c r="A1022" s="12"/>
      <c r="B1022" s="93" t="s">
        <v>769</v>
      </c>
      <c r="C1022" s="132">
        <v>0.91</v>
      </c>
      <c r="D1022" s="17" t="s">
        <v>127</v>
      </c>
      <c r="E1022" s="171" t="s">
        <v>174</v>
      </c>
      <c r="F1022" s="186"/>
      <c r="G1022" s="74"/>
      <c r="H1022" s="74"/>
      <c r="I1022" s="74"/>
      <c r="J1022" s="74"/>
      <c r="K1022" s="92"/>
      <c r="L1022" s="14"/>
      <c r="M1022" s="3">
        <v>13919.999999999998</v>
      </c>
      <c r="N1022" s="3" t="e">
        <f>#REF!-M1022</f>
        <v>#REF!</v>
      </c>
      <c r="O1022" s="3"/>
      <c r="P1022" s="18" t="e">
        <f>SUM(#REF!)</f>
        <v>#REF!</v>
      </c>
      <c r="Q1022" s="18">
        <f>SUM(M969:M1022)</f>
        <v>34182.04252048339</v>
      </c>
      <c r="R1022" s="18" t="e">
        <f>P1022-Q1022</f>
        <v>#REF!</v>
      </c>
      <c r="S1022" s="18" t="e">
        <f>SUM(N969:N1022)</f>
        <v>#REF!</v>
      </c>
      <c r="T1022" s="18" t="e">
        <f>R1022-S1022</f>
        <v>#REF!</v>
      </c>
      <c r="X1022" s="16"/>
      <c r="AI1022" s="15" t="e">
        <f>#REF!</f>
        <v>#REF!</v>
      </c>
      <c r="AJ1022" s="15">
        <f>'[6]Čas'!AA1093</f>
        <v>0</v>
      </c>
      <c r="AK1022" s="15" t="e">
        <f t="shared" si="27"/>
        <v>#REF!</v>
      </c>
    </row>
    <row r="1023" spans="1:37" s="15" customFormat="1" ht="15.75">
      <c r="A1023" s="12"/>
      <c r="B1023" s="93" t="s">
        <v>770</v>
      </c>
      <c r="C1023" s="132">
        <v>0.91</v>
      </c>
      <c r="D1023" s="17" t="s">
        <v>127</v>
      </c>
      <c r="E1023" s="171" t="s">
        <v>174</v>
      </c>
      <c r="F1023" s="186"/>
      <c r="G1023" s="74"/>
      <c r="H1023" s="74"/>
      <c r="I1023" s="74"/>
      <c r="J1023" s="74"/>
      <c r="K1023" s="92"/>
      <c r="L1023" s="14"/>
      <c r="M1023" s="3"/>
      <c r="N1023" s="3"/>
      <c r="O1023" s="3"/>
      <c r="P1023" s="4"/>
      <c r="Q1023" s="4"/>
      <c r="R1023" s="4"/>
      <c r="S1023" s="4"/>
      <c r="T1023" s="4"/>
      <c r="X1023" s="16"/>
      <c r="AI1023" s="15" t="e">
        <f>#REF!</f>
        <v>#REF!</v>
      </c>
      <c r="AJ1023" s="15">
        <f>'[6]Čas'!AA1094</f>
        <v>0</v>
      </c>
      <c r="AK1023" s="15" t="e">
        <f t="shared" si="27"/>
        <v>#REF!</v>
      </c>
    </row>
    <row r="1024" spans="1:37" s="15" customFormat="1" ht="15.75">
      <c r="A1024" s="12"/>
      <c r="B1024" s="93" t="s">
        <v>771</v>
      </c>
      <c r="C1024" s="132">
        <v>23.95</v>
      </c>
      <c r="D1024" s="17" t="s">
        <v>127</v>
      </c>
      <c r="E1024" s="171" t="s">
        <v>174</v>
      </c>
      <c r="F1024" s="186"/>
      <c r="G1024" s="74"/>
      <c r="H1024" s="74"/>
      <c r="I1024" s="74"/>
      <c r="J1024" s="74"/>
      <c r="K1024" s="92"/>
      <c r="L1024" s="14"/>
      <c r="M1024" s="3"/>
      <c r="N1024" s="3"/>
      <c r="O1024" s="3"/>
      <c r="P1024" s="4"/>
      <c r="Q1024" s="4"/>
      <c r="R1024" s="4"/>
      <c r="S1024" s="4"/>
      <c r="T1024" s="4"/>
      <c r="X1024" s="16"/>
      <c r="AI1024" s="15" t="e">
        <f>#REF!</f>
        <v>#REF!</v>
      </c>
      <c r="AJ1024" s="15">
        <f>'[6]Čas'!AA1095</f>
        <v>122.8143508477089</v>
      </c>
      <c r="AK1024" s="15" t="e">
        <f t="shared" si="27"/>
        <v>#REF!</v>
      </c>
    </row>
    <row r="1025" spans="1:37" s="15" customFormat="1" ht="15.75">
      <c r="A1025" s="12"/>
      <c r="B1025" s="93" t="s">
        <v>772</v>
      </c>
      <c r="C1025" s="132">
        <v>23.95</v>
      </c>
      <c r="D1025" s="17" t="s">
        <v>127</v>
      </c>
      <c r="E1025" s="171" t="s">
        <v>174</v>
      </c>
      <c r="F1025" s="186"/>
      <c r="G1025" s="74"/>
      <c r="H1025" s="74"/>
      <c r="I1025" s="74"/>
      <c r="J1025" s="74"/>
      <c r="K1025" s="92"/>
      <c r="L1025" s="14"/>
      <c r="M1025" s="3">
        <v>266.81026466682937</v>
      </c>
      <c r="N1025" s="3" t="e">
        <f>#REF!-M1025</f>
        <v>#REF!</v>
      </c>
      <c r="O1025" s="3"/>
      <c r="P1025" s="4"/>
      <c r="Q1025" s="4"/>
      <c r="R1025" s="4"/>
      <c r="S1025" s="4"/>
      <c r="T1025" s="4"/>
      <c r="X1025" s="16"/>
      <c r="AI1025" s="15" t="e">
        <f>#REF!</f>
        <v>#REF!</v>
      </c>
      <c r="AJ1025" s="15">
        <f>'[6]Čas'!AA1096</f>
        <v>304.4503009814656</v>
      </c>
      <c r="AK1025" s="15" t="e">
        <f t="shared" si="27"/>
        <v>#REF!</v>
      </c>
    </row>
    <row r="1026" spans="1:37" s="15" customFormat="1" ht="15.75">
      <c r="A1026" s="12"/>
      <c r="B1026" s="93" t="s">
        <v>773</v>
      </c>
      <c r="C1026" s="132">
        <v>23.95</v>
      </c>
      <c r="D1026" s="17" t="s">
        <v>127</v>
      </c>
      <c r="E1026" s="171" t="s">
        <v>174</v>
      </c>
      <c r="F1026" s="186"/>
      <c r="G1026" s="74"/>
      <c r="H1026" s="74"/>
      <c r="I1026" s="74"/>
      <c r="J1026" s="74"/>
      <c r="K1026" s="92"/>
      <c r="L1026" s="14"/>
      <c r="M1026" s="3">
        <v>178.10096950906004</v>
      </c>
      <c r="N1026" s="3" t="e">
        <f>#REF!-M1026</f>
        <v>#REF!</v>
      </c>
      <c r="O1026" s="3"/>
      <c r="P1026" s="4"/>
      <c r="Q1026" s="4"/>
      <c r="R1026" s="4"/>
      <c r="S1026" s="4"/>
      <c r="T1026" s="4"/>
      <c r="X1026" s="16"/>
      <c r="AI1026" s="15" t="e">
        <f>#REF!</f>
        <v>#REF!</v>
      </c>
      <c r="AJ1026" s="15">
        <f>'[6]Čas'!AA1097</f>
        <v>0</v>
      </c>
      <c r="AK1026" s="15" t="e">
        <f t="shared" si="27"/>
        <v>#REF!</v>
      </c>
    </row>
    <row r="1027" spans="1:37" s="15" customFormat="1" ht="15.75">
      <c r="A1027" s="12"/>
      <c r="B1027" s="93" t="s">
        <v>774</v>
      </c>
      <c r="C1027" s="132">
        <v>23.95</v>
      </c>
      <c r="D1027" s="17" t="s">
        <v>127</v>
      </c>
      <c r="E1027" s="171" t="s">
        <v>174</v>
      </c>
      <c r="F1027" s="186"/>
      <c r="G1027" s="74"/>
      <c r="H1027" s="74"/>
      <c r="I1027" s="74"/>
      <c r="J1027" s="74"/>
      <c r="K1027" s="92"/>
      <c r="L1027" s="14"/>
      <c r="M1027" s="3">
        <v>110.86935544415572</v>
      </c>
      <c r="N1027" s="3" t="e">
        <f>#REF!-M1027</f>
        <v>#REF!</v>
      </c>
      <c r="O1027" s="3"/>
      <c r="P1027" s="4"/>
      <c r="Q1027" s="4"/>
      <c r="R1027" s="4"/>
      <c r="S1027" s="4"/>
      <c r="T1027" s="4"/>
      <c r="X1027" s="16"/>
      <c r="AI1027" s="15" t="e">
        <f>#REF!</f>
        <v>#REF!</v>
      </c>
      <c r="AJ1027" s="15">
        <f>'[6]Čas'!AA1098</f>
        <v>0</v>
      </c>
      <c r="AK1027" s="15" t="e">
        <f t="shared" si="27"/>
        <v>#REF!</v>
      </c>
    </row>
    <row r="1028" spans="1:37" s="15" customFormat="1" ht="15.75">
      <c r="A1028" s="12"/>
      <c r="B1028" s="93" t="s">
        <v>775</v>
      </c>
      <c r="C1028" s="132">
        <v>29.07</v>
      </c>
      <c r="D1028" s="17" t="s">
        <v>127</v>
      </c>
      <c r="E1028" s="171" t="s">
        <v>174</v>
      </c>
      <c r="F1028" s="186"/>
      <c r="G1028" s="74"/>
      <c r="H1028" s="74"/>
      <c r="I1028" s="74"/>
      <c r="J1028" s="74"/>
      <c r="K1028" s="92"/>
      <c r="L1028" s="14"/>
      <c r="M1028" s="3">
        <v>13.06533299462936</v>
      </c>
      <c r="N1028" s="3" t="e">
        <f>#REF!-M1028</f>
        <v>#REF!</v>
      </c>
      <c r="O1028" s="3"/>
      <c r="P1028" s="4"/>
      <c r="Q1028" s="4"/>
      <c r="R1028" s="4"/>
      <c r="S1028" s="4"/>
      <c r="T1028" s="4"/>
      <c r="X1028" s="16"/>
      <c r="AI1028" s="15" t="e">
        <f>#REF!</f>
        <v>#REF!</v>
      </c>
      <c r="AJ1028" s="15" t="e">
        <f>'[6]Čas'!AA1099</f>
        <v>#REF!</v>
      </c>
      <c r="AK1028" s="15" t="e">
        <f t="shared" si="27"/>
        <v>#REF!</v>
      </c>
    </row>
    <row r="1029" spans="1:37" s="15" customFormat="1" ht="15.75">
      <c r="A1029" s="12"/>
      <c r="B1029" s="93" t="s">
        <v>776</v>
      </c>
      <c r="C1029" s="132">
        <v>29.07</v>
      </c>
      <c r="D1029" s="17" t="s">
        <v>127</v>
      </c>
      <c r="E1029" s="171" t="s">
        <v>174</v>
      </c>
      <c r="F1029" s="186"/>
      <c r="G1029" s="74"/>
      <c r="H1029" s="74"/>
      <c r="I1029" s="74"/>
      <c r="J1029" s="74"/>
      <c r="K1029" s="92"/>
      <c r="L1029" s="14"/>
      <c r="M1029" s="3">
        <v>604.2930995963139</v>
      </c>
      <c r="N1029" s="3" t="e">
        <f>#REF!-M1029</f>
        <v>#REF!</v>
      </c>
      <c r="O1029" s="3"/>
      <c r="P1029" s="4"/>
      <c r="Q1029" s="4"/>
      <c r="R1029" s="4"/>
      <c r="S1029" s="4"/>
      <c r="T1029" s="4"/>
      <c r="X1029" s="16"/>
      <c r="AI1029" s="15" t="e">
        <f>#REF!</f>
        <v>#REF!</v>
      </c>
      <c r="AJ1029" s="15">
        <f>'[6]Čas'!AA1100</f>
        <v>96.62837789141538</v>
      </c>
      <c r="AK1029" s="15" t="e">
        <f t="shared" si="27"/>
        <v>#REF!</v>
      </c>
    </row>
    <row r="1030" spans="1:37" s="15" customFormat="1" ht="15.75">
      <c r="A1030" s="12"/>
      <c r="B1030" s="93" t="s">
        <v>777</v>
      </c>
      <c r="C1030" s="132">
        <v>29.07</v>
      </c>
      <c r="D1030" s="17" t="s">
        <v>127</v>
      </c>
      <c r="E1030" s="171" t="s">
        <v>174</v>
      </c>
      <c r="F1030" s="186"/>
      <c r="G1030" s="74"/>
      <c r="H1030" s="74"/>
      <c r="I1030" s="74"/>
      <c r="J1030" s="74"/>
      <c r="K1030" s="92"/>
      <c r="L1030" s="14"/>
      <c r="M1030" s="3">
        <v>358.29615887974563</v>
      </c>
      <c r="N1030" s="3" t="e">
        <f>#REF!-M1030</f>
        <v>#REF!</v>
      </c>
      <c r="O1030" s="3"/>
      <c r="P1030" s="4"/>
      <c r="Q1030" s="4"/>
      <c r="R1030" s="4"/>
      <c r="S1030" s="4"/>
      <c r="T1030" s="4"/>
      <c r="X1030" s="16"/>
      <c r="AI1030" s="15" t="e">
        <f>#REF!</f>
        <v>#REF!</v>
      </c>
      <c r="AJ1030" s="15">
        <f>'[6]Čas'!AA1101</f>
        <v>95.48145352475171</v>
      </c>
      <c r="AK1030" s="15" t="e">
        <f t="shared" si="27"/>
        <v>#REF!</v>
      </c>
    </row>
    <row r="1031" spans="1:37" s="15" customFormat="1" ht="15.75">
      <c r="A1031" s="12"/>
      <c r="B1031" s="93" t="s">
        <v>778</v>
      </c>
      <c r="C1031" s="132">
        <v>2.17</v>
      </c>
      <c r="D1031" s="17" t="s">
        <v>64</v>
      </c>
      <c r="E1031" s="171" t="s">
        <v>174</v>
      </c>
      <c r="F1031" s="186"/>
      <c r="G1031" s="74"/>
      <c r="H1031" s="74"/>
      <c r="I1031" s="74"/>
      <c r="J1031" s="74"/>
      <c r="K1031" s="92"/>
      <c r="L1031" s="14"/>
      <c r="M1031" s="3">
        <v>59.716026479957605</v>
      </c>
      <c r="N1031" s="3" t="e">
        <f>#REF!-M1031</f>
        <v>#REF!</v>
      </c>
      <c r="O1031" s="3"/>
      <c r="P1031" s="4"/>
      <c r="Q1031" s="4"/>
      <c r="R1031" s="4"/>
      <c r="S1031" s="4"/>
      <c r="T1031" s="4"/>
      <c r="X1031" s="16"/>
      <c r="AI1031" s="15" t="e">
        <f>#REF!</f>
        <v>#REF!</v>
      </c>
      <c r="AJ1031" s="15" t="e">
        <f>'[6]Čas'!AA1102</f>
        <v>#REF!</v>
      </c>
      <c r="AK1031" s="15" t="e">
        <f t="shared" si="27"/>
        <v>#REF!</v>
      </c>
    </row>
    <row r="1032" spans="1:37" s="15" customFormat="1" ht="15.75">
      <c r="A1032" s="12"/>
      <c r="B1032" s="93" t="s">
        <v>779</v>
      </c>
      <c r="C1032" s="132">
        <v>2.17</v>
      </c>
      <c r="D1032" s="17" t="s">
        <v>64</v>
      </c>
      <c r="E1032" s="171" t="s">
        <v>174</v>
      </c>
      <c r="F1032" s="186"/>
      <c r="G1032" s="74"/>
      <c r="H1032" s="74"/>
      <c r="I1032" s="74"/>
      <c r="J1032" s="74"/>
      <c r="K1032" s="92"/>
      <c r="L1032" s="14"/>
      <c r="M1032" s="3">
        <v>382.1825694717287</v>
      </c>
      <c r="N1032" s="3" t="e">
        <f>#REF!-M1032</f>
        <v>#REF!</v>
      </c>
      <c r="O1032" s="3"/>
      <c r="P1032" s="4"/>
      <c r="Q1032" s="4"/>
      <c r="R1032" s="4"/>
      <c r="S1032" s="4"/>
      <c r="T1032" s="4"/>
      <c r="X1032" s="16"/>
      <c r="AI1032" s="15" t="e">
        <f>#REF!</f>
        <v>#REF!</v>
      </c>
      <c r="AJ1032" s="15">
        <f>'[6]Čas'!AA1103</f>
        <v>75.81647948799728</v>
      </c>
      <c r="AK1032" s="15" t="e">
        <f t="shared" si="27"/>
        <v>#REF!</v>
      </c>
    </row>
    <row r="1033" spans="1:37" s="15" customFormat="1" ht="15.75">
      <c r="A1033" s="12"/>
      <c r="B1033" s="93" t="s">
        <v>780</v>
      </c>
      <c r="C1033" s="132">
        <v>2.17</v>
      </c>
      <c r="D1033" s="17" t="s">
        <v>64</v>
      </c>
      <c r="E1033" s="171" t="s">
        <v>174</v>
      </c>
      <c r="F1033" s="186"/>
      <c r="G1033" s="74"/>
      <c r="H1033" s="74"/>
      <c r="I1033" s="74"/>
      <c r="J1033" s="74"/>
      <c r="K1033" s="92"/>
      <c r="L1033" s="14"/>
      <c r="M1033" s="3">
        <v>948.0516363958071</v>
      </c>
      <c r="N1033" s="3" t="e">
        <f>#REF!-M1033</f>
        <v>#REF!</v>
      </c>
      <c r="O1033" s="3"/>
      <c r="P1033" s="4"/>
      <c r="Q1033" s="4"/>
      <c r="R1033" s="4"/>
      <c r="S1033" s="4"/>
      <c r="T1033" s="4"/>
      <c r="X1033" s="16"/>
      <c r="AI1033" s="15" t="e">
        <f>#REF!</f>
        <v>#REF!</v>
      </c>
      <c r="AJ1033" s="15">
        <f>'[6]Čas'!AA1104</f>
        <v>0</v>
      </c>
      <c r="AK1033" s="15" t="e">
        <f t="shared" si="27"/>
        <v>#REF!</v>
      </c>
    </row>
    <row r="1034" spans="1:37" s="15" customFormat="1" ht="15.75">
      <c r="A1034" s="12"/>
      <c r="B1034" s="93" t="s">
        <v>781</v>
      </c>
      <c r="C1034" s="132">
        <v>6.41</v>
      </c>
      <c r="D1034" s="17" t="s">
        <v>64</v>
      </c>
      <c r="E1034" s="171" t="s">
        <v>174</v>
      </c>
      <c r="F1034" s="186"/>
      <c r="G1034" s="74"/>
      <c r="H1034" s="74"/>
      <c r="I1034" s="74"/>
      <c r="J1034" s="74"/>
      <c r="K1034" s="92"/>
      <c r="L1034" s="14"/>
      <c r="M1034" s="3">
        <v>160.09843158136104</v>
      </c>
      <c r="N1034" s="3" t="e">
        <f>#REF!-M1034</f>
        <v>#REF!</v>
      </c>
      <c r="O1034" s="3"/>
      <c r="P1034" s="4"/>
      <c r="Q1034" s="4"/>
      <c r="R1034" s="4"/>
      <c r="S1034" s="4"/>
      <c r="T1034" s="4"/>
      <c r="X1034" s="16"/>
      <c r="AI1034" s="15" t="e">
        <f>#REF!</f>
        <v>#REF!</v>
      </c>
      <c r="AJ1034" s="15">
        <f>'[6]Čas'!AA1105</f>
        <v>0</v>
      </c>
      <c r="AK1034" s="15" t="e">
        <f t="shared" si="27"/>
        <v>#REF!</v>
      </c>
    </row>
    <row r="1035" spans="1:37" s="15" customFormat="1" ht="15.75">
      <c r="A1035" s="12"/>
      <c r="B1035" s="93" t="s">
        <v>782</v>
      </c>
      <c r="C1035" s="132">
        <v>6.41</v>
      </c>
      <c r="D1035" s="17" t="s">
        <v>64</v>
      </c>
      <c r="E1035" s="171" t="s">
        <v>174</v>
      </c>
      <c r="F1035" s="186"/>
      <c r="G1035" s="74"/>
      <c r="H1035" s="74"/>
      <c r="I1035" s="74"/>
      <c r="J1035" s="74"/>
      <c r="K1035" s="92"/>
      <c r="L1035" s="14"/>
      <c r="M1035" s="3">
        <v>681.103936308545</v>
      </c>
      <c r="N1035" s="3" t="e">
        <f>#REF!-M1035</f>
        <v>#REF!</v>
      </c>
      <c r="O1035" s="3"/>
      <c r="P1035" s="4"/>
      <c r="Q1035" s="4"/>
      <c r="R1035" s="4"/>
      <c r="S1035" s="4"/>
      <c r="T1035" s="4"/>
      <c r="X1035" s="16"/>
      <c r="AI1035" s="15" t="e">
        <f>#REF!</f>
        <v>#REF!</v>
      </c>
      <c r="AJ1035" s="15">
        <f>'[6]Čas'!AA1106</f>
        <v>0</v>
      </c>
      <c r="AK1035" s="15" t="e">
        <f t="shared" si="27"/>
        <v>#REF!</v>
      </c>
    </row>
    <row r="1036" spans="1:24" s="15" customFormat="1" ht="15.75">
      <c r="A1036" s="12"/>
      <c r="B1036" s="93" t="s">
        <v>122</v>
      </c>
      <c r="C1036" s="132">
        <v>6.41</v>
      </c>
      <c r="D1036" s="17" t="s">
        <v>64</v>
      </c>
      <c r="E1036" s="171" t="s">
        <v>174</v>
      </c>
      <c r="F1036" s="186"/>
      <c r="G1036" s="74"/>
      <c r="H1036" s="74"/>
      <c r="I1036" s="74"/>
      <c r="J1036" s="74"/>
      <c r="K1036" s="92"/>
      <c r="L1036" s="14"/>
      <c r="M1036" s="3"/>
      <c r="N1036" s="3"/>
      <c r="O1036" s="3"/>
      <c r="P1036" s="4"/>
      <c r="Q1036" s="4"/>
      <c r="R1036" s="4"/>
      <c r="S1036" s="4"/>
      <c r="T1036" s="4"/>
      <c r="X1036" s="16"/>
    </row>
    <row r="1037" spans="1:37" s="15" customFormat="1" ht="16.5" thickBot="1">
      <c r="A1037" s="12"/>
      <c r="B1037" s="98" t="s">
        <v>123</v>
      </c>
      <c r="C1037" s="136">
        <f>SUM(C1014:C1036)</f>
        <v>412.66</v>
      </c>
      <c r="D1037" s="77"/>
      <c r="E1037" s="170"/>
      <c r="F1037" s="231"/>
      <c r="G1037" s="232"/>
      <c r="H1037" s="232"/>
      <c r="I1037" s="232"/>
      <c r="J1037" s="232"/>
      <c r="K1037" s="233"/>
      <c r="L1037" s="14"/>
      <c r="M1037" s="3">
        <v>698.1315347162587</v>
      </c>
      <c r="N1037" s="3" t="e">
        <f>#REF!-M1037</f>
        <v>#REF!</v>
      </c>
      <c r="O1037" s="3"/>
      <c r="P1037" s="4"/>
      <c r="Q1037" s="4"/>
      <c r="R1037" s="4"/>
      <c r="S1037" s="4"/>
      <c r="T1037" s="4"/>
      <c r="X1037" s="16"/>
      <c r="AI1037" s="15" t="e">
        <f>#REF!</f>
        <v>#REF!</v>
      </c>
      <c r="AJ1037" s="15">
        <f>'[6]Čas'!AA1107</f>
        <v>0</v>
      </c>
      <c r="AK1037" s="15" t="e">
        <f aca="true" t="shared" si="30" ref="AK1037:AK1042">AJ1030-AI1037</f>
        <v>#REF!</v>
      </c>
    </row>
    <row r="1038" spans="1:37" s="15" customFormat="1" ht="15.75">
      <c r="A1038" s="12"/>
      <c r="B1038" s="413"/>
      <c r="C1038" s="414"/>
      <c r="D1038" s="414"/>
      <c r="E1038" s="227"/>
      <c r="F1038" s="227"/>
      <c r="G1038" s="227"/>
      <c r="H1038" s="227"/>
      <c r="I1038" s="227"/>
      <c r="J1038" s="227"/>
      <c r="K1038" s="228"/>
      <c r="L1038" s="14"/>
      <c r="M1038" s="3"/>
      <c r="N1038" s="3"/>
      <c r="O1038" s="3"/>
      <c r="P1038" s="4"/>
      <c r="Q1038" s="4"/>
      <c r="R1038" s="4"/>
      <c r="S1038" s="4"/>
      <c r="T1038" s="4"/>
      <c r="X1038" s="16"/>
      <c r="AI1038" s="15" t="e">
        <f>#REF!</f>
        <v>#REF!</v>
      </c>
      <c r="AJ1038" s="15">
        <f>'[6]Čas'!AA1108</f>
        <v>0</v>
      </c>
      <c r="AK1038" s="15" t="e">
        <f t="shared" si="30"/>
        <v>#REF!</v>
      </c>
    </row>
    <row r="1039" spans="1:37" s="15" customFormat="1" ht="16.5" thickBot="1">
      <c r="A1039" s="12"/>
      <c r="B1039" s="415" t="s">
        <v>783</v>
      </c>
      <c r="C1039" s="416">
        <v>0</v>
      </c>
      <c r="D1039" s="416" t="e">
        <v>#REF!</v>
      </c>
      <c r="E1039" s="198"/>
      <c r="F1039" s="198"/>
      <c r="G1039" s="198"/>
      <c r="H1039" s="198"/>
      <c r="I1039" s="198"/>
      <c r="J1039" s="198"/>
      <c r="K1039" s="199"/>
      <c r="L1039" s="14"/>
      <c r="M1039" s="3">
        <v>676.8470367066167</v>
      </c>
      <c r="N1039" s="3" t="e">
        <f>#REF!-M1039</f>
        <v>#REF!</v>
      </c>
      <c r="O1039" s="3"/>
      <c r="P1039" s="4"/>
      <c r="Q1039" s="4"/>
      <c r="R1039" s="4"/>
      <c r="S1039" s="4"/>
      <c r="T1039" s="4"/>
      <c r="X1039" s="16"/>
      <c r="AI1039" s="15" t="e">
        <f>#REF!</f>
        <v>#REF!</v>
      </c>
      <c r="AJ1039" s="15">
        <f>'[6]Čas'!AA1109</f>
        <v>0</v>
      </c>
      <c r="AK1039" s="15" t="e">
        <f t="shared" si="30"/>
        <v>#REF!</v>
      </c>
    </row>
    <row r="1040" spans="1:37" s="15" customFormat="1" ht="15.75">
      <c r="A1040" s="12"/>
      <c r="B1040" s="93" t="s">
        <v>784</v>
      </c>
      <c r="C1040" s="132">
        <v>13.81</v>
      </c>
      <c r="D1040" s="17" t="s">
        <v>106</v>
      </c>
      <c r="E1040" s="171" t="s">
        <v>174</v>
      </c>
      <c r="F1040" s="196"/>
      <c r="G1040" s="73"/>
      <c r="H1040" s="73"/>
      <c r="I1040" s="73"/>
      <c r="J1040" s="73"/>
      <c r="K1040" s="91"/>
      <c r="L1040" s="14"/>
      <c r="M1040" s="3">
        <v>1098.2800972975288</v>
      </c>
      <c r="N1040" s="3" t="e">
        <f>#REF!-M1040</f>
        <v>#REF!</v>
      </c>
      <c r="O1040" s="3"/>
      <c r="P1040" s="4"/>
      <c r="Q1040" s="4"/>
      <c r="R1040" s="4"/>
      <c r="S1040" s="4"/>
      <c r="T1040" s="4"/>
      <c r="X1040" s="16"/>
      <c r="AI1040" s="15" t="e">
        <f>#REF!</f>
        <v>#REF!</v>
      </c>
      <c r="AJ1040" s="15">
        <f>'[6]Čas'!AA1110</f>
        <v>0</v>
      </c>
      <c r="AK1040" s="15" t="e">
        <f t="shared" si="30"/>
        <v>#REF!</v>
      </c>
    </row>
    <row r="1041" spans="1:37" s="15" customFormat="1" ht="15.75">
      <c r="A1041" s="12"/>
      <c r="B1041" s="103" t="s">
        <v>785</v>
      </c>
      <c r="C1041" s="137">
        <v>5.1</v>
      </c>
      <c r="D1041" s="69" t="s">
        <v>106</v>
      </c>
      <c r="E1041" s="171" t="s">
        <v>174</v>
      </c>
      <c r="F1041" s="186"/>
      <c r="G1041" s="74"/>
      <c r="H1041" s="74"/>
      <c r="I1041" s="74"/>
      <c r="J1041" s="74"/>
      <c r="K1041" s="92"/>
      <c r="L1041" s="14"/>
      <c r="M1041" s="3">
        <v>370.2393641757372</v>
      </c>
      <c r="N1041" s="3" t="e">
        <f>#REF!-M1041</f>
        <v>#REF!</v>
      </c>
      <c r="O1041" s="3"/>
      <c r="P1041" s="4"/>
      <c r="Q1041" s="4"/>
      <c r="R1041" s="4"/>
      <c r="S1041" s="4"/>
      <c r="T1041" s="4"/>
      <c r="X1041" s="16"/>
      <c r="AI1041" s="15" t="e">
        <f>#REF!</f>
        <v>#REF!</v>
      </c>
      <c r="AJ1041" s="15">
        <f>'[6]Čas'!AA1111</f>
        <v>0</v>
      </c>
      <c r="AK1041" s="15" t="e">
        <f t="shared" si="30"/>
        <v>#REF!</v>
      </c>
    </row>
    <row r="1042" spans="1:37" s="15" customFormat="1" ht="15.75">
      <c r="A1042" s="12"/>
      <c r="B1042" s="103" t="s">
        <v>786</v>
      </c>
      <c r="C1042" s="137">
        <v>2.25</v>
      </c>
      <c r="D1042" s="69" t="s">
        <v>64</v>
      </c>
      <c r="E1042" s="171" t="s">
        <v>174</v>
      </c>
      <c r="F1042" s="186"/>
      <c r="G1042" s="74"/>
      <c r="H1042" s="74"/>
      <c r="I1042" s="74"/>
      <c r="J1042" s="74"/>
      <c r="K1042" s="92"/>
      <c r="L1042" s="14"/>
      <c r="M1042" s="3">
        <v>1345.1802742093764</v>
      </c>
      <c r="N1042" s="3" t="e">
        <f>#REF!-M1042</f>
        <v>#REF!</v>
      </c>
      <c r="O1042" s="3"/>
      <c r="P1042" s="4"/>
      <c r="Q1042" s="4"/>
      <c r="R1042" s="4"/>
      <c r="S1042" s="4"/>
      <c r="T1042" s="4"/>
      <c r="X1042" s="16"/>
      <c r="AI1042" s="15" t="e">
        <f>#REF!</f>
        <v>#REF!</v>
      </c>
      <c r="AJ1042" s="15">
        <f>'[6]Čas'!AA1112</f>
        <v>0</v>
      </c>
      <c r="AK1042" s="15" t="e">
        <f t="shared" si="30"/>
        <v>#REF!</v>
      </c>
    </row>
    <row r="1043" spans="1:37" s="15" customFormat="1" ht="15.75">
      <c r="A1043" s="12"/>
      <c r="B1043" s="103" t="s">
        <v>92</v>
      </c>
      <c r="C1043" s="137">
        <v>6.6</v>
      </c>
      <c r="D1043" s="69" t="s">
        <v>97</v>
      </c>
      <c r="E1043" s="171" t="s">
        <v>174</v>
      </c>
      <c r="F1043" s="186"/>
      <c r="G1043" s="74"/>
      <c r="H1043" s="74"/>
      <c r="I1043" s="74"/>
      <c r="J1043" s="74"/>
      <c r="K1043" s="92"/>
      <c r="L1043" s="14"/>
      <c r="M1043" s="3">
        <v>1098.2800972975288</v>
      </c>
      <c r="N1043" s="3" t="e">
        <f>#REF!-M1043</f>
        <v>#REF!</v>
      </c>
      <c r="O1043" s="3"/>
      <c r="P1043" s="4"/>
      <c r="Q1043" s="4"/>
      <c r="R1043" s="4"/>
      <c r="S1043" s="4"/>
      <c r="T1043" s="4"/>
      <c r="X1043" s="16"/>
      <c r="AI1043" s="15" t="e">
        <f>#REF!</f>
        <v>#REF!</v>
      </c>
      <c r="AJ1043" s="15">
        <f>'[6]Čas'!AA1113</f>
        <v>368.041218025716</v>
      </c>
      <c r="AK1043" s="15" t="e">
        <f aca="true" t="shared" si="31" ref="AK1043:AK1107">AJ1037-AI1043</f>
        <v>#REF!</v>
      </c>
    </row>
    <row r="1044" spans="1:37" s="15" customFormat="1" ht="15.75">
      <c r="A1044" s="12"/>
      <c r="B1044" s="103" t="s">
        <v>312</v>
      </c>
      <c r="C1044" s="137">
        <v>5.51</v>
      </c>
      <c r="D1044" s="69" t="s">
        <v>97</v>
      </c>
      <c r="E1044" s="171" t="s">
        <v>174</v>
      </c>
      <c r="F1044" s="186"/>
      <c r="G1044" s="74"/>
      <c r="H1044" s="74"/>
      <c r="I1044" s="74"/>
      <c r="J1044" s="74"/>
      <c r="K1044" s="92"/>
      <c r="L1044" s="14"/>
      <c r="M1044" s="3">
        <v>412.0405827117075</v>
      </c>
      <c r="N1044" s="3" t="e">
        <f>#REF!-M1044</f>
        <v>#REF!</v>
      </c>
      <c r="O1044" s="3"/>
      <c r="P1044" s="4"/>
      <c r="Q1044" s="4"/>
      <c r="R1044" s="4"/>
      <c r="S1044" s="4"/>
      <c r="T1044" s="4"/>
      <c r="X1044" s="16"/>
      <c r="AI1044" s="15" t="e">
        <f>#REF!</f>
        <v>#REF!</v>
      </c>
      <c r="AJ1044" s="15">
        <f>'[6]Čas'!AA1114</f>
        <v>192.87106715282937</v>
      </c>
      <c r="AK1044" s="15" t="e">
        <f t="shared" si="31"/>
        <v>#REF!</v>
      </c>
    </row>
    <row r="1045" spans="1:37" s="15" customFormat="1" ht="15.75">
      <c r="A1045" s="12"/>
      <c r="B1045" s="103" t="s">
        <v>787</v>
      </c>
      <c r="C1045" s="137">
        <v>46.21</v>
      </c>
      <c r="D1045" s="69" t="s">
        <v>97</v>
      </c>
      <c r="E1045" s="171" t="s">
        <v>174</v>
      </c>
      <c r="F1045" s="186"/>
      <c r="G1045" s="74"/>
      <c r="H1045" s="74"/>
      <c r="I1045" s="74"/>
      <c r="J1045" s="74"/>
      <c r="K1045" s="92"/>
      <c r="L1045" s="14"/>
      <c r="M1045" s="3">
        <v>423.98378800769905</v>
      </c>
      <c r="N1045" s="3" t="e">
        <f>#REF!-M1045</f>
        <v>#REF!</v>
      </c>
      <c r="O1045" s="3"/>
      <c r="P1045" s="4"/>
      <c r="Q1045" s="4"/>
      <c r="R1045" s="4"/>
      <c r="S1045" s="4"/>
      <c r="T1045" s="4"/>
      <c r="X1045" s="16"/>
      <c r="AI1045" s="15" t="e">
        <f>#REF!</f>
        <v>#REF!</v>
      </c>
      <c r="AJ1045" s="15">
        <f>'[6]Čas'!AA1115</f>
        <v>296.78718263822134</v>
      </c>
      <c r="AK1045" s="15" t="e">
        <f t="shared" si="31"/>
        <v>#REF!</v>
      </c>
    </row>
    <row r="1046" spans="1:37" s="15" customFormat="1" ht="15.75">
      <c r="A1046" s="12"/>
      <c r="B1046" s="103" t="s">
        <v>788</v>
      </c>
      <c r="C1046" s="137">
        <v>24.9</v>
      </c>
      <c r="D1046" s="69" t="s">
        <v>106</v>
      </c>
      <c r="E1046" s="171" t="s">
        <v>174</v>
      </c>
      <c r="F1046" s="186"/>
      <c r="G1046" s="74"/>
      <c r="H1046" s="74"/>
      <c r="I1046" s="74"/>
      <c r="J1046" s="74"/>
      <c r="K1046" s="92"/>
      <c r="L1046" s="14"/>
      <c r="M1046" s="3">
        <v>1221.7301857534526</v>
      </c>
      <c r="N1046" s="3" t="e">
        <f>#REF!-M1046</f>
        <v>#REF!</v>
      </c>
      <c r="O1046" s="3"/>
      <c r="P1046" s="4"/>
      <c r="Q1046" s="4"/>
      <c r="R1046" s="4"/>
      <c r="S1046" s="4"/>
      <c r="T1046" s="4"/>
      <c r="X1046" s="16"/>
      <c r="AI1046" s="15" t="e">
        <f>#REF!</f>
        <v>#REF!</v>
      </c>
      <c r="AJ1046" s="15">
        <f>'[6]Čas'!AA1116</f>
        <v>235.42082176485036</v>
      </c>
      <c r="AK1046" s="15" t="e">
        <f t="shared" si="31"/>
        <v>#REF!</v>
      </c>
    </row>
    <row r="1047" spans="1:37" s="15" customFormat="1" ht="15.75">
      <c r="A1047" s="12"/>
      <c r="B1047" s="103" t="s">
        <v>789</v>
      </c>
      <c r="C1047" s="137">
        <v>16.2</v>
      </c>
      <c r="D1047" s="69" t="s">
        <v>7</v>
      </c>
      <c r="E1047" s="171" t="s">
        <v>174</v>
      </c>
      <c r="F1047" s="186"/>
      <c r="G1047" s="74"/>
      <c r="H1047" s="74"/>
      <c r="I1047" s="74"/>
      <c r="J1047" s="74"/>
      <c r="K1047" s="92"/>
      <c r="L1047" s="14"/>
      <c r="M1047" s="3">
        <v>1421.8044670440877</v>
      </c>
      <c r="N1047" s="3" t="e">
        <f>#REF!-M1047</f>
        <v>#REF!</v>
      </c>
      <c r="O1047" s="3"/>
      <c r="P1047" s="4"/>
      <c r="Q1047" s="4"/>
      <c r="R1047" s="4"/>
      <c r="S1047" s="4"/>
      <c r="T1047" s="4"/>
      <c r="X1047" s="16"/>
      <c r="AI1047" s="15" t="e">
        <f>#REF!</f>
        <v>#REF!</v>
      </c>
      <c r="AJ1047" s="15">
        <f>'[6]Čas'!AA1119</f>
        <v>282.5049861178204</v>
      </c>
      <c r="AK1047" s="15" t="e">
        <f>AJ1043-AI1047</f>
        <v>#REF!</v>
      </c>
    </row>
    <row r="1048" spans="1:37" s="15" customFormat="1" ht="15.75">
      <c r="A1048" s="12"/>
      <c r="B1048" s="103" t="s">
        <v>790</v>
      </c>
      <c r="C1048" s="137">
        <v>16.2</v>
      </c>
      <c r="D1048" s="69" t="s">
        <v>7</v>
      </c>
      <c r="E1048" s="171" t="s">
        <v>174</v>
      </c>
      <c r="F1048" s="186"/>
      <c r="G1048" s="74"/>
      <c r="H1048" s="74"/>
      <c r="I1048" s="74"/>
      <c r="J1048" s="74"/>
      <c r="K1048" s="92"/>
      <c r="L1048" s="14"/>
      <c r="M1048" s="3">
        <v>394.12577476772015</v>
      </c>
      <c r="N1048" s="3" t="e">
        <f>#REF!-M1048</f>
        <v>#REF!</v>
      </c>
      <c r="O1048" s="3"/>
      <c r="P1048" s="4"/>
      <c r="Q1048" s="4"/>
      <c r="R1048" s="4"/>
      <c r="S1048" s="4"/>
      <c r="T1048" s="4"/>
      <c r="X1048" s="16"/>
      <c r="AI1048" s="15" t="e">
        <f>#REF!</f>
        <v>#REF!</v>
      </c>
      <c r="AJ1048" s="15">
        <f>'[6]Čas'!AA1120</f>
        <v>38.427086481298886</v>
      </c>
      <c r="AK1048" s="15" t="e">
        <f>AJ1044-AI1048</f>
        <v>#REF!</v>
      </c>
    </row>
    <row r="1049" spans="1:37" s="15" customFormat="1" ht="15.75">
      <c r="A1049" s="12"/>
      <c r="B1049" s="103" t="s">
        <v>791</v>
      </c>
      <c r="C1049" s="137">
        <v>16.2</v>
      </c>
      <c r="D1049" s="69" t="s">
        <v>7</v>
      </c>
      <c r="E1049" s="171" t="s">
        <v>174</v>
      </c>
      <c r="F1049" s="186"/>
      <c r="G1049" s="74"/>
      <c r="H1049" s="74"/>
      <c r="I1049" s="74"/>
      <c r="J1049" s="74"/>
      <c r="K1049" s="92"/>
      <c r="L1049" s="14"/>
      <c r="M1049" s="3">
        <v>779.0126271528985</v>
      </c>
      <c r="N1049" s="3" t="e">
        <f>#REF!-M1049</f>
        <v>#REF!</v>
      </c>
      <c r="O1049" s="3"/>
      <c r="P1049" s="4"/>
      <c r="Q1049" s="4"/>
      <c r="R1049" s="4"/>
      <c r="S1049" s="4"/>
      <c r="T1049" s="4"/>
      <c r="X1049" s="16"/>
      <c r="AI1049" s="15" t="e">
        <f>#REF!</f>
        <v>#REF!</v>
      </c>
      <c r="AJ1049" s="15">
        <f>'[6]Čas'!AA1121</f>
        <v>0</v>
      </c>
      <c r="AK1049" s="15" t="e">
        <f>AJ1045-AI1049</f>
        <v>#REF!</v>
      </c>
    </row>
    <row r="1050" spans="1:37" s="15" customFormat="1" ht="15.75">
      <c r="A1050" s="12"/>
      <c r="B1050" s="103" t="s">
        <v>792</v>
      </c>
      <c r="C1050" s="137">
        <v>19.09</v>
      </c>
      <c r="D1050" s="69" t="s">
        <v>63</v>
      </c>
      <c r="E1050" s="171" t="s">
        <v>174</v>
      </c>
      <c r="F1050" s="186"/>
      <c r="G1050" s="74"/>
      <c r="H1050" s="74"/>
      <c r="I1050" s="74"/>
      <c r="J1050" s="74"/>
      <c r="K1050" s="92"/>
      <c r="L1050" s="14"/>
      <c r="M1050" s="3">
        <v>4327.705747611784</v>
      </c>
      <c r="N1050" s="3" t="e">
        <f>#REF!-M1050</f>
        <v>#REF!</v>
      </c>
      <c r="O1050" s="3"/>
      <c r="P1050" s="4"/>
      <c r="Q1050" s="4"/>
      <c r="R1050" s="4"/>
      <c r="S1050" s="4"/>
      <c r="T1050" s="4"/>
      <c r="X1050" s="16"/>
      <c r="AI1050" s="15" t="e">
        <f>#REF!</f>
        <v>#REF!</v>
      </c>
      <c r="AJ1050" s="15">
        <f>'[6]Čas'!AA1122</f>
        <v>0</v>
      </c>
      <c r="AK1050" s="15" t="e">
        <f>AJ1046-AI1050</f>
        <v>#REF!</v>
      </c>
    </row>
    <row r="1051" spans="1:37" s="15" customFormat="1" ht="15.75">
      <c r="A1051" s="12"/>
      <c r="B1051" s="103" t="s">
        <v>793</v>
      </c>
      <c r="C1051" s="137">
        <v>17.2</v>
      </c>
      <c r="D1051" s="69" t="s">
        <v>63</v>
      </c>
      <c r="E1051" s="171" t="s">
        <v>174</v>
      </c>
      <c r="F1051" s="186"/>
      <c r="G1051" s="74"/>
      <c r="H1051" s="74"/>
      <c r="I1051" s="74"/>
      <c r="J1051" s="74"/>
      <c r="K1051" s="92"/>
      <c r="L1051" s="14"/>
      <c r="M1051" s="3">
        <v>136.5108365331831</v>
      </c>
      <c r="N1051" s="3" t="e">
        <f>#REF!-M1051</f>
        <v>#REF!</v>
      </c>
      <c r="O1051" s="3"/>
      <c r="P1051" s="4"/>
      <c r="Q1051" s="4"/>
      <c r="R1051" s="4"/>
      <c r="S1051" s="4"/>
      <c r="T1051" s="4"/>
      <c r="X1051" s="16"/>
      <c r="AI1051" s="15" t="e">
        <f>#REF!</f>
        <v>#REF!</v>
      </c>
      <c r="AJ1051" s="15">
        <f>'[6]Čas'!AA1123</f>
        <v>0</v>
      </c>
      <c r="AK1051" s="15" t="e">
        <f>#REF!-AI1051</f>
        <v>#REF!</v>
      </c>
    </row>
    <row r="1052" spans="1:24" s="15" customFormat="1" ht="15.75">
      <c r="A1052" s="12"/>
      <c r="B1052" s="103" t="s">
        <v>124</v>
      </c>
      <c r="C1052" s="137">
        <v>27.56</v>
      </c>
      <c r="D1052" s="69" t="s">
        <v>97</v>
      </c>
      <c r="E1052" s="171" t="s">
        <v>174</v>
      </c>
      <c r="F1052" s="186"/>
      <c r="G1052" s="74"/>
      <c r="H1052" s="74"/>
      <c r="I1052" s="74"/>
      <c r="J1052" s="74"/>
      <c r="K1052" s="92"/>
      <c r="L1052" s="14"/>
      <c r="M1052" s="3"/>
      <c r="N1052" s="3"/>
      <c r="O1052" s="3"/>
      <c r="P1052" s="4"/>
      <c r="Q1052" s="4"/>
      <c r="R1052" s="4"/>
      <c r="S1052" s="4"/>
      <c r="T1052" s="4"/>
      <c r="X1052" s="16"/>
    </row>
    <row r="1053" spans="1:37" s="15" customFormat="1" ht="16.5" thickBot="1">
      <c r="A1053" s="12"/>
      <c r="B1053" s="317" t="s">
        <v>86</v>
      </c>
      <c r="C1053" s="142">
        <f>SUM(C1040:C1052)</f>
        <v>216.82999999999998</v>
      </c>
      <c r="D1053" s="232"/>
      <c r="E1053" s="318"/>
      <c r="F1053" s="231"/>
      <c r="G1053" s="232"/>
      <c r="H1053" s="232"/>
      <c r="I1053" s="232"/>
      <c r="J1053" s="232"/>
      <c r="K1053" s="233"/>
      <c r="L1053" s="14"/>
      <c r="M1053" s="3">
        <v>871.5809990577586</v>
      </c>
      <c r="N1053" s="3" t="e">
        <f>#REF!-M1053</f>
        <v>#REF!</v>
      </c>
      <c r="O1053" s="3"/>
      <c r="P1053" s="4"/>
      <c r="Q1053" s="4"/>
      <c r="R1053" s="4"/>
      <c r="S1053" s="4"/>
      <c r="T1053" s="4"/>
      <c r="X1053" s="16"/>
      <c r="AI1053" s="15" t="e">
        <f>#REF!</f>
        <v>#REF!</v>
      </c>
      <c r="AJ1053" s="15">
        <f>'[6]Čas'!AA1124</f>
        <v>0</v>
      </c>
      <c r="AK1053" s="15" t="e">
        <f>#REF!-AI1053</f>
        <v>#REF!</v>
      </c>
    </row>
    <row r="1054" spans="1:37" s="15" customFormat="1" ht="15.75">
      <c r="A1054" s="12"/>
      <c r="B1054" s="413"/>
      <c r="C1054" s="414"/>
      <c r="D1054" s="414"/>
      <c r="E1054" s="227"/>
      <c r="F1054" s="227"/>
      <c r="G1054" s="227"/>
      <c r="H1054" s="227"/>
      <c r="I1054" s="227"/>
      <c r="J1054" s="227"/>
      <c r="K1054" s="228"/>
      <c r="L1054" s="14"/>
      <c r="M1054" s="3"/>
      <c r="N1054" s="3"/>
      <c r="O1054" s="3"/>
      <c r="P1054" s="4"/>
      <c r="Q1054" s="4"/>
      <c r="R1054" s="4"/>
      <c r="S1054" s="4"/>
      <c r="T1054" s="4"/>
      <c r="X1054" s="16"/>
      <c r="AI1054" s="15" t="e">
        <f>#REF!</f>
        <v>#REF!</v>
      </c>
      <c r="AJ1054" s="15" t="e">
        <f>'[6]Čas'!AA1125</f>
        <v>#REF!</v>
      </c>
      <c r="AK1054" s="15" t="e">
        <f>AJ1047-AI1054</f>
        <v>#REF!</v>
      </c>
    </row>
    <row r="1055" spans="1:37" s="15" customFormat="1" ht="16.5" thickBot="1">
      <c r="A1055" s="12"/>
      <c r="B1055" s="415" t="s">
        <v>794</v>
      </c>
      <c r="C1055" s="416">
        <v>0</v>
      </c>
      <c r="D1055" s="416" t="e">
        <v>#REF!</v>
      </c>
      <c r="E1055" s="198"/>
      <c r="F1055" s="198"/>
      <c r="G1055" s="198"/>
      <c r="H1055" s="198"/>
      <c r="I1055" s="198"/>
      <c r="J1055" s="198"/>
      <c r="K1055" s="199"/>
      <c r="L1055" s="14"/>
      <c r="M1055" s="3">
        <v>346.35295358375413</v>
      </c>
      <c r="N1055" s="3" t="e">
        <f>#REF!-M1055</f>
        <v>#REF!</v>
      </c>
      <c r="O1055" s="3"/>
      <c r="P1055" s="4"/>
      <c r="Q1055" s="4"/>
      <c r="R1055" s="4"/>
      <c r="S1055" s="4"/>
      <c r="T1055" s="4"/>
      <c r="X1055" s="16"/>
      <c r="AI1055" s="15" t="e">
        <f>#REF!</f>
        <v>#REF!</v>
      </c>
      <c r="AJ1055" s="15">
        <f>'[6]Čas'!AA1126</f>
        <v>18.350789866618946</v>
      </c>
      <c r="AK1055" s="15" t="e">
        <f>AJ1048-AI1055</f>
        <v>#REF!</v>
      </c>
    </row>
    <row r="1056" spans="1:37" s="15" customFormat="1" ht="15.75">
      <c r="A1056" s="12"/>
      <c r="B1056" s="93" t="s">
        <v>795</v>
      </c>
      <c r="C1056" s="132">
        <v>45.1</v>
      </c>
      <c r="D1056" s="17" t="s">
        <v>63</v>
      </c>
      <c r="E1056" s="174" t="s">
        <v>175</v>
      </c>
      <c r="F1056" s="196"/>
      <c r="G1056" s="73"/>
      <c r="H1056" s="73"/>
      <c r="I1056" s="73"/>
      <c r="J1056" s="73"/>
      <c r="K1056" s="91"/>
      <c r="L1056" s="14"/>
      <c r="M1056" s="3">
        <v>485.2865546198384</v>
      </c>
      <c r="N1056" s="3" t="e">
        <f>#REF!-M1056</f>
        <v>#REF!</v>
      </c>
      <c r="O1056" s="3"/>
      <c r="P1056" s="4"/>
      <c r="Q1056" s="4"/>
      <c r="R1056" s="4"/>
      <c r="S1056" s="4"/>
      <c r="T1056" s="4"/>
      <c r="X1056" s="16"/>
      <c r="AI1056" s="15" t="e">
        <f>#REF!</f>
        <v>#REF!</v>
      </c>
      <c r="AJ1056" s="15">
        <f>'[6]Čas'!AA1127</f>
        <v>43.692356825283206</v>
      </c>
      <c r="AK1056" s="15" t="e">
        <f>AJ1049-AI1056</f>
        <v>#REF!</v>
      </c>
    </row>
    <row r="1057" spans="1:37" s="15" customFormat="1" ht="15.75">
      <c r="A1057" s="12"/>
      <c r="B1057" s="93" t="s">
        <v>796</v>
      </c>
      <c r="C1057" s="132">
        <v>115.2</v>
      </c>
      <c r="D1057" s="17" t="s">
        <v>63</v>
      </c>
      <c r="E1057" s="174" t="s">
        <v>175</v>
      </c>
      <c r="F1057" s="186"/>
      <c r="G1057" s="74"/>
      <c r="H1057" s="74"/>
      <c r="I1057" s="74"/>
      <c r="J1057" s="74"/>
      <c r="K1057" s="92"/>
      <c r="L1057" s="14"/>
      <c r="M1057" s="3">
        <v>799.7170266195925</v>
      </c>
      <c r="N1057" s="3" t="e">
        <f>#REF!-M1057</f>
        <v>#REF!</v>
      </c>
      <c r="O1057" s="3"/>
      <c r="P1057" s="4"/>
      <c r="Q1057" s="4"/>
      <c r="R1057" s="4"/>
      <c r="S1057" s="4"/>
      <c r="T1057" s="4"/>
      <c r="X1057" s="16"/>
      <c r="AI1057" s="15" t="e">
        <f>#REF!</f>
        <v>#REF!</v>
      </c>
      <c r="AJ1057" s="15">
        <f>'[6]Čas'!AA1128</f>
        <v>209.60042800778828</v>
      </c>
      <c r="AK1057" s="15" t="e">
        <f>AJ1050-AI1057</f>
        <v>#REF!</v>
      </c>
    </row>
    <row r="1058" spans="1:37" s="15" customFormat="1" ht="15.75">
      <c r="A1058" s="12"/>
      <c r="B1058" s="93" t="s">
        <v>797</v>
      </c>
      <c r="C1058" s="132">
        <v>10.8</v>
      </c>
      <c r="D1058" s="17" t="s">
        <v>63</v>
      </c>
      <c r="E1058" s="174" t="s">
        <v>175</v>
      </c>
      <c r="F1058" s="186"/>
      <c r="G1058" s="74"/>
      <c r="H1058" s="74"/>
      <c r="I1058" s="74"/>
      <c r="J1058" s="74"/>
      <c r="K1058" s="92"/>
      <c r="L1058" s="14"/>
      <c r="M1058" s="3">
        <v>1371.1994000327868</v>
      </c>
      <c r="N1058" s="3" t="e">
        <f>#REF!-M1058</f>
        <v>#REF!</v>
      </c>
      <c r="O1058" s="3"/>
      <c r="P1058" s="4"/>
      <c r="Q1058" s="4"/>
      <c r="R1058" s="4"/>
      <c r="S1058" s="4"/>
      <c r="T1058" s="4"/>
      <c r="X1058" s="16"/>
      <c r="AI1058" s="15" t="e">
        <f>#REF!</f>
        <v>#REF!</v>
      </c>
      <c r="AJ1058" s="15">
        <f>'[6]Čas'!AA1129</f>
        <v>357.9965962970824</v>
      </c>
      <c r="AK1058" s="15" t="e">
        <f>AJ1051-AI1058</f>
        <v>#REF!</v>
      </c>
    </row>
    <row r="1059" spans="1:37" s="15" customFormat="1" ht="15.75">
      <c r="A1059" s="12"/>
      <c r="B1059" s="93" t="s">
        <v>27</v>
      </c>
      <c r="C1059" s="132">
        <v>2.51</v>
      </c>
      <c r="D1059" s="17" t="s">
        <v>63</v>
      </c>
      <c r="E1059" s="174" t="s">
        <v>175</v>
      </c>
      <c r="F1059" s="186"/>
      <c r="G1059" s="74"/>
      <c r="H1059" s="74"/>
      <c r="I1059" s="74"/>
      <c r="J1059" s="74"/>
      <c r="K1059" s="92"/>
      <c r="L1059" s="14"/>
      <c r="M1059" s="3">
        <v>519.3417514352656</v>
      </c>
      <c r="N1059" s="3" t="e">
        <f>#REF!-M1059</f>
        <v>#REF!</v>
      </c>
      <c r="O1059" s="3"/>
      <c r="P1059" s="4"/>
      <c r="Q1059" s="4"/>
      <c r="R1059" s="4"/>
      <c r="S1059" s="4"/>
      <c r="T1059" s="4"/>
      <c r="X1059" s="16"/>
      <c r="AI1059" s="15" t="e">
        <f>#REF!</f>
        <v>#REF!</v>
      </c>
      <c r="AJ1059" s="15">
        <f>'[6]Čas'!AA1130</f>
        <v>317.661162168038</v>
      </c>
      <c r="AK1059" s="15" t="e">
        <f t="shared" si="31"/>
        <v>#REF!</v>
      </c>
    </row>
    <row r="1060" spans="1:37" s="15" customFormat="1" ht="15.75">
      <c r="A1060" s="12"/>
      <c r="B1060" s="90" t="s">
        <v>135</v>
      </c>
      <c r="C1060" s="132">
        <v>50.63</v>
      </c>
      <c r="D1060" s="17" t="s">
        <v>127</v>
      </c>
      <c r="E1060" s="174" t="s">
        <v>175</v>
      </c>
      <c r="F1060" s="186"/>
      <c r="G1060" s="74"/>
      <c r="H1060" s="74"/>
      <c r="I1060" s="74"/>
      <c r="J1060" s="74"/>
      <c r="K1060" s="92"/>
      <c r="L1060" s="14"/>
      <c r="M1060" s="3">
        <v>77.63083442394489</v>
      </c>
      <c r="N1060" s="3" t="e">
        <f>#REF!-M1060</f>
        <v>#REF!</v>
      </c>
      <c r="O1060" s="3"/>
      <c r="P1060" s="4"/>
      <c r="Q1060" s="4"/>
      <c r="R1060" s="4"/>
      <c r="S1060" s="4"/>
      <c r="T1060" s="4"/>
      <c r="X1060" s="16"/>
      <c r="AI1060" s="15" t="e">
        <f>#REF!</f>
        <v>#REF!</v>
      </c>
      <c r="AJ1060" s="15">
        <f>'[6]Čas'!AA1132</f>
        <v>319.85842317117664</v>
      </c>
      <c r="AK1060" s="15" t="e">
        <f>AJ1055-AI1060</f>
        <v>#REF!</v>
      </c>
    </row>
    <row r="1061" spans="1:37" s="15" customFormat="1" ht="15.75">
      <c r="A1061" s="12"/>
      <c r="B1061" s="93" t="s">
        <v>798</v>
      </c>
      <c r="C1061" s="132">
        <v>18.97</v>
      </c>
      <c r="D1061" s="17" t="s">
        <v>7</v>
      </c>
      <c r="E1061" s="174" t="s">
        <v>175</v>
      </c>
      <c r="F1061" s="186"/>
      <c r="G1061" s="74"/>
      <c r="H1061" s="74"/>
      <c r="I1061" s="74"/>
      <c r="J1061" s="74"/>
      <c r="K1061" s="92"/>
      <c r="L1061" s="14"/>
      <c r="M1061" s="3">
        <v>0</v>
      </c>
      <c r="N1061" s="3" t="e">
        <f>#REF!-M1061</f>
        <v>#REF!</v>
      </c>
      <c r="O1061" s="3"/>
      <c r="P1061" s="4"/>
      <c r="Q1061" s="4"/>
      <c r="R1061" s="4"/>
      <c r="S1061" s="4"/>
      <c r="T1061" s="4"/>
      <c r="X1061" s="16"/>
      <c r="AI1061" s="15" t="e">
        <f>#REF!</f>
        <v>#REF!</v>
      </c>
      <c r="AJ1061" s="15">
        <f>'[6]Čas'!AA1133</f>
        <v>717.7196119537737</v>
      </c>
      <c r="AK1061" s="15" t="e">
        <f>AJ1056-AI1061</f>
        <v>#REF!</v>
      </c>
    </row>
    <row r="1062" spans="1:24" s="15" customFormat="1" ht="16.5" thickBot="1">
      <c r="A1062" s="12"/>
      <c r="B1062" s="98" t="s">
        <v>86</v>
      </c>
      <c r="C1062" s="136">
        <f>SUM(C1056:C1061)</f>
        <v>243.21</v>
      </c>
      <c r="D1062" s="77"/>
      <c r="E1062" s="170"/>
      <c r="F1062" s="231"/>
      <c r="G1062" s="232"/>
      <c r="H1062" s="232"/>
      <c r="I1062" s="232"/>
      <c r="J1062" s="232"/>
      <c r="K1062" s="233"/>
      <c r="L1062" s="14"/>
      <c r="M1062" s="3"/>
      <c r="N1062" s="3"/>
      <c r="O1062" s="3"/>
      <c r="P1062" s="4"/>
      <c r="Q1062" s="4"/>
      <c r="R1062" s="4"/>
      <c r="S1062" s="4"/>
      <c r="T1062" s="4"/>
      <c r="X1062" s="16"/>
    </row>
    <row r="1063" spans="1:24" s="15" customFormat="1" ht="15.75">
      <c r="A1063" s="12"/>
      <c r="B1063" s="284"/>
      <c r="C1063" s="285"/>
      <c r="D1063" s="242"/>
      <c r="E1063" s="242"/>
      <c r="F1063" s="242"/>
      <c r="G1063" s="242"/>
      <c r="H1063" s="242"/>
      <c r="I1063" s="242"/>
      <c r="J1063" s="242"/>
      <c r="K1063" s="243"/>
      <c r="L1063" s="14"/>
      <c r="M1063" s="3"/>
      <c r="N1063" s="3"/>
      <c r="O1063" s="3"/>
      <c r="P1063" s="4"/>
      <c r="Q1063" s="4"/>
      <c r="R1063" s="4"/>
      <c r="S1063" s="4"/>
      <c r="T1063" s="4"/>
      <c r="X1063" s="16"/>
    </row>
    <row r="1064" spans="1:24" s="15" customFormat="1" ht="16.5" thickBot="1">
      <c r="A1064" s="12"/>
      <c r="B1064" s="343" t="s">
        <v>136</v>
      </c>
      <c r="C1064" s="344"/>
      <c r="D1064" s="345"/>
      <c r="E1064" s="345"/>
      <c r="F1064" s="345"/>
      <c r="G1064" s="345"/>
      <c r="H1064" s="345"/>
      <c r="I1064" s="345"/>
      <c r="J1064" s="345"/>
      <c r="K1064" s="346"/>
      <c r="L1064" s="14"/>
      <c r="M1064" s="3"/>
      <c r="N1064" s="3"/>
      <c r="O1064" s="3"/>
      <c r="P1064" s="4"/>
      <c r="Q1064" s="4"/>
      <c r="R1064" s="4"/>
      <c r="S1064" s="4"/>
      <c r="T1064" s="4"/>
      <c r="X1064" s="16"/>
    </row>
    <row r="1065" spans="1:24" s="15" customFormat="1" ht="15.75">
      <c r="A1065" s="12"/>
      <c r="B1065" s="90" t="s">
        <v>134</v>
      </c>
      <c r="C1065" s="134">
        <v>50.63</v>
      </c>
      <c r="D1065" s="81" t="s">
        <v>127</v>
      </c>
      <c r="E1065" s="174" t="s">
        <v>175</v>
      </c>
      <c r="F1065" s="196"/>
      <c r="G1065" s="73"/>
      <c r="H1065" s="73"/>
      <c r="I1065" s="73"/>
      <c r="J1065" s="73"/>
      <c r="K1065" s="91"/>
      <c r="L1065" s="14"/>
      <c r="M1065" s="3"/>
      <c r="N1065" s="3"/>
      <c r="O1065" s="3"/>
      <c r="P1065" s="4"/>
      <c r="Q1065" s="4"/>
      <c r="R1065" s="4"/>
      <c r="S1065" s="4"/>
      <c r="T1065" s="4"/>
      <c r="X1065" s="16"/>
    </row>
    <row r="1066" spans="1:24" s="15" customFormat="1" ht="15.75">
      <c r="A1066" s="12"/>
      <c r="B1066" s="93" t="s">
        <v>133</v>
      </c>
      <c r="C1066" s="134">
        <v>2.31</v>
      </c>
      <c r="D1066" s="81" t="s">
        <v>97</v>
      </c>
      <c r="E1066" s="174" t="s">
        <v>175</v>
      </c>
      <c r="F1066" s="186"/>
      <c r="G1066" s="74"/>
      <c r="H1066" s="74"/>
      <c r="I1066" s="74"/>
      <c r="J1066" s="74"/>
      <c r="K1066" s="92"/>
      <c r="L1066" s="14"/>
      <c r="M1066" s="3"/>
      <c r="N1066" s="3"/>
      <c r="O1066" s="3"/>
      <c r="P1066" s="4"/>
      <c r="Q1066" s="4"/>
      <c r="R1066" s="4"/>
      <c r="S1066" s="4"/>
      <c r="T1066" s="4"/>
      <c r="X1066" s="16"/>
    </row>
    <row r="1067" spans="1:37" s="15" customFormat="1" ht="15.75">
      <c r="A1067" s="12"/>
      <c r="B1067" s="93" t="s">
        <v>799</v>
      </c>
      <c r="C1067" s="134">
        <v>12.92</v>
      </c>
      <c r="D1067" s="81" t="s">
        <v>127</v>
      </c>
      <c r="E1067" s="174" t="s">
        <v>175</v>
      </c>
      <c r="F1067" s="186"/>
      <c r="G1067" s="74"/>
      <c r="H1067" s="74"/>
      <c r="I1067" s="74"/>
      <c r="J1067" s="74"/>
      <c r="K1067" s="92"/>
      <c r="L1067" s="14"/>
      <c r="M1067" s="3">
        <v>0</v>
      </c>
      <c r="N1067" s="3" t="e">
        <f>#REF!-M1067</f>
        <v>#REF!</v>
      </c>
      <c r="O1067" s="3"/>
      <c r="P1067" s="4"/>
      <c r="Q1067" s="4"/>
      <c r="R1067" s="4"/>
      <c r="S1067" s="4"/>
      <c r="T1067" s="4"/>
      <c r="X1067" s="16"/>
      <c r="AI1067" s="15" t="e">
        <f>#REF!</f>
        <v>#REF!</v>
      </c>
      <c r="AJ1067" s="15">
        <f>'[6]Čas'!AA1134</f>
        <v>331.4725170449093</v>
      </c>
      <c r="AK1067" s="15" t="e">
        <f>AJ1057-AI1067</f>
        <v>#REF!</v>
      </c>
    </row>
    <row r="1068" spans="1:37" s="15" customFormat="1" ht="15.75">
      <c r="A1068" s="12"/>
      <c r="B1068" s="93" t="s">
        <v>800</v>
      </c>
      <c r="C1068" s="134">
        <v>12.92</v>
      </c>
      <c r="D1068" s="81" t="s">
        <v>127</v>
      </c>
      <c r="E1068" s="174" t="s">
        <v>175</v>
      </c>
      <c r="F1068" s="186"/>
      <c r="G1068" s="74"/>
      <c r="H1068" s="74"/>
      <c r="I1068" s="74"/>
      <c r="J1068" s="74"/>
      <c r="K1068" s="92"/>
      <c r="L1068" s="14"/>
      <c r="M1068" s="3"/>
      <c r="N1068" s="3"/>
      <c r="O1068" s="3"/>
      <c r="P1068" s="4"/>
      <c r="Q1068" s="4"/>
      <c r="R1068" s="4"/>
      <c r="S1068" s="4"/>
      <c r="T1068" s="4"/>
      <c r="X1068" s="16"/>
      <c r="AI1068" s="15" t="e">
        <f>#REF!</f>
        <v>#REF!</v>
      </c>
      <c r="AJ1068" s="15">
        <f>'[6]Čas'!AA1135</f>
        <v>387.0318309814139</v>
      </c>
      <c r="AK1068" s="15" t="e">
        <f>AJ1058-AI1068</f>
        <v>#REF!</v>
      </c>
    </row>
    <row r="1069" spans="1:37" s="15" customFormat="1" ht="15.75">
      <c r="A1069" s="12"/>
      <c r="B1069" s="93" t="s">
        <v>801</v>
      </c>
      <c r="C1069" s="134">
        <v>27.5</v>
      </c>
      <c r="D1069" s="81" t="s">
        <v>127</v>
      </c>
      <c r="E1069" s="174" t="s">
        <v>175</v>
      </c>
      <c r="F1069" s="186"/>
      <c r="G1069" s="74"/>
      <c r="H1069" s="74"/>
      <c r="I1069" s="74"/>
      <c r="J1069" s="74"/>
      <c r="K1069" s="92"/>
      <c r="L1069" s="14"/>
      <c r="M1069" s="3"/>
      <c r="N1069" s="3"/>
      <c r="O1069" s="3"/>
      <c r="P1069" s="4"/>
      <c r="Q1069" s="4"/>
      <c r="R1069" s="4"/>
      <c r="S1069" s="4"/>
      <c r="T1069" s="4"/>
      <c r="X1069" s="16"/>
      <c r="AI1069" s="15" t="e">
        <f>#REF!</f>
        <v>#REF!</v>
      </c>
      <c r="AJ1069" s="15">
        <f>'[6]Čas'!AA1136</f>
        <v>341.8310332025627</v>
      </c>
      <c r="AK1069" s="15" t="e">
        <f>AJ1059-AI1069</f>
        <v>#REF!</v>
      </c>
    </row>
    <row r="1070" spans="1:37" s="15" customFormat="1" ht="15.75">
      <c r="A1070" s="12"/>
      <c r="B1070" s="93" t="s">
        <v>802</v>
      </c>
      <c r="C1070" s="134">
        <v>44.71</v>
      </c>
      <c r="D1070" s="81" t="s">
        <v>127</v>
      </c>
      <c r="E1070" s="174" t="s">
        <v>175</v>
      </c>
      <c r="F1070" s="186"/>
      <c r="G1070" s="74"/>
      <c r="H1070" s="74"/>
      <c r="I1070" s="74"/>
      <c r="J1070" s="74"/>
      <c r="K1070" s="92"/>
      <c r="L1070" s="14"/>
      <c r="M1070" s="3"/>
      <c r="N1070" s="3"/>
      <c r="O1070" s="3"/>
      <c r="P1070" s="4"/>
      <c r="Q1070" s="4"/>
      <c r="R1070" s="4"/>
      <c r="S1070" s="4"/>
      <c r="T1070" s="4"/>
      <c r="X1070" s="16"/>
      <c r="AI1070" s="15" t="e">
        <f>#REF!</f>
        <v>#REF!</v>
      </c>
      <c r="AJ1070" s="15">
        <f>'[6]Čas'!AA1137</f>
        <v>14.054943689695596</v>
      </c>
      <c r="AK1070" s="15" t="e">
        <f>#REF!-AI1070</f>
        <v>#REF!</v>
      </c>
    </row>
    <row r="1071" spans="1:37" s="15" customFormat="1" ht="15.75">
      <c r="A1071" s="12"/>
      <c r="B1071" s="93" t="s">
        <v>803</v>
      </c>
      <c r="C1071" s="134">
        <v>44.71</v>
      </c>
      <c r="D1071" s="81" t="s">
        <v>127</v>
      </c>
      <c r="E1071" s="174" t="s">
        <v>175</v>
      </c>
      <c r="F1071" s="186"/>
      <c r="G1071" s="74"/>
      <c r="H1071" s="74"/>
      <c r="I1071" s="74"/>
      <c r="J1071" s="74"/>
      <c r="K1071" s="92"/>
      <c r="L1071" s="14"/>
      <c r="M1071" s="3"/>
      <c r="N1071" s="3"/>
      <c r="O1071" s="3"/>
      <c r="P1071" s="4"/>
      <c r="Q1071" s="4"/>
      <c r="R1071" s="4"/>
      <c r="S1071" s="4"/>
      <c r="T1071" s="4"/>
      <c r="X1071" s="16"/>
      <c r="AI1071" s="15" t="e">
        <f>#REF!</f>
        <v>#REF!</v>
      </c>
      <c r="AJ1071" s="15">
        <f>'[6]Čas'!AA1138</f>
        <v>25.857000230587524</v>
      </c>
      <c r="AK1071" s="15" t="e">
        <f>AJ1060-AI1071</f>
        <v>#REF!</v>
      </c>
    </row>
    <row r="1072" spans="1:37" s="15" customFormat="1" ht="15.75">
      <c r="A1072" s="12"/>
      <c r="B1072" s="93" t="s">
        <v>804</v>
      </c>
      <c r="C1072" s="134">
        <v>13.2</v>
      </c>
      <c r="D1072" s="81" t="s">
        <v>127</v>
      </c>
      <c r="E1072" s="174" t="s">
        <v>175</v>
      </c>
      <c r="F1072" s="186"/>
      <c r="G1072" s="74"/>
      <c r="H1072" s="74"/>
      <c r="I1072" s="74"/>
      <c r="J1072" s="74"/>
      <c r="K1072" s="92"/>
      <c r="L1072" s="14"/>
      <c r="M1072" s="3"/>
      <c r="N1072" s="3"/>
      <c r="O1072" s="3"/>
      <c r="P1072" s="4"/>
      <c r="Q1072" s="4"/>
      <c r="R1072" s="4"/>
      <c r="S1072" s="4"/>
      <c r="T1072" s="4"/>
      <c r="X1072" s="16"/>
      <c r="AI1072" s="15" t="e">
        <f>#REF!</f>
        <v>#REF!</v>
      </c>
      <c r="AJ1072" s="15">
        <f>'[6]Čas'!AA1139</f>
        <v>195.68588132610475</v>
      </c>
      <c r="AK1072" s="15" t="e">
        <f>AJ1061-AI1072</f>
        <v>#REF!</v>
      </c>
    </row>
    <row r="1073" spans="1:37" s="15" customFormat="1" ht="15.75">
      <c r="A1073" s="12"/>
      <c r="B1073" s="93" t="s">
        <v>805</v>
      </c>
      <c r="C1073" s="134">
        <v>13.2</v>
      </c>
      <c r="D1073" s="81" t="s">
        <v>127</v>
      </c>
      <c r="E1073" s="174" t="s">
        <v>175</v>
      </c>
      <c r="F1073" s="186"/>
      <c r="G1073" s="74"/>
      <c r="H1073" s="74"/>
      <c r="I1073" s="74"/>
      <c r="J1073" s="74"/>
      <c r="K1073" s="92"/>
      <c r="L1073" s="14"/>
      <c r="M1073" s="3"/>
      <c r="N1073" s="3"/>
      <c r="O1073" s="3"/>
      <c r="P1073" s="4"/>
      <c r="Q1073" s="4"/>
      <c r="R1073" s="4"/>
      <c r="S1073" s="4"/>
      <c r="T1073" s="4"/>
      <c r="X1073" s="16"/>
      <c r="AI1073" s="15" t="e">
        <f>#REF!</f>
        <v>#REF!</v>
      </c>
      <c r="AJ1073" s="15">
        <f>'[6]Čas'!AA1140</f>
        <v>197.26217726313894</v>
      </c>
      <c r="AK1073" s="15" t="e">
        <f t="shared" si="31"/>
        <v>#REF!</v>
      </c>
    </row>
    <row r="1074" spans="1:37" s="15" customFormat="1" ht="15.75">
      <c r="A1074" s="12"/>
      <c r="B1074" s="93" t="s">
        <v>806</v>
      </c>
      <c r="C1074" s="134">
        <v>42.65</v>
      </c>
      <c r="D1074" s="81" t="s">
        <v>7</v>
      </c>
      <c r="E1074" s="174" t="s">
        <v>175</v>
      </c>
      <c r="F1074" s="186"/>
      <c r="G1074" s="74"/>
      <c r="H1074" s="74"/>
      <c r="I1074" s="74"/>
      <c r="J1074" s="74"/>
      <c r="K1074" s="92"/>
      <c r="L1074" s="14"/>
      <c r="M1074" s="3"/>
      <c r="N1074" s="3"/>
      <c r="O1074" s="3"/>
      <c r="P1074" s="4"/>
      <c r="Q1074" s="4"/>
      <c r="R1074" s="4"/>
      <c r="S1074" s="4"/>
      <c r="T1074" s="4"/>
      <c r="X1074" s="16"/>
      <c r="AI1074" s="15" t="e">
        <f>#REF!</f>
        <v>#REF!</v>
      </c>
      <c r="AJ1074" s="15">
        <f>'[6]Čas'!AA1141</f>
        <v>16.056941133291577</v>
      </c>
      <c r="AK1074" s="15" t="e">
        <f t="shared" si="31"/>
        <v>#REF!</v>
      </c>
    </row>
    <row r="1075" spans="1:37" s="15" customFormat="1" ht="15.75">
      <c r="A1075" s="12"/>
      <c r="B1075" s="93" t="s">
        <v>807</v>
      </c>
      <c r="C1075" s="134">
        <v>3.25</v>
      </c>
      <c r="D1075" s="81" t="s">
        <v>7</v>
      </c>
      <c r="E1075" s="174" t="s">
        <v>175</v>
      </c>
      <c r="F1075" s="186"/>
      <c r="G1075" s="74"/>
      <c r="H1075" s="74"/>
      <c r="I1075" s="74"/>
      <c r="J1075" s="74"/>
      <c r="K1075" s="92"/>
      <c r="L1075" s="14"/>
      <c r="M1075" s="3"/>
      <c r="N1075" s="3"/>
      <c r="O1075" s="3"/>
      <c r="P1075" s="4"/>
      <c r="Q1075" s="4"/>
      <c r="R1075" s="4"/>
      <c r="S1075" s="4"/>
      <c r="T1075" s="4"/>
      <c r="X1075" s="16"/>
      <c r="AI1075" s="15" t="e">
        <f>#REF!</f>
        <v>#REF!</v>
      </c>
      <c r="AJ1075" s="15" t="e">
        <f>'[6]Čas'!AA1142</f>
        <v>#REF!</v>
      </c>
      <c r="AK1075" s="15" t="e">
        <f t="shared" si="31"/>
        <v>#REF!</v>
      </c>
    </row>
    <row r="1076" spans="1:37" s="15" customFormat="1" ht="15.75">
      <c r="A1076" s="12"/>
      <c r="B1076" s="93" t="s">
        <v>808</v>
      </c>
      <c r="C1076" s="134">
        <v>11.91</v>
      </c>
      <c r="D1076" s="81" t="s">
        <v>7</v>
      </c>
      <c r="E1076" s="174" t="s">
        <v>175</v>
      </c>
      <c r="F1076" s="186"/>
      <c r="G1076" s="74"/>
      <c r="H1076" s="74"/>
      <c r="I1076" s="74"/>
      <c r="J1076" s="74"/>
      <c r="K1076" s="92"/>
      <c r="L1076" s="14"/>
      <c r="M1076" s="3"/>
      <c r="N1076" s="3"/>
      <c r="O1076" s="3"/>
      <c r="P1076" s="4"/>
      <c r="Q1076" s="4"/>
      <c r="R1076" s="4"/>
      <c r="S1076" s="4"/>
      <c r="T1076" s="4"/>
      <c r="X1076" s="16"/>
      <c r="AI1076" s="15" t="e">
        <f>#REF!</f>
        <v>#REF!</v>
      </c>
      <c r="AJ1076" s="15">
        <f>'[6]Čas'!AA1143</f>
        <v>13043.999999999996</v>
      </c>
      <c r="AK1076" s="15" t="e">
        <f t="shared" si="31"/>
        <v>#REF!</v>
      </c>
    </row>
    <row r="1077" spans="1:37" s="15" customFormat="1" ht="15.75">
      <c r="A1077" s="12"/>
      <c r="B1077" s="93" t="s">
        <v>809</v>
      </c>
      <c r="C1077" s="134">
        <v>2.4</v>
      </c>
      <c r="D1077" s="81" t="s">
        <v>97</v>
      </c>
      <c r="E1077" s="174" t="s">
        <v>175</v>
      </c>
      <c r="F1077" s="186"/>
      <c r="G1077" s="74"/>
      <c r="H1077" s="74"/>
      <c r="I1077" s="74"/>
      <c r="J1077" s="74"/>
      <c r="K1077" s="92"/>
      <c r="L1077" s="14"/>
      <c r="M1077" s="3"/>
      <c r="N1077" s="3"/>
      <c r="O1077" s="3"/>
      <c r="P1077" s="4"/>
      <c r="Q1077" s="4"/>
      <c r="R1077" s="4"/>
      <c r="S1077" s="4"/>
      <c r="T1077" s="4"/>
      <c r="X1077" s="16"/>
      <c r="AI1077" s="15" t="e">
        <f>#REF!</f>
        <v>#REF!</v>
      </c>
      <c r="AJ1077" s="15" t="e">
        <f>'[6]Čas'!AA1144</f>
        <v>#REF!</v>
      </c>
      <c r="AK1077" s="15" t="e">
        <f t="shared" si="31"/>
        <v>#REF!</v>
      </c>
    </row>
    <row r="1078" spans="1:37" s="15" customFormat="1" ht="15.75">
      <c r="A1078" s="12"/>
      <c r="B1078" s="93" t="s">
        <v>27</v>
      </c>
      <c r="C1078" s="134">
        <v>1.92</v>
      </c>
      <c r="D1078" s="81" t="s">
        <v>97</v>
      </c>
      <c r="E1078" s="174" t="s">
        <v>175</v>
      </c>
      <c r="F1078" s="186"/>
      <c r="G1078" s="74"/>
      <c r="H1078" s="74"/>
      <c r="I1078" s="74"/>
      <c r="J1078" s="74"/>
      <c r="K1078" s="92"/>
      <c r="L1078" s="14"/>
      <c r="M1078" s="3"/>
      <c r="N1078" s="3"/>
      <c r="O1078" s="3"/>
      <c r="P1078" s="4"/>
      <c r="Q1078" s="4"/>
      <c r="R1078" s="4"/>
      <c r="S1078" s="4"/>
      <c r="T1078" s="4"/>
      <c r="X1078" s="16"/>
      <c r="AI1078" s="15" t="e">
        <f>#REF!</f>
        <v>#REF!</v>
      </c>
      <c r="AJ1078" s="15" t="e">
        <f>'[6]Čas'!AA1145</f>
        <v>#REF!</v>
      </c>
      <c r="AK1078" s="15" t="e">
        <f t="shared" si="31"/>
        <v>#REF!</v>
      </c>
    </row>
    <row r="1079" spans="1:37" s="15" customFormat="1" ht="15.75">
      <c r="A1079" s="12"/>
      <c r="B1079" s="93" t="s">
        <v>810</v>
      </c>
      <c r="C1079" s="134">
        <v>63.8</v>
      </c>
      <c r="D1079" s="81" t="s">
        <v>127</v>
      </c>
      <c r="E1079" s="174" t="s">
        <v>175</v>
      </c>
      <c r="F1079" s="186"/>
      <c r="G1079" s="74"/>
      <c r="H1079" s="74"/>
      <c r="I1079" s="74"/>
      <c r="J1079" s="74"/>
      <c r="K1079" s="92"/>
      <c r="L1079" s="14"/>
      <c r="M1079" s="3">
        <v>5434.999999999999</v>
      </c>
      <c r="N1079" s="3" t="e">
        <f>#REF!-M1079</f>
        <v>#REF!</v>
      </c>
      <c r="O1079" s="3"/>
      <c r="P1079" s="18" t="e">
        <f>SUM(#REF!)</f>
        <v>#REF!</v>
      </c>
      <c r="Q1079" s="18">
        <f>SUM(M1025:M1079)</f>
        <v>28072.569715086658</v>
      </c>
      <c r="R1079" s="18" t="e">
        <f>P1079-Q1079</f>
        <v>#REF!</v>
      </c>
      <c r="S1079" s="18" t="e">
        <f>SUM(N1025:N1079)</f>
        <v>#REF!</v>
      </c>
      <c r="T1079" s="18" t="e">
        <f>R1079-S1079</f>
        <v>#REF!</v>
      </c>
      <c r="X1079" s="16"/>
      <c r="AI1079" s="15" t="e">
        <f>#REF!</f>
        <v>#REF!</v>
      </c>
      <c r="AJ1079" s="15" t="e">
        <f>'[6]Čas'!AA1146</f>
        <v>#REF!</v>
      </c>
      <c r="AK1079" s="15" t="e">
        <f t="shared" si="31"/>
        <v>#REF!</v>
      </c>
    </row>
    <row r="1080" spans="1:37" s="15" customFormat="1" ht="15.75">
      <c r="A1080" s="12"/>
      <c r="B1080" s="93" t="s">
        <v>811</v>
      </c>
      <c r="C1080" s="134">
        <v>11.67</v>
      </c>
      <c r="D1080" s="81" t="s">
        <v>340</v>
      </c>
      <c r="E1080" s="174" t="s">
        <v>175</v>
      </c>
      <c r="F1080" s="186"/>
      <c r="G1080" s="74"/>
      <c r="H1080" s="74"/>
      <c r="I1080" s="74"/>
      <c r="J1080" s="74"/>
      <c r="K1080" s="92"/>
      <c r="L1080" s="14"/>
      <c r="M1080" s="3"/>
      <c r="N1080" s="3"/>
      <c r="O1080" s="3"/>
      <c r="P1080" s="4"/>
      <c r="Q1080" s="4"/>
      <c r="R1080" s="4"/>
      <c r="S1080" s="4"/>
      <c r="T1080" s="4"/>
      <c r="X1080" s="16"/>
      <c r="AI1080" s="15" t="e">
        <f>#REF!</f>
        <v>#REF!</v>
      </c>
      <c r="AJ1080" s="15" t="e">
        <f>'[6]Čas'!AA1147</f>
        <v>#REF!</v>
      </c>
      <c r="AK1080" s="15" t="e">
        <f t="shared" si="31"/>
        <v>#REF!</v>
      </c>
    </row>
    <row r="1081" spans="1:37" s="15" customFormat="1" ht="15.75">
      <c r="A1081" s="12"/>
      <c r="B1081" s="93" t="s">
        <v>812</v>
      </c>
      <c r="C1081" s="134">
        <v>23.46</v>
      </c>
      <c r="D1081" s="81" t="s">
        <v>106</v>
      </c>
      <c r="E1081" s="174" t="s">
        <v>175</v>
      </c>
      <c r="F1081" s="186"/>
      <c r="G1081" s="74"/>
      <c r="H1081" s="74"/>
      <c r="I1081" s="74"/>
      <c r="J1081" s="74"/>
      <c r="K1081" s="92"/>
      <c r="L1081" s="14"/>
      <c r="M1081" s="3"/>
      <c r="N1081" s="3"/>
      <c r="O1081" s="3"/>
      <c r="P1081" s="4"/>
      <c r="Q1081" s="4"/>
      <c r="R1081" s="4"/>
      <c r="S1081" s="4"/>
      <c r="T1081" s="4"/>
      <c r="X1081" s="16"/>
      <c r="AI1081" s="15" t="e">
        <f>#REF!</f>
        <v>#REF!</v>
      </c>
      <c r="AJ1081" s="15">
        <f>'[6]Čas'!AA1148</f>
        <v>880.9478843541895</v>
      </c>
      <c r="AK1081" s="15" t="e">
        <f t="shared" si="31"/>
        <v>#REF!</v>
      </c>
    </row>
    <row r="1082" spans="1:37" s="15" customFormat="1" ht="15.75">
      <c r="A1082" s="12"/>
      <c r="B1082" s="93" t="s">
        <v>27</v>
      </c>
      <c r="C1082" s="134">
        <v>4</v>
      </c>
      <c r="D1082" s="81" t="s">
        <v>340</v>
      </c>
      <c r="E1082" s="174" t="s">
        <v>175</v>
      </c>
      <c r="F1082" s="186"/>
      <c r="G1082" s="74"/>
      <c r="H1082" s="74"/>
      <c r="I1082" s="74"/>
      <c r="J1082" s="74"/>
      <c r="K1082" s="92"/>
      <c r="L1082" s="14"/>
      <c r="M1082" s="3"/>
      <c r="N1082" s="3"/>
      <c r="O1082" s="3"/>
      <c r="P1082" s="4"/>
      <c r="Q1082" s="4"/>
      <c r="R1082" s="4"/>
      <c r="S1082" s="4"/>
      <c r="T1082" s="4"/>
      <c r="X1082" s="16"/>
      <c r="AI1082" s="15" t="e">
        <f>#REF!</f>
        <v>#REF!</v>
      </c>
      <c r="AJ1082" s="15">
        <f>'[6]Čas'!AA1149</f>
        <v>1065.214480349488</v>
      </c>
      <c r="AK1082" s="15" t="e">
        <f t="shared" si="31"/>
        <v>#REF!</v>
      </c>
    </row>
    <row r="1083" spans="1:37" s="15" customFormat="1" ht="15.75">
      <c r="A1083" s="12"/>
      <c r="B1083" s="93" t="s">
        <v>372</v>
      </c>
      <c r="C1083" s="134">
        <v>39.21</v>
      </c>
      <c r="D1083" s="81" t="s">
        <v>106</v>
      </c>
      <c r="E1083" s="174" t="s">
        <v>175</v>
      </c>
      <c r="F1083" s="186"/>
      <c r="G1083" s="74"/>
      <c r="H1083" s="74"/>
      <c r="I1083" s="74"/>
      <c r="J1083" s="74"/>
      <c r="K1083" s="92"/>
      <c r="L1083" s="14"/>
      <c r="M1083" s="3">
        <v>347.2657557028049</v>
      </c>
      <c r="N1083" s="3" t="e">
        <f>#REF!-M1083</f>
        <v>#REF!</v>
      </c>
      <c r="O1083" s="3"/>
      <c r="P1083" s="4"/>
      <c r="Q1083" s="4"/>
      <c r="R1083" s="4"/>
      <c r="S1083" s="4"/>
      <c r="T1083" s="4"/>
      <c r="X1083" s="16"/>
      <c r="AI1083" s="15" t="e">
        <f>#REF!</f>
        <v>#REF!</v>
      </c>
      <c r="AJ1083" s="15">
        <f>'[6]Čas'!AA1150</f>
        <v>626.3528708873521</v>
      </c>
      <c r="AK1083" s="15" t="e">
        <f t="shared" si="31"/>
        <v>#REF!</v>
      </c>
    </row>
    <row r="1084" spans="1:37" s="15" customFormat="1" ht="15.75">
      <c r="A1084" s="12"/>
      <c r="B1084" s="93" t="s">
        <v>27</v>
      </c>
      <c r="C1084" s="134">
        <v>3.96</v>
      </c>
      <c r="D1084" s="81" t="s">
        <v>106</v>
      </c>
      <c r="E1084" s="174" t="s">
        <v>175</v>
      </c>
      <c r="F1084" s="186"/>
      <c r="G1084" s="74"/>
      <c r="H1084" s="74"/>
      <c r="I1084" s="74"/>
      <c r="J1084" s="74"/>
      <c r="K1084" s="92"/>
      <c r="L1084" s="14"/>
      <c r="M1084" s="3">
        <v>82.4081165423415</v>
      </c>
      <c r="N1084" s="3" t="e">
        <f>#REF!-M1084</f>
        <v>#REF!</v>
      </c>
      <c r="O1084" s="3"/>
      <c r="P1084" s="4"/>
      <c r="Q1084" s="4"/>
      <c r="R1084" s="4"/>
      <c r="S1084" s="4"/>
      <c r="T1084" s="4"/>
      <c r="X1084" s="16"/>
      <c r="AI1084" s="15" t="e">
        <f>#REF!</f>
        <v>#REF!</v>
      </c>
      <c r="AJ1084" s="15">
        <f>'[6]Čas'!AA1151</f>
        <v>474.79359568121913</v>
      </c>
      <c r="AK1084" s="15" t="e">
        <f t="shared" si="31"/>
        <v>#REF!</v>
      </c>
    </row>
    <row r="1085" spans="1:37" s="15" customFormat="1" ht="15.75">
      <c r="A1085" s="12"/>
      <c r="B1085" s="93" t="s">
        <v>813</v>
      </c>
      <c r="C1085" s="134">
        <v>17.58</v>
      </c>
      <c r="D1085" s="81" t="s">
        <v>56</v>
      </c>
      <c r="E1085" s="174" t="s">
        <v>175</v>
      </c>
      <c r="F1085" s="186"/>
      <c r="G1085" s="74"/>
      <c r="H1085" s="74"/>
      <c r="I1085" s="74"/>
      <c r="J1085" s="74"/>
      <c r="K1085" s="92"/>
      <c r="L1085" s="14"/>
      <c r="M1085" s="3">
        <v>405.1988322492895</v>
      </c>
      <c r="N1085" s="3" t="e">
        <f>#REF!-M1085</f>
        <v>#REF!</v>
      </c>
      <c r="O1085" s="3"/>
      <c r="P1085" s="4"/>
      <c r="Q1085" s="4"/>
      <c r="R1085" s="4"/>
      <c r="S1085" s="4"/>
      <c r="T1085" s="4"/>
      <c r="X1085" s="16"/>
      <c r="AI1085" s="15" t="e">
        <f>#REF!</f>
        <v>#REF!</v>
      </c>
      <c r="AJ1085" s="15">
        <f>'[6]Čas'!AA1152</f>
        <v>35.71018383501479</v>
      </c>
      <c r="AK1085" s="15" t="e">
        <f t="shared" si="31"/>
        <v>#REF!</v>
      </c>
    </row>
    <row r="1086" spans="1:37" s="15" customFormat="1" ht="15.75">
      <c r="A1086" s="12"/>
      <c r="B1086" s="93" t="s">
        <v>814</v>
      </c>
      <c r="C1086" s="134">
        <v>20.32</v>
      </c>
      <c r="D1086" s="81" t="s">
        <v>127</v>
      </c>
      <c r="E1086" s="174" t="s">
        <v>175</v>
      </c>
      <c r="F1086" s="186"/>
      <c r="G1086" s="74"/>
      <c r="H1086" s="74"/>
      <c r="I1086" s="74"/>
      <c r="J1086" s="74"/>
      <c r="K1086" s="92"/>
      <c r="L1086" s="14"/>
      <c r="M1086" s="3">
        <v>121.82069401911352</v>
      </c>
      <c r="N1086" s="3" t="e">
        <f>#REF!-M1086</f>
        <v>#REF!</v>
      </c>
      <c r="O1086" s="3"/>
      <c r="P1086" s="4"/>
      <c r="Q1086" s="4"/>
      <c r="R1086" s="4"/>
      <c r="S1086" s="4"/>
      <c r="T1086" s="4"/>
      <c r="X1086" s="16"/>
      <c r="AI1086" s="15" t="e">
        <f>#REF!</f>
        <v>#REF!</v>
      </c>
      <c r="AJ1086" s="15">
        <f>'[6]Čas'!AA1153</f>
        <v>35.71018383501479</v>
      </c>
      <c r="AK1086" s="15" t="e">
        <f t="shared" si="31"/>
        <v>#REF!</v>
      </c>
    </row>
    <row r="1087" spans="1:24" s="15" customFormat="1" ht="15.75">
      <c r="A1087" s="12"/>
      <c r="B1087" s="93" t="s">
        <v>125</v>
      </c>
      <c r="C1087" s="134">
        <v>3.6</v>
      </c>
      <c r="D1087" s="81" t="s">
        <v>7</v>
      </c>
      <c r="E1087" s="174" t="s">
        <v>175</v>
      </c>
      <c r="F1087" s="186"/>
      <c r="G1087" s="74"/>
      <c r="H1087" s="74"/>
      <c r="I1087" s="74"/>
      <c r="J1087" s="74"/>
      <c r="K1087" s="92"/>
      <c r="L1087" s="14"/>
      <c r="M1087" s="3"/>
      <c r="N1087" s="3"/>
      <c r="O1087" s="3"/>
      <c r="P1087" s="4"/>
      <c r="Q1087" s="4"/>
      <c r="R1087" s="4"/>
      <c r="S1087" s="4"/>
      <c r="T1087" s="4"/>
      <c r="X1087" s="16"/>
    </row>
    <row r="1088" spans="1:37" s="15" customFormat="1" ht="16.5" thickBot="1">
      <c r="A1088" s="12"/>
      <c r="B1088" s="98" t="s">
        <v>86</v>
      </c>
      <c r="C1088" s="217">
        <f>SUM(C1065:C1087)</f>
        <v>471.83</v>
      </c>
      <c r="D1088" s="162"/>
      <c r="E1088" s="218"/>
      <c r="F1088" s="219"/>
      <c r="G1088" s="220"/>
      <c r="H1088" s="220"/>
      <c r="I1088" s="220"/>
      <c r="J1088" s="220"/>
      <c r="K1088" s="221"/>
      <c r="L1088" s="14"/>
      <c r="M1088" s="3">
        <v>59.35333597484543</v>
      </c>
      <c r="N1088" s="3" t="e">
        <f>#REF!-M1088</f>
        <v>#REF!</v>
      </c>
      <c r="O1088" s="3"/>
      <c r="P1088" s="4"/>
      <c r="Q1088" s="4"/>
      <c r="R1088" s="4"/>
      <c r="S1088" s="4"/>
      <c r="T1088" s="4"/>
      <c r="X1088" s="16"/>
      <c r="AI1088" s="15" t="e">
        <f>#REF!</f>
        <v>#REF!</v>
      </c>
      <c r="AJ1088" s="15">
        <f>'[6]Čas'!AA1154</f>
        <v>35.71018383501479</v>
      </c>
      <c r="AK1088" s="15" t="e">
        <f>AJ1081-AI1088</f>
        <v>#REF!</v>
      </c>
    </row>
    <row r="1089" spans="1:37" s="15" customFormat="1" ht="15.75">
      <c r="A1089" s="12"/>
      <c r="B1089" s="413"/>
      <c r="C1089" s="414"/>
      <c r="D1089" s="414"/>
      <c r="E1089" s="227"/>
      <c r="F1089" s="227"/>
      <c r="G1089" s="227"/>
      <c r="H1089" s="227"/>
      <c r="I1089" s="227"/>
      <c r="J1089" s="227"/>
      <c r="K1089" s="228"/>
      <c r="L1089" s="14"/>
      <c r="M1089" s="3"/>
      <c r="N1089" s="3"/>
      <c r="O1089" s="3"/>
      <c r="P1089" s="4"/>
      <c r="Q1089" s="4"/>
      <c r="R1089" s="4"/>
      <c r="S1089" s="4"/>
      <c r="T1089" s="4"/>
      <c r="X1089" s="16"/>
      <c r="AI1089" s="15" t="e">
        <f>#REF!</f>
        <v>#REF!</v>
      </c>
      <c r="AJ1089" s="15">
        <f>'[6]Čas'!AA1156</f>
        <v>35.71018383501479</v>
      </c>
      <c r="AK1089" s="15" t="e">
        <f>AJ1083-AI1089</f>
        <v>#REF!</v>
      </c>
    </row>
    <row r="1090" spans="1:37" s="15" customFormat="1" ht="16.5" thickBot="1">
      <c r="A1090" s="12"/>
      <c r="B1090" s="415" t="s">
        <v>815</v>
      </c>
      <c r="C1090" s="416">
        <v>0</v>
      </c>
      <c r="D1090" s="416" t="e">
        <v>#REF!</v>
      </c>
      <c r="E1090" s="198"/>
      <c r="F1090" s="198"/>
      <c r="G1090" s="198"/>
      <c r="H1090" s="198"/>
      <c r="I1090" s="198"/>
      <c r="J1090" s="198"/>
      <c r="K1090" s="199"/>
      <c r="L1090" s="14"/>
      <c r="M1090" s="3">
        <v>347.2657557028049</v>
      </c>
      <c r="N1090" s="3" t="e">
        <f>#REF!-M1090</f>
        <v>#REF!</v>
      </c>
      <c r="O1090" s="3"/>
      <c r="P1090" s="4"/>
      <c r="Q1090" s="4"/>
      <c r="R1090" s="4"/>
      <c r="S1090" s="4"/>
      <c r="T1090" s="4"/>
      <c r="X1090" s="16"/>
      <c r="AI1090" s="15" t="e">
        <f>#REF!</f>
        <v>#REF!</v>
      </c>
      <c r="AJ1090" s="15">
        <f>'[6]Čas'!AA1157</f>
        <v>35.71018383501479</v>
      </c>
      <c r="AK1090" s="15" t="e">
        <f>AJ1084-AI1090</f>
        <v>#REF!</v>
      </c>
    </row>
    <row r="1091" spans="1:37" s="15" customFormat="1" ht="15.75">
      <c r="A1091" s="12"/>
      <c r="B1091" s="93" t="s">
        <v>816</v>
      </c>
      <c r="C1091" s="134">
        <v>26.7</v>
      </c>
      <c r="D1091" s="81" t="s">
        <v>64</v>
      </c>
      <c r="E1091" s="174" t="s">
        <v>175</v>
      </c>
      <c r="F1091" s="196"/>
      <c r="G1091" s="73"/>
      <c r="H1091" s="73"/>
      <c r="I1091" s="73"/>
      <c r="J1091" s="73"/>
      <c r="K1091" s="91"/>
      <c r="L1091" s="14"/>
      <c r="M1091" s="3">
        <v>119.48152859026425</v>
      </c>
      <c r="N1091" s="3" t="e">
        <f>#REF!-M1091</f>
        <v>#REF!</v>
      </c>
      <c r="O1091" s="3"/>
      <c r="P1091" s="4"/>
      <c r="Q1091" s="4"/>
      <c r="R1091" s="4"/>
      <c r="S1091" s="4"/>
      <c r="T1091" s="4"/>
      <c r="X1091" s="16"/>
      <c r="AI1091" s="15" t="e">
        <f>#REF!</f>
        <v>#REF!</v>
      </c>
      <c r="AJ1091" s="15">
        <f>'[6]Čas'!AA1158</f>
        <v>1201.3670207237917</v>
      </c>
      <c r="AK1091" s="15" t="e">
        <f>AJ1085-AI1091</f>
        <v>#REF!</v>
      </c>
    </row>
    <row r="1092" spans="1:37" s="15" customFormat="1" ht="15.75">
      <c r="A1092" s="12"/>
      <c r="B1092" s="103" t="s">
        <v>817</v>
      </c>
      <c r="C1092" s="138">
        <v>13.2</v>
      </c>
      <c r="D1092" s="75" t="s">
        <v>127</v>
      </c>
      <c r="E1092" s="174" t="s">
        <v>175</v>
      </c>
      <c r="F1092" s="186"/>
      <c r="G1092" s="74"/>
      <c r="H1092" s="74"/>
      <c r="I1092" s="74"/>
      <c r="J1092" s="74"/>
      <c r="K1092" s="92"/>
      <c r="L1092" s="14"/>
      <c r="M1092" s="3">
        <v>447.70898886932673</v>
      </c>
      <c r="N1092" s="3" t="e">
        <f>#REF!-M1092</f>
        <v>#REF!</v>
      </c>
      <c r="O1092" s="3"/>
      <c r="P1092" s="4"/>
      <c r="Q1092" s="4"/>
      <c r="R1092" s="4"/>
      <c r="S1092" s="4"/>
      <c r="T1092" s="4"/>
      <c r="X1092" s="16"/>
      <c r="AI1092" s="15" t="e">
        <f>#REF!</f>
        <v>#REF!</v>
      </c>
      <c r="AJ1092" s="15">
        <f>'[6]Čas'!AA1159</f>
        <v>1201.3670207237917</v>
      </c>
      <c r="AK1092" s="15" t="e">
        <f>AJ1086-AI1092</f>
        <v>#REF!</v>
      </c>
    </row>
    <row r="1093" spans="1:37" s="15" customFormat="1" ht="15.75">
      <c r="A1093" s="12"/>
      <c r="B1093" s="103" t="s">
        <v>818</v>
      </c>
      <c r="C1093" s="138">
        <v>13.2</v>
      </c>
      <c r="D1093" s="75" t="s">
        <v>127</v>
      </c>
      <c r="E1093" s="174" t="s">
        <v>175</v>
      </c>
      <c r="F1093" s="186"/>
      <c r="G1093" s="74"/>
      <c r="H1093" s="74"/>
      <c r="I1093" s="74"/>
      <c r="J1093" s="74"/>
      <c r="K1093" s="92"/>
      <c r="L1093" s="14"/>
      <c r="M1093" s="3">
        <v>447.70898886932673</v>
      </c>
      <c r="N1093" s="3" t="e">
        <f>#REF!-M1093</f>
        <v>#REF!</v>
      </c>
      <c r="O1093" s="3"/>
      <c r="P1093" s="4"/>
      <c r="Q1093" s="4"/>
      <c r="R1093" s="4"/>
      <c r="S1093" s="4"/>
      <c r="T1093" s="4"/>
      <c r="X1093" s="16"/>
      <c r="AI1093" s="15" t="e">
        <f>#REF!</f>
        <v>#REF!</v>
      </c>
      <c r="AJ1093" s="15">
        <f>'[6]Čas'!AA1160</f>
        <v>1201.3670207237917</v>
      </c>
      <c r="AK1093" s="15" t="e">
        <f>AJ1088-AI1093</f>
        <v>#REF!</v>
      </c>
    </row>
    <row r="1094" spans="1:37" s="15" customFormat="1" ht="15.75">
      <c r="A1094" s="12"/>
      <c r="B1094" s="103" t="s">
        <v>819</v>
      </c>
      <c r="C1094" s="138">
        <v>27.5</v>
      </c>
      <c r="D1094" s="75" t="s">
        <v>127</v>
      </c>
      <c r="E1094" s="174" t="s">
        <v>175</v>
      </c>
      <c r="F1094" s="186"/>
      <c r="G1094" s="74"/>
      <c r="H1094" s="74"/>
      <c r="I1094" s="74"/>
      <c r="J1094" s="74"/>
      <c r="K1094" s="92"/>
      <c r="L1094" s="14"/>
      <c r="M1094" s="3">
        <v>88.47702257119818</v>
      </c>
      <c r="N1094" s="3" t="e">
        <f>#REF!-M1094</f>
        <v>#REF!</v>
      </c>
      <c r="O1094" s="3"/>
      <c r="P1094" s="4"/>
      <c r="Q1094" s="4"/>
      <c r="R1094" s="4"/>
      <c r="S1094" s="4"/>
      <c r="T1094" s="4"/>
      <c r="X1094" s="16"/>
      <c r="AI1094" s="15" t="e">
        <f>#REF!</f>
        <v>#REF!</v>
      </c>
      <c r="AJ1094" s="15">
        <f>'[6]Čas'!AA1161</f>
        <v>1201.3670207237917</v>
      </c>
      <c r="AK1094" s="15" t="e">
        <f>#REF!-AI1094</f>
        <v>#REF!</v>
      </c>
    </row>
    <row r="1095" spans="1:37" s="15" customFormat="1" ht="15.75">
      <c r="A1095" s="12"/>
      <c r="B1095" s="103" t="s">
        <v>820</v>
      </c>
      <c r="C1095" s="138">
        <v>13.2</v>
      </c>
      <c r="D1095" s="75" t="s">
        <v>127</v>
      </c>
      <c r="E1095" s="174" t="s">
        <v>175</v>
      </c>
      <c r="F1095" s="186"/>
      <c r="G1095" s="74"/>
      <c r="H1095" s="74"/>
      <c r="I1095" s="74"/>
      <c r="J1095" s="74"/>
      <c r="K1095" s="92"/>
      <c r="L1095" s="14"/>
      <c r="M1095" s="3">
        <v>41.28927719989248</v>
      </c>
      <c r="N1095" s="3" t="e">
        <f>#REF!-M1095</f>
        <v>#REF!</v>
      </c>
      <c r="O1095" s="3"/>
      <c r="P1095" s="4"/>
      <c r="Q1095" s="4"/>
      <c r="R1095" s="4"/>
      <c r="S1095" s="4"/>
      <c r="T1095" s="4"/>
      <c r="X1095" s="16"/>
      <c r="AI1095" s="15" t="e">
        <f>#REF!</f>
        <v>#REF!</v>
      </c>
      <c r="AJ1095" s="15">
        <f>'[6]Čas'!AA1162</f>
        <v>1458.1937074087946</v>
      </c>
      <c r="AK1095" s="15" t="e">
        <f t="shared" si="31"/>
        <v>#REF!</v>
      </c>
    </row>
    <row r="1096" spans="1:37" s="15" customFormat="1" ht="15.75">
      <c r="A1096" s="12"/>
      <c r="B1096" s="103" t="s">
        <v>821</v>
      </c>
      <c r="C1096" s="138">
        <v>13.2</v>
      </c>
      <c r="D1096" s="75" t="s">
        <v>127</v>
      </c>
      <c r="E1096" s="174" t="s">
        <v>175</v>
      </c>
      <c r="F1096" s="186"/>
      <c r="G1096" s="74"/>
      <c r="H1096" s="74"/>
      <c r="I1096" s="74"/>
      <c r="J1096" s="74"/>
      <c r="K1096" s="92"/>
      <c r="L1096" s="14"/>
      <c r="M1096" s="3">
        <v>17.77732768328704</v>
      </c>
      <c r="N1096" s="3" t="e">
        <f>#REF!-M1096</f>
        <v>#REF!</v>
      </c>
      <c r="O1096" s="3"/>
      <c r="P1096" s="4"/>
      <c r="Q1096" s="4"/>
      <c r="R1096" s="4"/>
      <c r="S1096" s="4"/>
      <c r="T1096" s="4"/>
      <c r="X1096" s="16"/>
      <c r="AI1096" s="15" t="e">
        <f>#REF!</f>
        <v>#REF!</v>
      </c>
      <c r="AJ1096" s="15">
        <f>'[6]Čas'!AA1163</f>
        <v>1458.1937074087946</v>
      </c>
      <c r="AK1096" s="15" t="e">
        <f t="shared" si="31"/>
        <v>#REF!</v>
      </c>
    </row>
    <row r="1097" spans="1:37" s="15" customFormat="1" ht="15.75">
      <c r="A1097" s="12"/>
      <c r="B1097" s="103" t="s">
        <v>822</v>
      </c>
      <c r="C1097" s="138">
        <v>19.29</v>
      </c>
      <c r="D1097" s="75" t="s">
        <v>97</v>
      </c>
      <c r="E1097" s="174" t="s">
        <v>175</v>
      </c>
      <c r="F1097" s="186"/>
      <c r="G1097" s="74"/>
      <c r="H1097" s="74"/>
      <c r="I1097" s="74"/>
      <c r="J1097" s="74"/>
      <c r="K1097" s="92"/>
      <c r="L1097" s="14"/>
      <c r="M1097" s="3">
        <v>90.40159555770218</v>
      </c>
      <c r="N1097" s="3" t="e">
        <f>#REF!-M1097</f>
        <v>#REF!</v>
      </c>
      <c r="O1097" s="3"/>
      <c r="P1097" s="4"/>
      <c r="Q1097" s="4"/>
      <c r="R1097" s="4"/>
      <c r="S1097" s="4"/>
      <c r="T1097" s="4"/>
      <c r="X1097" s="16"/>
      <c r="AI1097" s="15" t="e">
        <f>#REF!</f>
        <v>#REF!</v>
      </c>
      <c r="AJ1097" s="15">
        <f>'[6]Čas'!AA1164</f>
        <v>1458.1937074087946</v>
      </c>
      <c r="AK1097" s="15" t="e">
        <f t="shared" si="31"/>
        <v>#REF!</v>
      </c>
    </row>
    <row r="1098" spans="1:37" s="15" customFormat="1" ht="15.75">
      <c r="A1098" s="12"/>
      <c r="B1098" s="103" t="s">
        <v>809</v>
      </c>
      <c r="C1098" s="138">
        <v>2.4</v>
      </c>
      <c r="D1098" s="75" t="s">
        <v>97</v>
      </c>
      <c r="E1098" s="174" t="s">
        <v>175</v>
      </c>
      <c r="F1098" s="186"/>
      <c r="G1098" s="74"/>
      <c r="H1098" s="74"/>
      <c r="I1098" s="74"/>
      <c r="J1098" s="74"/>
      <c r="K1098" s="92"/>
      <c r="L1098" s="14"/>
      <c r="M1098" s="3">
        <v>155.59940574403925</v>
      </c>
      <c r="N1098" s="3" t="e">
        <f>#REF!-M1098</f>
        <v>#REF!</v>
      </c>
      <c r="O1098" s="3"/>
      <c r="P1098" s="4"/>
      <c r="Q1098" s="4"/>
      <c r="R1098" s="4"/>
      <c r="S1098" s="4"/>
      <c r="T1098" s="4"/>
      <c r="X1098" s="16"/>
      <c r="AI1098" s="15" t="e">
        <f>#REF!</f>
        <v>#REF!</v>
      </c>
      <c r="AJ1098" s="15">
        <f>'[6]Čas'!AA1165</f>
        <v>12.962634769063513</v>
      </c>
      <c r="AK1098" s="15" t="e">
        <f t="shared" si="31"/>
        <v>#REF!</v>
      </c>
    </row>
    <row r="1099" spans="1:37" s="15" customFormat="1" ht="15.75">
      <c r="A1099" s="12"/>
      <c r="B1099" s="103" t="s">
        <v>27</v>
      </c>
      <c r="C1099" s="138">
        <v>2.06</v>
      </c>
      <c r="D1099" s="75" t="s">
        <v>127</v>
      </c>
      <c r="E1099" s="174" t="s">
        <v>175</v>
      </c>
      <c r="F1099" s="186"/>
      <c r="G1099" s="74"/>
      <c r="H1099" s="74"/>
      <c r="I1099" s="74"/>
      <c r="J1099" s="74"/>
      <c r="K1099" s="92"/>
      <c r="L1099" s="14"/>
      <c r="M1099" s="3">
        <v>29.854089716556988</v>
      </c>
      <c r="N1099" s="3" t="e">
        <f>#REF!-M1099</f>
        <v>#REF!</v>
      </c>
      <c r="O1099" s="3"/>
      <c r="P1099" s="4"/>
      <c r="Q1099" s="4"/>
      <c r="R1099" s="4"/>
      <c r="S1099" s="4"/>
      <c r="T1099" s="4"/>
      <c r="X1099" s="16"/>
      <c r="AI1099" s="15" t="e">
        <f>#REF!</f>
        <v>#REF!</v>
      </c>
      <c r="AJ1099" s="15">
        <f>'[6]Čas'!AA1166</f>
        <v>12.962634769063513</v>
      </c>
      <c r="AK1099" s="15" t="e">
        <f t="shared" si="31"/>
        <v>#REF!</v>
      </c>
    </row>
    <row r="1100" spans="1:37" s="15" customFormat="1" ht="15.75">
      <c r="A1100" s="12"/>
      <c r="B1100" s="103" t="s">
        <v>823</v>
      </c>
      <c r="C1100" s="138">
        <v>63.8</v>
      </c>
      <c r="D1100" s="75" t="s">
        <v>97</v>
      </c>
      <c r="E1100" s="174" t="s">
        <v>175</v>
      </c>
      <c r="F1100" s="186"/>
      <c r="G1100" s="74"/>
      <c r="H1100" s="74"/>
      <c r="I1100" s="74"/>
      <c r="J1100" s="74"/>
      <c r="K1100" s="92"/>
      <c r="L1100" s="14"/>
      <c r="M1100" s="3"/>
      <c r="N1100" s="3"/>
      <c r="O1100" s="3"/>
      <c r="P1100" s="4"/>
      <c r="Q1100" s="4"/>
      <c r="R1100" s="4"/>
      <c r="S1100" s="4"/>
      <c r="T1100" s="4"/>
      <c r="X1100" s="16"/>
      <c r="AI1100" s="15" t="e">
        <f>#REF!</f>
        <v>#REF!</v>
      </c>
      <c r="AJ1100" s="15">
        <f>'[6]Čas'!AA1167</f>
        <v>12.962634769063513</v>
      </c>
      <c r="AK1100" s="15" t="e">
        <f t="shared" si="31"/>
        <v>#REF!</v>
      </c>
    </row>
    <row r="1101" spans="1:37" s="15" customFormat="1" ht="15.75">
      <c r="A1101" s="12"/>
      <c r="B1101" s="103" t="s">
        <v>797</v>
      </c>
      <c r="C1101" s="138">
        <v>16.52</v>
      </c>
      <c r="D1101" s="75" t="s">
        <v>106</v>
      </c>
      <c r="E1101" s="174" t="s">
        <v>175</v>
      </c>
      <c r="F1101" s="186"/>
      <c r="G1101" s="74"/>
      <c r="H1101" s="74"/>
      <c r="I1101" s="74"/>
      <c r="J1101" s="74"/>
      <c r="K1101" s="92"/>
      <c r="L1101" s="14"/>
      <c r="M1101" s="3"/>
      <c r="N1101" s="3"/>
      <c r="O1101" s="3"/>
      <c r="P1101" s="4"/>
      <c r="Q1101" s="4"/>
      <c r="R1101" s="4"/>
      <c r="S1101" s="4"/>
      <c r="T1101" s="4"/>
      <c r="X1101" s="16"/>
      <c r="AI1101" s="15" t="e">
        <f>#REF!</f>
        <v>#REF!</v>
      </c>
      <c r="AJ1101" s="15">
        <f>'[6]Čas'!AA1168</f>
        <v>15.31621914648795</v>
      </c>
      <c r="AK1101" s="15" t="e">
        <f t="shared" si="31"/>
        <v>#REF!</v>
      </c>
    </row>
    <row r="1102" spans="1:37" s="15" customFormat="1" ht="15.75">
      <c r="A1102" s="12"/>
      <c r="B1102" s="103" t="s">
        <v>300</v>
      </c>
      <c r="C1102" s="138">
        <v>16.25</v>
      </c>
      <c r="D1102" s="75" t="s">
        <v>106</v>
      </c>
      <c r="E1102" s="174" t="s">
        <v>175</v>
      </c>
      <c r="F1102" s="186"/>
      <c r="G1102" s="74"/>
      <c r="H1102" s="74"/>
      <c r="I1102" s="74"/>
      <c r="J1102" s="74"/>
      <c r="K1102" s="92"/>
      <c r="L1102" s="14"/>
      <c r="M1102" s="3">
        <v>853.8158127619504</v>
      </c>
      <c r="N1102" s="3" t="e">
        <f>#REF!-M1102</f>
        <v>#REF!</v>
      </c>
      <c r="O1102" s="3"/>
      <c r="P1102" s="4"/>
      <c r="Q1102" s="4"/>
      <c r="R1102" s="4"/>
      <c r="S1102" s="4"/>
      <c r="T1102" s="4"/>
      <c r="X1102" s="16"/>
      <c r="AI1102" s="15" t="e">
        <f>#REF!</f>
        <v>#REF!</v>
      </c>
      <c r="AJ1102" s="15">
        <f>'[6]Čas'!AA1169</f>
        <v>15.31621914648795</v>
      </c>
      <c r="AK1102" s="15" t="e">
        <f t="shared" si="31"/>
        <v>#REF!</v>
      </c>
    </row>
    <row r="1103" spans="1:37" s="15" customFormat="1" ht="15.75">
      <c r="A1103" s="12"/>
      <c r="B1103" s="103" t="s">
        <v>797</v>
      </c>
      <c r="C1103" s="138">
        <v>7.38</v>
      </c>
      <c r="D1103" s="75" t="s">
        <v>64</v>
      </c>
      <c r="E1103" s="174" t="s">
        <v>175</v>
      </c>
      <c r="F1103" s="186"/>
      <c r="G1103" s="74"/>
      <c r="H1103" s="74"/>
      <c r="I1103" s="74"/>
      <c r="J1103" s="74"/>
      <c r="K1103" s="92"/>
      <c r="L1103" s="14"/>
      <c r="M1103" s="3">
        <v>427.8931867451912</v>
      </c>
      <c r="N1103" s="3" t="e">
        <f>#REF!-M1103</f>
        <v>#REF!</v>
      </c>
      <c r="O1103" s="3"/>
      <c r="P1103" s="4"/>
      <c r="Q1103" s="4"/>
      <c r="R1103" s="4"/>
      <c r="S1103" s="4"/>
      <c r="T1103" s="4"/>
      <c r="X1103" s="16"/>
      <c r="AI1103" s="15" t="e">
        <f>#REF!</f>
        <v>#REF!</v>
      </c>
      <c r="AJ1103" s="15">
        <f>'[6]Čas'!AA1170</f>
        <v>15.31621914648795</v>
      </c>
      <c r="AK1103" s="15" t="e">
        <f t="shared" si="31"/>
        <v>#REF!</v>
      </c>
    </row>
    <row r="1104" spans="1:37" s="15" customFormat="1" ht="15.75">
      <c r="A1104" s="12"/>
      <c r="B1104" s="103" t="s">
        <v>824</v>
      </c>
      <c r="C1104" s="138">
        <v>15.06</v>
      </c>
      <c r="D1104" s="75" t="s">
        <v>64</v>
      </c>
      <c r="E1104" s="174" t="s">
        <v>175</v>
      </c>
      <c r="F1104" s="186"/>
      <c r="G1104" s="74"/>
      <c r="H1104" s="74"/>
      <c r="I1104" s="74"/>
      <c r="J1104" s="74"/>
      <c r="K1104" s="92"/>
      <c r="L1104" s="14"/>
      <c r="M1104" s="3">
        <v>1155.635765717126</v>
      </c>
      <c r="N1104" s="3" t="e">
        <f>#REF!-M1104</f>
        <v>#REF!</v>
      </c>
      <c r="O1104" s="3"/>
      <c r="P1104" s="4"/>
      <c r="Q1104" s="4"/>
      <c r="R1104" s="4"/>
      <c r="S1104" s="4"/>
      <c r="T1104" s="4"/>
      <c r="X1104" s="16"/>
      <c r="AI1104" s="15" t="e">
        <f>#REF!</f>
        <v>#REF!</v>
      </c>
      <c r="AJ1104" s="15" t="e">
        <f>'[6]Čas'!AA1171</f>
        <v>#REF!</v>
      </c>
      <c r="AK1104" s="15" t="e">
        <f t="shared" si="31"/>
        <v>#REF!</v>
      </c>
    </row>
    <row r="1105" spans="1:37" s="15" customFormat="1" ht="15.75">
      <c r="A1105" s="12"/>
      <c r="B1105" s="103" t="s">
        <v>797</v>
      </c>
      <c r="C1105" s="138">
        <v>4.21</v>
      </c>
      <c r="D1105" s="75" t="s">
        <v>7</v>
      </c>
      <c r="E1105" s="174" t="s">
        <v>175</v>
      </c>
      <c r="F1105" s="186"/>
      <c r="G1105" s="74"/>
      <c r="H1105" s="74"/>
      <c r="I1105" s="74"/>
      <c r="J1105" s="74"/>
      <c r="K1105" s="92"/>
      <c r="L1105" s="14"/>
      <c r="M1105" s="3">
        <v>305.93745682046915</v>
      </c>
      <c r="N1105" s="3" t="e">
        <f>#REF!-M1105</f>
        <v>#REF!</v>
      </c>
      <c r="O1105" s="3"/>
      <c r="P1105" s="4"/>
      <c r="Q1105" s="4"/>
      <c r="R1105" s="4"/>
      <c r="S1105" s="4"/>
      <c r="T1105" s="4"/>
      <c r="X1105" s="16"/>
      <c r="AI1105" s="15" t="e">
        <f>#REF!</f>
        <v>#REF!</v>
      </c>
      <c r="AJ1105" s="15">
        <f>'[6]Čas'!AA1172</f>
        <v>133.834130384356</v>
      </c>
      <c r="AK1105" s="15" t="e">
        <f t="shared" si="31"/>
        <v>#REF!</v>
      </c>
    </row>
    <row r="1106" spans="1:37" s="15" customFormat="1" ht="15.75">
      <c r="A1106" s="12"/>
      <c r="B1106" s="103" t="s">
        <v>825</v>
      </c>
      <c r="C1106" s="138">
        <v>23.06</v>
      </c>
      <c r="D1106" s="75" t="s">
        <v>127</v>
      </c>
      <c r="E1106" s="174" t="s">
        <v>175</v>
      </c>
      <c r="F1106" s="186"/>
      <c r="G1106" s="74"/>
      <c r="H1106" s="74"/>
      <c r="I1106" s="74"/>
      <c r="J1106" s="74"/>
      <c r="K1106" s="92"/>
      <c r="L1106" s="14"/>
      <c r="M1106" s="3">
        <v>727.3245812416616</v>
      </c>
      <c r="N1106" s="3" t="e">
        <f>#REF!-M1106</f>
        <v>#REF!</v>
      </c>
      <c r="O1106" s="3"/>
      <c r="P1106" s="4"/>
      <c r="Q1106" s="4"/>
      <c r="R1106" s="4"/>
      <c r="S1106" s="4"/>
      <c r="T1106" s="4"/>
      <c r="X1106" s="16"/>
      <c r="AI1106" s="15" t="e">
        <f>#REF!</f>
        <v>#REF!</v>
      </c>
      <c r="AJ1106" s="15">
        <f>'[6]Čas'!AA1173</f>
        <v>91.04536100311574</v>
      </c>
      <c r="AK1106" s="15" t="e">
        <f t="shared" si="31"/>
        <v>#REF!</v>
      </c>
    </row>
    <row r="1107" spans="1:37" s="15" customFormat="1" ht="15.75">
      <c r="A1107" s="12"/>
      <c r="B1107" s="103" t="s">
        <v>826</v>
      </c>
      <c r="C1107" s="138">
        <v>41.63</v>
      </c>
      <c r="D1107" s="75" t="s">
        <v>64</v>
      </c>
      <c r="E1107" s="174" t="s">
        <v>175</v>
      </c>
      <c r="F1107" s="186"/>
      <c r="G1107" s="74"/>
      <c r="H1107" s="74"/>
      <c r="I1107" s="74"/>
      <c r="J1107" s="74"/>
      <c r="K1107" s="92"/>
      <c r="L1107" s="14"/>
      <c r="M1107" s="3">
        <v>727.3245812416616</v>
      </c>
      <c r="N1107" s="3" t="e">
        <f>#REF!-M1107</f>
        <v>#REF!</v>
      </c>
      <c r="O1107" s="3"/>
      <c r="P1107" s="4"/>
      <c r="Q1107" s="4"/>
      <c r="R1107" s="4"/>
      <c r="S1107" s="4"/>
      <c r="T1107" s="4"/>
      <c r="X1107" s="16"/>
      <c r="AI1107" s="15" t="e">
        <f>#REF!</f>
        <v>#REF!</v>
      </c>
      <c r="AJ1107" s="15">
        <f>'[6]Čas'!AA1174</f>
        <v>5.760222823645735</v>
      </c>
      <c r="AK1107" s="15" t="e">
        <f t="shared" si="31"/>
        <v>#REF!</v>
      </c>
    </row>
    <row r="1108" spans="1:37" s="15" customFormat="1" ht="15.75">
      <c r="A1108" s="12"/>
      <c r="B1108" s="103" t="s">
        <v>453</v>
      </c>
      <c r="C1108" s="138">
        <v>7.68</v>
      </c>
      <c r="D1108" s="75" t="s">
        <v>64</v>
      </c>
      <c r="E1108" s="174" t="s">
        <v>175</v>
      </c>
      <c r="F1108" s="186"/>
      <c r="G1108" s="74"/>
      <c r="H1108" s="74"/>
      <c r="I1108" s="74"/>
      <c r="J1108" s="74"/>
      <c r="K1108" s="92"/>
      <c r="L1108" s="14"/>
      <c r="M1108" s="3">
        <v>727.3245812416616</v>
      </c>
      <c r="N1108" s="3" t="e">
        <f>#REF!-M1108</f>
        <v>#REF!</v>
      </c>
      <c r="O1108" s="3"/>
      <c r="P1108" s="4"/>
      <c r="Q1108" s="4"/>
      <c r="R1108" s="4"/>
      <c r="S1108" s="4"/>
      <c r="T1108" s="4"/>
      <c r="X1108" s="16"/>
      <c r="AI1108" s="15" t="e">
        <f>#REF!</f>
        <v>#REF!</v>
      </c>
      <c r="AJ1108" s="15">
        <f>'[6]Čas'!AA1175</f>
        <v>197.0628873838608</v>
      </c>
      <c r="AK1108" s="15" t="e">
        <f aca="true" t="shared" si="32" ref="AK1108:AK1155">AJ1102-AI1108</f>
        <v>#REF!</v>
      </c>
    </row>
    <row r="1109" spans="1:37" s="15" customFormat="1" ht="15.75">
      <c r="A1109" s="12"/>
      <c r="B1109" s="103" t="s">
        <v>827</v>
      </c>
      <c r="C1109" s="138">
        <v>21.78</v>
      </c>
      <c r="D1109" s="75" t="s">
        <v>106</v>
      </c>
      <c r="E1109" s="174" t="s">
        <v>175</v>
      </c>
      <c r="F1109" s="186"/>
      <c r="G1109" s="74"/>
      <c r="H1109" s="74"/>
      <c r="I1109" s="74"/>
      <c r="J1109" s="74"/>
      <c r="K1109" s="92"/>
      <c r="L1109" s="14"/>
      <c r="M1109" s="3">
        <v>727.3245812416616</v>
      </c>
      <c r="N1109" s="3" t="e">
        <f>#REF!-M1109</f>
        <v>#REF!</v>
      </c>
      <c r="O1109" s="3"/>
      <c r="P1109" s="4"/>
      <c r="Q1109" s="4"/>
      <c r="R1109" s="4"/>
      <c r="S1109" s="4"/>
      <c r="T1109" s="4"/>
      <c r="X1109" s="16"/>
      <c r="AI1109" s="15" t="e">
        <f>#REF!</f>
        <v>#REF!</v>
      </c>
      <c r="AJ1109" s="15">
        <f>'[6]Čas'!AA1176</f>
        <v>164.5176529522838</v>
      </c>
      <c r="AK1109" s="15" t="e">
        <f t="shared" si="32"/>
        <v>#REF!</v>
      </c>
    </row>
    <row r="1110" spans="1:37" s="15" customFormat="1" ht="15.75">
      <c r="A1110" s="12"/>
      <c r="B1110" s="103" t="s">
        <v>828</v>
      </c>
      <c r="C1110" s="138">
        <v>33.81</v>
      </c>
      <c r="D1110" s="75" t="s">
        <v>127</v>
      </c>
      <c r="E1110" s="174" t="s">
        <v>175</v>
      </c>
      <c r="F1110" s="186"/>
      <c r="G1110" s="74"/>
      <c r="H1110" s="74"/>
      <c r="I1110" s="74"/>
      <c r="J1110" s="74"/>
      <c r="K1110" s="92"/>
      <c r="L1110" s="14"/>
      <c r="M1110" s="3">
        <v>727.3245812416616</v>
      </c>
      <c r="N1110" s="3" t="e">
        <f>#REF!-M1110</f>
        <v>#REF!</v>
      </c>
      <c r="O1110" s="3"/>
      <c r="P1110" s="4"/>
      <c r="Q1110" s="4"/>
      <c r="R1110" s="4"/>
      <c r="S1110" s="4"/>
      <c r="T1110" s="4"/>
      <c r="X1110" s="16"/>
      <c r="AI1110" s="15" t="e">
        <f>#REF!</f>
        <v>#REF!</v>
      </c>
      <c r="AJ1110" s="15">
        <f>'[6]Čas'!AA1177</f>
        <v>709.579950078562</v>
      </c>
      <c r="AK1110" s="15" t="e">
        <f t="shared" si="32"/>
        <v>#REF!</v>
      </c>
    </row>
    <row r="1111" spans="1:37" s="15" customFormat="1" ht="15.75">
      <c r="A1111" s="12"/>
      <c r="B1111" s="103" t="s">
        <v>829</v>
      </c>
      <c r="C1111" s="138">
        <v>31.86</v>
      </c>
      <c r="D1111" s="75" t="s">
        <v>127</v>
      </c>
      <c r="E1111" s="174" t="s">
        <v>175</v>
      </c>
      <c r="F1111" s="186"/>
      <c r="G1111" s="74"/>
      <c r="H1111" s="74"/>
      <c r="I1111" s="74"/>
      <c r="J1111" s="74"/>
      <c r="K1111" s="92"/>
      <c r="L1111" s="14"/>
      <c r="M1111" s="3">
        <v>14.536654277808342</v>
      </c>
      <c r="N1111" s="3" t="e">
        <f>#REF!-M1111</f>
        <v>#REF!</v>
      </c>
      <c r="O1111" s="3"/>
      <c r="P1111" s="4"/>
      <c r="Q1111" s="4"/>
      <c r="R1111" s="4"/>
      <c r="S1111" s="4"/>
      <c r="T1111" s="4"/>
      <c r="X1111" s="16"/>
      <c r="AI1111" s="15" t="e">
        <f>#REF!</f>
        <v>#REF!</v>
      </c>
      <c r="AJ1111" s="15">
        <f>'[6]Čas'!AA1178</f>
        <v>241.30846101161939</v>
      </c>
      <c r="AK1111" s="15" t="e">
        <f t="shared" si="32"/>
        <v>#REF!</v>
      </c>
    </row>
    <row r="1112" spans="1:37" s="15" customFormat="1" ht="15.75">
      <c r="A1112" s="12"/>
      <c r="B1112" s="103" t="s">
        <v>830</v>
      </c>
      <c r="C1112" s="138">
        <v>31.86</v>
      </c>
      <c r="D1112" s="75" t="s">
        <v>127</v>
      </c>
      <c r="E1112" s="174" t="s">
        <v>175</v>
      </c>
      <c r="F1112" s="186"/>
      <c r="G1112" s="74"/>
      <c r="H1112" s="74"/>
      <c r="I1112" s="74"/>
      <c r="J1112" s="74"/>
      <c r="K1112" s="92"/>
      <c r="L1112" s="14"/>
      <c r="M1112" s="3">
        <v>2.648378309722168</v>
      </c>
      <c r="N1112" s="3" t="e">
        <f>#REF!-M1112</f>
        <v>#REF!</v>
      </c>
      <c r="O1112" s="3"/>
      <c r="P1112" s="4"/>
      <c r="Q1112" s="4"/>
      <c r="R1112" s="4"/>
      <c r="S1112" s="4"/>
      <c r="T1112" s="4"/>
      <c r="X1112" s="16"/>
      <c r="AI1112" s="15" t="e">
        <f>#REF!</f>
        <v>#REF!</v>
      </c>
      <c r="AJ1112" s="15" t="e">
        <f>'[6]Čas'!AA1179</f>
        <v>#REF!</v>
      </c>
      <c r="AK1112" s="15" t="e">
        <f t="shared" si="32"/>
        <v>#REF!</v>
      </c>
    </row>
    <row r="1113" spans="1:37" s="15" customFormat="1" ht="15.75">
      <c r="A1113" s="12"/>
      <c r="B1113" s="103" t="s">
        <v>831</v>
      </c>
      <c r="C1113" s="138">
        <v>15.12</v>
      </c>
      <c r="D1113" s="75" t="s">
        <v>127</v>
      </c>
      <c r="E1113" s="174" t="s">
        <v>175</v>
      </c>
      <c r="F1113" s="186"/>
      <c r="G1113" s="74"/>
      <c r="H1113" s="74"/>
      <c r="I1113" s="74"/>
      <c r="J1113" s="74"/>
      <c r="K1113" s="92"/>
      <c r="L1113" s="14"/>
      <c r="M1113" s="3">
        <v>462.9316780836046</v>
      </c>
      <c r="N1113" s="3" t="e">
        <f>#REF!-M1113</f>
        <v>#REF!</v>
      </c>
      <c r="O1113" s="3"/>
      <c r="P1113" s="4"/>
      <c r="Q1113" s="4"/>
      <c r="R1113" s="4"/>
      <c r="S1113" s="4"/>
      <c r="T1113" s="4"/>
      <c r="X1113" s="16"/>
      <c r="AI1113" s="15" t="e">
        <f>#REF!</f>
        <v>#REF!</v>
      </c>
      <c r="AJ1113" s="15" t="e">
        <f>'[6]Čas'!AA1180</f>
        <v>#REF!</v>
      </c>
      <c r="AK1113" s="15" t="e">
        <f t="shared" si="32"/>
        <v>#REF!</v>
      </c>
    </row>
    <row r="1114" spans="1:37" s="15" customFormat="1" ht="15.75">
      <c r="A1114" s="12"/>
      <c r="B1114" s="103" t="s">
        <v>832</v>
      </c>
      <c r="C1114" s="138">
        <v>13.18</v>
      </c>
      <c r="D1114" s="75" t="s">
        <v>127</v>
      </c>
      <c r="E1114" s="174" t="s">
        <v>175</v>
      </c>
      <c r="F1114" s="186"/>
      <c r="G1114" s="74"/>
      <c r="H1114" s="74"/>
      <c r="I1114" s="74"/>
      <c r="J1114" s="74"/>
      <c r="K1114" s="92"/>
      <c r="L1114" s="14"/>
      <c r="M1114" s="3">
        <v>1043.5526600423839</v>
      </c>
      <c r="N1114" s="3" t="e">
        <f>#REF!-M1114</f>
        <v>#REF!</v>
      </c>
      <c r="O1114" s="3"/>
      <c r="P1114" s="4"/>
      <c r="Q1114" s="4"/>
      <c r="R1114" s="4"/>
      <c r="S1114" s="4"/>
      <c r="T1114" s="4"/>
      <c r="X1114" s="16"/>
      <c r="AI1114" s="15" t="e">
        <f>#REF!</f>
        <v>#REF!</v>
      </c>
      <c r="AJ1114" s="15">
        <f>'[6]Čas'!AA1181</f>
        <v>254.25448750603837</v>
      </c>
      <c r="AK1114" s="15" t="e">
        <f t="shared" si="32"/>
        <v>#REF!</v>
      </c>
    </row>
    <row r="1115" spans="1:37" s="15" customFormat="1" ht="15.75">
      <c r="A1115" s="12"/>
      <c r="B1115" s="103" t="s">
        <v>833</v>
      </c>
      <c r="C1115" s="138">
        <v>33.63</v>
      </c>
      <c r="D1115" s="75" t="s">
        <v>127</v>
      </c>
      <c r="E1115" s="174" t="s">
        <v>175</v>
      </c>
      <c r="F1115" s="186"/>
      <c r="G1115" s="74"/>
      <c r="H1115" s="74"/>
      <c r="I1115" s="74"/>
      <c r="J1115" s="74"/>
      <c r="K1115" s="92"/>
      <c r="L1115" s="14"/>
      <c r="M1115" s="3">
        <v>204.13923652173514</v>
      </c>
      <c r="N1115" s="3" t="e">
        <f>#REF!-M1115</f>
        <v>#REF!</v>
      </c>
      <c r="O1115" s="3"/>
      <c r="P1115" s="4"/>
      <c r="Q1115" s="4"/>
      <c r="R1115" s="4"/>
      <c r="S1115" s="4"/>
      <c r="T1115" s="4"/>
      <c r="X1115" s="16"/>
      <c r="AI1115" s="15" t="e">
        <f>#REF!</f>
        <v>#REF!</v>
      </c>
      <c r="AJ1115" s="15">
        <f>'[6]Čas'!AA1182</f>
        <v>254.25448750603837</v>
      </c>
      <c r="AK1115" s="15" t="e">
        <f t="shared" si="32"/>
        <v>#REF!</v>
      </c>
    </row>
    <row r="1116" spans="1:37" s="15" customFormat="1" ht="15.75">
      <c r="A1116" s="12"/>
      <c r="B1116" s="103" t="s">
        <v>834</v>
      </c>
      <c r="C1116" s="138">
        <v>31.91</v>
      </c>
      <c r="D1116" s="75" t="s">
        <v>64</v>
      </c>
      <c r="E1116" s="174" t="s">
        <v>175</v>
      </c>
      <c r="F1116" s="186"/>
      <c r="G1116" s="74"/>
      <c r="H1116" s="74"/>
      <c r="I1116" s="74"/>
      <c r="J1116" s="74"/>
      <c r="K1116" s="92"/>
      <c r="L1116" s="14"/>
      <c r="M1116" s="3">
        <v>16.4870377707904</v>
      </c>
      <c r="N1116" s="3" t="e">
        <f>#REF!-M1116</f>
        <v>#REF!</v>
      </c>
      <c r="O1116" s="3"/>
      <c r="P1116" s="4"/>
      <c r="Q1116" s="4"/>
      <c r="R1116" s="4"/>
      <c r="S1116" s="4"/>
      <c r="T1116" s="4"/>
      <c r="X1116" s="16"/>
      <c r="AI1116" s="15" t="e">
        <f>#REF!</f>
        <v>#REF!</v>
      </c>
      <c r="AJ1116" s="15">
        <f>'[6]Čas'!AA1183</f>
        <v>254.25448750603837</v>
      </c>
      <c r="AK1116" s="15" t="e">
        <f t="shared" si="32"/>
        <v>#REF!</v>
      </c>
    </row>
    <row r="1117" spans="1:37" s="15" customFormat="1" ht="38.25">
      <c r="A1117" s="12"/>
      <c r="B1117" s="103" t="s">
        <v>835</v>
      </c>
      <c r="C1117" s="138">
        <v>19.27</v>
      </c>
      <c r="D1117" s="75" t="s">
        <v>340</v>
      </c>
      <c r="E1117" s="172" t="s">
        <v>176</v>
      </c>
      <c r="F1117" s="186"/>
      <c r="G1117" s="74"/>
      <c r="H1117" s="74"/>
      <c r="I1117" s="74"/>
      <c r="J1117" s="74"/>
      <c r="K1117" s="92"/>
      <c r="L1117" s="14"/>
      <c r="M1117" s="3">
        <v>3293.9155465682397</v>
      </c>
      <c r="N1117" s="3" t="e">
        <f>#REF!-M1117</f>
        <v>#REF!</v>
      </c>
      <c r="O1117" s="3"/>
      <c r="P1117" s="4"/>
      <c r="Q1117" s="4"/>
      <c r="R1117" s="4"/>
      <c r="S1117" s="4"/>
      <c r="T1117" s="4"/>
      <c r="X1117" s="16"/>
      <c r="AI1117" s="15" t="e">
        <f>#REF!</f>
        <v>#REF!</v>
      </c>
      <c r="AJ1117" s="15">
        <f>'[6]Čas'!AA1184</f>
        <v>1231.1772611425868</v>
      </c>
      <c r="AK1117" s="15" t="e">
        <f t="shared" si="32"/>
        <v>#REF!</v>
      </c>
    </row>
    <row r="1118" spans="1:37" s="15" customFormat="1" ht="15.75">
      <c r="A1118" s="12"/>
      <c r="B1118" s="103" t="s">
        <v>797</v>
      </c>
      <c r="C1118" s="138">
        <v>14.57</v>
      </c>
      <c r="D1118" s="75" t="s">
        <v>97</v>
      </c>
      <c r="E1118" s="174" t="s">
        <v>175</v>
      </c>
      <c r="F1118" s="186"/>
      <c r="G1118" s="74"/>
      <c r="H1118" s="74"/>
      <c r="I1118" s="74"/>
      <c r="J1118" s="74"/>
      <c r="K1118" s="92"/>
      <c r="L1118" s="14"/>
      <c r="M1118" s="3">
        <v>695.3504740544779</v>
      </c>
      <c r="N1118" s="3" t="e">
        <f>#REF!-M1118</f>
        <v>#REF!</v>
      </c>
      <c r="O1118" s="3"/>
      <c r="P1118" s="4"/>
      <c r="Q1118" s="4"/>
      <c r="R1118" s="4"/>
      <c r="S1118" s="4"/>
      <c r="T1118" s="4"/>
      <c r="X1118" s="16"/>
      <c r="AI1118" s="15" t="e">
        <f>#REF!</f>
        <v>#REF!</v>
      </c>
      <c r="AJ1118" s="15">
        <f>'[6]Čas'!AA1185</f>
        <v>1109.284907891697</v>
      </c>
      <c r="AK1118" s="15" t="e">
        <f t="shared" si="32"/>
        <v>#REF!</v>
      </c>
    </row>
    <row r="1119" spans="1:24" s="15" customFormat="1" ht="15.75">
      <c r="A1119" s="12"/>
      <c r="B1119" s="103" t="s">
        <v>126</v>
      </c>
      <c r="C1119" s="138">
        <v>101.26</v>
      </c>
      <c r="D1119" s="75" t="s">
        <v>127</v>
      </c>
      <c r="E1119" s="174" t="s">
        <v>175</v>
      </c>
      <c r="F1119" s="186"/>
      <c r="G1119" s="74"/>
      <c r="H1119" s="74"/>
      <c r="I1119" s="74"/>
      <c r="J1119" s="74"/>
      <c r="K1119" s="92"/>
      <c r="L1119" s="14"/>
      <c r="M1119" s="3"/>
      <c r="N1119" s="3"/>
      <c r="O1119" s="3"/>
      <c r="P1119" s="4"/>
      <c r="Q1119" s="4"/>
      <c r="R1119" s="4"/>
      <c r="S1119" s="4"/>
      <c r="T1119" s="4"/>
      <c r="X1119" s="16"/>
    </row>
    <row r="1120" spans="1:37" s="15" customFormat="1" ht="16.5" thickBot="1">
      <c r="A1120" s="12"/>
      <c r="B1120" s="317" t="s">
        <v>123</v>
      </c>
      <c r="C1120" s="347">
        <f>SUM(C1091:C1119)</f>
        <v>674.59</v>
      </c>
      <c r="D1120" s="220"/>
      <c r="E1120" s="348"/>
      <c r="F1120" s="219"/>
      <c r="G1120" s="220"/>
      <c r="H1120" s="220"/>
      <c r="I1120" s="220"/>
      <c r="J1120" s="220"/>
      <c r="K1120" s="221"/>
      <c r="L1120" s="14"/>
      <c r="M1120" s="3"/>
      <c r="N1120" s="3"/>
      <c r="O1120" s="3"/>
      <c r="P1120" s="4"/>
      <c r="Q1120" s="4"/>
      <c r="R1120" s="4"/>
      <c r="S1120" s="4"/>
      <c r="T1120" s="4"/>
      <c r="X1120" s="16"/>
      <c r="AI1120" s="15" t="e">
        <f>#REF!</f>
        <v>#REF!</v>
      </c>
      <c r="AJ1120" s="15">
        <f>'[6]Čas'!AA1186</f>
        <v>423.1989488025355</v>
      </c>
      <c r="AK1120" s="15" t="e">
        <f aca="true" t="shared" si="33" ref="AK1120:AK1121">AJ1113-AI1120</f>
        <v>#REF!</v>
      </c>
    </row>
    <row r="1121" spans="1:37" s="15" customFormat="1" ht="15.75">
      <c r="A1121" s="12"/>
      <c r="B1121" s="413"/>
      <c r="C1121" s="414"/>
      <c r="D1121" s="414"/>
      <c r="E1121" s="227"/>
      <c r="F1121" s="227"/>
      <c r="G1121" s="227"/>
      <c r="H1121" s="227"/>
      <c r="I1121" s="227"/>
      <c r="J1121" s="227"/>
      <c r="K1121" s="228"/>
      <c r="L1121" s="14"/>
      <c r="M1121" s="3"/>
      <c r="N1121" s="3"/>
      <c r="O1121" s="3"/>
      <c r="P1121" s="4"/>
      <c r="Q1121" s="4"/>
      <c r="R1121" s="4"/>
      <c r="S1121" s="4"/>
      <c r="T1121" s="4"/>
      <c r="X1121" s="16"/>
      <c r="AI1121" s="15" t="e">
        <f>#REF!</f>
        <v>#REF!</v>
      </c>
      <c r="AJ1121" s="15" t="e">
        <f>'[6]Čas'!AA1187</f>
        <v>#REF!</v>
      </c>
      <c r="AK1121" s="15" t="e">
        <f t="shared" si="33"/>
        <v>#REF!</v>
      </c>
    </row>
    <row r="1122" spans="1:37" s="15" customFormat="1" ht="16.5" thickBot="1">
      <c r="A1122" s="12"/>
      <c r="B1122" s="415" t="s">
        <v>836</v>
      </c>
      <c r="C1122" s="416">
        <v>0</v>
      </c>
      <c r="D1122" s="416" t="e">
        <v>#REF!</v>
      </c>
      <c r="E1122" s="198"/>
      <c r="F1122" s="198"/>
      <c r="G1122" s="198"/>
      <c r="H1122" s="198"/>
      <c r="I1122" s="198"/>
      <c r="J1122" s="198"/>
      <c r="K1122" s="199"/>
      <c r="L1122" s="14"/>
      <c r="M1122" s="3">
        <v>727.3245812416616</v>
      </c>
      <c r="N1122" s="3" t="e">
        <f>#REF!-M1122</f>
        <v>#REF!</v>
      </c>
      <c r="O1122" s="3"/>
      <c r="P1122" s="4"/>
      <c r="Q1122" s="4"/>
      <c r="R1122" s="4"/>
      <c r="S1122" s="4"/>
      <c r="T1122" s="4"/>
      <c r="X1122" s="16"/>
      <c r="AI1122" s="15" t="e">
        <f>#REF!</f>
        <v>#REF!</v>
      </c>
      <c r="AJ1122" s="15">
        <f>'[6]Čas'!AA1204</f>
        <v>186.92413248129117</v>
      </c>
      <c r="AK1122" s="15" t="e">
        <f>#REF!-AI1122</f>
        <v>#REF!</v>
      </c>
    </row>
    <row r="1123" spans="1:37" s="15" customFormat="1" ht="15.75">
      <c r="A1123" s="12"/>
      <c r="B1123" s="93" t="s">
        <v>837</v>
      </c>
      <c r="C1123" s="132">
        <v>24.88</v>
      </c>
      <c r="D1123" s="17" t="s">
        <v>838</v>
      </c>
      <c r="E1123" s="171" t="s">
        <v>174</v>
      </c>
      <c r="F1123" s="196"/>
      <c r="G1123" s="73"/>
      <c r="H1123" s="73"/>
      <c r="I1123" s="73"/>
      <c r="J1123" s="73"/>
      <c r="K1123" s="91"/>
      <c r="L1123" s="14"/>
      <c r="M1123" s="3">
        <v>727.3245812416616</v>
      </c>
      <c r="N1123" s="3" t="e">
        <f>#REF!-M1123</f>
        <v>#REF!</v>
      </c>
      <c r="O1123" s="3"/>
      <c r="P1123" s="4"/>
      <c r="Q1123" s="4"/>
      <c r="R1123" s="4"/>
      <c r="S1123" s="4"/>
      <c r="T1123" s="4"/>
      <c r="X1123" s="16"/>
      <c r="AI1123" s="15" t="e">
        <f>#REF!</f>
        <v>#REF!</v>
      </c>
      <c r="AJ1123" s="15">
        <f>'[6]Čas'!AA1205</f>
        <v>71.6592317759494</v>
      </c>
      <c r="AK1123" s="15" t="e">
        <f>#REF!-AI1123</f>
        <v>#REF!</v>
      </c>
    </row>
    <row r="1124" spans="1:37" s="15" customFormat="1" ht="15.75">
      <c r="A1124" s="12"/>
      <c r="B1124" s="93" t="s">
        <v>839</v>
      </c>
      <c r="C1124" s="132">
        <v>5.65</v>
      </c>
      <c r="D1124" s="17" t="s">
        <v>7</v>
      </c>
      <c r="E1124" s="171" t="s">
        <v>174</v>
      </c>
      <c r="F1124" s="186"/>
      <c r="G1124" s="74"/>
      <c r="H1124" s="74"/>
      <c r="I1124" s="74"/>
      <c r="J1124" s="74"/>
      <c r="K1124" s="92"/>
      <c r="L1124" s="14"/>
      <c r="M1124" s="3">
        <v>727.3245812416616</v>
      </c>
      <c r="N1124" s="3" t="e">
        <f>#REF!-M1124</f>
        <v>#REF!</v>
      </c>
      <c r="O1124" s="3"/>
      <c r="P1124" s="4"/>
      <c r="Q1124" s="4"/>
      <c r="R1124" s="4"/>
      <c r="S1124" s="4"/>
      <c r="T1124" s="4"/>
      <c r="X1124" s="16"/>
      <c r="AI1124" s="15" t="e">
        <f>#REF!</f>
        <v>#REF!</v>
      </c>
      <c r="AJ1124" s="15">
        <f>'[6]Čas'!AA1206</f>
        <v>57.32738542075951</v>
      </c>
      <c r="AK1124" s="15" t="e">
        <f>#REF!-AI1124</f>
        <v>#REF!</v>
      </c>
    </row>
    <row r="1125" spans="1:37" s="15" customFormat="1" ht="15.75">
      <c r="A1125" s="12"/>
      <c r="B1125" s="93" t="s">
        <v>251</v>
      </c>
      <c r="C1125" s="132">
        <v>13.35</v>
      </c>
      <c r="D1125" s="17" t="s">
        <v>7</v>
      </c>
      <c r="E1125" s="171" t="s">
        <v>174</v>
      </c>
      <c r="F1125" s="186"/>
      <c r="G1125" s="74"/>
      <c r="H1125" s="74"/>
      <c r="I1125" s="74"/>
      <c r="J1125" s="74"/>
      <c r="K1125" s="92"/>
      <c r="L1125" s="14"/>
      <c r="M1125" s="3">
        <v>727.3245812416616</v>
      </c>
      <c r="N1125" s="3" t="e">
        <f>#REF!-M1125</f>
        <v>#REF!</v>
      </c>
      <c r="O1125" s="3"/>
      <c r="P1125" s="4"/>
      <c r="Q1125" s="4"/>
      <c r="R1125" s="4"/>
      <c r="S1125" s="4"/>
      <c r="T1125" s="4"/>
      <c r="X1125" s="16"/>
      <c r="AI1125" s="15" t="e">
        <f>#REF!</f>
        <v>#REF!</v>
      </c>
      <c r="AJ1125" s="15">
        <f>'[6]Čas'!AA1207</f>
        <v>1937.5973803342658</v>
      </c>
      <c r="AK1125" s="15" t="e">
        <f>#REF!-AI1125</f>
        <v>#REF!</v>
      </c>
    </row>
    <row r="1126" spans="1:37" s="15" customFormat="1" ht="15.75">
      <c r="A1126" s="12"/>
      <c r="B1126" s="93" t="s">
        <v>840</v>
      </c>
      <c r="C1126" s="132"/>
      <c r="D1126" s="17"/>
      <c r="E1126" s="171" t="s">
        <v>174</v>
      </c>
      <c r="F1126" s="186"/>
      <c r="G1126" s="74"/>
      <c r="H1126" s="74"/>
      <c r="I1126" s="74"/>
      <c r="J1126" s="74"/>
      <c r="K1126" s="92"/>
      <c r="L1126" s="14"/>
      <c r="M1126" s="3">
        <v>727.3245812416616</v>
      </c>
      <c r="N1126" s="3" t="e">
        <f>#REF!-M1126</f>
        <v>#REF!</v>
      </c>
      <c r="O1126" s="3"/>
      <c r="P1126" s="4"/>
      <c r="Q1126" s="4"/>
      <c r="R1126" s="4"/>
      <c r="S1126" s="4"/>
      <c r="T1126" s="4"/>
      <c r="X1126" s="16"/>
      <c r="AI1126" s="15" t="e">
        <f>#REF!</f>
        <v>#REF!</v>
      </c>
      <c r="AJ1126" s="15">
        <f>'[6]Čas'!AA1208</f>
        <v>597.2981766478549</v>
      </c>
      <c r="AK1126" s="15" t="e">
        <f>#REF!-AI1126</f>
        <v>#REF!</v>
      </c>
    </row>
    <row r="1127" spans="1:37" s="15" customFormat="1" ht="38.25">
      <c r="A1127" s="12"/>
      <c r="B1127" s="93" t="s">
        <v>369</v>
      </c>
      <c r="C1127" s="132">
        <v>13.83</v>
      </c>
      <c r="D1127" s="17" t="s">
        <v>106</v>
      </c>
      <c r="E1127" s="172" t="s">
        <v>176</v>
      </c>
      <c r="F1127" s="186"/>
      <c r="G1127" s="74"/>
      <c r="H1127" s="74"/>
      <c r="I1127" s="74"/>
      <c r="J1127" s="74"/>
      <c r="K1127" s="92"/>
      <c r="L1127" s="14"/>
      <c r="M1127" s="3">
        <v>727.3245812416616</v>
      </c>
      <c r="N1127" s="3" t="e">
        <f>#REF!-M1127</f>
        <v>#REF!</v>
      </c>
      <c r="O1127" s="3"/>
      <c r="P1127" s="4"/>
      <c r="Q1127" s="4"/>
      <c r="R1127" s="4"/>
      <c r="S1127" s="4"/>
      <c r="T1127" s="4"/>
      <c r="X1127" s="16"/>
      <c r="AI1127" s="15" t="e">
        <f>#REF!</f>
        <v>#REF!</v>
      </c>
      <c r="AJ1127" s="15">
        <f>'[6]Čas'!AA1209</f>
        <v>227.35327290492336</v>
      </c>
      <c r="AK1127" s="15" t="e">
        <f>#REF!-AI1127</f>
        <v>#REF!</v>
      </c>
    </row>
    <row r="1128" spans="1:37" s="15" customFormat="1" ht="15.75">
      <c r="A1128" s="12"/>
      <c r="B1128" s="93" t="s">
        <v>840</v>
      </c>
      <c r="C1128" s="132"/>
      <c r="D1128" s="17"/>
      <c r="E1128" s="171" t="s">
        <v>174</v>
      </c>
      <c r="F1128" s="186"/>
      <c r="G1128" s="74"/>
      <c r="H1128" s="74"/>
      <c r="I1128" s="74"/>
      <c r="J1128" s="74"/>
      <c r="K1128" s="92"/>
      <c r="L1128" s="14"/>
      <c r="M1128" s="3">
        <v>1043.5526600423839</v>
      </c>
      <c r="N1128" s="3" t="e">
        <f>#REF!-M1128</f>
        <v>#REF!</v>
      </c>
      <c r="O1128" s="3"/>
      <c r="P1128" s="4"/>
      <c r="Q1128" s="4"/>
      <c r="R1128" s="4"/>
      <c r="S1128" s="4"/>
      <c r="T1128" s="4"/>
      <c r="X1128" s="16"/>
      <c r="AI1128" s="15" t="e">
        <f>#REF!</f>
        <v>#REF!</v>
      </c>
      <c r="AJ1128" s="15">
        <f>'[6]Čas'!AA1210</f>
        <v>286.62123301011036</v>
      </c>
      <c r="AK1128" s="15" t="e">
        <f t="shared" si="32"/>
        <v>#REF!</v>
      </c>
    </row>
    <row r="1129" spans="1:37" s="15" customFormat="1" ht="15.75">
      <c r="A1129" s="12"/>
      <c r="B1129" s="93" t="s">
        <v>102</v>
      </c>
      <c r="C1129" s="132">
        <v>12.65</v>
      </c>
      <c r="D1129" s="17" t="s">
        <v>64</v>
      </c>
      <c r="E1129" s="171" t="s">
        <v>174</v>
      </c>
      <c r="F1129" s="186"/>
      <c r="G1129" s="74"/>
      <c r="H1129" s="74"/>
      <c r="I1129" s="74"/>
      <c r="J1129" s="74"/>
      <c r="K1129" s="92"/>
      <c r="L1129" s="14"/>
      <c r="M1129" s="3">
        <v>166.22757154178936</v>
      </c>
      <c r="N1129" s="3" t="e">
        <f>#REF!-M1129</f>
        <v>#REF!</v>
      </c>
      <c r="O1129" s="3"/>
      <c r="P1129" s="4"/>
      <c r="Q1129" s="4"/>
      <c r="R1129" s="4"/>
      <c r="S1129" s="4"/>
      <c r="T1129" s="4"/>
      <c r="X1129" s="16"/>
      <c r="AI1129" s="15" t="e">
        <f>#REF!</f>
        <v>#REF!</v>
      </c>
      <c r="AJ1129" s="15">
        <f>'[6]Čas'!AA1211</f>
        <v>379.98814282191154</v>
      </c>
      <c r="AK1129" s="15" t="e">
        <f t="shared" si="32"/>
        <v>#REF!</v>
      </c>
    </row>
    <row r="1130" spans="1:37" s="15" customFormat="1" ht="15.75">
      <c r="A1130" s="12"/>
      <c r="B1130" s="93" t="s">
        <v>540</v>
      </c>
      <c r="C1130" s="132">
        <v>25.44</v>
      </c>
      <c r="D1130" s="17" t="s">
        <v>7</v>
      </c>
      <c r="E1130" s="171" t="s">
        <v>174</v>
      </c>
      <c r="F1130" s="186"/>
      <c r="G1130" s="74"/>
      <c r="H1130" s="74"/>
      <c r="I1130" s="74"/>
      <c r="J1130" s="74"/>
      <c r="K1130" s="92"/>
      <c r="L1130" s="14"/>
      <c r="M1130" s="3">
        <v>166.22757154178936</v>
      </c>
      <c r="N1130" s="3" t="e">
        <f>#REF!-M1130</f>
        <v>#REF!</v>
      </c>
      <c r="O1130" s="3"/>
      <c r="P1130" s="4"/>
      <c r="Q1130" s="4"/>
      <c r="R1130" s="4"/>
      <c r="S1130" s="4"/>
      <c r="T1130" s="4"/>
      <c r="X1130" s="16"/>
      <c r="AI1130" s="15" t="e">
        <f>#REF!</f>
        <v>#REF!</v>
      </c>
      <c r="AJ1130" s="15">
        <f>'[6]Čas'!AA1212</f>
        <v>70.694045014184</v>
      </c>
      <c r="AK1130" s="15" t="e">
        <f t="shared" si="32"/>
        <v>#REF!</v>
      </c>
    </row>
    <row r="1131" spans="1:37" s="15" customFormat="1" ht="38.25">
      <c r="A1131" s="12"/>
      <c r="B1131" s="93" t="s">
        <v>841</v>
      </c>
      <c r="C1131" s="132">
        <v>8.74</v>
      </c>
      <c r="D1131" s="17" t="s">
        <v>106</v>
      </c>
      <c r="E1131" s="172" t="s">
        <v>176</v>
      </c>
      <c r="F1131" s="186"/>
      <c r="G1131" s="74"/>
      <c r="H1131" s="74"/>
      <c r="I1131" s="74"/>
      <c r="J1131" s="74"/>
      <c r="K1131" s="92"/>
      <c r="L1131" s="14"/>
      <c r="M1131" s="3">
        <v>3293.9155465682397</v>
      </c>
      <c r="N1131" s="3" t="e">
        <f>#REF!-M1131</f>
        <v>#REF!</v>
      </c>
      <c r="O1131" s="3"/>
      <c r="P1131" s="4"/>
      <c r="Q1131" s="4"/>
      <c r="R1131" s="4"/>
      <c r="S1131" s="4"/>
      <c r="T1131" s="4"/>
      <c r="X1131" s="16"/>
      <c r="AI1131" s="15" t="e">
        <f>#REF!</f>
        <v>#REF!</v>
      </c>
      <c r="AJ1131" s="15">
        <f>'[6]Čas'!AA1213</f>
        <v>228.0331410434546</v>
      </c>
      <c r="AK1131" s="15" t="e">
        <f t="shared" si="32"/>
        <v>#REF!</v>
      </c>
    </row>
    <row r="1132" spans="1:37" s="15" customFormat="1" ht="15.75">
      <c r="A1132" s="12"/>
      <c r="B1132" s="93" t="s">
        <v>842</v>
      </c>
      <c r="C1132" s="132"/>
      <c r="D1132" s="17"/>
      <c r="E1132" s="171" t="s">
        <v>174</v>
      </c>
      <c r="F1132" s="186"/>
      <c r="G1132" s="74"/>
      <c r="H1132" s="74"/>
      <c r="I1132" s="74"/>
      <c r="J1132" s="74"/>
      <c r="K1132" s="92"/>
      <c r="L1132" s="14"/>
      <c r="M1132" s="3">
        <v>695.3504740544779</v>
      </c>
      <c r="N1132" s="3" t="e">
        <f>#REF!-M1132</f>
        <v>#REF!</v>
      </c>
      <c r="O1132" s="3"/>
      <c r="P1132" s="4"/>
      <c r="Q1132" s="4"/>
      <c r="R1132" s="4"/>
      <c r="S1132" s="4"/>
      <c r="T1132" s="4"/>
      <c r="X1132" s="16"/>
      <c r="AI1132" s="15" t="e">
        <f>#REF!</f>
        <v>#REF!</v>
      </c>
      <c r="AJ1132" s="15">
        <f>'[6]Čas'!AA1214</f>
        <v>865.0019991118554</v>
      </c>
      <c r="AK1132" s="15" t="e">
        <f t="shared" si="32"/>
        <v>#REF!</v>
      </c>
    </row>
    <row r="1133" spans="1:37" s="15" customFormat="1" ht="15.75">
      <c r="A1133" s="12"/>
      <c r="B1133" s="93" t="s">
        <v>843</v>
      </c>
      <c r="C1133" s="132">
        <v>19.78</v>
      </c>
      <c r="D1133" s="17" t="s">
        <v>7</v>
      </c>
      <c r="E1133" s="171" t="s">
        <v>174</v>
      </c>
      <c r="F1133" s="186"/>
      <c r="G1133" s="74"/>
      <c r="H1133" s="74"/>
      <c r="I1133" s="74"/>
      <c r="J1133" s="74"/>
      <c r="K1133" s="92"/>
      <c r="L1133" s="14"/>
      <c r="M1133" s="3"/>
      <c r="N1133" s="3"/>
      <c r="O1133" s="3"/>
      <c r="P1133" s="4"/>
      <c r="Q1133" s="4"/>
      <c r="R1133" s="4"/>
      <c r="S1133" s="4"/>
      <c r="T1133" s="4"/>
      <c r="X1133" s="16"/>
      <c r="AI1133" s="15" t="e">
        <f>#REF!</f>
        <v>#REF!</v>
      </c>
      <c r="AJ1133" s="15">
        <f>'[6]Čas'!AA1215</f>
        <v>41.454536006419296</v>
      </c>
      <c r="AK1133" s="15" t="e">
        <f t="shared" si="32"/>
        <v>#REF!</v>
      </c>
    </row>
    <row r="1134" spans="1:37" s="15" customFormat="1" ht="15.75">
      <c r="A1134" s="12"/>
      <c r="B1134" s="93" t="s">
        <v>844</v>
      </c>
      <c r="C1134" s="132">
        <v>3.6</v>
      </c>
      <c r="D1134" s="17" t="s">
        <v>65</v>
      </c>
      <c r="E1134" s="171" t="s">
        <v>174</v>
      </c>
      <c r="F1134" s="186"/>
      <c r="G1134" s="74"/>
      <c r="H1134" s="74"/>
      <c r="I1134" s="74"/>
      <c r="J1134" s="74"/>
      <c r="K1134" s="92"/>
      <c r="L1134" s="14"/>
      <c r="M1134" s="3"/>
      <c r="N1134" s="3"/>
      <c r="O1134" s="3"/>
      <c r="P1134" s="4"/>
      <c r="Q1134" s="4"/>
      <c r="R1134" s="4"/>
      <c r="S1134" s="4"/>
      <c r="T1134" s="4"/>
      <c r="X1134" s="16"/>
      <c r="AI1134" s="15" t="e">
        <f>#REF!</f>
        <v>#REF!</v>
      </c>
      <c r="AJ1134" s="15">
        <f>'[6]Čas'!AA1216</f>
        <v>0</v>
      </c>
      <c r="AK1134" s="15" t="e">
        <f t="shared" si="32"/>
        <v>#REF!</v>
      </c>
    </row>
    <row r="1135" spans="1:37" s="15" customFormat="1" ht="15.75">
      <c r="A1135" s="12"/>
      <c r="B1135" s="93" t="s">
        <v>845</v>
      </c>
      <c r="C1135" s="132">
        <v>74.33</v>
      </c>
      <c r="D1135" s="17" t="s">
        <v>7</v>
      </c>
      <c r="E1135" s="171" t="s">
        <v>174</v>
      </c>
      <c r="F1135" s="186"/>
      <c r="G1135" s="74"/>
      <c r="H1135" s="74"/>
      <c r="I1135" s="74"/>
      <c r="J1135" s="74"/>
      <c r="K1135" s="92"/>
      <c r="L1135" s="14"/>
      <c r="M1135" s="3">
        <v>832.1342981372834</v>
      </c>
      <c r="N1135" s="3" t="e">
        <f>#REF!-M1135</f>
        <v>#REF!</v>
      </c>
      <c r="O1135" s="3"/>
      <c r="P1135" s="4"/>
      <c r="Q1135" s="4"/>
      <c r="R1135" s="4"/>
      <c r="S1135" s="4"/>
      <c r="T1135" s="4"/>
      <c r="X1135" s="16"/>
      <c r="AI1135" s="15" t="e">
        <f>#REF!</f>
        <v>#REF!</v>
      </c>
      <c r="AJ1135" s="15" t="e">
        <f>'[6]Čas'!AA1217</f>
        <v>#REF!</v>
      </c>
      <c r="AK1135" s="15" t="e">
        <f t="shared" si="32"/>
        <v>#REF!</v>
      </c>
    </row>
    <row r="1136" spans="1:37" s="15" customFormat="1" ht="15.75">
      <c r="A1136" s="12"/>
      <c r="B1136" s="93" t="s">
        <v>19</v>
      </c>
      <c r="C1136" s="132">
        <v>14.57</v>
      </c>
      <c r="D1136" s="17" t="s">
        <v>7</v>
      </c>
      <c r="E1136" s="171" t="s">
        <v>174</v>
      </c>
      <c r="F1136" s="186"/>
      <c r="G1136" s="74"/>
      <c r="H1136" s="74"/>
      <c r="I1136" s="74"/>
      <c r="J1136" s="74"/>
      <c r="K1136" s="92"/>
      <c r="L1136" s="14"/>
      <c r="M1136" s="3">
        <v>456.98115806833846</v>
      </c>
      <c r="N1136" s="3" t="e">
        <f>#REF!-M1136</f>
        <v>#REF!</v>
      </c>
      <c r="O1136" s="3"/>
      <c r="P1136" s="4"/>
      <c r="Q1136" s="4"/>
      <c r="R1136" s="4"/>
      <c r="S1136" s="4"/>
      <c r="T1136" s="4"/>
      <c r="X1136" s="16"/>
      <c r="AI1136" s="15" t="e">
        <f>#REF!</f>
        <v>#REF!</v>
      </c>
      <c r="AJ1136" s="15">
        <f>'[6]Čas'!AA1218</f>
        <v>86.58254928697723</v>
      </c>
      <c r="AK1136" s="15" t="e">
        <f t="shared" si="32"/>
        <v>#REF!</v>
      </c>
    </row>
    <row r="1137" spans="1:37" s="15" customFormat="1" ht="15.75">
      <c r="A1137" s="12"/>
      <c r="B1137" s="93" t="s">
        <v>509</v>
      </c>
      <c r="C1137" s="132">
        <v>16.6</v>
      </c>
      <c r="D1137" s="17" t="s">
        <v>52</v>
      </c>
      <c r="E1137" s="171" t="s">
        <v>174</v>
      </c>
      <c r="F1137" s="186"/>
      <c r="G1137" s="74"/>
      <c r="H1137" s="74"/>
      <c r="I1137" s="74"/>
      <c r="J1137" s="74"/>
      <c r="K1137" s="92"/>
      <c r="L1137" s="14"/>
      <c r="M1137" s="3">
        <v>901.268395079223</v>
      </c>
      <c r="N1137" s="3" t="e">
        <f>#REF!-M1137</f>
        <v>#REF!</v>
      </c>
      <c r="O1137" s="3"/>
      <c r="P1137" s="4"/>
      <c r="Q1137" s="4"/>
      <c r="R1137" s="4"/>
      <c r="S1137" s="4"/>
      <c r="T1137" s="4"/>
      <c r="X1137" s="16"/>
      <c r="AI1137" s="15" t="e">
        <f>#REF!</f>
        <v>#REF!</v>
      </c>
      <c r="AJ1137" s="15">
        <f>'[6]Čas'!AA1220</f>
        <v>561.9107474545517</v>
      </c>
      <c r="AK1137" s="15" t="e">
        <f>AJ1132-AI1137</f>
        <v>#REF!</v>
      </c>
    </row>
    <row r="1138" spans="1:37" s="15" customFormat="1" ht="15.75">
      <c r="A1138" s="12"/>
      <c r="B1138" s="93" t="s">
        <v>797</v>
      </c>
      <c r="C1138" s="132">
        <v>4.15</v>
      </c>
      <c r="D1138" s="17" t="s">
        <v>52</v>
      </c>
      <c r="E1138" s="171" t="s">
        <v>174</v>
      </c>
      <c r="F1138" s="186"/>
      <c r="G1138" s="74"/>
      <c r="H1138" s="74"/>
      <c r="I1138" s="74"/>
      <c r="J1138" s="74"/>
      <c r="K1138" s="92"/>
      <c r="L1138" s="14"/>
      <c r="M1138" s="3">
        <v>469.24000521858125</v>
      </c>
      <c r="N1138" s="3" t="e">
        <f>#REF!-M1138</f>
        <v>#REF!</v>
      </c>
      <c r="O1138" s="3"/>
      <c r="P1138" s="4"/>
      <c r="Q1138" s="4"/>
      <c r="R1138" s="4"/>
      <c r="S1138" s="4"/>
      <c r="T1138" s="4"/>
      <c r="X1138" s="16"/>
      <c r="AI1138" s="15" t="e">
        <f>#REF!</f>
        <v>#REF!</v>
      </c>
      <c r="AJ1138" s="15">
        <f>'[6]Čas'!AA1221</f>
        <v>1170.6473905303162</v>
      </c>
      <c r="AK1138" s="15" t="e">
        <f>AJ1133-AI1138</f>
        <v>#REF!</v>
      </c>
    </row>
    <row r="1139" spans="1:37" s="15" customFormat="1" ht="15.75">
      <c r="A1139" s="12"/>
      <c r="B1139" s="93" t="s">
        <v>324</v>
      </c>
      <c r="C1139" s="132">
        <v>19.1</v>
      </c>
      <c r="D1139" s="17" t="s">
        <v>63</v>
      </c>
      <c r="E1139" s="174" t="s">
        <v>175</v>
      </c>
      <c r="F1139" s="186"/>
      <c r="G1139" s="74"/>
      <c r="H1139" s="74"/>
      <c r="I1139" s="74"/>
      <c r="J1139" s="74"/>
      <c r="K1139" s="92"/>
      <c r="L1139" s="14"/>
      <c r="M1139" s="3">
        <v>0</v>
      </c>
      <c r="N1139" s="3" t="e">
        <f>#REF!-M1139</f>
        <v>#REF!</v>
      </c>
      <c r="O1139" s="3"/>
      <c r="P1139" s="4"/>
      <c r="Q1139" s="4"/>
      <c r="R1139" s="4"/>
      <c r="S1139" s="4"/>
      <c r="T1139" s="4"/>
      <c r="X1139" s="16"/>
      <c r="AI1139" s="15" t="e">
        <f>#REF!</f>
        <v>#REF!</v>
      </c>
      <c r="AJ1139" s="15">
        <f>'[6]Čas'!AA1222</f>
        <v>561.9107474545517</v>
      </c>
      <c r="AK1139" s="15" t="e">
        <f>AJ1134-AI1139</f>
        <v>#REF!</v>
      </c>
    </row>
    <row r="1140" spans="1:37" s="15" customFormat="1" ht="15.75">
      <c r="A1140" s="12"/>
      <c r="B1140" s="93" t="s">
        <v>846</v>
      </c>
      <c r="C1140" s="132">
        <v>142</v>
      </c>
      <c r="D1140" s="17" t="s">
        <v>127</v>
      </c>
      <c r="E1140" s="174" t="s">
        <v>175</v>
      </c>
      <c r="F1140" s="186"/>
      <c r="G1140" s="74"/>
      <c r="H1140" s="74"/>
      <c r="I1140" s="74"/>
      <c r="J1140" s="74"/>
      <c r="K1140" s="92"/>
      <c r="L1140" s="14"/>
      <c r="M1140" s="3">
        <v>0</v>
      </c>
      <c r="N1140" s="3" t="e">
        <f>#REF!-M1140</f>
        <v>#REF!</v>
      </c>
      <c r="O1140" s="3"/>
      <c r="P1140" s="4"/>
      <c r="Q1140" s="4"/>
      <c r="R1140" s="4"/>
      <c r="S1140" s="4"/>
      <c r="T1140" s="4"/>
      <c r="X1140" s="16"/>
      <c r="AI1140" s="15" t="e">
        <f>#REF!</f>
        <v>#REF!</v>
      </c>
      <c r="AJ1140" s="15">
        <f>'[6]Čas'!AA1223</f>
        <v>561.9107474545517</v>
      </c>
      <c r="AK1140" s="15" t="e">
        <f>AJ1135-AI1140</f>
        <v>#REF!</v>
      </c>
    </row>
    <row r="1141" spans="1:37" s="15" customFormat="1" ht="15.75">
      <c r="A1141" s="12"/>
      <c r="B1141" s="93" t="s">
        <v>847</v>
      </c>
      <c r="C1141" s="132">
        <v>69.6</v>
      </c>
      <c r="D1141" s="17" t="s">
        <v>127</v>
      </c>
      <c r="E1141" s="174" t="s">
        <v>175</v>
      </c>
      <c r="F1141" s="186"/>
      <c r="G1141" s="74"/>
      <c r="H1141" s="74"/>
      <c r="I1141" s="74"/>
      <c r="J1141" s="74"/>
      <c r="K1141" s="92"/>
      <c r="L1141" s="14"/>
      <c r="M1141" s="3">
        <v>368.3625747720814</v>
      </c>
      <c r="N1141" s="3" t="e">
        <f>#REF!-M1141</f>
        <v>#REF!</v>
      </c>
      <c r="O1141" s="3"/>
      <c r="P1141" s="4"/>
      <c r="Q1141" s="4"/>
      <c r="R1141" s="4"/>
      <c r="S1141" s="4"/>
      <c r="T1141" s="4"/>
      <c r="X1141" s="16"/>
      <c r="AI1141" s="15" t="e">
        <f>#REF!</f>
        <v>#REF!</v>
      </c>
      <c r="AJ1141" s="15">
        <f>'[6]Čas'!AA1224</f>
        <v>575.9610753991933</v>
      </c>
      <c r="AK1141" s="15" t="e">
        <f>AJ1136-AI1141</f>
        <v>#REF!</v>
      </c>
    </row>
    <row r="1142" spans="1:37" s="15" customFormat="1" ht="15.75">
      <c r="A1142" s="12"/>
      <c r="B1142" s="93" t="s">
        <v>848</v>
      </c>
      <c r="C1142" s="132">
        <v>12</v>
      </c>
      <c r="D1142" s="17" t="s">
        <v>127</v>
      </c>
      <c r="E1142" s="174" t="s">
        <v>175</v>
      </c>
      <c r="F1142" s="186"/>
      <c r="G1142" s="74"/>
      <c r="H1142" s="74"/>
      <c r="I1142" s="74"/>
      <c r="J1142" s="74"/>
      <c r="K1142" s="92"/>
      <c r="L1142" s="14"/>
      <c r="M1142" s="3">
        <v>83.62990173589333</v>
      </c>
      <c r="N1142" s="3" t="e">
        <f>#REF!-M1142</f>
        <v>#REF!</v>
      </c>
      <c r="O1142" s="3"/>
      <c r="P1142" s="4"/>
      <c r="Q1142" s="4"/>
      <c r="R1142" s="4"/>
      <c r="S1142" s="4"/>
      <c r="T1142" s="4"/>
      <c r="X1142" s="16"/>
      <c r="AI1142" s="15" t="e">
        <f>#REF!</f>
        <v>#REF!</v>
      </c>
      <c r="AJ1142" s="15">
        <f>'[6]Čas'!AA1225</f>
        <v>71.6592317759494</v>
      </c>
      <c r="AK1142" s="15" t="e">
        <f>#REF!-AI1142</f>
        <v>#REF!</v>
      </c>
    </row>
    <row r="1143" spans="1:37" s="15" customFormat="1" ht="15.75">
      <c r="A1143" s="12"/>
      <c r="B1143" s="93" t="s">
        <v>521</v>
      </c>
      <c r="C1143" s="132">
        <v>17.28</v>
      </c>
      <c r="D1143" s="17" t="s">
        <v>52</v>
      </c>
      <c r="E1143" s="174" t="s">
        <v>175</v>
      </c>
      <c r="F1143" s="186"/>
      <c r="G1143" s="74"/>
      <c r="H1143" s="74"/>
      <c r="I1143" s="74"/>
      <c r="J1143" s="74"/>
      <c r="K1143" s="92"/>
      <c r="L1143" s="14"/>
      <c r="M1143" s="3">
        <v>203.92042162050075</v>
      </c>
      <c r="N1143" s="3" t="e">
        <f>#REF!-M1143</f>
        <v>#REF!</v>
      </c>
      <c r="O1143" s="3"/>
      <c r="P1143" s="4"/>
      <c r="Q1143" s="4"/>
      <c r="R1143" s="4"/>
      <c r="S1143" s="4"/>
      <c r="T1143" s="4"/>
      <c r="X1143" s="16"/>
      <c r="AI1143" s="15" t="e">
        <f>#REF!</f>
        <v>#REF!</v>
      </c>
      <c r="AJ1143" s="15">
        <f>'[6]Čas'!AA1226</f>
        <v>62.561921684774106</v>
      </c>
      <c r="AK1143" s="15" t="e">
        <f t="shared" si="32"/>
        <v>#REF!</v>
      </c>
    </row>
    <row r="1144" spans="1:37" s="15" customFormat="1" ht="15.75">
      <c r="A1144" s="12"/>
      <c r="B1144" s="93" t="s">
        <v>521</v>
      </c>
      <c r="C1144" s="132">
        <v>8.8</v>
      </c>
      <c r="D1144" s="17" t="s">
        <v>52</v>
      </c>
      <c r="E1144" s="174" t="s">
        <v>175</v>
      </c>
      <c r="F1144" s="186"/>
      <c r="G1144" s="74"/>
      <c r="H1144" s="74"/>
      <c r="I1144" s="74"/>
      <c r="J1144" s="74"/>
      <c r="K1144" s="92"/>
      <c r="L1144" s="14"/>
      <c r="M1144" s="3">
        <v>0</v>
      </c>
      <c r="N1144" s="3" t="e">
        <f>#REF!-M1144</f>
        <v>#REF!</v>
      </c>
      <c r="O1144" s="3"/>
      <c r="P1144" s="4"/>
      <c r="Q1144" s="4"/>
      <c r="R1144" s="4"/>
      <c r="S1144" s="4"/>
      <c r="T1144" s="4"/>
      <c r="X1144" s="16"/>
      <c r="AI1144" s="15" t="e">
        <f>#REF!</f>
        <v>#REF!</v>
      </c>
      <c r="AJ1144" s="15">
        <f>'[6]Čas'!AA1227</f>
        <v>1904.9412447106547</v>
      </c>
      <c r="AK1144" s="15" t="e">
        <f t="shared" si="32"/>
        <v>#REF!</v>
      </c>
    </row>
    <row r="1145" spans="1:37" s="15" customFormat="1" ht="15.75">
      <c r="A1145" s="12"/>
      <c r="B1145" s="93" t="s">
        <v>474</v>
      </c>
      <c r="C1145" s="132">
        <v>4.1</v>
      </c>
      <c r="D1145" s="17" t="s">
        <v>52</v>
      </c>
      <c r="E1145" s="174" t="s">
        <v>175</v>
      </c>
      <c r="F1145" s="186"/>
      <c r="G1145" s="74"/>
      <c r="H1145" s="74"/>
      <c r="I1145" s="74"/>
      <c r="J1145" s="74"/>
      <c r="K1145" s="92"/>
      <c r="L1145" s="14"/>
      <c r="M1145" s="3">
        <v>89.57403971993641</v>
      </c>
      <c r="N1145" s="3" t="e">
        <f>#REF!-M1145</f>
        <v>#REF!</v>
      </c>
      <c r="O1145" s="3"/>
      <c r="P1145" s="4"/>
      <c r="Q1145" s="4"/>
      <c r="R1145" s="4"/>
      <c r="S1145" s="4"/>
      <c r="T1145" s="4"/>
      <c r="X1145" s="16"/>
      <c r="AI1145" s="15" t="e">
        <f>#REF!</f>
        <v>#REF!</v>
      </c>
      <c r="AJ1145" s="15">
        <f>'[6]Čas'!AA1228</f>
        <v>160.09701911292981</v>
      </c>
      <c r="AK1145" s="15" t="e">
        <f t="shared" si="32"/>
        <v>#REF!</v>
      </c>
    </row>
    <row r="1146" spans="1:37" s="15" customFormat="1" ht="15.75">
      <c r="A1146" s="12"/>
      <c r="B1146" s="93" t="s">
        <v>314</v>
      </c>
      <c r="C1146" s="132">
        <v>5.54</v>
      </c>
      <c r="D1146" s="17" t="s">
        <v>52</v>
      </c>
      <c r="E1146" s="174" t="s">
        <v>175</v>
      </c>
      <c r="F1146" s="186"/>
      <c r="G1146" s="74"/>
      <c r="H1146" s="74"/>
      <c r="I1146" s="74"/>
      <c r="J1146" s="74"/>
      <c r="K1146" s="92"/>
      <c r="L1146" s="14"/>
      <c r="M1146" s="3">
        <v>178.67888208895891</v>
      </c>
      <c r="N1146" s="3" t="e">
        <f>#REF!-M1146</f>
        <v>#REF!</v>
      </c>
      <c r="O1146" s="3"/>
      <c r="P1146" s="4"/>
      <c r="Q1146" s="4"/>
      <c r="R1146" s="4"/>
      <c r="S1146" s="4"/>
      <c r="T1146" s="4"/>
      <c r="X1146" s="16"/>
      <c r="AI1146" s="15" t="e">
        <f>#REF!</f>
        <v>#REF!</v>
      </c>
      <c r="AJ1146" s="15">
        <f>'[6]Čas'!AA1229</f>
        <v>290.09551300012373</v>
      </c>
      <c r="AK1146" s="15" t="e">
        <f t="shared" si="32"/>
        <v>#REF!</v>
      </c>
    </row>
    <row r="1147" spans="1:37" s="15" customFormat="1" ht="15.75">
      <c r="A1147" s="12"/>
      <c r="B1147" s="93" t="s">
        <v>131</v>
      </c>
      <c r="C1147" s="132">
        <v>4.62</v>
      </c>
      <c r="D1147" s="17" t="s">
        <v>52</v>
      </c>
      <c r="E1147" s="174" t="s">
        <v>175</v>
      </c>
      <c r="F1147" s="186"/>
      <c r="G1147" s="74"/>
      <c r="H1147" s="74"/>
      <c r="I1147" s="74"/>
      <c r="J1147" s="74"/>
      <c r="K1147" s="92"/>
      <c r="L1147" s="14"/>
      <c r="M1147" s="3">
        <v>13.300744399937997</v>
      </c>
      <c r="N1147" s="3" t="e">
        <f>#REF!-M1147</f>
        <v>#REF!</v>
      </c>
      <c r="O1147" s="3"/>
      <c r="P1147" s="4"/>
      <c r="Q1147" s="4"/>
      <c r="R1147" s="4"/>
      <c r="S1147" s="4"/>
      <c r="T1147" s="4"/>
      <c r="X1147" s="16"/>
      <c r="AI1147" s="15" t="e">
        <f>#REF!</f>
        <v>#REF!</v>
      </c>
      <c r="AJ1147" s="15">
        <f>'[6]Čas'!AA1230</f>
        <v>17.633962137454144</v>
      </c>
      <c r="AK1147" s="15" t="e">
        <f t="shared" si="32"/>
        <v>#REF!</v>
      </c>
    </row>
    <row r="1148" spans="1:37" s="15" customFormat="1" ht="15.75">
      <c r="A1148" s="12"/>
      <c r="B1148" s="93" t="s">
        <v>849</v>
      </c>
      <c r="C1148" s="132">
        <v>14.7</v>
      </c>
      <c r="D1148" s="17" t="s">
        <v>97</v>
      </c>
      <c r="E1148" s="174" t="s">
        <v>175</v>
      </c>
      <c r="F1148" s="186"/>
      <c r="G1148" s="74"/>
      <c r="H1148" s="74"/>
      <c r="I1148" s="74"/>
      <c r="J1148" s="74"/>
      <c r="K1148" s="92"/>
      <c r="L1148" s="14"/>
      <c r="M1148" s="3">
        <v>13.300744399937997</v>
      </c>
      <c r="N1148" s="3" t="e">
        <f>#REF!-M1148</f>
        <v>#REF!</v>
      </c>
      <c r="O1148" s="3"/>
      <c r="P1148" s="4"/>
      <c r="Q1148" s="4"/>
      <c r="R1148" s="4"/>
      <c r="S1148" s="4"/>
      <c r="T1148" s="4"/>
      <c r="X1148" s="16"/>
      <c r="AI1148" s="15" t="e">
        <f>#REF!</f>
        <v>#REF!</v>
      </c>
      <c r="AJ1148" s="15">
        <f>'[6]Čas'!AA1231</f>
        <v>64.2584857215591</v>
      </c>
      <c r="AK1148" s="15" t="e">
        <f t="shared" si="32"/>
        <v>#REF!</v>
      </c>
    </row>
    <row r="1149" spans="1:37" s="15" customFormat="1" ht="15.75">
      <c r="A1149" s="12"/>
      <c r="B1149" s="93" t="s">
        <v>850</v>
      </c>
      <c r="C1149" s="132">
        <v>26.9</v>
      </c>
      <c r="D1149" s="17" t="s">
        <v>97</v>
      </c>
      <c r="E1149" s="174" t="s">
        <v>175</v>
      </c>
      <c r="F1149" s="186"/>
      <c r="G1149" s="74"/>
      <c r="H1149" s="74"/>
      <c r="I1149" s="74"/>
      <c r="J1149" s="74"/>
      <c r="K1149" s="92"/>
      <c r="L1149" s="14"/>
      <c r="M1149" s="3">
        <v>555.7685275880398</v>
      </c>
      <c r="N1149" s="3" t="e">
        <f>#REF!-M1149</f>
        <v>#REF!</v>
      </c>
      <c r="O1149" s="3"/>
      <c r="P1149" s="4"/>
      <c r="Q1149" s="4"/>
      <c r="R1149" s="4"/>
      <c r="S1149" s="4"/>
      <c r="T1149" s="4"/>
      <c r="X1149" s="16"/>
      <c r="AI1149" s="15" t="e">
        <f>#REF!</f>
        <v>#REF!</v>
      </c>
      <c r="AJ1149" s="15">
        <f>'[6]Čas'!AA1232</f>
        <v>66.07477730866799</v>
      </c>
      <c r="AK1149" s="15" t="e">
        <f t="shared" si="32"/>
        <v>#REF!</v>
      </c>
    </row>
    <row r="1150" spans="1:37" s="15" customFormat="1" ht="15.75">
      <c r="A1150" s="12"/>
      <c r="B1150" s="93" t="s">
        <v>128</v>
      </c>
      <c r="C1150" s="132">
        <v>3.3</v>
      </c>
      <c r="D1150" s="17" t="s">
        <v>97</v>
      </c>
      <c r="E1150" s="174" t="s">
        <v>175</v>
      </c>
      <c r="F1150" s="186"/>
      <c r="G1150" s="74"/>
      <c r="H1150" s="74"/>
      <c r="I1150" s="74"/>
      <c r="J1150" s="74"/>
      <c r="K1150" s="92"/>
      <c r="L1150" s="14"/>
      <c r="M1150" s="3">
        <v>211.9918940038495</v>
      </c>
      <c r="N1150" s="3" t="e">
        <f>#REF!-M1150</f>
        <v>#REF!</v>
      </c>
      <c r="O1150" s="3"/>
      <c r="P1150" s="18" t="e">
        <f>SUM(#REF!)</f>
        <v>#REF!</v>
      </c>
      <c r="Q1150" s="18">
        <f>SUM(M1083:M1150)</f>
        <v>29022.450406905806</v>
      </c>
      <c r="R1150" s="18" t="e">
        <f>P1150-Q1150</f>
        <v>#REF!</v>
      </c>
      <c r="S1150" s="18" t="e">
        <f>SUM(N1083:N1150)</f>
        <v>#REF!</v>
      </c>
      <c r="T1150" s="18" t="e">
        <f>R1150-S1150</f>
        <v>#REF!</v>
      </c>
      <c r="X1150" s="16"/>
      <c r="AI1150" s="15" t="e">
        <f>#REF!</f>
        <v>#REF!</v>
      </c>
      <c r="AJ1150" s="15">
        <f>'[6]Čas'!AA1233</f>
        <v>981.6410482046941</v>
      </c>
      <c r="AK1150" s="15" t="e">
        <f t="shared" si="32"/>
        <v>#REF!</v>
      </c>
    </row>
    <row r="1151" spans="1:37" s="15" customFormat="1" ht="15.75">
      <c r="A1151" s="12"/>
      <c r="B1151" s="93" t="s">
        <v>851</v>
      </c>
      <c r="C1151" s="132">
        <v>11.8</v>
      </c>
      <c r="D1151" s="17" t="s">
        <v>97</v>
      </c>
      <c r="E1151" s="174" t="s">
        <v>175</v>
      </c>
      <c r="F1151" s="186"/>
      <c r="G1151" s="74"/>
      <c r="H1151" s="74"/>
      <c r="I1151" s="74"/>
      <c r="J1151" s="74"/>
      <c r="K1151" s="92"/>
      <c r="L1151" s="14"/>
      <c r="M1151" s="3"/>
      <c r="N1151" s="3"/>
      <c r="O1151" s="3"/>
      <c r="P1151" s="4"/>
      <c r="Q1151" s="4"/>
      <c r="R1151" s="4"/>
      <c r="S1151" s="4"/>
      <c r="T1151" s="4"/>
      <c r="X1151" s="16"/>
      <c r="AI1151" s="15" t="e">
        <f>#REF!</f>
        <v>#REF!</v>
      </c>
      <c r="AJ1151" s="15">
        <f>'[6]Čas'!AA1234</f>
        <v>106.57692273260977</v>
      </c>
      <c r="AK1151" s="15" t="e">
        <f t="shared" si="32"/>
        <v>#REF!</v>
      </c>
    </row>
    <row r="1152" spans="1:37" s="15" customFormat="1" ht="15.75">
      <c r="A1152" s="12"/>
      <c r="B1152" s="93" t="s">
        <v>851</v>
      </c>
      <c r="C1152" s="132">
        <v>11.7</v>
      </c>
      <c r="D1152" s="17" t="s">
        <v>97</v>
      </c>
      <c r="E1152" s="174" t="s">
        <v>175</v>
      </c>
      <c r="F1152" s="186"/>
      <c r="G1152" s="74"/>
      <c r="H1152" s="74"/>
      <c r="I1152" s="74"/>
      <c r="J1152" s="74"/>
      <c r="K1152" s="92"/>
      <c r="L1152" s="14"/>
      <c r="M1152" s="3"/>
      <c r="N1152" s="3"/>
      <c r="O1152" s="3"/>
      <c r="P1152" s="4"/>
      <c r="Q1152" s="4"/>
      <c r="R1152" s="4"/>
      <c r="S1152" s="4"/>
      <c r="T1152" s="4"/>
      <c r="X1152" s="16"/>
      <c r="AI1152" s="15" t="e">
        <f>#REF!</f>
        <v>#REF!</v>
      </c>
      <c r="AJ1152" s="15">
        <f>'[6]Čas'!AA1235</f>
        <v>24.904643390411426</v>
      </c>
      <c r="AK1152" s="15" t="e">
        <f t="shared" si="32"/>
        <v>#REF!</v>
      </c>
    </row>
    <row r="1153" spans="1:37" s="15" customFormat="1" ht="15.75">
      <c r="A1153" s="12"/>
      <c r="B1153" s="93" t="s">
        <v>851</v>
      </c>
      <c r="C1153" s="132">
        <v>13.6</v>
      </c>
      <c r="D1153" s="17" t="s">
        <v>97</v>
      </c>
      <c r="E1153" s="174" t="s">
        <v>175</v>
      </c>
      <c r="F1153" s="186"/>
      <c r="G1153" s="74"/>
      <c r="H1153" s="74"/>
      <c r="I1153" s="74"/>
      <c r="J1153" s="74"/>
      <c r="K1153" s="92"/>
      <c r="L1153" s="14"/>
      <c r="M1153" s="3">
        <v>422.7475579703175</v>
      </c>
      <c r="N1153" s="3" t="e">
        <f>#REF!-M1153</f>
        <v>#REF!</v>
      </c>
      <c r="O1153" s="3"/>
      <c r="P1153" s="4"/>
      <c r="Q1153" s="4"/>
      <c r="R1153" s="4"/>
      <c r="S1153" s="4"/>
      <c r="T1153" s="4"/>
      <c r="X1153" s="16"/>
      <c r="AI1153" s="15" t="e">
        <f>#REF!</f>
        <v>#REF!</v>
      </c>
      <c r="AJ1153" s="15">
        <f>'[6]Čas'!AA1236</f>
        <v>211.07222011377795</v>
      </c>
      <c r="AK1153" s="15" t="e">
        <f t="shared" si="32"/>
        <v>#REF!</v>
      </c>
    </row>
    <row r="1154" spans="1:37" s="15" customFormat="1" ht="15.75">
      <c r="A1154" s="12"/>
      <c r="B1154" s="93" t="s">
        <v>851</v>
      </c>
      <c r="C1154" s="132">
        <v>19.8</v>
      </c>
      <c r="D1154" s="17" t="s">
        <v>97</v>
      </c>
      <c r="E1154" s="174" t="s">
        <v>175</v>
      </c>
      <c r="F1154" s="186"/>
      <c r="G1154" s="74"/>
      <c r="H1154" s="74"/>
      <c r="I1154" s="74"/>
      <c r="J1154" s="74"/>
      <c r="K1154" s="92"/>
      <c r="L1154" s="14"/>
      <c r="M1154" s="3">
        <v>313.10969294724975</v>
      </c>
      <c r="N1154" s="3" t="e">
        <f>#REF!-M1154</f>
        <v>#REF!</v>
      </c>
      <c r="O1154" s="3"/>
      <c r="P1154" s="4"/>
      <c r="Q1154" s="4"/>
      <c r="R1154" s="4"/>
      <c r="S1154" s="4"/>
      <c r="T1154" s="4"/>
      <c r="X1154" s="16"/>
      <c r="AI1154" s="15" t="e">
        <f>#REF!</f>
        <v>#REF!</v>
      </c>
      <c r="AJ1154" s="15">
        <f>'[6]Čas'!AA1237</f>
        <v>1439.2577554119998</v>
      </c>
      <c r="AK1154" s="15" t="e">
        <f t="shared" si="32"/>
        <v>#REF!</v>
      </c>
    </row>
    <row r="1155" spans="1:37" s="15" customFormat="1" ht="15.75">
      <c r="A1155" s="12"/>
      <c r="B1155" s="93" t="s">
        <v>315</v>
      </c>
      <c r="C1155" s="132">
        <v>3</v>
      </c>
      <c r="D1155" s="17" t="s">
        <v>97</v>
      </c>
      <c r="E1155" s="174" t="s">
        <v>175</v>
      </c>
      <c r="F1155" s="186"/>
      <c r="G1155" s="74"/>
      <c r="H1155" s="74"/>
      <c r="I1155" s="74"/>
      <c r="J1155" s="74"/>
      <c r="K1155" s="92"/>
      <c r="L1155" s="14"/>
      <c r="M1155" s="3">
        <v>432.2326287602636</v>
      </c>
      <c r="N1155" s="3" t="e">
        <f>#REF!-M1155</f>
        <v>#REF!</v>
      </c>
      <c r="O1155" s="3"/>
      <c r="P1155" s="4"/>
      <c r="Q1155" s="4"/>
      <c r="R1155" s="4"/>
      <c r="S1155" s="4"/>
      <c r="T1155" s="4"/>
      <c r="X1155" s="16"/>
      <c r="AI1155" s="15" t="e">
        <f>#REF!</f>
        <v>#REF!</v>
      </c>
      <c r="AJ1155" s="15">
        <f>'[6]Čas'!AA1238</f>
        <v>1356.2482131743955</v>
      </c>
      <c r="AK1155" s="15" t="e">
        <f t="shared" si="32"/>
        <v>#REF!</v>
      </c>
    </row>
    <row r="1156" spans="1:37" s="15" customFormat="1" ht="15.75">
      <c r="A1156" s="12"/>
      <c r="B1156" s="93" t="s">
        <v>852</v>
      </c>
      <c r="C1156" s="132">
        <v>6.9</v>
      </c>
      <c r="D1156" s="17" t="s">
        <v>97</v>
      </c>
      <c r="E1156" s="174" t="s">
        <v>175</v>
      </c>
      <c r="F1156" s="186"/>
      <c r="G1156" s="74"/>
      <c r="H1156" s="74"/>
      <c r="I1156" s="74"/>
      <c r="J1156" s="74"/>
      <c r="K1156" s="92"/>
      <c r="L1156" s="14"/>
      <c r="M1156" s="3">
        <v>121.59997228549618</v>
      </c>
      <c r="N1156" s="3" t="e">
        <f>#REF!-M1156</f>
        <v>#REF!</v>
      </c>
      <c r="O1156" s="3"/>
      <c r="P1156" s="4"/>
      <c r="Q1156" s="4"/>
      <c r="R1156" s="4"/>
      <c r="S1156" s="4"/>
      <c r="T1156" s="4"/>
      <c r="X1156" s="16"/>
      <c r="AI1156" s="15" t="e">
        <f>#REF!</f>
        <v>#REF!</v>
      </c>
      <c r="AJ1156" s="15">
        <f>'[6]Čas'!AA1239</f>
        <v>1356.2482131743955</v>
      </c>
      <c r="AK1156" s="15" t="e">
        <f aca="true" t="shared" si="34" ref="AK1156:AK1205">AJ1150-AI1156</f>
        <v>#REF!</v>
      </c>
    </row>
    <row r="1157" spans="1:37" s="15" customFormat="1" ht="15.75">
      <c r="A1157" s="12"/>
      <c r="B1157" s="93" t="s">
        <v>853</v>
      </c>
      <c r="C1157" s="132">
        <v>23.6</v>
      </c>
      <c r="D1157" s="17" t="s">
        <v>127</v>
      </c>
      <c r="E1157" s="174" t="s">
        <v>175</v>
      </c>
      <c r="F1157" s="186"/>
      <c r="G1157" s="74"/>
      <c r="H1157" s="74"/>
      <c r="I1157" s="74"/>
      <c r="J1157" s="74"/>
      <c r="K1157" s="92"/>
      <c r="L1157" s="14"/>
      <c r="M1157" s="3">
        <v>415.28232959319445</v>
      </c>
      <c r="N1157" s="3" t="e">
        <f>#REF!-M1157</f>
        <v>#REF!</v>
      </c>
      <c r="O1157" s="3"/>
      <c r="P1157" s="4"/>
      <c r="Q1157" s="4"/>
      <c r="R1157" s="4"/>
      <c r="S1157" s="4"/>
      <c r="T1157" s="4"/>
      <c r="X1157" s="16"/>
      <c r="AI1157" s="15" t="e">
        <f>#REF!</f>
        <v>#REF!</v>
      </c>
      <c r="AJ1157" s="15">
        <f>'[6]Čas'!AA1240</f>
        <v>457.9024910483166</v>
      </c>
      <c r="AK1157" s="15" t="e">
        <f t="shared" si="34"/>
        <v>#REF!</v>
      </c>
    </row>
    <row r="1158" spans="1:37" s="15" customFormat="1" ht="15.75">
      <c r="A1158" s="12"/>
      <c r="B1158" s="93" t="s">
        <v>854</v>
      </c>
      <c r="C1158" s="132">
        <v>27.8</v>
      </c>
      <c r="D1158" s="17" t="s">
        <v>63</v>
      </c>
      <c r="E1158" s="174" t="s">
        <v>175</v>
      </c>
      <c r="F1158" s="186"/>
      <c r="G1158" s="74"/>
      <c r="H1158" s="74"/>
      <c r="I1158" s="74"/>
      <c r="J1158" s="74"/>
      <c r="K1158" s="92"/>
      <c r="L1158" s="14"/>
      <c r="M1158" s="3">
        <v>129.9522936141969</v>
      </c>
      <c r="N1158" s="3" t="e">
        <f>#REF!-M1158</f>
        <v>#REF!</v>
      </c>
      <c r="O1158" s="3"/>
      <c r="P1158" s="4"/>
      <c r="Q1158" s="4"/>
      <c r="R1158" s="4"/>
      <c r="S1158" s="4"/>
      <c r="T1158" s="4"/>
      <c r="X1158" s="16"/>
      <c r="AI1158" s="15" t="e">
        <f>#REF!</f>
        <v>#REF!</v>
      </c>
      <c r="AJ1158" s="15">
        <f>'[6]Čas'!AA1241</f>
        <v>561.0593675341661</v>
      </c>
      <c r="AK1158" s="15" t="e">
        <f t="shared" si="34"/>
        <v>#REF!</v>
      </c>
    </row>
    <row r="1159" spans="1:37" s="15" customFormat="1" ht="15.75">
      <c r="A1159" s="12"/>
      <c r="B1159" s="93" t="s">
        <v>128</v>
      </c>
      <c r="C1159" s="132">
        <v>5.6</v>
      </c>
      <c r="D1159" s="17" t="s">
        <v>127</v>
      </c>
      <c r="E1159" s="174" t="s">
        <v>175</v>
      </c>
      <c r="F1159" s="186"/>
      <c r="G1159" s="74"/>
      <c r="H1159" s="74"/>
      <c r="I1159" s="74"/>
      <c r="J1159" s="74"/>
      <c r="K1159" s="92"/>
      <c r="L1159" s="14"/>
      <c r="M1159" s="3">
        <v>734.1547148297315</v>
      </c>
      <c r="N1159" s="3" t="e">
        <f>#REF!-M1159</f>
        <v>#REF!</v>
      </c>
      <c r="O1159" s="3"/>
      <c r="P1159" s="4"/>
      <c r="Q1159" s="4"/>
      <c r="R1159" s="4"/>
      <c r="S1159" s="4"/>
      <c r="T1159" s="4"/>
      <c r="X1159" s="16"/>
      <c r="AI1159" s="15" t="e">
        <f>#REF!</f>
        <v>#REF!</v>
      </c>
      <c r="AJ1159" s="15">
        <f>'[6]Čas'!AA1242</f>
        <v>1431.5953361285285</v>
      </c>
      <c r="AK1159" s="15" t="e">
        <f t="shared" si="34"/>
        <v>#REF!</v>
      </c>
    </row>
    <row r="1160" spans="1:37" s="15" customFormat="1" ht="15.75">
      <c r="A1160" s="12"/>
      <c r="B1160" s="93" t="s">
        <v>854</v>
      </c>
      <c r="C1160" s="132">
        <v>14.9</v>
      </c>
      <c r="D1160" s="17" t="s">
        <v>63</v>
      </c>
      <c r="E1160" s="174" t="s">
        <v>175</v>
      </c>
      <c r="F1160" s="186"/>
      <c r="G1160" s="74"/>
      <c r="H1160" s="74"/>
      <c r="I1160" s="74"/>
      <c r="J1160" s="74"/>
      <c r="K1160" s="92"/>
      <c r="L1160" s="14"/>
      <c r="M1160" s="3">
        <v>354.66658583269714</v>
      </c>
      <c r="N1160" s="3" t="e">
        <f>#REF!-M1160</f>
        <v>#REF!</v>
      </c>
      <c r="O1160" s="3"/>
      <c r="P1160" s="4"/>
      <c r="Q1160" s="4"/>
      <c r="R1160" s="4"/>
      <c r="S1160" s="4"/>
      <c r="T1160" s="4"/>
      <c r="X1160" s="16"/>
      <c r="AI1160" s="15" t="e">
        <f>#REF!</f>
        <v>#REF!</v>
      </c>
      <c r="AJ1160" s="15">
        <f>'[6]Čas'!AA1243</f>
        <v>76.24657612549618</v>
      </c>
      <c r="AK1160" s="15" t="e">
        <f t="shared" si="34"/>
        <v>#REF!</v>
      </c>
    </row>
    <row r="1161" spans="1:37" s="15" customFormat="1" ht="15.75">
      <c r="A1161" s="12"/>
      <c r="B1161" s="93" t="s">
        <v>332</v>
      </c>
      <c r="C1161" s="132">
        <v>15.6</v>
      </c>
      <c r="D1161" s="17" t="s">
        <v>97</v>
      </c>
      <c r="E1161" s="174" t="s">
        <v>175</v>
      </c>
      <c r="F1161" s="186"/>
      <c r="G1161" s="74"/>
      <c r="H1161" s="74"/>
      <c r="I1161" s="74"/>
      <c r="J1161" s="74"/>
      <c r="K1161" s="92"/>
      <c r="L1161" s="14"/>
      <c r="M1161" s="3">
        <v>360.0710290453859</v>
      </c>
      <c r="N1161" s="3" t="e">
        <f>#REF!-M1161</f>
        <v>#REF!</v>
      </c>
      <c r="O1161" s="3"/>
      <c r="P1161" s="4"/>
      <c r="Q1161" s="4"/>
      <c r="R1161" s="4"/>
      <c r="S1161" s="4"/>
      <c r="T1161" s="4"/>
      <c r="X1161" s="16"/>
      <c r="AI1161" s="15" t="e">
        <f>#REF!</f>
        <v>#REF!</v>
      </c>
      <c r="AJ1161" s="15">
        <f>'[6]Čas'!AA1244</f>
        <v>986.2841357330047</v>
      </c>
      <c r="AK1161" s="15" t="e">
        <f t="shared" si="34"/>
        <v>#REF!</v>
      </c>
    </row>
    <row r="1162" spans="1:37" s="15" customFormat="1" ht="15.75">
      <c r="A1162" s="12"/>
      <c r="B1162" s="93" t="s">
        <v>314</v>
      </c>
      <c r="C1162" s="132">
        <v>14</v>
      </c>
      <c r="D1162" s="17" t="s">
        <v>127</v>
      </c>
      <c r="E1162" s="174" t="s">
        <v>175</v>
      </c>
      <c r="F1162" s="186"/>
      <c r="G1162" s="74"/>
      <c r="H1162" s="74"/>
      <c r="I1162" s="74"/>
      <c r="J1162" s="74"/>
      <c r="K1162" s="92"/>
      <c r="L1162" s="14"/>
      <c r="M1162" s="3">
        <v>74.84846778936789</v>
      </c>
      <c r="N1162" s="3" t="e">
        <f>#REF!-M1162</f>
        <v>#REF!</v>
      </c>
      <c r="O1162" s="3"/>
      <c r="P1162" s="4"/>
      <c r="Q1162" s="4"/>
      <c r="R1162" s="4"/>
      <c r="S1162" s="4"/>
      <c r="T1162" s="4"/>
      <c r="X1162" s="16"/>
      <c r="AI1162" s="15" t="e">
        <f>#REF!</f>
        <v>#REF!</v>
      </c>
      <c r="AJ1162" s="15">
        <f>'[6]Čas'!AA1245</f>
        <v>354.2397345095727</v>
      </c>
      <c r="AK1162" s="15" t="e">
        <f t="shared" si="34"/>
        <v>#REF!</v>
      </c>
    </row>
    <row r="1163" spans="1:37" s="15" customFormat="1" ht="15.75">
      <c r="A1163" s="12"/>
      <c r="B1163" s="93" t="s">
        <v>331</v>
      </c>
      <c r="C1163" s="132">
        <v>15.8</v>
      </c>
      <c r="D1163" s="17" t="s">
        <v>97</v>
      </c>
      <c r="E1163" s="174" t="s">
        <v>175</v>
      </c>
      <c r="F1163" s="186"/>
      <c r="G1163" s="74"/>
      <c r="H1163" s="74"/>
      <c r="I1163" s="74"/>
      <c r="J1163" s="74"/>
      <c r="K1163" s="92"/>
      <c r="L1163" s="14"/>
      <c r="M1163" s="3">
        <v>30.70706370845862</v>
      </c>
      <c r="N1163" s="3" t="e">
        <f>#REF!-M1163</f>
        <v>#REF!</v>
      </c>
      <c r="O1163" s="3"/>
      <c r="P1163" s="18" t="e">
        <f>SUM(#REF!)</f>
        <v>#REF!</v>
      </c>
      <c r="Q1163" s="18">
        <f>SUM(M1153:M1163)</f>
        <v>3389.372336376359</v>
      </c>
      <c r="R1163" s="18" t="e">
        <f>P1163-Q1163</f>
        <v>#REF!</v>
      </c>
      <c r="S1163" s="18" t="e">
        <f>SUM(N1153:N1163)</f>
        <v>#REF!</v>
      </c>
      <c r="T1163" s="18" t="e">
        <f>R1163-S1163</f>
        <v>#REF!</v>
      </c>
      <c r="X1163" s="16"/>
      <c r="AI1163" s="15" t="e">
        <f>#REF!</f>
        <v>#REF!</v>
      </c>
      <c r="AJ1163" s="15">
        <f>'[6]Čas'!AA1246</f>
        <v>3075.2525193204983</v>
      </c>
      <c r="AK1163" s="15" t="e">
        <f t="shared" si="34"/>
        <v>#REF!</v>
      </c>
    </row>
    <row r="1164" spans="1:37" s="15" customFormat="1" ht="15.75">
      <c r="A1164" s="12"/>
      <c r="B1164" s="93" t="s">
        <v>128</v>
      </c>
      <c r="C1164" s="132">
        <v>5.6</v>
      </c>
      <c r="D1164" s="17" t="s">
        <v>97</v>
      </c>
      <c r="E1164" s="174" t="s">
        <v>175</v>
      </c>
      <c r="F1164" s="186"/>
      <c r="G1164" s="74"/>
      <c r="H1164" s="74"/>
      <c r="I1164" s="74"/>
      <c r="J1164" s="74"/>
      <c r="K1164" s="92"/>
      <c r="L1164" s="14"/>
      <c r="M1164" s="3"/>
      <c r="N1164" s="3"/>
      <c r="O1164" s="3"/>
      <c r="P1164" s="4"/>
      <c r="Q1164" s="4"/>
      <c r="R1164" s="4"/>
      <c r="S1164" s="4"/>
      <c r="T1164" s="4"/>
      <c r="X1164" s="16"/>
      <c r="AI1164" s="15" t="e">
        <f>#REF!</f>
        <v>#REF!</v>
      </c>
      <c r="AJ1164" s="15" t="e">
        <f>'[6]Čas'!AA1247</f>
        <v>#REF!</v>
      </c>
      <c r="AK1164" s="15" t="e">
        <f t="shared" si="34"/>
        <v>#REF!</v>
      </c>
    </row>
    <row r="1165" spans="1:37" s="15" customFormat="1" ht="15.75">
      <c r="A1165" s="12"/>
      <c r="B1165" s="93" t="s">
        <v>855</v>
      </c>
      <c r="C1165" s="132">
        <v>14.7</v>
      </c>
      <c r="D1165" s="17" t="s">
        <v>127</v>
      </c>
      <c r="E1165" s="174" t="s">
        <v>175</v>
      </c>
      <c r="F1165" s="186"/>
      <c r="G1165" s="74"/>
      <c r="H1165" s="74"/>
      <c r="I1165" s="74"/>
      <c r="J1165" s="74"/>
      <c r="K1165" s="92"/>
      <c r="L1165" s="14"/>
      <c r="M1165" s="3"/>
      <c r="N1165" s="3"/>
      <c r="O1165" s="3"/>
      <c r="P1165" s="4"/>
      <c r="Q1165" s="4"/>
      <c r="R1165" s="4"/>
      <c r="S1165" s="4"/>
      <c r="T1165" s="4"/>
      <c r="X1165" s="16"/>
      <c r="AI1165" s="15" t="e">
        <f>#REF!</f>
        <v>#REF!</v>
      </c>
      <c r="AJ1165" s="15" t="e">
        <f>'[6]Čas'!AA1248</f>
        <v>#REF!</v>
      </c>
      <c r="AK1165" s="15" t="e">
        <f t="shared" si="34"/>
        <v>#REF!</v>
      </c>
    </row>
    <row r="1166" spans="1:37" s="15" customFormat="1" ht="15.75">
      <c r="A1166" s="12"/>
      <c r="B1166" s="93" t="s">
        <v>856</v>
      </c>
      <c r="C1166" s="132">
        <v>13.96</v>
      </c>
      <c r="D1166" s="17" t="s">
        <v>127</v>
      </c>
      <c r="E1166" s="174" t="s">
        <v>175</v>
      </c>
      <c r="F1166" s="186"/>
      <c r="G1166" s="74"/>
      <c r="H1166" s="74"/>
      <c r="I1166" s="74"/>
      <c r="J1166" s="74"/>
      <c r="K1166" s="92"/>
      <c r="L1166" s="14"/>
      <c r="M1166" s="3">
        <v>3490.8282907998073</v>
      </c>
      <c r="N1166" s="3" t="e">
        <f>#REF!-M1166</f>
        <v>#REF!</v>
      </c>
      <c r="O1166" s="3"/>
      <c r="P1166" s="4"/>
      <c r="Q1166" s="4"/>
      <c r="R1166" s="4"/>
      <c r="S1166" s="4"/>
      <c r="T1166" s="4"/>
      <c r="X1166" s="16"/>
      <c r="AI1166" s="15" t="e">
        <f>#REF!</f>
        <v>#REF!</v>
      </c>
      <c r="AJ1166" s="15" t="e">
        <f>'[6]Čas'!AA1249</f>
        <v>#REF!</v>
      </c>
      <c r="AK1166" s="15" t="e">
        <f t="shared" si="34"/>
        <v>#REF!</v>
      </c>
    </row>
    <row r="1167" spans="1:37" s="15" customFormat="1" ht="15.75">
      <c r="A1167" s="12"/>
      <c r="B1167" s="93" t="s">
        <v>857</v>
      </c>
      <c r="C1167" s="132">
        <v>14.4</v>
      </c>
      <c r="D1167" s="17" t="s">
        <v>97</v>
      </c>
      <c r="E1167" s="174" t="s">
        <v>175</v>
      </c>
      <c r="F1167" s="186"/>
      <c r="G1167" s="74"/>
      <c r="H1167" s="74"/>
      <c r="I1167" s="74"/>
      <c r="J1167" s="74"/>
      <c r="K1167" s="92"/>
      <c r="L1167" s="14"/>
      <c r="M1167" s="3">
        <v>1326.5147505039267</v>
      </c>
      <c r="N1167" s="3" t="e">
        <f>#REF!-M1167</f>
        <v>#REF!</v>
      </c>
      <c r="O1167" s="3"/>
      <c r="P1167" s="4"/>
      <c r="Q1167" s="4"/>
      <c r="R1167" s="4"/>
      <c r="S1167" s="4"/>
      <c r="T1167" s="4"/>
      <c r="X1167" s="16"/>
      <c r="AI1167" s="15" t="e">
        <f>#REF!</f>
        <v>#REF!</v>
      </c>
      <c r="AJ1167" s="15" t="e">
        <f>'[6]Čas'!AA1250</f>
        <v>#REF!</v>
      </c>
      <c r="AK1167" s="15" t="e">
        <f t="shared" si="34"/>
        <v>#REF!</v>
      </c>
    </row>
    <row r="1168" spans="1:37" s="15" customFormat="1" ht="15.75">
      <c r="A1168" s="12"/>
      <c r="B1168" s="93" t="s">
        <v>858</v>
      </c>
      <c r="C1168" s="132">
        <v>15.73</v>
      </c>
      <c r="D1168" s="17" t="s">
        <v>97</v>
      </c>
      <c r="E1168" s="174" t="s">
        <v>175</v>
      </c>
      <c r="F1168" s="186"/>
      <c r="G1168" s="74"/>
      <c r="H1168" s="74"/>
      <c r="I1168" s="74"/>
      <c r="J1168" s="74"/>
      <c r="K1168" s="92"/>
      <c r="L1168" s="14"/>
      <c r="M1168" s="3">
        <v>749.2143299393995</v>
      </c>
      <c r="N1168" s="3" t="e">
        <f>#REF!-M1168</f>
        <v>#REF!</v>
      </c>
      <c r="O1168" s="3"/>
      <c r="P1168" s="4"/>
      <c r="Q1168" s="4"/>
      <c r="R1168" s="4"/>
      <c r="S1168" s="4"/>
      <c r="T1168" s="4"/>
      <c r="X1168" s="16"/>
      <c r="AI1168" s="15" t="e">
        <f>#REF!</f>
        <v>#REF!</v>
      </c>
      <c r="AJ1168" s="15" t="e">
        <f>'[6]Čas'!AA1251</f>
        <v>#REF!</v>
      </c>
      <c r="AK1168" s="15" t="e">
        <f t="shared" si="34"/>
        <v>#REF!</v>
      </c>
    </row>
    <row r="1169" spans="1:37" s="15" customFormat="1" ht="15.75">
      <c r="A1169" s="12"/>
      <c r="B1169" s="93" t="s">
        <v>128</v>
      </c>
      <c r="C1169" s="132">
        <v>4.2</v>
      </c>
      <c r="D1169" s="17" t="s">
        <v>127</v>
      </c>
      <c r="E1169" s="174" t="s">
        <v>175</v>
      </c>
      <c r="F1169" s="186"/>
      <c r="G1169" s="74"/>
      <c r="H1169" s="74"/>
      <c r="I1169" s="74"/>
      <c r="J1169" s="74"/>
      <c r="K1169" s="92"/>
      <c r="L1169" s="14"/>
      <c r="M1169" s="3">
        <v>65.30983305766722</v>
      </c>
      <c r="N1169" s="3" t="e">
        <f>#REF!-M1169</f>
        <v>#REF!</v>
      </c>
      <c r="O1169" s="3"/>
      <c r="P1169" s="4"/>
      <c r="Q1169" s="4"/>
      <c r="R1169" s="4"/>
      <c r="S1169" s="4"/>
      <c r="T1169" s="4"/>
      <c r="X1169" s="16"/>
      <c r="AI1169" s="15" t="e">
        <f>#REF!</f>
        <v>#REF!</v>
      </c>
      <c r="AJ1169" s="15" t="e">
        <f>'[6]Čas'!AA1252</f>
        <v>#REF!</v>
      </c>
      <c r="AK1169" s="15" t="e">
        <f t="shared" si="34"/>
        <v>#REF!</v>
      </c>
    </row>
    <row r="1170" spans="1:24" s="15" customFormat="1" ht="15.75">
      <c r="A1170" s="12"/>
      <c r="B1170" s="93" t="s">
        <v>128</v>
      </c>
      <c r="C1170" s="132">
        <v>13.2</v>
      </c>
      <c r="D1170" s="17" t="s">
        <v>127</v>
      </c>
      <c r="E1170" s="174" t="s">
        <v>175</v>
      </c>
      <c r="F1170" s="186"/>
      <c r="G1170" s="74"/>
      <c r="H1170" s="74"/>
      <c r="I1170" s="74"/>
      <c r="J1170" s="74"/>
      <c r="K1170" s="92"/>
      <c r="L1170" s="14"/>
      <c r="M1170" s="3"/>
      <c r="N1170" s="3"/>
      <c r="O1170" s="3"/>
      <c r="P1170" s="4"/>
      <c r="Q1170" s="4"/>
      <c r="R1170" s="4"/>
      <c r="S1170" s="4"/>
      <c r="T1170" s="4"/>
      <c r="X1170" s="16"/>
    </row>
    <row r="1171" spans="1:37" s="15" customFormat="1" ht="16.5" thickBot="1">
      <c r="A1171" s="12"/>
      <c r="B1171" s="98" t="s">
        <v>86</v>
      </c>
      <c r="C1171" s="136">
        <f>SUM(C1123:C1170)</f>
        <v>831.4000000000001</v>
      </c>
      <c r="D1171" s="77"/>
      <c r="E1171" s="170"/>
      <c r="F1171" s="219"/>
      <c r="G1171" s="220"/>
      <c r="H1171" s="220"/>
      <c r="I1171" s="220"/>
      <c r="J1171" s="220"/>
      <c r="K1171" s="221"/>
      <c r="L1171" s="14"/>
      <c r="M1171" s="3">
        <v>309.26077027877477</v>
      </c>
      <c r="N1171" s="3" t="e">
        <f>#REF!-M1171</f>
        <v>#REF!</v>
      </c>
      <c r="O1171" s="3"/>
      <c r="P1171" s="4"/>
      <c r="Q1171" s="4"/>
      <c r="R1171" s="4"/>
      <c r="S1171" s="4"/>
      <c r="T1171" s="4"/>
      <c r="X1171" s="16"/>
      <c r="AI1171" s="15" t="e">
        <f>#REF!</f>
        <v>#REF!</v>
      </c>
      <c r="AJ1171" s="15" t="e">
        <f>'[6]Čas'!AA1253</f>
        <v>#REF!</v>
      </c>
      <c r="AK1171" s="15" t="e">
        <f aca="true" t="shared" si="35" ref="AK1171">AJ1164-AI1171</f>
        <v>#REF!</v>
      </c>
    </row>
    <row r="1172" spans="1:37" s="15" customFormat="1" ht="15.75">
      <c r="A1172" s="12"/>
      <c r="B1172" s="413"/>
      <c r="C1172" s="414"/>
      <c r="D1172" s="414"/>
      <c r="E1172" s="227"/>
      <c r="F1172" s="227"/>
      <c r="G1172" s="227"/>
      <c r="H1172" s="227"/>
      <c r="I1172" s="227"/>
      <c r="J1172" s="227"/>
      <c r="K1172" s="228"/>
      <c r="L1172" s="14"/>
      <c r="M1172" s="3">
        <v>40.705574620429715</v>
      </c>
      <c r="N1172" s="3" t="e">
        <f>#REF!-M1172</f>
        <v>#REF!</v>
      </c>
      <c r="O1172" s="3"/>
      <c r="P1172" s="4"/>
      <c r="Q1172" s="4"/>
      <c r="R1172" s="4"/>
      <c r="S1172" s="4"/>
      <c r="T1172" s="4"/>
      <c r="X1172" s="16"/>
      <c r="AI1172" s="15" t="e">
        <f>#REF!</f>
        <v>#REF!</v>
      </c>
      <c r="AJ1172" s="15">
        <f>'[6]Čas'!AA1265</f>
        <v>88.67517619809362</v>
      </c>
      <c r="AK1172" s="15" t="e">
        <f>#REF!-AI1172</f>
        <v>#REF!</v>
      </c>
    </row>
    <row r="1173" spans="1:37" s="15" customFormat="1" ht="16.5" thickBot="1">
      <c r="A1173" s="12"/>
      <c r="B1173" s="415" t="s">
        <v>859</v>
      </c>
      <c r="C1173" s="416">
        <v>0</v>
      </c>
      <c r="D1173" s="416" t="e">
        <v>#REF!</v>
      </c>
      <c r="E1173" s="198"/>
      <c r="F1173" s="198"/>
      <c r="G1173" s="198"/>
      <c r="H1173" s="198"/>
      <c r="I1173" s="198"/>
      <c r="J1173" s="198"/>
      <c r="K1173" s="199"/>
      <c r="L1173" s="14"/>
      <c r="M1173" s="3">
        <v>93.62282162698834</v>
      </c>
      <c r="N1173" s="3" t="e">
        <f>#REF!-M1173</f>
        <v>#REF!</v>
      </c>
      <c r="O1173" s="3"/>
      <c r="P1173" s="4"/>
      <c r="Q1173" s="4"/>
      <c r="R1173" s="4"/>
      <c r="S1173" s="4"/>
      <c r="T1173" s="4"/>
      <c r="X1173" s="16"/>
      <c r="AI1173" s="15" t="e">
        <f>#REF!</f>
        <v>#REF!</v>
      </c>
      <c r="AJ1173" s="15">
        <f>'[6]Čas'!AA1266</f>
        <v>209.52453137071677</v>
      </c>
      <c r="AK1173" s="15" t="e">
        <f>#REF!-AI1173</f>
        <v>#REF!</v>
      </c>
    </row>
    <row r="1174" spans="1:37" s="15" customFormat="1" ht="15.75">
      <c r="A1174" s="12"/>
      <c r="B1174" s="93" t="s">
        <v>860</v>
      </c>
      <c r="C1174" s="132">
        <v>130.5</v>
      </c>
      <c r="D1174" s="17"/>
      <c r="E1174" s="173" t="s">
        <v>171</v>
      </c>
      <c r="F1174" s="196"/>
      <c r="G1174" s="73"/>
      <c r="H1174" s="73"/>
      <c r="I1174" s="73"/>
      <c r="J1174" s="73"/>
      <c r="K1174" s="91"/>
      <c r="L1174" s="14"/>
      <c r="M1174" s="3">
        <v>946.652575203991</v>
      </c>
      <c r="N1174" s="3" t="e">
        <f>#REF!-M1174</f>
        <v>#REF!</v>
      </c>
      <c r="O1174" s="3"/>
      <c r="P1174" s="4"/>
      <c r="Q1174" s="4"/>
      <c r="R1174" s="4"/>
      <c r="S1174" s="4"/>
      <c r="T1174" s="4"/>
      <c r="X1174" s="16"/>
      <c r="AI1174" s="15" t="e">
        <f>#REF!</f>
        <v>#REF!</v>
      </c>
      <c r="AJ1174" s="15" t="e">
        <f>'[6]Čas'!AA1267</f>
        <v>#REF!</v>
      </c>
      <c r="AK1174" s="15" t="e">
        <f>#REF!-AI1174</f>
        <v>#REF!</v>
      </c>
    </row>
    <row r="1175" spans="1:24" s="15" customFormat="1" ht="15.75">
      <c r="A1175" s="12"/>
      <c r="B1175" s="94" t="s">
        <v>86</v>
      </c>
      <c r="C1175" s="133">
        <v>130.5</v>
      </c>
      <c r="D1175" s="17"/>
      <c r="E1175" s="80"/>
      <c r="F1175" s="188"/>
      <c r="G1175" s="69"/>
      <c r="H1175" s="69"/>
      <c r="I1175" s="69"/>
      <c r="J1175" s="69"/>
      <c r="K1175" s="97"/>
      <c r="L1175" s="14"/>
      <c r="M1175" s="3"/>
      <c r="N1175" s="3"/>
      <c r="O1175" s="3"/>
      <c r="P1175" s="4"/>
      <c r="Q1175" s="4"/>
      <c r="R1175" s="4"/>
      <c r="S1175" s="4"/>
      <c r="T1175" s="4"/>
      <c r="X1175" s="16"/>
    </row>
    <row r="1176" spans="1:37" s="15" customFormat="1" ht="15.75">
      <c r="A1176" s="12"/>
      <c r="B1176" s="93" t="s">
        <v>861</v>
      </c>
      <c r="C1176" s="132" t="s">
        <v>862</v>
      </c>
      <c r="D1176" s="79" t="s">
        <v>64</v>
      </c>
      <c r="E1176" s="173" t="s">
        <v>171</v>
      </c>
      <c r="F1176" s="188"/>
      <c r="G1176" s="69"/>
      <c r="H1176" s="69"/>
      <c r="I1176" s="69"/>
      <c r="J1176" s="69"/>
      <c r="K1176" s="97"/>
      <c r="L1176" s="14"/>
      <c r="M1176" s="3">
        <v>1317.506161366379</v>
      </c>
      <c r="N1176" s="3" t="e">
        <f>#REF!-M1176</f>
        <v>#REF!</v>
      </c>
      <c r="O1176" s="3"/>
      <c r="P1176" s="4"/>
      <c r="Q1176" s="4"/>
      <c r="R1176" s="4"/>
      <c r="S1176" s="4"/>
      <c r="T1176" s="4"/>
      <c r="X1176" s="16"/>
      <c r="AI1176" s="15" t="e">
        <f>#REF!</f>
        <v>#REF!</v>
      </c>
      <c r="AJ1176" s="15">
        <f>'[6]Čas'!AA1268</f>
        <v>98.75743864102674</v>
      </c>
      <c r="AK1176" s="15" t="e">
        <f>#REF!-AI1176</f>
        <v>#REF!</v>
      </c>
    </row>
    <row r="1177" spans="1:37" s="15" customFormat="1" ht="16.5" thickBot="1">
      <c r="A1177" s="12"/>
      <c r="B1177" s="349" t="s">
        <v>863</v>
      </c>
      <c r="C1177" s="131" t="s">
        <v>864</v>
      </c>
      <c r="D1177" s="350" t="s">
        <v>56</v>
      </c>
      <c r="E1177" s="351" t="s">
        <v>171</v>
      </c>
      <c r="F1177" s="231"/>
      <c r="G1177" s="232"/>
      <c r="H1177" s="232"/>
      <c r="I1177" s="232"/>
      <c r="J1177" s="232"/>
      <c r="K1177" s="233"/>
      <c r="L1177" s="14"/>
      <c r="M1177" s="3">
        <v>1235.48847262193</v>
      </c>
      <c r="N1177" s="3" t="e">
        <f>#REF!-M1177</f>
        <v>#REF!</v>
      </c>
      <c r="O1177" s="3"/>
      <c r="P1177" s="4"/>
      <c r="Q1177" s="4"/>
      <c r="R1177" s="4"/>
      <c r="S1177" s="4"/>
      <c r="T1177" s="4"/>
      <c r="X1177" s="16"/>
      <c r="AI1177" s="15" t="e">
        <f>#REF!</f>
        <v>#REF!</v>
      </c>
      <c r="AJ1177" s="15" t="e">
        <f>'[6]Čas'!AA1269</f>
        <v>#REF!</v>
      </c>
      <c r="AK1177" s="15" t="e">
        <f>#REF!-AI1177</f>
        <v>#REF!</v>
      </c>
    </row>
    <row r="1178" spans="1:37" s="15" customFormat="1" ht="15.75">
      <c r="A1178" s="12"/>
      <c r="B1178" s="413"/>
      <c r="C1178" s="414"/>
      <c r="D1178" s="414"/>
      <c r="E1178" s="227"/>
      <c r="F1178" s="227"/>
      <c r="G1178" s="227"/>
      <c r="H1178" s="227"/>
      <c r="I1178" s="227"/>
      <c r="J1178" s="227"/>
      <c r="K1178" s="228"/>
      <c r="L1178" s="14"/>
      <c r="M1178" s="3">
        <v>9782.999999999998</v>
      </c>
      <c r="N1178" s="3" t="e">
        <f>#REF!-M1178</f>
        <v>#REF!</v>
      </c>
      <c r="O1178" s="3"/>
      <c r="P1178" s="18" t="e">
        <f>SUM(#REF!)</f>
        <v>#REF!</v>
      </c>
      <c r="Q1178" s="18">
        <f>SUM(M1166:M1178)</f>
        <v>19358.10358001929</v>
      </c>
      <c r="R1178" s="18" t="e">
        <f>P1178-Q1178</f>
        <v>#REF!</v>
      </c>
      <c r="S1178" s="18" t="e">
        <f>SUM(N1166:N1178)</f>
        <v>#REF!</v>
      </c>
      <c r="T1178" s="18" t="e">
        <f>R1178-S1178</f>
        <v>#REF!</v>
      </c>
      <c r="X1178" s="16"/>
      <c r="AI1178" s="15" t="e">
        <f>#REF!</f>
        <v>#REF!</v>
      </c>
      <c r="AJ1178" s="15">
        <f>'[6]Čas'!AA1270</f>
        <v>32.38525276405269</v>
      </c>
      <c r="AK1178" s="15" t="e">
        <f>#REF!-AI1178</f>
        <v>#REF!</v>
      </c>
    </row>
    <row r="1179" spans="1:37" s="15" customFormat="1" ht="16.5" thickBot="1">
      <c r="A1179" s="12"/>
      <c r="B1179" s="415" t="s">
        <v>865</v>
      </c>
      <c r="C1179" s="416">
        <v>0</v>
      </c>
      <c r="D1179" s="416" t="e">
        <v>#REF!</v>
      </c>
      <c r="E1179" s="198"/>
      <c r="F1179" s="198"/>
      <c r="G1179" s="198"/>
      <c r="H1179" s="198"/>
      <c r="I1179" s="198"/>
      <c r="J1179" s="198"/>
      <c r="K1179" s="199"/>
      <c r="L1179" s="14"/>
      <c r="M1179" s="3"/>
      <c r="N1179" s="3"/>
      <c r="O1179" s="3"/>
      <c r="P1179" s="4"/>
      <c r="Q1179" s="4"/>
      <c r="R1179" s="4"/>
      <c r="S1179" s="4"/>
      <c r="T1179" s="4"/>
      <c r="X1179" s="16"/>
      <c r="AI1179" s="15" t="e">
        <f>#REF!</f>
        <v>#REF!</v>
      </c>
      <c r="AJ1179" s="15">
        <f>'[6]Čas'!AA1271</f>
        <v>433.99316707955023</v>
      </c>
      <c r="AK1179" s="15" t="e">
        <f aca="true" t="shared" si="36" ref="AK1179:AK1181">AJ1172-AI1179</f>
        <v>#REF!</v>
      </c>
    </row>
    <row r="1180" spans="1:37" s="15" customFormat="1" ht="15.75">
      <c r="A1180" s="12"/>
      <c r="B1180" s="93" t="s">
        <v>866</v>
      </c>
      <c r="C1180" s="132">
        <v>17</v>
      </c>
      <c r="D1180" s="80" t="s">
        <v>7</v>
      </c>
      <c r="E1180" s="174" t="s">
        <v>175</v>
      </c>
      <c r="F1180" s="196"/>
      <c r="G1180" s="73"/>
      <c r="H1180" s="73"/>
      <c r="I1180" s="73"/>
      <c r="J1180" s="73"/>
      <c r="K1180" s="91"/>
      <c r="L1180" s="14"/>
      <c r="M1180" s="3"/>
      <c r="N1180" s="3"/>
      <c r="O1180" s="3"/>
      <c r="P1180" s="4"/>
      <c r="Q1180" s="4"/>
      <c r="R1180" s="4"/>
      <c r="S1180" s="4"/>
      <c r="T1180" s="4"/>
      <c r="X1180" s="16"/>
      <c r="AI1180" s="15" t="e">
        <f>#REF!</f>
        <v>#REF!</v>
      </c>
      <c r="AJ1180" s="15">
        <f>'[6]Čas'!AA1272</f>
        <v>62.410702366057386</v>
      </c>
      <c r="AK1180" s="15" t="e">
        <f t="shared" si="36"/>
        <v>#REF!</v>
      </c>
    </row>
    <row r="1181" spans="1:37" s="15" customFormat="1" ht="15.75">
      <c r="A1181" s="12"/>
      <c r="B1181" s="93" t="s">
        <v>867</v>
      </c>
      <c r="C1181" s="132">
        <v>17.4</v>
      </c>
      <c r="D1181" s="80" t="s">
        <v>7</v>
      </c>
      <c r="E1181" s="174" t="s">
        <v>175</v>
      </c>
      <c r="F1181" s="186"/>
      <c r="G1181" s="74"/>
      <c r="H1181" s="74"/>
      <c r="I1181" s="74"/>
      <c r="J1181" s="74"/>
      <c r="K1181" s="92"/>
      <c r="L1181" s="14"/>
      <c r="M1181" s="3">
        <v>151.77478022300818</v>
      </c>
      <c r="N1181" s="3" t="e">
        <f>#REF!-M1181</f>
        <v>#REF!</v>
      </c>
      <c r="O1181" s="3"/>
      <c r="P1181" s="4"/>
      <c r="Q1181" s="4"/>
      <c r="R1181" s="4"/>
      <c r="S1181" s="4"/>
      <c r="T1181" s="4"/>
      <c r="X1181" s="16"/>
      <c r="AI1181" s="15" t="e">
        <f>#REF!</f>
        <v>#REF!</v>
      </c>
      <c r="AJ1181" s="15" t="e">
        <f>'[6]Čas'!AA1273</f>
        <v>#REF!</v>
      </c>
      <c r="AK1181" s="15" t="e">
        <f t="shared" si="36"/>
        <v>#REF!</v>
      </c>
    </row>
    <row r="1182" spans="1:37" s="15" customFormat="1" ht="15.75">
      <c r="A1182" s="12"/>
      <c r="B1182" s="93" t="s">
        <v>868</v>
      </c>
      <c r="C1182" s="132">
        <v>14.36</v>
      </c>
      <c r="D1182" s="80" t="s">
        <v>52</v>
      </c>
      <c r="E1182" s="174" t="s">
        <v>175</v>
      </c>
      <c r="F1182" s="186"/>
      <c r="G1182" s="74"/>
      <c r="H1182" s="74"/>
      <c r="I1182" s="74"/>
      <c r="J1182" s="74"/>
      <c r="K1182" s="92"/>
      <c r="L1182" s="14"/>
      <c r="M1182" s="3">
        <v>162.248836298387</v>
      </c>
      <c r="N1182" s="3" t="e">
        <f>#REF!-M1182</f>
        <v>#REF!</v>
      </c>
      <c r="O1182" s="3"/>
      <c r="P1182" s="4"/>
      <c r="Q1182" s="4"/>
      <c r="R1182" s="4"/>
      <c r="S1182" s="4"/>
      <c r="T1182" s="4"/>
      <c r="X1182" s="16"/>
      <c r="AI1182" s="15" t="e">
        <f>#REF!</f>
        <v>#REF!</v>
      </c>
      <c r="AJ1182" s="15">
        <f>'[6]Čas'!AA1274</f>
        <v>202.46190671777134</v>
      </c>
      <c r="AK1182" s="15" t="e">
        <f t="shared" si="34"/>
        <v>#REF!</v>
      </c>
    </row>
    <row r="1183" spans="1:37" s="15" customFormat="1" ht="15.75">
      <c r="A1183" s="12"/>
      <c r="B1183" s="93" t="s">
        <v>453</v>
      </c>
      <c r="C1183" s="132">
        <v>11.31</v>
      </c>
      <c r="D1183" s="80" t="s">
        <v>869</v>
      </c>
      <c r="E1183" s="174" t="s">
        <v>175</v>
      </c>
      <c r="F1183" s="186"/>
      <c r="G1183" s="74"/>
      <c r="H1183" s="74"/>
      <c r="I1183" s="74"/>
      <c r="J1183" s="74"/>
      <c r="K1183" s="92"/>
      <c r="L1183" s="14"/>
      <c r="M1183" s="3">
        <v>63.333318898695914</v>
      </c>
      <c r="N1183" s="3" t="e">
        <f>#REF!-M1183</f>
        <v>#REF!</v>
      </c>
      <c r="O1183" s="3"/>
      <c r="P1183" s="4"/>
      <c r="Q1183" s="4"/>
      <c r="R1183" s="4"/>
      <c r="S1183" s="4"/>
      <c r="T1183" s="4"/>
      <c r="X1183" s="16"/>
      <c r="AI1183" s="15" t="e">
        <f>#REF!</f>
        <v>#REF!</v>
      </c>
      <c r="AJ1183" s="15" t="e">
        <f>'[6]Čas'!AA1275</f>
        <v>#REF!</v>
      </c>
      <c r="AK1183" s="15" t="e">
        <f t="shared" si="34"/>
        <v>#REF!</v>
      </c>
    </row>
    <row r="1184" spans="1:37" s="15" customFormat="1" ht="15.75">
      <c r="A1184" s="12"/>
      <c r="B1184" s="93" t="s">
        <v>17</v>
      </c>
      <c r="C1184" s="132">
        <v>63.8</v>
      </c>
      <c r="D1184" s="80" t="s">
        <v>113</v>
      </c>
      <c r="E1184" s="174" t="s">
        <v>175</v>
      </c>
      <c r="F1184" s="186"/>
      <c r="G1184" s="74"/>
      <c r="H1184" s="74"/>
      <c r="I1184" s="74"/>
      <c r="J1184" s="74"/>
      <c r="K1184" s="92"/>
      <c r="L1184" s="14"/>
      <c r="M1184" s="3">
        <v>282.7608783153898</v>
      </c>
      <c r="N1184" s="3" t="e">
        <f>#REF!-M1184</f>
        <v>#REF!</v>
      </c>
      <c r="O1184" s="3"/>
      <c r="P1184" s="4"/>
      <c r="Q1184" s="4"/>
      <c r="R1184" s="4"/>
      <c r="S1184" s="4"/>
      <c r="T1184" s="4"/>
      <c r="X1184" s="16"/>
      <c r="AI1184" s="15" t="e">
        <f>#REF!</f>
        <v>#REF!</v>
      </c>
      <c r="AJ1184" s="15">
        <f>'[6]Čas'!AA1276</f>
        <v>836.9005499982374</v>
      </c>
      <c r="AK1184" s="15" t="e">
        <f t="shared" si="34"/>
        <v>#REF!</v>
      </c>
    </row>
    <row r="1185" spans="1:37" s="15" customFormat="1" ht="15.75">
      <c r="A1185" s="12"/>
      <c r="B1185" s="93" t="s">
        <v>870</v>
      </c>
      <c r="C1185" s="132">
        <v>5.69</v>
      </c>
      <c r="D1185" s="80" t="s">
        <v>127</v>
      </c>
      <c r="E1185" s="174" t="s">
        <v>175</v>
      </c>
      <c r="F1185" s="186"/>
      <c r="G1185" s="74"/>
      <c r="H1185" s="74"/>
      <c r="I1185" s="74"/>
      <c r="J1185" s="74"/>
      <c r="K1185" s="92"/>
      <c r="L1185" s="14"/>
      <c r="M1185" s="3">
        <v>254.2544875060374</v>
      </c>
      <c r="N1185" s="3" t="e">
        <f>#REF!-M1185</f>
        <v>#REF!</v>
      </c>
      <c r="O1185" s="3"/>
      <c r="P1185" s="4"/>
      <c r="Q1185" s="4"/>
      <c r="R1185" s="4"/>
      <c r="S1185" s="4"/>
      <c r="T1185" s="4"/>
      <c r="X1185" s="16"/>
      <c r="AI1185" s="15" t="e">
        <f>#REF!</f>
        <v>#REF!</v>
      </c>
      <c r="AJ1185" s="15">
        <f>'[6]Čas'!AA1277</f>
        <v>310.6957765501693</v>
      </c>
      <c r="AK1185" s="15" t="e">
        <f t="shared" si="34"/>
        <v>#REF!</v>
      </c>
    </row>
    <row r="1186" spans="1:37" s="15" customFormat="1" ht="15.75">
      <c r="A1186" s="12"/>
      <c r="B1186" s="93" t="s">
        <v>871</v>
      </c>
      <c r="C1186" s="132">
        <v>2.48</v>
      </c>
      <c r="D1186" s="80" t="s">
        <v>97</v>
      </c>
      <c r="E1186" s="174" t="s">
        <v>175</v>
      </c>
      <c r="F1186" s="186"/>
      <c r="G1186" s="74"/>
      <c r="H1186" s="74"/>
      <c r="I1186" s="74"/>
      <c r="J1186" s="74"/>
      <c r="K1186" s="92"/>
      <c r="L1186" s="14"/>
      <c r="M1186" s="3">
        <v>36.609416168059425</v>
      </c>
      <c r="N1186" s="3" t="e">
        <f>#REF!-M1186</f>
        <v>#REF!</v>
      </c>
      <c r="O1186" s="3"/>
      <c r="P1186" s="4"/>
      <c r="Q1186" s="4"/>
      <c r="R1186" s="4"/>
      <c r="S1186" s="4"/>
      <c r="T1186" s="4"/>
      <c r="X1186" s="16"/>
      <c r="AI1186" s="15" t="e">
        <f>#REF!</f>
        <v>#REF!</v>
      </c>
      <c r="AJ1186" s="15">
        <f>'[6]Čas'!AA1278</f>
        <v>671.8398468773688</v>
      </c>
      <c r="AK1186" s="15" t="e">
        <f t="shared" si="34"/>
        <v>#REF!</v>
      </c>
    </row>
    <row r="1187" spans="1:37" s="15" customFormat="1" ht="15.75">
      <c r="A1187" s="12"/>
      <c r="B1187" s="93" t="s">
        <v>872</v>
      </c>
      <c r="C1187" s="132">
        <v>6.91</v>
      </c>
      <c r="D1187" s="80" t="s">
        <v>127</v>
      </c>
      <c r="E1187" s="174" t="s">
        <v>175</v>
      </c>
      <c r="F1187" s="186"/>
      <c r="G1187" s="74"/>
      <c r="H1187" s="74"/>
      <c r="I1187" s="74"/>
      <c r="J1187" s="74"/>
      <c r="K1187" s="92"/>
      <c r="L1187" s="14"/>
      <c r="M1187" s="3">
        <v>366.86411391689035</v>
      </c>
      <c r="N1187" s="3" t="e">
        <f>#REF!-M1187</f>
        <v>#REF!</v>
      </c>
      <c r="O1187" s="3"/>
      <c r="P1187" s="4"/>
      <c r="Q1187" s="4"/>
      <c r="R1187" s="4"/>
      <c r="S1187" s="4"/>
      <c r="T1187" s="4"/>
      <c r="X1187" s="16"/>
      <c r="AI1187" s="15" t="e">
        <f>#REF!</f>
        <v>#REF!</v>
      </c>
      <c r="AJ1187" s="15" t="e">
        <f>'[6]Čas'!AA1279</f>
        <v>#REF!</v>
      </c>
      <c r="AK1187" s="15" t="e">
        <f t="shared" si="34"/>
        <v>#REF!</v>
      </c>
    </row>
    <row r="1188" spans="1:37" s="15" customFormat="1" ht="15.75">
      <c r="A1188" s="12"/>
      <c r="B1188" s="93" t="s">
        <v>873</v>
      </c>
      <c r="C1188" s="132">
        <v>14.7</v>
      </c>
      <c r="D1188" s="80" t="s">
        <v>127</v>
      </c>
      <c r="E1188" s="174" t="s">
        <v>175</v>
      </c>
      <c r="F1188" s="186"/>
      <c r="G1188" s="74"/>
      <c r="H1188" s="74"/>
      <c r="I1188" s="74"/>
      <c r="J1188" s="74"/>
      <c r="K1188" s="92"/>
      <c r="L1188" s="14"/>
      <c r="M1188" s="3">
        <v>93.71327845947818</v>
      </c>
      <c r="N1188" s="3" t="e">
        <f>#REF!-M1188</f>
        <v>#REF!</v>
      </c>
      <c r="O1188" s="3"/>
      <c r="P1188" s="4"/>
      <c r="Q1188" s="4"/>
      <c r="R1188" s="4"/>
      <c r="S1188" s="4"/>
      <c r="T1188" s="4"/>
      <c r="X1188" s="16"/>
      <c r="AI1188" s="15" t="e">
        <f>#REF!</f>
        <v>#REF!</v>
      </c>
      <c r="AJ1188" s="15" t="e">
        <f>'[6]Čas'!AA1280</f>
        <v>#REF!</v>
      </c>
      <c r="AK1188" s="15" t="e">
        <f t="shared" si="34"/>
        <v>#REF!</v>
      </c>
    </row>
    <row r="1189" spans="1:37" s="15" customFormat="1" ht="15.75">
      <c r="A1189" s="12"/>
      <c r="B1189" s="93" t="s">
        <v>874</v>
      </c>
      <c r="C1189" s="132">
        <v>14.82</v>
      </c>
      <c r="D1189" s="80" t="s">
        <v>127</v>
      </c>
      <c r="E1189" s="174" t="s">
        <v>175</v>
      </c>
      <c r="F1189" s="186"/>
      <c r="G1189" s="74"/>
      <c r="H1189" s="74"/>
      <c r="I1189" s="74"/>
      <c r="J1189" s="74"/>
      <c r="K1189" s="92"/>
      <c r="L1189" s="14"/>
      <c r="M1189" s="3">
        <v>294.4892707040372</v>
      </c>
      <c r="N1189" s="3" t="e">
        <f>#REF!-M1189</f>
        <v>#REF!</v>
      </c>
      <c r="O1189" s="3"/>
      <c r="P1189" s="4"/>
      <c r="Q1189" s="4"/>
      <c r="R1189" s="4"/>
      <c r="S1189" s="4"/>
      <c r="T1189" s="4"/>
      <c r="X1189" s="16"/>
      <c r="AI1189" s="15" t="e">
        <f>#REF!</f>
        <v>#REF!</v>
      </c>
      <c r="AJ1189" s="15">
        <f>'[6]Čas'!AA1281</f>
        <v>1231.8221942285704</v>
      </c>
      <c r="AK1189" s="15" t="e">
        <f t="shared" si="34"/>
        <v>#REF!</v>
      </c>
    </row>
    <row r="1190" spans="1:37" s="15" customFormat="1" ht="15.75">
      <c r="A1190" s="12"/>
      <c r="B1190" s="93" t="s">
        <v>874</v>
      </c>
      <c r="C1190" s="132">
        <v>14.62</v>
      </c>
      <c r="D1190" s="80" t="s">
        <v>127</v>
      </c>
      <c r="E1190" s="174" t="s">
        <v>175</v>
      </c>
      <c r="F1190" s="186"/>
      <c r="G1190" s="74"/>
      <c r="H1190" s="74"/>
      <c r="I1190" s="74"/>
      <c r="J1190" s="74"/>
      <c r="K1190" s="92"/>
      <c r="L1190" s="14"/>
      <c r="M1190" s="3">
        <v>1737.6871460419163</v>
      </c>
      <c r="N1190" s="3" t="e">
        <f>#REF!-M1190</f>
        <v>#REF!</v>
      </c>
      <c r="O1190" s="3"/>
      <c r="P1190" s="4"/>
      <c r="Q1190" s="4"/>
      <c r="R1190" s="4"/>
      <c r="S1190" s="4"/>
      <c r="T1190" s="4"/>
      <c r="X1190" s="16"/>
      <c r="AI1190" s="15" t="e">
        <f>#REF!</f>
        <v>#REF!</v>
      </c>
      <c r="AJ1190" s="15">
        <f>'[6]Čas'!AA1282</f>
        <v>4312.52081516404</v>
      </c>
      <c r="AK1190" s="15" t="e">
        <f t="shared" si="34"/>
        <v>#REF!</v>
      </c>
    </row>
    <row r="1191" spans="1:37" s="15" customFormat="1" ht="15.75">
      <c r="A1191" s="12"/>
      <c r="B1191" s="93" t="s">
        <v>874</v>
      </c>
      <c r="C1191" s="132">
        <v>15.9</v>
      </c>
      <c r="D1191" s="80" t="s">
        <v>127</v>
      </c>
      <c r="E1191" s="174" t="s">
        <v>175</v>
      </c>
      <c r="F1191" s="186"/>
      <c r="G1191" s="74"/>
      <c r="H1191" s="74"/>
      <c r="I1191" s="74"/>
      <c r="J1191" s="74"/>
      <c r="K1191" s="92"/>
      <c r="L1191" s="14"/>
      <c r="M1191" s="3">
        <v>506.026820695641</v>
      </c>
      <c r="N1191" s="3" t="e">
        <f>#REF!-M1191</f>
        <v>#REF!</v>
      </c>
      <c r="O1191" s="3"/>
      <c r="P1191" s="4"/>
      <c r="Q1191" s="4"/>
      <c r="R1191" s="4"/>
      <c r="S1191" s="4"/>
      <c r="T1191" s="4"/>
      <c r="X1191" s="16"/>
      <c r="AI1191" s="15" t="e">
        <f>#REF!</f>
        <v>#REF!</v>
      </c>
      <c r="AJ1191" s="15">
        <f>'[6]Čas'!AA1283</f>
        <v>2113.74259672829</v>
      </c>
      <c r="AK1191" s="15" t="e">
        <f t="shared" si="34"/>
        <v>#REF!</v>
      </c>
    </row>
    <row r="1192" spans="1:37" s="15" customFormat="1" ht="15.75">
      <c r="A1192" s="12"/>
      <c r="B1192" s="93" t="s">
        <v>875</v>
      </c>
      <c r="C1192" s="132">
        <v>26.28</v>
      </c>
      <c r="D1192" s="80" t="s">
        <v>127</v>
      </c>
      <c r="E1192" s="174" t="s">
        <v>175</v>
      </c>
      <c r="F1192" s="186"/>
      <c r="G1192" s="74"/>
      <c r="H1192" s="74"/>
      <c r="I1192" s="74"/>
      <c r="J1192" s="74"/>
      <c r="K1192" s="92"/>
      <c r="L1192" s="14"/>
      <c r="M1192" s="3">
        <v>908.6987827925618</v>
      </c>
      <c r="N1192" s="3" t="e">
        <f>#REF!-M1192</f>
        <v>#REF!</v>
      </c>
      <c r="O1192" s="3"/>
      <c r="P1192" s="4"/>
      <c r="Q1192" s="4"/>
      <c r="R1192" s="4"/>
      <c r="S1192" s="4"/>
      <c r="T1192" s="4"/>
      <c r="X1192" s="16"/>
      <c r="AI1192" s="15" t="e">
        <f>#REF!</f>
        <v>#REF!</v>
      </c>
      <c r="AJ1192" s="15">
        <f>'[6]Čas'!AA1284</f>
        <v>716.5923177594939</v>
      </c>
      <c r="AK1192" s="15" t="e">
        <f t="shared" si="34"/>
        <v>#REF!</v>
      </c>
    </row>
    <row r="1193" spans="1:37" s="15" customFormat="1" ht="15.75">
      <c r="A1193" s="12"/>
      <c r="B1193" s="93" t="s">
        <v>876</v>
      </c>
      <c r="C1193" s="132">
        <v>7.25</v>
      </c>
      <c r="D1193" s="80" t="s">
        <v>127</v>
      </c>
      <c r="E1193" s="174" t="s">
        <v>175</v>
      </c>
      <c r="F1193" s="186"/>
      <c r="G1193" s="74"/>
      <c r="H1193" s="74"/>
      <c r="I1193" s="74"/>
      <c r="J1193" s="74"/>
      <c r="K1193" s="92"/>
      <c r="L1193" s="14"/>
      <c r="M1193" s="3">
        <v>160.27551902629978</v>
      </c>
      <c r="N1193" s="3" t="e">
        <f>#REF!-M1193</f>
        <v>#REF!</v>
      </c>
      <c r="O1193" s="3"/>
      <c r="P1193" s="4"/>
      <c r="Q1193" s="4"/>
      <c r="R1193" s="4"/>
      <c r="S1193" s="4"/>
      <c r="T1193" s="4"/>
      <c r="X1193" s="16"/>
      <c r="AI1193" s="15" t="e">
        <f>#REF!</f>
        <v>#REF!</v>
      </c>
      <c r="AJ1193" s="15" t="e">
        <f>'[6]Čas'!AA1285</f>
        <v>#REF!</v>
      </c>
      <c r="AK1193" s="15" t="e">
        <f t="shared" si="34"/>
        <v>#REF!</v>
      </c>
    </row>
    <row r="1194" spans="1:37" s="15" customFormat="1" ht="15.75">
      <c r="A1194" s="12"/>
      <c r="B1194" s="93" t="s">
        <v>875</v>
      </c>
      <c r="C1194" s="132">
        <v>31.6</v>
      </c>
      <c r="D1194" s="80" t="s">
        <v>127</v>
      </c>
      <c r="E1194" s="174" t="s">
        <v>175</v>
      </c>
      <c r="F1194" s="186"/>
      <c r="G1194" s="74"/>
      <c r="H1194" s="74"/>
      <c r="I1194" s="74"/>
      <c r="J1194" s="74"/>
      <c r="K1194" s="92"/>
      <c r="L1194" s="14"/>
      <c r="M1194" s="3">
        <v>198.36763155664272</v>
      </c>
      <c r="N1194" s="3" t="e">
        <f>#REF!-M1194</f>
        <v>#REF!</v>
      </c>
      <c r="O1194" s="3"/>
      <c r="P1194" s="4"/>
      <c r="Q1194" s="4"/>
      <c r="R1194" s="4"/>
      <c r="S1194" s="4"/>
      <c r="T1194" s="4"/>
      <c r="X1194" s="16"/>
      <c r="AI1194" s="15" t="e">
        <f>#REF!</f>
        <v>#REF!</v>
      </c>
      <c r="AJ1194" s="15" t="e">
        <f>'[6]Čas'!AA1286</f>
        <v>#REF!</v>
      </c>
      <c r="AK1194" s="15" t="e">
        <f t="shared" si="34"/>
        <v>#REF!</v>
      </c>
    </row>
    <row r="1195" spans="1:37" s="15" customFormat="1" ht="15.75">
      <c r="A1195" s="12"/>
      <c r="B1195" s="93" t="s">
        <v>875</v>
      </c>
      <c r="C1195" s="132">
        <v>25.8</v>
      </c>
      <c r="D1195" s="80" t="s">
        <v>127</v>
      </c>
      <c r="E1195" s="174" t="s">
        <v>175</v>
      </c>
      <c r="F1195" s="186"/>
      <c r="G1195" s="74"/>
      <c r="H1195" s="74"/>
      <c r="I1195" s="74"/>
      <c r="J1195" s="74"/>
      <c r="K1195" s="92"/>
      <c r="L1195" s="14"/>
      <c r="M1195" s="3">
        <v>92.61414260809215</v>
      </c>
      <c r="N1195" s="3" t="e">
        <f>#REF!-M1195</f>
        <v>#REF!</v>
      </c>
      <c r="O1195" s="3"/>
      <c r="P1195" s="4"/>
      <c r="Q1195" s="4"/>
      <c r="R1195" s="4"/>
      <c r="S1195" s="4"/>
      <c r="T1195" s="4"/>
      <c r="X1195" s="16"/>
      <c r="AI1195" s="15" t="e">
        <f>#REF!</f>
        <v>#REF!</v>
      </c>
      <c r="AJ1195" s="15" t="e">
        <f>'[6]Čas'!AA1287</f>
        <v>#REF!</v>
      </c>
      <c r="AK1195" s="15" t="e">
        <f t="shared" si="34"/>
        <v>#REF!</v>
      </c>
    </row>
    <row r="1196" spans="1:37" s="15" customFormat="1" ht="15.75">
      <c r="A1196" s="12"/>
      <c r="B1196" s="93" t="s">
        <v>876</v>
      </c>
      <c r="C1196" s="132">
        <v>7.25</v>
      </c>
      <c r="D1196" s="80" t="s">
        <v>127</v>
      </c>
      <c r="E1196" s="174" t="s">
        <v>175</v>
      </c>
      <c r="F1196" s="186"/>
      <c r="G1196" s="74"/>
      <c r="H1196" s="74"/>
      <c r="I1196" s="74"/>
      <c r="J1196" s="74"/>
      <c r="K1196" s="92"/>
      <c r="L1196" s="14"/>
      <c r="M1196" s="3">
        <v>1714.0017642347923</v>
      </c>
      <c r="N1196" s="3" t="e">
        <f>#REF!-M1196</f>
        <v>#REF!</v>
      </c>
      <c r="O1196" s="3"/>
      <c r="P1196" s="4"/>
      <c r="Q1196" s="4"/>
      <c r="R1196" s="4"/>
      <c r="S1196" s="4"/>
      <c r="T1196" s="4"/>
      <c r="X1196" s="16"/>
      <c r="AI1196" s="15" t="e">
        <f>#REF!</f>
        <v>#REF!</v>
      </c>
      <c r="AJ1196" s="15" t="e">
        <f>'[6]Čas'!AA1288</f>
        <v>#REF!</v>
      </c>
      <c r="AK1196" s="15" t="e">
        <f t="shared" si="34"/>
        <v>#REF!</v>
      </c>
    </row>
    <row r="1197" spans="1:37" s="15" customFormat="1" ht="15.75">
      <c r="A1197" s="12"/>
      <c r="B1197" s="93" t="s">
        <v>877</v>
      </c>
      <c r="C1197" s="132">
        <v>14</v>
      </c>
      <c r="D1197" s="80" t="s">
        <v>127</v>
      </c>
      <c r="E1197" s="174" t="s">
        <v>175</v>
      </c>
      <c r="F1197" s="186"/>
      <c r="G1197" s="74"/>
      <c r="H1197" s="74"/>
      <c r="I1197" s="74"/>
      <c r="J1197" s="74"/>
      <c r="K1197" s="92"/>
      <c r="L1197" s="14"/>
      <c r="M1197" s="3">
        <v>593.4498310736226</v>
      </c>
      <c r="N1197" s="3" t="e">
        <f>#REF!-M1197</f>
        <v>#REF!</v>
      </c>
      <c r="O1197" s="3"/>
      <c r="P1197" s="4"/>
      <c r="Q1197" s="4"/>
      <c r="R1197" s="4"/>
      <c r="S1197" s="4"/>
      <c r="T1197" s="4"/>
      <c r="X1197" s="16"/>
      <c r="AI1197" s="15" t="e">
        <f>#REF!</f>
        <v>#REF!</v>
      </c>
      <c r="AJ1197" s="15" t="e">
        <f>'[6]Čas'!AA1289</f>
        <v>#REF!</v>
      </c>
      <c r="AK1197" s="15" t="e">
        <f t="shared" si="34"/>
        <v>#REF!</v>
      </c>
    </row>
    <row r="1198" spans="1:37" s="15" customFormat="1" ht="15.75">
      <c r="A1198" s="12"/>
      <c r="B1198" s="93" t="s">
        <v>875</v>
      </c>
      <c r="C1198" s="132">
        <v>28.7</v>
      </c>
      <c r="D1198" s="80" t="s">
        <v>127</v>
      </c>
      <c r="E1198" s="174" t="s">
        <v>175</v>
      </c>
      <c r="F1198" s="186"/>
      <c r="G1198" s="74"/>
      <c r="H1198" s="74"/>
      <c r="I1198" s="74"/>
      <c r="J1198" s="74"/>
      <c r="K1198" s="92"/>
      <c r="L1198" s="14"/>
      <c r="M1198" s="3">
        <v>1221.8084757398115</v>
      </c>
      <c r="N1198" s="3" t="e">
        <f>#REF!-M1198</f>
        <v>#REF!</v>
      </c>
      <c r="O1198" s="3"/>
      <c r="P1198" s="4"/>
      <c r="Q1198" s="4"/>
      <c r="R1198" s="4"/>
      <c r="S1198" s="4"/>
      <c r="T1198" s="4"/>
      <c r="X1198" s="16"/>
      <c r="AI1198" s="15" t="e">
        <f>#REF!</f>
        <v>#REF!</v>
      </c>
      <c r="AJ1198" s="15">
        <f>'[6]Čas'!AA1290</f>
        <v>318.52528524409513</v>
      </c>
      <c r="AK1198" s="15" t="e">
        <f t="shared" si="34"/>
        <v>#REF!</v>
      </c>
    </row>
    <row r="1199" spans="1:37" s="15" customFormat="1" ht="15.75">
      <c r="A1199" s="12"/>
      <c r="B1199" s="93" t="s">
        <v>875</v>
      </c>
      <c r="C1199" s="132">
        <v>28.7</v>
      </c>
      <c r="D1199" s="80" t="s">
        <v>127</v>
      </c>
      <c r="E1199" s="174" t="s">
        <v>175</v>
      </c>
      <c r="F1199" s="186"/>
      <c r="G1199" s="74"/>
      <c r="H1199" s="74"/>
      <c r="I1199" s="74"/>
      <c r="J1199" s="74"/>
      <c r="K1199" s="92"/>
      <c r="L1199" s="14"/>
      <c r="M1199" s="3">
        <v>188.61813882920706</v>
      </c>
      <c r="N1199" s="3" t="e">
        <f>#REF!-M1199</f>
        <v>#REF!</v>
      </c>
      <c r="O1199" s="3"/>
      <c r="P1199" s="4"/>
      <c r="Q1199" s="4"/>
      <c r="R1199" s="4"/>
      <c r="S1199" s="4"/>
      <c r="T1199" s="4"/>
      <c r="X1199" s="16"/>
      <c r="AI1199" s="15" t="e">
        <f>#REF!</f>
        <v>#REF!</v>
      </c>
      <c r="AJ1199" s="15">
        <f>'[6]Čas'!AA1291</f>
        <v>582.8796036099427</v>
      </c>
      <c r="AK1199" s="15" t="e">
        <f t="shared" si="34"/>
        <v>#REF!</v>
      </c>
    </row>
    <row r="1200" spans="1:37" s="15" customFormat="1" ht="15.75">
      <c r="A1200" s="12"/>
      <c r="B1200" s="93" t="s">
        <v>876</v>
      </c>
      <c r="C1200" s="132">
        <v>7.25</v>
      </c>
      <c r="D1200" s="80" t="s">
        <v>127</v>
      </c>
      <c r="E1200" s="174" t="s">
        <v>175</v>
      </c>
      <c r="F1200" s="186"/>
      <c r="G1200" s="74"/>
      <c r="H1200" s="74"/>
      <c r="I1200" s="74"/>
      <c r="J1200" s="74"/>
      <c r="K1200" s="92"/>
      <c r="L1200" s="14"/>
      <c r="M1200" s="3">
        <v>1130.2493944750986</v>
      </c>
      <c r="N1200" s="3" t="e">
        <f>#REF!-M1200</f>
        <v>#REF!</v>
      </c>
      <c r="O1200" s="3"/>
      <c r="P1200" s="4"/>
      <c r="Q1200" s="4"/>
      <c r="R1200" s="4"/>
      <c r="S1200" s="4"/>
      <c r="T1200" s="4"/>
      <c r="X1200" s="16"/>
      <c r="AI1200" s="15" t="e">
        <f>#REF!</f>
        <v>#REF!</v>
      </c>
      <c r="AJ1200" s="15">
        <f>'[6]Čas'!AA1292</f>
        <v>98.5314436919304</v>
      </c>
      <c r="AK1200" s="15" t="e">
        <f t="shared" si="34"/>
        <v>#REF!</v>
      </c>
    </row>
    <row r="1201" spans="1:37" s="15" customFormat="1" ht="15.75">
      <c r="A1201" s="12"/>
      <c r="B1201" s="93" t="s">
        <v>875</v>
      </c>
      <c r="C1201" s="132">
        <v>33.4</v>
      </c>
      <c r="D1201" s="80" t="s">
        <v>127</v>
      </c>
      <c r="E1201" s="174" t="s">
        <v>175</v>
      </c>
      <c r="F1201" s="186"/>
      <c r="G1201" s="74"/>
      <c r="H1201" s="74"/>
      <c r="I1201" s="74"/>
      <c r="J1201" s="74"/>
      <c r="K1201" s="92"/>
      <c r="L1201" s="14"/>
      <c r="M1201" s="3">
        <v>1805.575346057367</v>
      </c>
      <c r="N1201" s="3" t="e">
        <f>#REF!-M1201</f>
        <v>#REF!</v>
      </c>
      <c r="O1201" s="3"/>
      <c r="P1201" s="4"/>
      <c r="Q1201" s="4"/>
      <c r="R1201" s="4"/>
      <c r="S1201" s="4"/>
      <c r="T1201" s="4"/>
      <c r="X1201" s="16"/>
      <c r="AI1201" s="15" t="e">
        <f>#REF!</f>
        <v>#REF!</v>
      </c>
      <c r="AJ1201" s="15">
        <f>'[6]Čas'!AA1293</f>
        <v>255.68696366532805</v>
      </c>
      <c r="AK1201" s="15" t="e">
        <f t="shared" si="34"/>
        <v>#REF!</v>
      </c>
    </row>
    <row r="1202" spans="1:37" s="15" customFormat="1" ht="15.75">
      <c r="A1202" s="12"/>
      <c r="B1202" s="93" t="s">
        <v>876</v>
      </c>
      <c r="C1202" s="132">
        <v>7.26</v>
      </c>
      <c r="D1202" s="80" t="s">
        <v>127</v>
      </c>
      <c r="E1202" s="174" t="s">
        <v>175</v>
      </c>
      <c r="F1202" s="186"/>
      <c r="G1202" s="74"/>
      <c r="H1202" s="74"/>
      <c r="I1202" s="74"/>
      <c r="J1202" s="74"/>
      <c r="K1202" s="92"/>
      <c r="L1202" s="14"/>
      <c r="M1202" s="3">
        <v>829.7713933739203</v>
      </c>
      <c r="N1202" s="3" t="e">
        <f>#REF!-M1202</f>
        <v>#REF!</v>
      </c>
      <c r="O1202" s="3"/>
      <c r="P1202" s="18" t="e">
        <f>SUM(#REF!)</f>
        <v>#REF!</v>
      </c>
      <c r="Q1202" s="18">
        <f>SUM(M1181:M1202)</f>
        <v>12793.192766994956</v>
      </c>
      <c r="R1202" s="18" t="e">
        <f>P1202-Q1202</f>
        <v>#REF!</v>
      </c>
      <c r="S1202" s="18" t="e">
        <f>SUM(N1181:N1202)</f>
        <v>#REF!</v>
      </c>
      <c r="T1202" s="18" t="e">
        <f>R1202-S1202</f>
        <v>#REF!</v>
      </c>
      <c r="X1202" s="16"/>
      <c r="AI1202" s="15" t="e">
        <f>#REF!</f>
        <v>#REF!</v>
      </c>
      <c r="AJ1202" s="15">
        <f>'[6]Čas'!AA1294</f>
        <v>253.52012499019816</v>
      </c>
      <c r="AK1202" s="15" t="e">
        <f t="shared" si="34"/>
        <v>#REF!</v>
      </c>
    </row>
    <row r="1203" spans="1:37" s="15" customFormat="1" ht="15.75">
      <c r="A1203" s="12"/>
      <c r="B1203" s="93" t="s">
        <v>875</v>
      </c>
      <c r="C1203" s="132">
        <v>16.12</v>
      </c>
      <c r="D1203" s="80" t="s">
        <v>127</v>
      </c>
      <c r="E1203" s="174" t="s">
        <v>175</v>
      </c>
      <c r="F1203" s="186"/>
      <c r="G1203" s="74"/>
      <c r="H1203" s="74"/>
      <c r="I1203" s="74"/>
      <c r="J1203" s="74"/>
      <c r="K1203" s="92"/>
      <c r="L1203" s="14"/>
      <c r="M1203" s="3"/>
      <c r="N1203" s="3"/>
      <c r="O1203" s="3"/>
      <c r="P1203" s="4"/>
      <c r="Q1203" s="4"/>
      <c r="R1203" s="4"/>
      <c r="S1203" s="4"/>
      <c r="T1203" s="4"/>
      <c r="X1203" s="16"/>
      <c r="AI1203" s="15" t="e">
        <f>#REF!</f>
        <v>#REF!</v>
      </c>
      <c r="AJ1203" s="15">
        <f>'[6]Čas'!AA1295</f>
        <v>294.6900598176662</v>
      </c>
      <c r="AK1203" s="15" t="e">
        <f t="shared" si="34"/>
        <v>#REF!</v>
      </c>
    </row>
    <row r="1204" spans="1:37" s="15" customFormat="1" ht="15.75">
      <c r="A1204" s="12"/>
      <c r="B1204" s="93" t="s">
        <v>17</v>
      </c>
      <c r="C1204" s="132">
        <v>138.24</v>
      </c>
      <c r="D1204" s="80" t="s">
        <v>127</v>
      </c>
      <c r="E1204" s="174" t="s">
        <v>175</v>
      </c>
      <c r="F1204" s="186"/>
      <c r="G1204" s="74"/>
      <c r="H1204" s="74"/>
      <c r="I1204" s="74"/>
      <c r="J1204" s="74"/>
      <c r="K1204" s="92"/>
      <c r="L1204" s="14"/>
      <c r="M1204" s="3"/>
      <c r="N1204" s="3"/>
      <c r="O1204" s="3"/>
      <c r="P1204" s="4"/>
      <c r="Q1204" s="4"/>
      <c r="R1204" s="4"/>
      <c r="S1204" s="4"/>
      <c r="T1204" s="4"/>
      <c r="X1204" s="16"/>
      <c r="AI1204" s="15" t="e">
        <f>#REF!</f>
        <v>#REF!</v>
      </c>
      <c r="AJ1204" s="15">
        <f>'[6]Čas'!AA1296</f>
        <v>429.0340576757199</v>
      </c>
      <c r="AK1204" s="15" t="e">
        <f t="shared" si="34"/>
        <v>#REF!</v>
      </c>
    </row>
    <row r="1205" spans="1:37" s="15" customFormat="1" ht="15.75">
      <c r="A1205" s="12"/>
      <c r="B1205" s="93" t="s">
        <v>878</v>
      </c>
      <c r="C1205" s="132">
        <v>6.75</v>
      </c>
      <c r="D1205" s="80" t="s">
        <v>97</v>
      </c>
      <c r="E1205" s="174" t="s">
        <v>175</v>
      </c>
      <c r="F1205" s="186"/>
      <c r="G1205" s="74"/>
      <c r="H1205" s="74"/>
      <c r="I1205" s="74"/>
      <c r="J1205" s="74"/>
      <c r="K1205" s="92"/>
      <c r="L1205" s="14"/>
      <c r="M1205" s="3"/>
      <c r="N1205" s="3"/>
      <c r="O1205" s="3"/>
      <c r="P1205" s="4"/>
      <c r="Q1205" s="4"/>
      <c r="R1205" s="4"/>
      <c r="S1205" s="4"/>
      <c r="T1205" s="4"/>
      <c r="X1205" s="16"/>
      <c r="AI1205" s="15" t="e">
        <f>#REF!</f>
        <v>#REF!</v>
      </c>
      <c r="AJ1205" s="15">
        <f>'[6]Čas'!AA1297</f>
        <v>65.00516025389696</v>
      </c>
      <c r="AK1205" s="15" t="e">
        <f t="shared" si="34"/>
        <v>#REF!</v>
      </c>
    </row>
    <row r="1206" spans="1:24" s="15" customFormat="1" ht="16.5" thickBot="1">
      <c r="A1206" s="12"/>
      <c r="B1206" s="98" t="s">
        <v>86</v>
      </c>
      <c r="C1206" s="136">
        <f>SUM(C1180:C1205)</f>
        <v>577.5899999999999</v>
      </c>
      <c r="D1206" s="170"/>
      <c r="E1206" s="170"/>
      <c r="F1206" s="231"/>
      <c r="G1206" s="232"/>
      <c r="H1206" s="232"/>
      <c r="I1206" s="232"/>
      <c r="J1206" s="232"/>
      <c r="K1206" s="233"/>
      <c r="L1206" s="14"/>
      <c r="M1206" s="3"/>
      <c r="N1206" s="3"/>
      <c r="O1206" s="3"/>
      <c r="P1206" s="4"/>
      <c r="Q1206" s="4"/>
      <c r="R1206" s="4"/>
      <c r="S1206" s="4"/>
      <c r="T1206" s="4"/>
      <c r="X1206" s="16"/>
    </row>
    <row r="1207" spans="1:24" s="15" customFormat="1" ht="16.5" thickBot="1">
      <c r="A1207" s="12"/>
      <c r="B1207" s="224" t="s">
        <v>137</v>
      </c>
      <c r="C1207" s="239"/>
      <c r="D1207" s="225"/>
      <c r="E1207" s="225"/>
      <c r="F1207" s="225"/>
      <c r="G1207" s="225"/>
      <c r="H1207" s="225"/>
      <c r="I1207" s="225"/>
      <c r="J1207" s="225"/>
      <c r="K1207" s="226"/>
      <c r="L1207" s="14"/>
      <c r="M1207" s="3"/>
      <c r="N1207" s="3"/>
      <c r="O1207" s="3"/>
      <c r="P1207" s="4"/>
      <c r="Q1207" s="4"/>
      <c r="R1207" s="4"/>
      <c r="S1207" s="4"/>
      <c r="T1207" s="4"/>
      <c r="X1207" s="16"/>
    </row>
    <row r="1208" spans="1:37" s="15" customFormat="1" ht="15.75">
      <c r="A1208" s="12"/>
      <c r="B1208" s="93" t="s">
        <v>876</v>
      </c>
      <c r="C1208" s="134">
        <v>5.8</v>
      </c>
      <c r="D1208" s="82" t="s">
        <v>127</v>
      </c>
      <c r="E1208" s="173" t="s">
        <v>171</v>
      </c>
      <c r="F1208" s="196"/>
      <c r="G1208" s="73"/>
      <c r="H1208" s="73"/>
      <c r="I1208" s="73"/>
      <c r="J1208" s="73"/>
      <c r="K1208" s="91"/>
      <c r="L1208" s="14"/>
      <c r="M1208" s="3"/>
      <c r="N1208" s="3"/>
      <c r="O1208" s="3"/>
      <c r="P1208" s="4"/>
      <c r="Q1208" s="4"/>
      <c r="R1208" s="4"/>
      <c r="S1208" s="4"/>
      <c r="T1208" s="4"/>
      <c r="X1208" s="16"/>
      <c r="AI1208" s="15" t="e">
        <f>#REF!</f>
        <v>#REF!</v>
      </c>
      <c r="AJ1208" s="15">
        <f>'[6]Čas'!AA1298</f>
        <v>206.02029135585454</v>
      </c>
      <c r="AK1208" s="15" t="e">
        <f aca="true" t="shared" si="37" ref="AK1208:AK1213">AJ1200-AI1208</f>
        <v>#REF!</v>
      </c>
    </row>
    <row r="1209" spans="1:37" s="15" customFormat="1" ht="15.75">
      <c r="A1209" s="12"/>
      <c r="B1209" s="93" t="s">
        <v>879</v>
      </c>
      <c r="C1209" s="134">
        <v>11.4</v>
      </c>
      <c r="D1209" s="82" t="s">
        <v>127</v>
      </c>
      <c r="E1209" s="173" t="s">
        <v>171</v>
      </c>
      <c r="F1209" s="186"/>
      <c r="G1209" s="74"/>
      <c r="H1209" s="74"/>
      <c r="I1209" s="74"/>
      <c r="J1209" s="74"/>
      <c r="K1209" s="92"/>
      <c r="L1209" s="14"/>
      <c r="M1209" s="3">
        <v>15.863589899064692</v>
      </c>
      <c r="N1209" s="3" t="e">
        <f>#REF!-M1209</f>
        <v>#REF!</v>
      </c>
      <c r="O1209" s="3"/>
      <c r="P1209" s="4"/>
      <c r="Q1209" s="4"/>
      <c r="R1209" s="4"/>
      <c r="S1209" s="4"/>
      <c r="T1209" s="4"/>
      <c r="X1209" s="16"/>
      <c r="AI1209" s="15" t="e">
        <f>#REF!</f>
        <v>#REF!</v>
      </c>
      <c r="AJ1209" s="15">
        <f>'[6]Čas'!AA1299</f>
        <v>1004.6283060551077</v>
      </c>
      <c r="AK1209" s="15" t="e">
        <f t="shared" si="37"/>
        <v>#REF!</v>
      </c>
    </row>
    <row r="1210" spans="1:37" s="15" customFormat="1" ht="15.75">
      <c r="A1210" s="12"/>
      <c r="B1210" s="93" t="s">
        <v>880</v>
      </c>
      <c r="C1210" s="134">
        <v>12.4</v>
      </c>
      <c r="D1210" s="82" t="s">
        <v>63</v>
      </c>
      <c r="E1210" s="173" t="s">
        <v>171</v>
      </c>
      <c r="F1210" s="186"/>
      <c r="G1210" s="74"/>
      <c r="H1210" s="74"/>
      <c r="I1210" s="74"/>
      <c r="J1210" s="74"/>
      <c r="K1210" s="92"/>
      <c r="L1210" s="14"/>
      <c r="M1210" s="3">
        <v>12.238254257311683</v>
      </c>
      <c r="N1210" s="3" t="e">
        <f>#REF!-M1210</f>
        <v>#REF!</v>
      </c>
      <c r="O1210" s="3"/>
      <c r="P1210" s="4"/>
      <c r="Q1210" s="4"/>
      <c r="R1210" s="4"/>
      <c r="S1210" s="4"/>
      <c r="T1210" s="4"/>
      <c r="X1210" s="16"/>
      <c r="AI1210" s="15" t="e">
        <f>#REF!</f>
        <v>#REF!</v>
      </c>
      <c r="AJ1210" s="15">
        <f>'[6]Čas'!AA1300</f>
        <v>1792.9139790342542</v>
      </c>
      <c r="AK1210" s="15" t="e">
        <f t="shared" si="37"/>
        <v>#REF!</v>
      </c>
    </row>
    <row r="1211" spans="1:37" s="15" customFormat="1" ht="15.75">
      <c r="A1211" s="12"/>
      <c r="B1211" s="93" t="s">
        <v>881</v>
      </c>
      <c r="C1211" s="134">
        <v>17.8</v>
      </c>
      <c r="D1211" s="82" t="s">
        <v>63</v>
      </c>
      <c r="E1211" s="173" t="s">
        <v>171</v>
      </c>
      <c r="F1211" s="186"/>
      <c r="G1211" s="74"/>
      <c r="H1211" s="74"/>
      <c r="I1211" s="74"/>
      <c r="J1211" s="74"/>
      <c r="K1211" s="92"/>
      <c r="L1211" s="14"/>
      <c r="M1211" s="3">
        <v>0</v>
      </c>
      <c r="N1211" s="3" t="e">
        <f>#REF!-M1211</f>
        <v>#REF!</v>
      </c>
      <c r="O1211" s="3"/>
      <c r="P1211" s="4"/>
      <c r="Q1211" s="4"/>
      <c r="R1211" s="4"/>
      <c r="S1211" s="4"/>
      <c r="T1211" s="4"/>
      <c r="X1211" s="16"/>
      <c r="AI1211" s="15" t="e">
        <f>#REF!</f>
        <v>#REF!</v>
      </c>
      <c r="AJ1211" s="15">
        <f>'[6]Čas'!AA1301</f>
        <v>334.4097482877638</v>
      </c>
      <c r="AK1211" s="15" t="e">
        <f t="shared" si="37"/>
        <v>#REF!</v>
      </c>
    </row>
    <row r="1212" spans="1:37" s="15" customFormat="1" ht="15.75">
      <c r="A1212" s="12"/>
      <c r="B1212" s="93" t="s">
        <v>873</v>
      </c>
      <c r="C1212" s="134">
        <v>12.2</v>
      </c>
      <c r="D1212" s="82" t="s">
        <v>127</v>
      </c>
      <c r="E1212" s="173" t="s">
        <v>171</v>
      </c>
      <c r="F1212" s="186"/>
      <c r="G1212" s="74"/>
      <c r="H1212" s="74"/>
      <c r="I1212" s="74"/>
      <c r="J1212" s="74"/>
      <c r="K1212" s="92"/>
      <c r="L1212" s="14"/>
      <c r="M1212" s="3">
        <v>212.62935670123792</v>
      </c>
      <c r="N1212" s="3" t="e">
        <f>#REF!-M1212</f>
        <v>#REF!</v>
      </c>
      <c r="O1212" s="3"/>
      <c r="P1212" s="4"/>
      <c r="Q1212" s="4"/>
      <c r="R1212" s="4"/>
      <c r="S1212" s="4"/>
      <c r="T1212" s="4"/>
      <c r="X1212" s="16"/>
      <c r="AI1212" s="15" t="e">
        <f>#REF!</f>
        <v>#REF!</v>
      </c>
      <c r="AJ1212" s="15">
        <f>'[6]Čas'!AA1302</f>
        <v>960.9502981154817</v>
      </c>
      <c r="AK1212" s="15" t="e">
        <f t="shared" si="37"/>
        <v>#REF!</v>
      </c>
    </row>
    <row r="1213" spans="1:37" s="15" customFormat="1" ht="15.75">
      <c r="A1213" s="12"/>
      <c r="B1213" s="93" t="s">
        <v>882</v>
      </c>
      <c r="C1213" s="134">
        <v>25</v>
      </c>
      <c r="D1213" s="82" t="s">
        <v>63</v>
      </c>
      <c r="E1213" s="173" t="s">
        <v>171</v>
      </c>
      <c r="F1213" s="186"/>
      <c r="G1213" s="74"/>
      <c r="H1213" s="74"/>
      <c r="I1213" s="74"/>
      <c r="J1213" s="74"/>
      <c r="K1213" s="92"/>
      <c r="L1213" s="14"/>
      <c r="M1213" s="3">
        <v>242.1251973411962</v>
      </c>
      <c r="N1213" s="3" t="e">
        <f>#REF!-M1213</f>
        <v>#REF!</v>
      </c>
      <c r="O1213" s="3"/>
      <c r="P1213" s="4"/>
      <c r="Q1213" s="4"/>
      <c r="R1213" s="4"/>
      <c r="S1213" s="4"/>
      <c r="T1213" s="4"/>
      <c r="X1213" s="16"/>
      <c r="AI1213" s="15" t="e">
        <f>#REF!</f>
        <v>#REF!</v>
      </c>
      <c r="AJ1213" s="15">
        <f>'[6]Čas'!AA1303</f>
        <v>338.02683332026425</v>
      </c>
      <c r="AK1213" s="15" t="e">
        <f t="shared" si="37"/>
        <v>#REF!</v>
      </c>
    </row>
    <row r="1214" spans="1:37" s="15" customFormat="1" ht="15.75">
      <c r="A1214" s="12"/>
      <c r="B1214" s="93" t="s">
        <v>316</v>
      </c>
      <c r="C1214" s="134">
        <v>1.3</v>
      </c>
      <c r="D1214" s="82" t="s">
        <v>127</v>
      </c>
      <c r="E1214" s="173" t="s">
        <v>171</v>
      </c>
      <c r="F1214" s="186"/>
      <c r="G1214" s="74"/>
      <c r="H1214" s="74"/>
      <c r="I1214" s="74"/>
      <c r="J1214" s="74"/>
      <c r="K1214" s="92"/>
      <c r="L1214" s="14"/>
      <c r="M1214" s="3">
        <v>501.1324559301096</v>
      </c>
      <c r="N1214" s="3" t="e">
        <f>#REF!-M1214</f>
        <v>#REF!</v>
      </c>
      <c r="O1214" s="3"/>
      <c r="P1214" s="4"/>
      <c r="Q1214" s="4"/>
      <c r="R1214" s="4"/>
      <c r="S1214" s="4"/>
      <c r="T1214" s="4"/>
      <c r="X1214" s="16"/>
      <c r="AI1214" s="15" t="e">
        <f>#REF!</f>
        <v>#REF!</v>
      </c>
      <c r="AJ1214" s="15">
        <f>'[6]Čas'!AA1304</f>
        <v>423.98378800770064</v>
      </c>
      <c r="AK1214" s="15" t="e">
        <f aca="true" t="shared" si="38" ref="AK1214:AK1254">AJ1208-AI1214</f>
        <v>#REF!</v>
      </c>
    </row>
    <row r="1215" spans="1:24" s="15" customFormat="1" ht="15.75">
      <c r="A1215" s="12"/>
      <c r="B1215" s="93" t="s">
        <v>129</v>
      </c>
      <c r="C1215" s="134">
        <v>12.2</v>
      </c>
      <c r="D1215" s="82"/>
      <c r="E1215" s="173" t="s">
        <v>171</v>
      </c>
      <c r="F1215" s="186"/>
      <c r="G1215" s="74"/>
      <c r="H1215" s="74"/>
      <c r="I1215" s="74"/>
      <c r="J1215" s="74"/>
      <c r="K1215" s="92"/>
      <c r="L1215" s="14"/>
      <c r="M1215" s="3"/>
      <c r="N1215" s="3"/>
      <c r="O1215" s="3"/>
      <c r="P1215" s="4"/>
      <c r="Q1215" s="4"/>
      <c r="R1215" s="4"/>
      <c r="S1215" s="4"/>
      <c r="T1215" s="4"/>
      <c r="X1215" s="16"/>
    </row>
    <row r="1216" spans="1:24" s="15" customFormat="1" ht="15.75">
      <c r="A1216" s="12"/>
      <c r="B1216" s="93" t="s">
        <v>130</v>
      </c>
      <c r="C1216" s="134">
        <v>17.8</v>
      </c>
      <c r="D1216" s="82"/>
      <c r="E1216" s="173" t="s">
        <v>171</v>
      </c>
      <c r="F1216" s="186"/>
      <c r="G1216" s="74"/>
      <c r="H1216" s="74"/>
      <c r="I1216" s="74"/>
      <c r="J1216" s="74"/>
      <c r="K1216" s="92"/>
      <c r="L1216" s="14"/>
      <c r="M1216" s="3"/>
      <c r="N1216" s="3"/>
      <c r="O1216" s="3"/>
      <c r="P1216" s="4"/>
      <c r="Q1216" s="4"/>
      <c r="R1216" s="4"/>
      <c r="S1216" s="4"/>
      <c r="T1216" s="4"/>
      <c r="X1216" s="16"/>
    </row>
    <row r="1217" spans="1:24" s="15" customFormat="1" ht="15.75">
      <c r="A1217" s="12"/>
      <c r="B1217" s="94" t="s">
        <v>123</v>
      </c>
      <c r="C1217" s="135">
        <f>SUM(C1208:C1216)</f>
        <v>115.9</v>
      </c>
      <c r="D1217" s="82"/>
      <c r="E1217" s="82"/>
      <c r="F1217" s="187"/>
      <c r="G1217" s="75"/>
      <c r="H1217" s="75"/>
      <c r="I1217" s="75"/>
      <c r="J1217" s="75"/>
      <c r="K1217" s="96"/>
      <c r="L1217" s="14"/>
      <c r="M1217" s="3"/>
      <c r="N1217" s="3"/>
      <c r="O1217" s="3"/>
      <c r="P1217" s="4"/>
      <c r="Q1217" s="4"/>
      <c r="R1217" s="4"/>
      <c r="S1217" s="4"/>
      <c r="T1217" s="4"/>
      <c r="X1217" s="16"/>
    </row>
    <row r="1218" spans="1:37" s="15" customFormat="1" ht="16.5" thickBot="1">
      <c r="A1218" s="12"/>
      <c r="B1218" s="417" t="s">
        <v>883</v>
      </c>
      <c r="C1218" s="418"/>
      <c r="D1218" s="418"/>
      <c r="E1218" s="352"/>
      <c r="F1218" s="353"/>
      <c r="G1218" s="354"/>
      <c r="H1218" s="354"/>
      <c r="I1218" s="354"/>
      <c r="J1218" s="354"/>
      <c r="K1218" s="355"/>
      <c r="L1218" s="14"/>
      <c r="M1218" s="3">
        <v>720.3194766810872</v>
      </c>
      <c r="N1218" s="3" t="e">
        <f>#REF!-M1218</f>
        <v>#REF!</v>
      </c>
      <c r="O1218" s="3"/>
      <c r="P1218" s="4"/>
      <c r="Q1218" s="4"/>
      <c r="R1218" s="4"/>
      <c r="S1218" s="4"/>
      <c r="T1218" s="4"/>
      <c r="X1218" s="16"/>
      <c r="AI1218" s="15" t="e">
        <f>#REF!</f>
        <v>#REF!</v>
      </c>
      <c r="AJ1218" s="15">
        <f>'[6]Čas'!AA1307</f>
        <v>640.8126801564275</v>
      </c>
      <c r="AK1218" s="15" t="e">
        <f>AJ1211-AI1218</f>
        <v>#REF!</v>
      </c>
    </row>
    <row r="1219" spans="1:37" s="15" customFormat="1" ht="15.75">
      <c r="A1219" s="12"/>
      <c r="B1219" s="413"/>
      <c r="C1219" s="414"/>
      <c r="D1219" s="414"/>
      <c r="E1219" s="227"/>
      <c r="F1219" s="227"/>
      <c r="G1219" s="227"/>
      <c r="H1219" s="227"/>
      <c r="I1219" s="227"/>
      <c r="J1219" s="227"/>
      <c r="K1219" s="228"/>
      <c r="L1219" s="14"/>
      <c r="M1219" s="3">
        <v>53.73736148980259</v>
      </c>
      <c r="N1219" s="3" t="e">
        <f>#REF!-M1219</f>
        <v>#REF!</v>
      </c>
      <c r="O1219" s="3"/>
      <c r="P1219" s="4"/>
      <c r="Q1219" s="4"/>
      <c r="R1219" s="4"/>
      <c r="S1219" s="4"/>
      <c r="T1219" s="4"/>
      <c r="X1219" s="16"/>
      <c r="AI1219" s="15" t="e">
        <f>#REF!</f>
        <v>#REF!</v>
      </c>
      <c r="AJ1219" s="15" t="e">
        <f>'[6]Čas'!AA1319</f>
        <v>#REF!</v>
      </c>
      <c r="AK1219" s="15" t="e">
        <f>#REF!-AI1219</f>
        <v>#REF!</v>
      </c>
    </row>
    <row r="1220" spans="1:37" s="15" customFormat="1" ht="16.5" thickBot="1">
      <c r="A1220" s="12"/>
      <c r="B1220" s="415" t="s">
        <v>884</v>
      </c>
      <c r="C1220" s="416">
        <v>0</v>
      </c>
      <c r="D1220" s="416" t="e">
        <v>#REF!</v>
      </c>
      <c r="E1220" s="198"/>
      <c r="F1220" s="198"/>
      <c r="G1220" s="198"/>
      <c r="H1220" s="198"/>
      <c r="I1220" s="198"/>
      <c r="J1220" s="198"/>
      <c r="K1220" s="199"/>
      <c r="L1220" s="14"/>
      <c r="M1220" s="3">
        <v>113.83580819265063</v>
      </c>
      <c r="N1220" s="3" t="e">
        <f>#REF!-M1220</f>
        <v>#REF!</v>
      </c>
      <c r="O1220" s="3"/>
      <c r="P1220" s="4"/>
      <c r="Q1220" s="4"/>
      <c r="R1220" s="4"/>
      <c r="S1220" s="4"/>
      <c r="T1220" s="4"/>
      <c r="X1220" s="16"/>
      <c r="AI1220" s="15" t="e">
        <f>#REF!</f>
        <v>#REF!</v>
      </c>
      <c r="AJ1220" s="15" t="e">
        <f>'[6]Čas'!AA1320</f>
        <v>#REF!</v>
      </c>
      <c r="AK1220" s="15" t="e">
        <f>#REF!-AI1220</f>
        <v>#REF!</v>
      </c>
    </row>
    <row r="1221" spans="1:37" s="15" customFormat="1" ht="15.75">
      <c r="A1221" s="12"/>
      <c r="B1221" s="104" t="s">
        <v>885</v>
      </c>
      <c r="C1221" s="139">
        <v>0</v>
      </c>
      <c r="D1221" s="87"/>
      <c r="E1221" s="87"/>
      <c r="F1221" s="237"/>
      <c r="G1221" s="17"/>
      <c r="H1221" s="17"/>
      <c r="I1221" s="17"/>
      <c r="J1221" s="17"/>
      <c r="K1221" s="238"/>
      <c r="L1221" s="14"/>
      <c r="M1221" s="3">
        <v>113.83580819265063</v>
      </c>
      <c r="N1221" s="3" t="e">
        <f>#REF!-M1221</f>
        <v>#REF!</v>
      </c>
      <c r="O1221" s="3"/>
      <c r="P1221" s="4"/>
      <c r="Q1221" s="4"/>
      <c r="R1221" s="4"/>
      <c r="S1221" s="4"/>
      <c r="T1221" s="4"/>
      <c r="X1221" s="16"/>
      <c r="AI1221" s="15" t="e">
        <f>#REF!</f>
        <v>#REF!</v>
      </c>
      <c r="AJ1221" s="15" t="e">
        <f>'[6]Čas'!AA1321</f>
        <v>#REF!</v>
      </c>
      <c r="AK1221" s="15" t="e">
        <f>#REF!-AI1221</f>
        <v>#REF!</v>
      </c>
    </row>
    <row r="1222" spans="1:37" s="15" customFormat="1" ht="15.75">
      <c r="A1222" s="12"/>
      <c r="B1222" s="93" t="s">
        <v>131</v>
      </c>
      <c r="C1222" s="132">
        <v>30.92</v>
      </c>
      <c r="D1222" s="17" t="s">
        <v>127</v>
      </c>
      <c r="E1222" s="171" t="s">
        <v>174</v>
      </c>
      <c r="F1222" s="186"/>
      <c r="G1222" s="74"/>
      <c r="H1222" s="74"/>
      <c r="I1222" s="74"/>
      <c r="J1222" s="74"/>
      <c r="K1222" s="92"/>
      <c r="L1222" s="14"/>
      <c r="M1222" s="3">
        <v>49.25801212244117</v>
      </c>
      <c r="N1222" s="3" t="e">
        <f>#REF!-M1222</f>
        <v>#REF!</v>
      </c>
      <c r="O1222" s="3"/>
      <c r="P1222" s="4"/>
      <c r="Q1222" s="4"/>
      <c r="R1222" s="4"/>
      <c r="S1222" s="4"/>
      <c r="T1222" s="4"/>
      <c r="X1222" s="16"/>
      <c r="AI1222" s="15" t="e">
        <f>#REF!</f>
        <v>#REF!</v>
      </c>
      <c r="AJ1222" s="15" t="e">
        <f>'[6]Čas'!AA1322</f>
        <v>#REF!</v>
      </c>
      <c r="AK1222" s="15" t="e">
        <f>#REF!-AI1222</f>
        <v>#REF!</v>
      </c>
    </row>
    <row r="1223" spans="1:37" s="15" customFormat="1" ht="15.75">
      <c r="A1223" s="12"/>
      <c r="B1223" s="93" t="s">
        <v>23</v>
      </c>
      <c r="C1223" s="132">
        <v>1.53</v>
      </c>
      <c r="D1223" s="17" t="s">
        <v>97</v>
      </c>
      <c r="E1223" s="171" t="s">
        <v>174</v>
      </c>
      <c r="F1223" s="186"/>
      <c r="G1223" s="74"/>
      <c r="H1223" s="74"/>
      <c r="I1223" s="74"/>
      <c r="J1223" s="74"/>
      <c r="K1223" s="92"/>
      <c r="L1223" s="14"/>
      <c r="M1223" s="3"/>
      <c r="N1223" s="3"/>
      <c r="O1223" s="3"/>
      <c r="P1223" s="4"/>
      <c r="Q1223" s="4"/>
      <c r="R1223" s="4"/>
      <c r="S1223" s="4"/>
      <c r="T1223" s="4"/>
      <c r="X1223" s="16"/>
      <c r="AI1223" s="15" t="e">
        <f>#REF!</f>
        <v>#REF!</v>
      </c>
      <c r="AJ1223" s="15" t="e">
        <f>'[6]Čas'!AA1323</f>
        <v>#REF!</v>
      </c>
      <c r="AK1223" s="15" t="e">
        <f>#REF!-AI1223</f>
        <v>#REF!</v>
      </c>
    </row>
    <row r="1224" spans="1:37" s="15" customFormat="1" ht="15.75">
      <c r="A1224" s="12"/>
      <c r="B1224" s="93" t="s">
        <v>886</v>
      </c>
      <c r="C1224" s="132">
        <v>13.23</v>
      </c>
      <c r="D1224" s="17" t="s">
        <v>97</v>
      </c>
      <c r="E1224" s="171" t="s">
        <v>174</v>
      </c>
      <c r="F1224" s="186"/>
      <c r="G1224" s="74"/>
      <c r="H1224" s="74"/>
      <c r="I1224" s="74"/>
      <c r="J1224" s="74"/>
      <c r="K1224" s="92"/>
      <c r="L1224" s="14"/>
      <c r="M1224" s="3"/>
      <c r="N1224" s="3"/>
      <c r="O1224" s="3"/>
      <c r="P1224" s="4"/>
      <c r="Q1224" s="4"/>
      <c r="R1224" s="4"/>
      <c r="S1224" s="4"/>
      <c r="T1224" s="4"/>
      <c r="X1224" s="16"/>
      <c r="AI1224" s="15" t="e">
        <f>#REF!</f>
        <v>#REF!</v>
      </c>
      <c r="AJ1224" s="15" t="e">
        <f>'[6]Čas'!AA1324</f>
        <v>#REF!</v>
      </c>
      <c r="AK1224" s="15" t="e">
        <f>#REF!-AI1224</f>
        <v>#REF!</v>
      </c>
    </row>
    <row r="1225" spans="1:37" s="15" customFormat="1" ht="15.75">
      <c r="A1225" s="12"/>
      <c r="B1225" s="93" t="s">
        <v>887</v>
      </c>
      <c r="C1225" s="132">
        <v>4.08</v>
      </c>
      <c r="D1225" s="17" t="s">
        <v>97</v>
      </c>
      <c r="E1225" s="171" t="s">
        <v>174</v>
      </c>
      <c r="F1225" s="186"/>
      <c r="G1225" s="74"/>
      <c r="H1225" s="74"/>
      <c r="I1225" s="74"/>
      <c r="J1225" s="74"/>
      <c r="K1225" s="92"/>
      <c r="L1225" s="14"/>
      <c r="M1225" s="3">
        <v>513.4895808402298</v>
      </c>
      <c r="N1225" s="3" t="e">
        <f>#REF!-M1225</f>
        <v>#REF!</v>
      </c>
      <c r="O1225" s="3"/>
      <c r="P1225" s="4"/>
      <c r="Q1225" s="4"/>
      <c r="R1225" s="4"/>
      <c r="S1225" s="4"/>
      <c r="T1225" s="4"/>
      <c r="X1225" s="16"/>
      <c r="AI1225" s="15" t="e">
        <f>#REF!</f>
        <v>#REF!</v>
      </c>
      <c r="AJ1225" s="15">
        <f>'[6]Čas'!AA1325</f>
        <v>5434.999999999999</v>
      </c>
      <c r="AK1225" s="15" t="e">
        <f t="shared" si="38"/>
        <v>#REF!</v>
      </c>
    </row>
    <row r="1226" spans="1:37" s="15" customFormat="1" ht="15.75">
      <c r="A1226" s="12"/>
      <c r="B1226" s="93" t="s">
        <v>888</v>
      </c>
      <c r="C1226" s="132">
        <v>13.08</v>
      </c>
      <c r="D1226" s="17" t="s">
        <v>52</v>
      </c>
      <c r="E1226" s="171" t="s">
        <v>174</v>
      </c>
      <c r="F1226" s="186"/>
      <c r="G1226" s="74"/>
      <c r="H1226" s="74"/>
      <c r="I1226" s="74"/>
      <c r="J1226" s="74"/>
      <c r="K1226" s="92"/>
      <c r="L1226" s="14"/>
      <c r="M1226" s="3">
        <v>319.8049143829502</v>
      </c>
      <c r="N1226" s="3" t="e">
        <f>#REF!-M1226</f>
        <v>#REF!</v>
      </c>
      <c r="O1226" s="3"/>
      <c r="P1226" s="4"/>
      <c r="Q1226" s="4"/>
      <c r="R1226" s="4"/>
      <c r="S1226" s="4"/>
      <c r="T1226" s="4"/>
      <c r="X1226" s="16"/>
      <c r="AI1226" s="15" t="e">
        <f>#REF!</f>
        <v>#REF!</v>
      </c>
      <c r="AJ1226" s="15" t="e">
        <f>'[6]Čas'!AA1326</f>
        <v>#REF!</v>
      </c>
      <c r="AK1226" s="15" t="e">
        <f t="shared" si="38"/>
        <v>#REF!</v>
      </c>
    </row>
    <row r="1227" spans="1:24" s="15" customFormat="1" ht="15.75">
      <c r="A1227" s="12"/>
      <c r="B1227" s="94" t="s">
        <v>86</v>
      </c>
      <c r="C1227" s="133">
        <v>62.84</v>
      </c>
      <c r="D1227" s="17"/>
      <c r="E1227" s="80"/>
      <c r="F1227" s="186"/>
      <c r="G1227" s="74"/>
      <c r="H1227" s="74"/>
      <c r="I1227" s="74"/>
      <c r="J1227" s="74"/>
      <c r="K1227" s="92"/>
      <c r="L1227" s="14"/>
      <c r="M1227" s="3"/>
      <c r="N1227" s="3"/>
      <c r="O1227" s="3"/>
      <c r="P1227" s="4"/>
      <c r="Q1227" s="4"/>
      <c r="R1227" s="4"/>
      <c r="S1227" s="4"/>
      <c r="T1227" s="4"/>
      <c r="X1227" s="16"/>
    </row>
    <row r="1228" spans="1:37" s="15" customFormat="1" ht="15.75">
      <c r="A1228" s="12"/>
      <c r="B1228" s="93" t="s">
        <v>131</v>
      </c>
      <c r="C1228" s="132">
        <v>37.25</v>
      </c>
      <c r="D1228" s="17" t="s">
        <v>127</v>
      </c>
      <c r="E1228" s="171" t="s">
        <v>174</v>
      </c>
      <c r="F1228" s="186"/>
      <c r="G1228" s="74"/>
      <c r="H1228" s="74"/>
      <c r="I1228" s="74"/>
      <c r="J1228" s="74"/>
      <c r="K1228" s="92"/>
      <c r="L1228" s="14"/>
      <c r="M1228" s="3">
        <v>1285.157989822186</v>
      </c>
      <c r="N1228" s="3" t="e">
        <f>#REF!-M1228</f>
        <v>#REF!</v>
      </c>
      <c r="O1228" s="3"/>
      <c r="P1228" s="4"/>
      <c r="Q1228" s="4"/>
      <c r="R1228" s="4"/>
      <c r="S1228" s="4"/>
      <c r="T1228" s="4"/>
      <c r="X1228" s="16"/>
      <c r="AI1228" s="15" t="e">
        <f>#REF!</f>
        <v>#REF!</v>
      </c>
      <c r="AJ1228" s="15" t="e">
        <f>'[6]Čas'!AA1328</f>
        <v>#REF!</v>
      </c>
      <c r="AK1228" s="15" t="e">
        <f>AJ1222-AI1228</f>
        <v>#REF!</v>
      </c>
    </row>
    <row r="1229" spans="1:37" s="15" customFormat="1" ht="15.75">
      <c r="A1229" s="12"/>
      <c r="B1229" s="93" t="s">
        <v>529</v>
      </c>
      <c r="C1229" s="132">
        <v>24.95</v>
      </c>
      <c r="D1229" s="17" t="s">
        <v>64</v>
      </c>
      <c r="E1229" s="171" t="s">
        <v>174</v>
      </c>
      <c r="F1229" s="186"/>
      <c r="G1229" s="74"/>
      <c r="H1229" s="74"/>
      <c r="I1229" s="74"/>
      <c r="J1229" s="74"/>
      <c r="K1229" s="92"/>
      <c r="L1229" s="14"/>
      <c r="M1229" s="3">
        <v>367.4958393020295</v>
      </c>
      <c r="N1229" s="3" t="e">
        <f>#REF!-M1229</f>
        <v>#REF!</v>
      </c>
      <c r="O1229" s="3"/>
      <c r="P1229" s="4"/>
      <c r="Q1229" s="4"/>
      <c r="R1229" s="4"/>
      <c r="S1229" s="4"/>
      <c r="T1229" s="4"/>
      <c r="X1229" s="16"/>
      <c r="AI1229" s="15" t="e">
        <f>#REF!</f>
        <v>#REF!</v>
      </c>
      <c r="AJ1229" s="15">
        <f>'[6]Čas'!AA1329</f>
        <v>2610</v>
      </c>
      <c r="AK1229" s="15" t="e">
        <f>AJ1223-AI1229</f>
        <v>#REF!</v>
      </c>
    </row>
    <row r="1230" spans="1:37" s="15" customFormat="1" ht="15.75">
      <c r="A1230" s="12"/>
      <c r="B1230" s="93" t="s">
        <v>71</v>
      </c>
      <c r="C1230" s="132">
        <v>19.38</v>
      </c>
      <c r="D1230" s="17" t="s">
        <v>113</v>
      </c>
      <c r="E1230" s="171" t="s">
        <v>174</v>
      </c>
      <c r="F1230" s="186"/>
      <c r="G1230" s="74"/>
      <c r="H1230" s="74"/>
      <c r="I1230" s="74"/>
      <c r="J1230" s="74"/>
      <c r="K1230" s="92"/>
      <c r="L1230" s="14"/>
      <c r="M1230" s="3">
        <v>1443.9403449741155</v>
      </c>
      <c r="N1230" s="3" t="e">
        <f>#REF!-M1230</f>
        <v>#REF!</v>
      </c>
      <c r="O1230" s="3"/>
      <c r="P1230" s="4"/>
      <c r="Q1230" s="4"/>
      <c r="R1230" s="4"/>
      <c r="S1230" s="4"/>
      <c r="T1230" s="4"/>
      <c r="X1230" s="16"/>
      <c r="AI1230" s="15" t="e">
        <f>#REF!</f>
        <v>#REF!</v>
      </c>
      <c r="AJ1230" s="15">
        <f>'[6]Čas'!AA1330</f>
        <v>13919.999999999998</v>
      </c>
      <c r="AK1230" s="15" t="e">
        <f>AJ1224-AI1230</f>
        <v>#REF!</v>
      </c>
    </row>
    <row r="1231" spans="1:37" s="15" customFormat="1" ht="15.75">
      <c r="A1231" s="12"/>
      <c r="B1231" s="93" t="s">
        <v>889</v>
      </c>
      <c r="C1231" s="132">
        <v>13.16</v>
      </c>
      <c r="D1231" s="17" t="s">
        <v>113</v>
      </c>
      <c r="E1231" s="171" t="s">
        <v>174</v>
      </c>
      <c r="F1231" s="186"/>
      <c r="G1231" s="74"/>
      <c r="H1231" s="74"/>
      <c r="I1231" s="74"/>
      <c r="J1231" s="74"/>
      <c r="K1231" s="92"/>
      <c r="L1231" s="14"/>
      <c r="M1231" s="3">
        <v>721.9701724870578</v>
      </c>
      <c r="N1231" s="3" t="e">
        <f>#REF!-M1231</f>
        <v>#REF!</v>
      </c>
      <c r="O1231" s="3"/>
      <c r="P1231" s="4"/>
      <c r="Q1231" s="4"/>
      <c r="R1231" s="4"/>
      <c r="S1231" s="4"/>
      <c r="T1231" s="4"/>
      <c r="X1231" s="16"/>
      <c r="AI1231" s="15" t="e">
        <f>#REF!</f>
        <v>#REF!</v>
      </c>
      <c r="AJ1231" s="15" t="e">
        <f>'[6]Čas'!AA1331</f>
        <v>#REF!</v>
      </c>
      <c r="AK1231" s="15" t="e">
        <f>AJ1225-AI1231</f>
        <v>#REF!</v>
      </c>
    </row>
    <row r="1232" spans="1:37" s="15" customFormat="1" ht="15.75">
      <c r="A1232" s="12"/>
      <c r="B1232" s="93" t="s">
        <v>786</v>
      </c>
      <c r="C1232" s="132">
        <v>13.55</v>
      </c>
      <c r="D1232" s="17" t="s">
        <v>52</v>
      </c>
      <c r="E1232" s="171" t="s">
        <v>174</v>
      </c>
      <c r="F1232" s="186"/>
      <c r="G1232" s="74"/>
      <c r="H1232" s="74"/>
      <c r="I1232" s="74"/>
      <c r="J1232" s="74"/>
      <c r="K1232" s="92"/>
      <c r="L1232" s="14"/>
      <c r="M1232" s="3">
        <v>629.5954511252112</v>
      </c>
      <c r="N1232" s="3" t="e">
        <f>#REF!-M1232</f>
        <v>#REF!</v>
      </c>
      <c r="O1232" s="3"/>
      <c r="P1232" s="4"/>
      <c r="Q1232" s="4"/>
      <c r="R1232" s="4"/>
      <c r="S1232" s="4"/>
      <c r="T1232" s="4"/>
      <c r="X1232" s="16"/>
      <c r="AI1232" s="15" t="e">
        <f>#REF!</f>
        <v>#REF!</v>
      </c>
      <c r="AJ1232" s="15" t="e">
        <f>'[6]Čas'!AA1332</f>
        <v>#REF!</v>
      </c>
      <c r="AK1232" s="15" t="e">
        <f>AJ1226-AI1232</f>
        <v>#REF!</v>
      </c>
    </row>
    <row r="1233" spans="1:37" s="15" customFormat="1" ht="15.75">
      <c r="A1233" s="12"/>
      <c r="B1233" s="93" t="s">
        <v>890</v>
      </c>
      <c r="C1233" s="132">
        <v>13.04</v>
      </c>
      <c r="D1233" s="17" t="s">
        <v>64</v>
      </c>
      <c r="E1233" s="171" t="s">
        <v>174</v>
      </c>
      <c r="F1233" s="186"/>
      <c r="G1233" s="74"/>
      <c r="H1233" s="74"/>
      <c r="I1233" s="74"/>
      <c r="J1233" s="74"/>
      <c r="K1233" s="92"/>
      <c r="L1233" s="14"/>
      <c r="M1233" s="3">
        <v>607.8852631553764</v>
      </c>
      <c r="N1233" s="3" t="e">
        <f>#REF!-M1233</f>
        <v>#REF!</v>
      </c>
      <c r="O1233" s="3"/>
      <c r="P1233" s="4"/>
      <c r="Q1233" s="4"/>
      <c r="R1233" s="4"/>
      <c r="S1233" s="4"/>
      <c r="T1233" s="4"/>
      <c r="X1233" s="16"/>
      <c r="AI1233" s="15" t="e">
        <f>#REF!</f>
        <v>#REF!</v>
      </c>
      <c r="AJ1233" s="15">
        <f>'[6]Čas'!AA1333</f>
        <v>266.81026466683034</v>
      </c>
      <c r="AK1233" s="15" t="e">
        <f>#REF!-AI1233</f>
        <v>#REF!</v>
      </c>
    </row>
    <row r="1234" spans="1:37" s="15" customFormat="1" ht="15.75">
      <c r="A1234" s="12"/>
      <c r="B1234" s="93" t="s">
        <v>888</v>
      </c>
      <c r="C1234" s="132">
        <v>7.44</v>
      </c>
      <c r="D1234" s="17" t="s">
        <v>64</v>
      </c>
      <c r="E1234" s="171" t="s">
        <v>174</v>
      </c>
      <c r="F1234" s="186"/>
      <c r="G1234" s="74"/>
      <c r="H1234" s="74"/>
      <c r="I1234" s="74"/>
      <c r="J1234" s="74"/>
      <c r="K1234" s="92"/>
      <c r="L1234" s="14"/>
      <c r="M1234" s="3">
        <v>629.5954511252112</v>
      </c>
      <c r="N1234" s="3" t="e">
        <f>#REF!-M1234</f>
        <v>#REF!</v>
      </c>
      <c r="O1234" s="3"/>
      <c r="P1234" s="4"/>
      <c r="Q1234" s="4"/>
      <c r="R1234" s="4"/>
      <c r="S1234" s="4"/>
      <c r="T1234" s="4"/>
      <c r="X1234" s="16"/>
      <c r="AI1234" s="15" t="e">
        <f>#REF!</f>
        <v>#REF!</v>
      </c>
      <c r="AJ1234" s="15">
        <f>'[6]Čas'!AA1334</f>
        <v>178.1009695090607</v>
      </c>
      <c r="AK1234" s="15" t="e">
        <f t="shared" si="38"/>
        <v>#REF!</v>
      </c>
    </row>
    <row r="1235" spans="1:37" s="15" customFormat="1" ht="15.75">
      <c r="A1235" s="12"/>
      <c r="B1235" s="93" t="s">
        <v>674</v>
      </c>
      <c r="C1235" s="132">
        <v>6.02</v>
      </c>
      <c r="D1235" s="17" t="s">
        <v>7</v>
      </c>
      <c r="E1235" s="171" t="s">
        <v>174</v>
      </c>
      <c r="F1235" s="186"/>
      <c r="G1235" s="74"/>
      <c r="H1235" s="74"/>
      <c r="I1235" s="74"/>
      <c r="J1235" s="74"/>
      <c r="K1235" s="92"/>
      <c r="L1235" s="14"/>
      <c r="M1235" s="3">
        <v>629.5954511252112</v>
      </c>
      <c r="N1235" s="3" t="e">
        <f>#REF!-M1235</f>
        <v>#REF!</v>
      </c>
      <c r="O1235" s="3"/>
      <c r="P1235" s="4"/>
      <c r="Q1235" s="4"/>
      <c r="R1235" s="4"/>
      <c r="S1235" s="4"/>
      <c r="T1235" s="4"/>
      <c r="X1235" s="16"/>
      <c r="AI1235" s="15" t="e">
        <f>#REF!</f>
        <v>#REF!</v>
      </c>
      <c r="AJ1235" s="15">
        <f>'[6]Čas'!AA1335</f>
        <v>142.15035215875736</v>
      </c>
      <c r="AK1235" s="15" t="e">
        <f t="shared" si="38"/>
        <v>#REF!</v>
      </c>
    </row>
    <row r="1236" spans="1:37" s="15" customFormat="1" ht="15.75">
      <c r="A1236" s="12"/>
      <c r="B1236" s="93" t="s">
        <v>504</v>
      </c>
      <c r="C1236" s="132">
        <v>33.99</v>
      </c>
      <c r="D1236" s="17" t="s">
        <v>52</v>
      </c>
      <c r="E1236" s="171" t="s">
        <v>174</v>
      </c>
      <c r="F1236" s="186"/>
      <c r="G1236" s="74"/>
      <c r="H1236" s="74"/>
      <c r="I1236" s="74"/>
      <c r="J1236" s="74"/>
      <c r="K1236" s="92"/>
      <c r="L1236" s="14"/>
      <c r="M1236" s="3">
        <v>41.47531106293763</v>
      </c>
      <c r="N1236" s="3" t="e">
        <f>#REF!-M1236</f>
        <v>#REF!</v>
      </c>
      <c r="O1236" s="3"/>
      <c r="P1236" s="4"/>
      <c r="Q1236" s="4"/>
      <c r="R1236" s="4"/>
      <c r="S1236" s="4"/>
      <c r="T1236" s="4"/>
      <c r="X1236" s="16"/>
      <c r="AI1236" s="15" t="e">
        <f>#REF!</f>
        <v>#REF!</v>
      </c>
      <c r="AJ1236" s="15">
        <f>'[6]Čas'!AA1336</f>
        <v>13.312514970203479</v>
      </c>
      <c r="AK1236" s="15" t="e">
        <f t="shared" si="38"/>
        <v>#REF!</v>
      </c>
    </row>
    <row r="1237" spans="1:37" s="15" customFormat="1" ht="15.75">
      <c r="A1237" s="12"/>
      <c r="B1237" s="93" t="s">
        <v>27</v>
      </c>
      <c r="C1237" s="132">
        <v>1.4</v>
      </c>
      <c r="D1237" s="17" t="s">
        <v>7</v>
      </c>
      <c r="E1237" s="171" t="s">
        <v>174</v>
      </c>
      <c r="F1237" s="186"/>
      <c r="G1237" s="74"/>
      <c r="H1237" s="74"/>
      <c r="I1237" s="74"/>
      <c r="J1237" s="74"/>
      <c r="K1237" s="92"/>
      <c r="L1237" s="14"/>
      <c r="M1237" s="3">
        <v>97.34861908595681</v>
      </c>
      <c r="N1237" s="3" t="e">
        <f>#REF!-M1237</f>
        <v>#REF!</v>
      </c>
      <c r="O1237" s="3"/>
      <c r="P1237" s="4"/>
      <c r="Q1237" s="4"/>
      <c r="R1237" s="4"/>
      <c r="S1237" s="4"/>
      <c r="T1237" s="4"/>
      <c r="X1237" s="16"/>
      <c r="AI1237" s="15" t="e">
        <f>#REF!</f>
        <v>#REF!</v>
      </c>
      <c r="AJ1237" s="15">
        <f>'[6]Čas'!AA1337</f>
        <v>1414.9132577664266</v>
      </c>
      <c r="AK1237" s="15" t="e">
        <f t="shared" si="38"/>
        <v>#REF!</v>
      </c>
    </row>
    <row r="1238" spans="1:24" s="15" customFormat="1" ht="16.5" thickBot="1">
      <c r="A1238" s="12"/>
      <c r="B1238" s="98" t="s">
        <v>86</v>
      </c>
      <c r="C1238" s="136">
        <v>170.18</v>
      </c>
      <c r="D1238" s="77"/>
      <c r="E1238" s="170"/>
      <c r="F1238" s="231"/>
      <c r="G1238" s="232"/>
      <c r="H1238" s="232"/>
      <c r="I1238" s="232"/>
      <c r="J1238" s="232"/>
      <c r="K1238" s="233"/>
      <c r="L1238" s="14"/>
      <c r="M1238" s="3"/>
      <c r="N1238" s="3"/>
      <c r="O1238" s="3"/>
      <c r="P1238" s="4"/>
      <c r="Q1238" s="4"/>
      <c r="R1238" s="4"/>
      <c r="S1238" s="4"/>
      <c r="T1238" s="4"/>
      <c r="X1238" s="16"/>
    </row>
    <row r="1239" spans="1:37" s="15" customFormat="1" ht="16.5" thickBot="1">
      <c r="A1239" s="12"/>
      <c r="B1239" s="224" t="s">
        <v>891</v>
      </c>
      <c r="C1239" s="239"/>
      <c r="D1239" s="225"/>
      <c r="E1239" s="225"/>
      <c r="F1239" s="225"/>
      <c r="G1239" s="225"/>
      <c r="H1239" s="225"/>
      <c r="I1239" s="225"/>
      <c r="J1239" s="225"/>
      <c r="K1239" s="226"/>
      <c r="L1239" s="14"/>
      <c r="M1239" s="3">
        <v>182.18165358505468</v>
      </c>
      <c r="N1239" s="3" t="e">
        <f>#REF!-M1239</f>
        <v>#REF!</v>
      </c>
      <c r="O1239" s="3"/>
      <c r="P1239" s="4"/>
      <c r="Q1239" s="4"/>
      <c r="R1239" s="4"/>
      <c r="S1239" s="4"/>
      <c r="T1239" s="4"/>
      <c r="X1239" s="16"/>
      <c r="AI1239" s="15" t="e">
        <f>#REF!</f>
        <v>#REF!</v>
      </c>
      <c r="AJ1239" s="15">
        <f>'[6]Čas'!AA1339</f>
        <v>74.04787283514771</v>
      </c>
      <c r="AK1239" s="15" t="e">
        <f>AJ1233-AI1239</f>
        <v>#REF!</v>
      </c>
    </row>
    <row r="1240" spans="1:37" s="15" customFormat="1" ht="15.75">
      <c r="A1240" s="12"/>
      <c r="B1240" s="93" t="s">
        <v>857</v>
      </c>
      <c r="C1240" s="132">
        <v>15.74</v>
      </c>
      <c r="D1240" s="17" t="s">
        <v>127</v>
      </c>
      <c r="E1240" s="174" t="s">
        <v>175</v>
      </c>
      <c r="F1240" s="196"/>
      <c r="G1240" s="73"/>
      <c r="H1240" s="73"/>
      <c r="I1240" s="73"/>
      <c r="J1240" s="73"/>
      <c r="K1240" s="91"/>
      <c r="L1240" s="14"/>
      <c r="M1240" s="3">
        <v>3322.6133627223226</v>
      </c>
      <c r="N1240" s="3" t="e">
        <f>#REF!-M1240</f>
        <v>#REF!</v>
      </c>
      <c r="O1240" s="3"/>
      <c r="P1240" s="4"/>
      <c r="Q1240" s="4"/>
      <c r="R1240" s="4"/>
      <c r="S1240" s="4"/>
      <c r="T1240" s="4"/>
      <c r="X1240" s="16"/>
      <c r="AI1240" s="15" t="e">
        <f>#REF!</f>
        <v>#REF!</v>
      </c>
      <c r="AJ1240" s="15">
        <f>'[6]Čas'!AA1340</f>
        <v>412.63774297650855</v>
      </c>
      <c r="AK1240" s="15" t="e">
        <f>AJ1234-AI1240</f>
        <v>#REF!</v>
      </c>
    </row>
    <row r="1241" spans="1:37" s="15" customFormat="1" ht="15.75">
      <c r="A1241" s="12"/>
      <c r="B1241" s="93" t="s">
        <v>797</v>
      </c>
      <c r="C1241" s="132">
        <v>7.2</v>
      </c>
      <c r="D1241" s="17" t="s">
        <v>127</v>
      </c>
      <c r="E1241" s="174" t="s">
        <v>175</v>
      </c>
      <c r="F1241" s="186"/>
      <c r="G1241" s="74"/>
      <c r="H1241" s="74"/>
      <c r="I1241" s="74"/>
      <c r="J1241" s="74"/>
      <c r="K1241" s="92"/>
      <c r="L1241" s="14"/>
      <c r="M1241" s="3">
        <v>3542.2352587381256</v>
      </c>
      <c r="N1241" s="3" t="e">
        <f>#REF!-M1241</f>
        <v>#REF!</v>
      </c>
      <c r="O1241" s="3"/>
      <c r="P1241" s="4"/>
      <c r="Q1241" s="4"/>
      <c r="R1241" s="4"/>
      <c r="S1241" s="4"/>
      <c r="T1241" s="4"/>
      <c r="X1241" s="16"/>
      <c r="AI1241" s="15" t="e">
        <f>#REF!</f>
        <v>#REF!</v>
      </c>
      <c r="AJ1241" s="15">
        <f>'[6]Čas'!AA1341</f>
        <v>640.8126801564275</v>
      </c>
      <c r="AK1241" s="15" t="e">
        <f>AJ1235-AI1241</f>
        <v>#REF!</v>
      </c>
    </row>
    <row r="1242" spans="1:37" s="15" customFormat="1" ht="15.75">
      <c r="A1242" s="12"/>
      <c r="B1242" s="93" t="s">
        <v>27</v>
      </c>
      <c r="C1242" s="132">
        <v>11.04</v>
      </c>
      <c r="D1242" s="17" t="s">
        <v>127</v>
      </c>
      <c r="E1242" s="174" t="s">
        <v>175</v>
      </c>
      <c r="F1242" s="186"/>
      <c r="G1242" s="74"/>
      <c r="H1242" s="74"/>
      <c r="I1242" s="74"/>
      <c r="J1242" s="74"/>
      <c r="K1242" s="92"/>
      <c r="L1242" s="14"/>
      <c r="M1242" s="3"/>
      <c r="N1242" s="3"/>
      <c r="O1242" s="3"/>
      <c r="P1242" s="4"/>
      <c r="Q1242" s="4"/>
      <c r="R1242" s="4"/>
      <c r="S1242" s="4"/>
      <c r="T1242" s="4"/>
      <c r="X1242" s="16"/>
      <c r="AI1242" s="15" t="e">
        <f>#REF!</f>
        <v>#REF!</v>
      </c>
      <c r="AJ1242" s="15">
        <f>'[6]Čas'!AA1342</f>
        <v>630.8725210057922</v>
      </c>
      <c r="AK1242" s="15" t="e">
        <f>AJ1236-AI1242</f>
        <v>#REF!</v>
      </c>
    </row>
    <row r="1243" spans="1:37" s="15" customFormat="1" ht="15.75">
      <c r="A1243" s="12"/>
      <c r="B1243" s="93" t="s">
        <v>324</v>
      </c>
      <c r="C1243" s="132">
        <v>8.36</v>
      </c>
      <c r="D1243" s="17" t="s">
        <v>340</v>
      </c>
      <c r="E1243" s="174" t="s">
        <v>175</v>
      </c>
      <c r="F1243" s="186"/>
      <c r="G1243" s="74"/>
      <c r="H1243" s="74"/>
      <c r="I1243" s="74"/>
      <c r="J1243" s="74"/>
      <c r="K1243" s="92"/>
      <c r="L1243" s="14"/>
      <c r="M1243" s="3"/>
      <c r="N1243" s="3"/>
      <c r="O1243" s="3"/>
      <c r="P1243" s="4"/>
      <c r="Q1243" s="4"/>
      <c r="R1243" s="4"/>
      <c r="S1243" s="4"/>
      <c r="T1243" s="4"/>
      <c r="X1243" s="16"/>
      <c r="AI1243" s="15" t="e">
        <f>#REF!</f>
        <v>#REF!</v>
      </c>
      <c r="AJ1243" s="15">
        <f>'[6]Čas'!AA1343</f>
        <v>622.3587218019353</v>
      </c>
      <c r="AK1243" s="15" t="e">
        <f>AJ1237-AI1243</f>
        <v>#REF!</v>
      </c>
    </row>
    <row r="1244" spans="1:37" s="15" customFormat="1" ht="15.75">
      <c r="A1244" s="12"/>
      <c r="B1244" s="93" t="s">
        <v>858</v>
      </c>
      <c r="C1244" s="132">
        <v>13.2</v>
      </c>
      <c r="D1244" s="17" t="s">
        <v>892</v>
      </c>
      <c r="E1244" s="174" t="s">
        <v>175</v>
      </c>
      <c r="F1244" s="186"/>
      <c r="G1244" s="74"/>
      <c r="H1244" s="74"/>
      <c r="I1244" s="74"/>
      <c r="J1244" s="74"/>
      <c r="K1244" s="92"/>
      <c r="L1244" s="14"/>
      <c r="M1244" s="3"/>
      <c r="N1244" s="3"/>
      <c r="O1244" s="3"/>
      <c r="P1244" s="4"/>
      <c r="Q1244" s="4"/>
      <c r="R1244" s="4"/>
      <c r="S1244" s="4"/>
      <c r="T1244" s="4"/>
      <c r="X1244" s="16"/>
      <c r="AI1244" s="15" t="e">
        <f>#REF!</f>
        <v>#REF!</v>
      </c>
      <c r="AJ1244" s="15">
        <f>'[6]Čas'!AA1344</f>
        <v>676.8470367066192</v>
      </c>
      <c r="AK1244" s="15" t="e">
        <f>#REF!-AI1244</f>
        <v>#REF!</v>
      </c>
    </row>
    <row r="1245" spans="1:37" s="15" customFormat="1" ht="15.75">
      <c r="A1245" s="12"/>
      <c r="B1245" s="93" t="s">
        <v>893</v>
      </c>
      <c r="C1245" s="132">
        <v>13.2</v>
      </c>
      <c r="D1245" s="17" t="s">
        <v>892</v>
      </c>
      <c r="E1245" s="174" t="s">
        <v>175</v>
      </c>
      <c r="F1245" s="186"/>
      <c r="G1245" s="74"/>
      <c r="H1245" s="74"/>
      <c r="I1245" s="74"/>
      <c r="J1245" s="74"/>
      <c r="K1245" s="92"/>
      <c r="L1245" s="14"/>
      <c r="M1245" s="3"/>
      <c r="N1245" s="3"/>
      <c r="O1245" s="3"/>
      <c r="P1245" s="4"/>
      <c r="Q1245" s="4"/>
      <c r="R1245" s="4"/>
      <c r="S1245" s="4"/>
      <c r="T1245" s="4"/>
      <c r="X1245" s="16"/>
      <c r="AI1245" s="15" t="e">
        <f>#REF!</f>
        <v>#REF!</v>
      </c>
      <c r="AJ1245" s="15">
        <f>'[6]Čas'!AA1345</f>
        <v>1118.7132153867894</v>
      </c>
      <c r="AK1245" s="15" t="e">
        <f t="shared" si="38"/>
        <v>#REF!</v>
      </c>
    </row>
    <row r="1246" spans="1:37" s="15" customFormat="1" ht="15.75">
      <c r="A1246" s="12"/>
      <c r="B1246" s="93" t="s">
        <v>327</v>
      </c>
      <c r="C1246" s="132">
        <v>13.2</v>
      </c>
      <c r="D1246" s="17" t="s">
        <v>127</v>
      </c>
      <c r="E1246" s="174" t="s">
        <v>175</v>
      </c>
      <c r="F1246" s="186"/>
      <c r="G1246" s="74"/>
      <c r="H1246" s="74"/>
      <c r="I1246" s="74"/>
      <c r="J1246" s="74"/>
      <c r="K1246" s="92"/>
      <c r="L1246" s="14"/>
      <c r="M1246" s="3"/>
      <c r="N1246" s="3"/>
      <c r="O1246" s="3"/>
      <c r="P1246" s="4"/>
      <c r="Q1246" s="4"/>
      <c r="R1246" s="4"/>
      <c r="S1246" s="4"/>
      <c r="T1246" s="4"/>
      <c r="X1246" s="16"/>
      <c r="AI1246" s="15" t="e">
        <f>#REF!</f>
        <v>#REF!</v>
      </c>
      <c r="AJ1246" s="15">
        <f>'[6]Čas'!AA1346</f>
        <v>432.9411919796943</v>
      </c>
      <c r="AK1246" s="15" t="e">
        <f t="shared" si="38"/>
        <v>#REF!</v>
      </c>
    </row>
    <row r="1247" spans="1:37" s="15" customFormat="1" ht="15.75">
      <c r="A1247" s="12"/>
      <c r="B1247" s="93" t="s">
        <v>331</v>
      </c>
      <c r="C1247" s="132">
        <v>13.2</v>
      </c>
      <c r="D1247" s="17" t="s">
        <v>127</v>
      </c>
      <c r="E1247" s="174" t="s">
        <v>175</v>
      </c>
      <c r="F1247" s="186"/>
      <c r="G1247" s="74"/>
      <c r="H1247" s="74"/>
      <c r="I1247" s="74"/>
      <c r="J1247" s="74"/>
      <c r="K1247" s="92"/>
      <c r="L1247" s="14"/>
      <c r="M1247" s="3"/>
      <c r="N1247" s="3"/>
      <c r="O1247" s="3"/>
      <c r="P1247" s="4"/>
      <c r="Q1247" s="4"/>
      <c r="R1247" s="4"/>
      <c r="S1247" s="4"/>
      <c r="T1247" s="4"/>
      <c r="X1247" s="16"/>
      <c r="AI1247" s="15" t="e">
        <f>#REF!</f>
        <v>#REF!</v>
      </c>
      <c r="AJ1247" s="15">
        <f>'[6]Čas'!AA1347</f>
        <v>1345.1802742093814</v>
      </c>
      <c r="AK1247" s="15" t="e">
        <f t="shared" si="38"/>
        <v>#REF!</v>
      </c>
    </row>
    <row r="1248" spans="1:37" s="15" customFormat="1" ht="15.75">
      <c r="A1248" s="12"/>
      <c r="B1248" s="93" t="s">
        <v>332</v>
      </c>
      <c r="C1248" s="132">
        <v>13.2</v>
      </c>
      <c r="D1248" s="17" t="s">
        <v>127</v>
      </c>
      <c r="E1248" s="174" t="s">
        <v>175</v>
      </c>
      <c r="F1248" s="186"/>
      <c r="G1248" s="74"/>
      <c r="H1248" s="74"/>
      <c r="I1248" s="74"/>
      <c r="J1248" s="74"/>
      <c r="K1248" s="92"/>
      <c r="L1248" s="14"/>
      <c r="M1248" s="3"/>
      <c r="N1248" s="3"/>
      <c r="O1248" s="3"/>
      <c r="P1248" s="4"/>
      <c r="Q1248" s="4"/>
      <c r="R1248" s="4"/>
      <c r="S1248" s="4"/>
      <c r="T1248" s="4"/>
      <c r="X1248" s="16"/>
      <c r="AI1248" s="15" t="e">
        <f>#REF!</f>
        <v>#REF!</v>
      </c>
      <c r="AJ1248" s="15">
        <f>'[6]Čas'!AA1348</f>
        <v>1098.2800972975328</v>
      </c>
      <c r="AK1248" s="15" t="e">
        <f t="shared" si="38"/>
        <v>#REF!</v>
      </c>
    </row>
    <row r="1249" spans="1:37" s="15" customFormat="1" ht="15.75">
      <c r="A1249" s="12"/>
      <c r="B1249" s="93" t="s">
        <v>894</v>
      </c>
      <c r="C1249" s="132">
        <v>19.5</v>
      </c>
      <c r="D1249" s="17" t="s">
        <v>329</v>
      </c>
      <c r="E1249" s="174" t="s">
        <v>175</v>
      </c>
      <c r="F1249" s="186"/>
      <c r="G1249" s="74"/>
      <c r="H1249" s="74"/>
      <c r="I1249" s="74"/>
      <c r="J1249" s="74"/>
      <c r="K1249" s="92"/>
      <c r="L1249" s="14"/>
      <c r="M1249" s="3"/>
      <c r="N1249" s="3"/>
      <c r="O1249" s="3"/>
      <c r="P1249" s="4"/>
      <c r="Q1249" s="4"/>
      <c r="R1249" s="4"/>
      <c r="S1249" s="4"/>
      <c r="T1249" s="4"/>
      <c r="X1249" s="16"/>
      <c r="AI1249" s="15" t="e">
        <f>#REF!</f>
        <v>#REF!</v>
      </c>
      <c r="AJ1249" s="15">
        <f>'[6]Čas'!AA1349</f>
        <v>432.9411919796943</v>
      </c>
      <c r="AK1249" s="15" t="e">
        <f t="shared" si="38"/>
        <v>#REF!</v>
      </c>
    </row>
    <row r="1250" spans="1:37" s="15" customFormat="1" ht="15.75">
      <c r="A1250" s="12"/>
      <c r="B1250" s="93" t="s">
        <v>474</v>
      </c>
      <c r="C1250" s="132">
        <v>2.7</v>
      </c>
      <c r="D1250" s="17" t="s">
        <v>329</v>
      </c>
      <c r="E1250" s="174" t="s">
        <v>175</v>
      </c>
      <c r="F1250" s="186"/>
      <c r="G1250" s="74"/>
      <c r="H1250" s="74"/>
      <c r="I1250" s="74"/>
      <c r="J1250" s="74"/>
      <c r="K1250" s="92"/>
      <c r="L1250" s="14"/>
      <c r="M1250" s="3"/>
      <c r="N1250" s="3"/>
      <c r="O1250" s="3"/>
      <c r="P1250" s="4"/>
      <c r="Q1250" s="4"/>
      <c r="R1250" s="4"/>
      <c r="S1250" s="4"/>
      <c r="T1250" s="4"/>
      <c r="X1250" s="16"/>
      <c r="AI1250" s="15" t="e">
        <f>#REF!</f>
        <v>#REF!</v>
      </c>
      <c r="AJ1250" s="15">
        <f>'[6]Čas'!AA1350</f>
        <v>423.98378800770064</v>
      </c>
      <c r="AK1250" s="15" t="e">
        <f t="shared" si="38"/>
        <v>#REF!</v>
      </c>
    </row>
    <row r="1251" spans="1:37" s="15" customFormat="1" ht="15.75">
      <c r="A1251" s="12"/>
      <c r="B1251" s="93" t="s">
        <v>344</v>
      </c>
      <c r="C1251" s="132">
        <v>13.2</v>
      </c>
      <c r="D1251" s="17" t="s">
        <v>340</v>
      </c>
      <c r="E1251" s="174" t="s">
        <v>175</v>
      </c>
      <c r="F1251" s="186"/>
      <c r="G1251" s="74"/>
      <c r="H1251" s="74"/>
      <c r="I1251" s="74"/>
      <c r="J1251" s="74"/>
      <c r="K1251" s="92"/>
      <c r="L1251" s="14"/>
      <c r="M1251" s="3"/>
      <c r="N1251" s="3"/>
      <c r="O1251" s="3"/>
      <c r="P1251" s="4"/>
      <c r="Q1251" s="4"/>
      <c r="R1251" s="4"/>
      <c r="S1251" s="4"/>
      <c r="T1251" s="4"/>
      <c r="X1251" s="16"/>
      <c r="AI1251" s="15" t="e">
        <f>#REF!</f>
        <v>#REF!</v>
      </c>
      <c r="AJ1251" s="15">
        <f>'[6]Čas'!AA1351</f>
        <v>1221.7301857534571</v>
      </c>
      <c r="AK1251" s="15" t="e">
        <f t="shared" si="38"/>
        <v>#REF!</v>
      </c>
    </row>
    <row r="1252" spans="1:37" s="15" customFormat="1" ht="15.75">
      <c r="A1252" s="12"/>
      <c r="B1252" s="93" t="s">
        <v>473</v>
      </c>
      <c r="C1252" s="132">
        <v>19.25</v>
      </c>
      <c r="D1252" s="17" t="s">
        <v>127</v>
      </c>
      <c r="E1252" s="174" t="s">
        <v>175</v>
      </c>
      <c r="F1252" s="186"/>
      <c r="G1252" s="74"/>
      <c r="H1252" s="74"/>
      <c r="I1252" s="74"/>
      <c r="J1252" s="74"/>
      <c r="K1252" s="92"/>
      <c r="L1252" s="14"/>
      <c r="M1252" s="3">
        <v>9782.999999999998</v>
      </c>
      <c r="N1252" s="3" t="e">
        <f>#REF!-M1252</f>
        <v>#REF!</v>
      </c>
      <c r="O1252" s="3"/>
      <c r="P1252" s="4"/>
      <c r="Q1252" s="4"/>
      <c r="R1252" s="4"/>
      <c r="S1252" s="4"/>
      <c r="T1252" s="4"/>
      <c r="X1252" s="16"/>
      <c r="AI1252" s="15" t="e">
        <f>#REF!</f>
        <v>#REF!</v>
      </c>
      <c r="AJ1252" s="15">
        <f>'[6]Čas'!AA1352</f>
        <v>1221.7301857534571</v>
      </c>
      <c r="AK1252" s="15" t="e">
        <f t="shared" si="38"/>
        <v>#REF!</v>
      </c>
    </row>
    <row r="1253" spans="1:37" s="15" customFormat="1" ht="15.75">
      <c r="A1253" s="12"/>
      <c r="B1253" s="93" t="s">
        <v>314</v>
      </c>
      <c r="C1253" s="132">
        <v>11.13</v>
      </c>
      <c r="D1253" s="17" t="s">
        <v>97</v>
      </c>
      <c r="E1253" s="174" t="s">
        <v>175</v>
      </c>
      <c r="F1253" s="186"/>
      <c r="G1253" s="74"/>
      <c r="H1253" s="74"/>
      <c r="I1253" s="74"/>
      <c r="J1253" s="74"/>
      <c r="K1253" s="92"/>
      <c r="L1253" s="14"/>
      <c r="M1253" s="3"/>
      <c r="N1253" s="3"/>
      <c r="O1253" s="3"/>
      <c r="P1253" s="4"/>
      <c r="Q1253" s="4"/>
      <c r="R1253" s="4"/>
      <c r="S1253" s="4"/>
      <c r="T1253" s="4"/>
      <c r="X1253" s="16"/>
      <c r="AI1253" s="15" t="e">
        <f>#REF!</f>
        <v>#REF!</v>
      </c>
      <c r="AJ1253" s="15">
        <f>'[6]Čas'!AA1353</f>
        <v>432.9411919796943</v>
      </c>
      <c r="AK1253" s="15" t="e">
        <f t="shared" si="38"/>
        <v>#REF!</v>
      </c>
    </row>
    <row r="1254" spans="1:37" s="15" customFormat="1" ht="15.75">
      <c r="A1254" s="12"/>
      <c r="B1254" s="93" t="s">
        <v>509</v>
      </c>
      <c r="C1254" s="132">
        <v>6.9</v>
      </c>
      <c r="D1254" s="17" t="s">
        <v>64</v>
      </c>
      <c r="E1254" s="174" t="s">
        <v>175</v>
      </c>
      <c r="F1254" s="186"/>
      <c r="G1254" s="74"/>
      <c r="H1254" s="74"/>
      <c r="I1254" s="74"/>
      <c r="J1254" s="74"/>
      <c r="K1254" s="92"/>
      <c r="L1254" s="14"/>
      <c r="M1254" s="3"/>
      <c r="N1254" s="3"/>
      <c r="O1254" s="3"/>
      <c r="P1254" s="4"/>
      <c r="Q1254" s="4"/>
      <c r="R1254" s="4"/>
      <c r="S1254" s="4"/>
      <c r="T1254" s="4"/>
      <c r="X1254" s="16"/>
      <c r="AI1254" s="15" t="e">
        <f>#REF!</f>
        <v>#REF!</v>
      </c>
      <c r="AJ1254" s="15">
        <f>'[6]Čas'!AA1354</f>
        <v>1421.804467044093</v>
      </c>
      <c r="AK1254" s="15" t="e">
        <f t="shared" si="38"/>
        <v>#REF!</v>
      </c>
    </row>
    <row r="1255" spans="1:24" s="15" customFormat="1" ht="15.75">
      <c r="A1255" s="12"/>
      <c r="B1255" s="93" t="s">
        <v>131</v>
      </c>
      <c r="C1255" s="132">
        <v>112.47</v>
      </c>
      <c r="D1255" s="17" t="s">
        <v>127</v>
      </c>
      <c r="E1255" s="174" t="s">
        <v>175</v>
      </c>
      <c r="F1255" s="186"/>
      <c r="G1255" s="74"/>
      <c r="H1255" s="74"/>
      <c r="I1255" s="74"/>
      <c r="J1255" s="74"/>
      <c r="K1255" s="92"/>
      <c r="L1255" s="14"/>
      <c r="M1255" s="3"/>
      <c r="N1255" s="3"/>
      <c r="O1255" s="3"/>
      <c r="P1255" s="4"/>
      <c r="Q1255" s="4"/>
      <c r="R1255" s="4"/>
      <c r="S1255" s="4"/>
      <c r="T1255" s="4"/>
      <c r="X1255" s="16"/>
    </row>
    <row r="1256" spans="1:37" s="15" customFormat="1" ht="16.5" thickBot="1">
      <c r="A1256" s="12"/>
      <c r="B1256" s="98" t="s">
        <v>86</v>
      </c>
      <c r="C1256" s="136">
        <v>293.49</v>
      </c>
      <c r="D1256" s="77"/>
      <c r="E1256" s="170"/>
      <c r="F1256" s="231"/>
      <c r="G1256" s="232"/>
      <c r="H1256" s="232"/>
      <c r="I1256" s="232"/>
      <c r="J1256" s="232"/>
      <c r="K1256" s="233"/>
      <c r="L1256" s="14"/>
      <c r="M1256" s="3">
        <v>513.4895808402298</v>
      </c>
      <c r="N1256" s="3" t="e">
        <f>#REF!-M1256</f>
        <v>#REF!</v>
      </c>
      <c r="O1256" s="3"/>
      <c r="P1256" s="4"/>
      <c r="Q1256" s="4"/>
      <c r="R1256" s="4"/>
      <c r="S1256" s="4"/>
      <c r="T1256" s="4"/>
      <c r="X1256" s="16"/>
      <c r="AI1256" s="15" t="e">
        <f>#REF!</f>
        <v>#REF!</v>
      </c>
      <c r="AJ1256" s="15">
        <f>'[6]Čas'!AA1355</f>
        <v>433.53835224449386</v>
      </c>
      <c r="AK1256" s="15" t="e">
        <f aca="true" t="shared" si="39" ref="AK1256">AJ1249-AI1256</f>
        <v>#REF!</v>
      </c>
    </row>
    <row r="1257" spans="1:37" s="15" customFormat="1" ht="16.5" thickBot="1">
      <c r="A1257" s="12"/>
      <c r="B1257" s="419" t="s">
        <v>895</v>
      </c>
      <c r="C1257" s="420">
        <v>0</v>
      </c>
      <c r="D1257" s="420" t="e">
        <v>#REF!</v>
      </c>
      <c r="E1257" s="315"/>
      <c r="F1257" s="315"/>
      <c r="G1257" s="315"/>
      <c r="H1257" s="315"/>
      <c r="I1257" s="315"/>
      <c r="J1257" s="315"/>
      <c r="K1257" s="316"/>
      <c r="L1257" s="14"/>
      <c r="M1257" s="3">
        <v>41.81338145857794</v>
      </c>
      <c r="N1257" s="3" t="e">
        <f>#REF!-M1257</f>
        <v>#REF!</v>
      </c>
      <c r="O1257" s="3"/>
      <c r="P1257" s="4"/>
      <c r="Q1257" s="4"/>
      <c r="R1257" s="4"/>
      <c r="S1257" s="4"/>
      <c r="T1257" s="4"/>
      <c r="X1257" s="16"/>
      <c r="AI1257" s="15" t="e">
        <f>#REF!</f>
        <v>#REF!</v>
      </c>
      <c r="AJ1257" s="15" t="e">
        <f>'[6]Čas'!AA1368</f>
        <v>#REF!</v>
      </c>
      <c r="AK1257" s="15" t="e">
        <f>#REF!-AI1257</f>
        <v>#REF!</v>
      </c>
    </row>
    <row r="1258" spans="1:37" s="15" customFormat="1" ht="15.75">
      <c r="A1258" s="12"/>
      <c r="B1258" s="93" t="s">
        <v>896</v>
      </c>
      <c r="C1258" s="132">
        <v>15.47</v>
      </c>
      <c r="D1258" s="17" t="s">
        <v>127</v>
      </c>
      <c r="E1258" s="174" t="s">
        <v>175</v>
      </c>
      <c r="F1258" s="196"/>
      <c r="G1258" s="73"/>
      <c r="H1258" s="73"/>
      <c r="I1258" s="73"/>
      <c r="J1258" s="73"/>
      <c r="K1258" s="91"/>
      <c r="L1258" s="14"/>
      <c r="M1258" s="3">
        <v>36.609416168059425</v>
      </c>
      <c r="N1258" s="3" t="e">
        <f>#REF!-M1258</f>
        <v>#REF!</v>
      </c>
      <c r="O1258" s="3"/>
      <c r="P1258" s="4"/>
      <c r="Q1258" s="4"/>
      <c r="R1258" s="4"/>
      <c r="S1258" s="4"/>
      <c r="T1258" s="4"/>
      <c r="X1258" s="16"/>
      <c r="AI1258" s="15" t="e">
        <f>#REF!</f>
        <v>#REF!</v>
      </c>
      <c r="AJ1258" s="15" t="e">
        <f>'[6]Čas'!AA1369</f>
        <v>#REF!</v>
      </c>
      <c r="AK1258" s="15" t="e">
        <f>#REF!-AI1258</f>
        <v>#REF!</v>
      </c>
    </row>
    <row r="1259" spans="1:37" s="15" customFormat="1" ht="15.75">
      <c r="A1259" s="12"/>
      <c r="B1259" s="93" t="s">
        <v>324</v>
      </c>
      <c r="C1259" s="132">
        <v>7.2</v>
      </c>
      <c r="D1259" s="17" t="s">
        <v>127</v>
      </c>
      <c r="E1259" s="174" t="s">
        <v>175</v>
      </c>
      <c r="F1259" s="186"/>
      <c r="G1259" s="74"/>
      <c r="H1259" s="74"/>
      <c r="I1259" s="74"/>
      <c r="J1259" s="74"/>
      <c r="K1259" s="92"/>
      <c r="L1259" s="14"/>
      <c r="M1259" s="3">
        <v>8.2393991858023</v>
      </c>
      <c r="N1259" s="3" t="e">
        <f>#REF!-M1259</f>
        <v>#REF!</v>
      </c>
      <c r="O1259" s="3"/>
      <c r="P1259" s="4"/>
      <c r="Q1259" s="4"/>
      <c r="R1259" s="4"/>
      <c r="S1259" s="4"/>
      <c r="T1259" s="4"/>
      <c r="X1259" s="16"/>
      <c r="AI1259" s="15" t="e">
        <f>#REF!</f>
        <v>#REF!</v>
      </c>
      <c r="AJ1259" s="15" t="e">
        <f>'[6]Čas'!AA1370</f>
        <v>#REF!</v>
      </c>
      <c r="AK1259" s="15" t="e">
        <f>#REF!-AI1259</f>
        <v>#REF!</v>
      </c>
    </row>
    <row r="1260" spans="1:37" s="15" customFormat="1" ht="15.75">
      <c r="A1260" s="12"/>
      <c r="B1260" s="93" t="s">
        <v>344</v>
      </c>
      <c r="C1260" s="132">
        <v>8.36</v>
      </c>
      <c r="D1260" s="17" t="s">
        <v>340</v>
      </c>
      <c r="E1260" s="174" t="s">
        <v>175</v>
      </c>
      <c r="F1260" s="186"/>
      <c r="G1260" s="74"/>
      <c r="H1260" s="74"/>
      <c r="I1260" s="74"/>
      <c r="J1260" s="74"/>
      <c r="K1260" s="92"/>
      <c r="L1260" s="14"/>
      <c r="M1260" s="3">
        <v>4.202093584759173</v>
      </c>
      <c r="N1260" s="3" t="e">
        <f>#REF!-M1260</f>
        <v>#REF!</v>
      </c>
      <c r="O1260" s="3"/>
      <c r="P1260" s="4"/>
      <c r="Q1260" s="4"/>
      <c r="R1260" s="4"/>
      <c r="S1260" s="4"/>
      <c r="T1260" s="4"/>
      <c r="X1260" s="16"/>
      <c r="AI1260" s="15" t="e">
        <f>#REF!</f>
        <v>#REF!</v>
      </c>
      <c r="AJ1260" s="15" t="e">
        <f>'[6]Čas'!AA1371</f>
        <v>#REF!</v>
      </c>
      <c r="AK1260" s="15" t="e">
        <f>#REF!-AI1260</f>
        <v>#REF!</v>
      </c>
    </row>
    <row r="1261" spans="1:37" s="15" customFormat="1" ht="15.75">
      <c r="A1261" s="12"/>
      <c r="B1261" s="93" t="s">
        <v>27</v>
      </c>
      <c r="C1261" s="132">
        <v>14.26</v>
      </c>
      <c r="D1261" s="17" t="s">
        <v>127</v>
      </c>
      <c r="E1261" s="174" t="s">
        <v>175</v>
      </c>
      <c r="F1261" s="186"/>
      <c r="G1261" s="74"/>
      <c r="H1261" s="74"/>
      <c r="I1261" s="74"/>
      <c r="J1261" s="74"/>
      <c r="K1261" s="92"/>
      <c r="L1261" s="14"/>
      <c r="M1261" s="3">
        <v>182.18165358505468</v>
      </c>
      <c r="N1261" s="3" t="e">
        <f>#REF!-M1261</f>
        <v>#REF!</v>
      </c>
      <c r="O1261" s="3"/>
      <c r="P1261" s="4"/>
      <c r="Q1261" s="4"/>
      <c r="R1261" s="4"/>
      <c r="S1261" s="4"/>
      <c r="T1261" s="4"/>
      <c r="X1261" s="16"/>
      <c r="AI1261" s="15" t="e">
        <f>#REF!</f>
        <v>#REF!</v>
      </c>
      <c r="AJ1261" s="15" t="e">
        <f>'[6]Čas'!AA1372</f>
        <v>#REF!</v>
      </c>
      <c r="AK1261" s="15" t="e">
        <f>#REF!-AI1261</f>
        <v>#REF!</v>
      </c>
    </row>
    <row r="1262" spans="1:37" s="15" customFormat="1" ht="15.75">
      <c r="A1262" s="12"/>
      <c r="B1262" s="93" t="s">
        <v>857</v>
      </c>
      <c r="C1262" s="132">
        <v>13.44</v>
      </c>
      <c r="D1262" s="17" t="s">
        <v>127</v>
      </c>
      <c r="E1262" s="174" t="s">
        <v>175</v>
      </c>
      <c r="F1262" s="186"/>
      <c r="G1262" s="74"/>
      <c r="H1262" s="74"/>
      <c r="I1262" s="74"/>
      <c r="J1262" s="74"/>
      <c r="K1262" s="92"/>
      <c r="L1262" s="14"/>
      <c r="M1262" s="3">
        <v>3256.1135956342423</v>
      </c>
      <c r="N1262" s="3" t="e">
        <f>#REF!-M1262</f>
        <v>#REF!</v>
      </c>
      <c r="O1262" s="3"/>
      <c r="P1262" s="4"/>
      <c r="Q1262" s="4"/>
      <c r="R1262" s="4"/>
      <c r="S1262" s="4"/>
      <c r="T1262" s="4"/>
      <c r="X1262" s="16"/>
      <c r="AI1262" s="15" t="e">
        <f>#REF!</f>
        <v>#REF!</v>
      </c>
      <c r="AJ1262" s="15" t="e">
        <f>'[6]Čas'!AA1373</f>
        <v>#REF!</v>
      </c>
      <c r="AK1262" s="15" t="e">
        <f>#REF!-AI1262</f>
        <v>#REF!</v>
      </c>
    </row>
    <row r="1263" spans="1:37" s="15" customFormat="1" ht="15.75">
      <c r="A1263" s="12"/>
      <c r="B1263" s="93" t="s">
        <v>858</v>
      </c>
      <c r="C1263" s="132">
        <v>13.44</v>
      </c>
      <c r="D1263" s="17" t="s">
        <v>127</v>
      </c>
      <c r="E1263" s="174" t="s">
        <v>175</v>
      </c>
      <c r="F1263" s="186"/>
      <c r="G1263" s="74"/>
      <c r="H1263" s="74"/>
      <c r="I1263" s="74"/>
      <c r="J1263" s="74"/>
      <c r="K1263" s="92"/>
      <c r="L1263" s="14"/>
      <c r="M1263" s="3">
        <v>4270.412485634729</v>
      </c>
      <c r="N1263" s="3" t="e">
        <f>#REF!-M1263</f>
        <v>#REF!</v>
      </c>
      <c r="O1263" s="3"/>
      <c r="P1263" s="4"/>
      <c r="Q1263" s="4"/>
      <c r="R1263" s="4"/>
      <c r="S1263" s="4"/>
      <c r="T1263" s="4"/>
      <c r="X1263" s="16"/>
      <c r="AI1263" s="15" t="e">
        <f>#REF!</f>
        <v>#REF!</v>
      </c>
      <c r="AJ1263" s="15" t="e">
        <f>'[6]Čas'!AA1374</f>
        <v>#REF!</v>
      </c>
      <c r="AK1263" s="15" t="e">
        <f aca="true" t="shared" si="40" ref="AK1263:AK1322">AJ1257-AI1263</f>
        <v>#REF!</v>
      </c>
    </row>
    <row r="1264" spans="1:37" s="15" customFormat="1" ht="15.75">
      <c r="A1264" s="12"/>
      <c r="B1264" s="93" t="s">
        <v>893</v>
      </c>
      <c r="C1264" s="132">
        <v>13.44</v>
      </c>
      <c r="D1264" s="17" t="s">
        <v>127</v>
      </c>
      <c r="E1264" s="174" t="s">
        <v>175</v>
      </c>
      <c r="F1264" s="186"/>
      <c r="G1264" s="74"/>
      <c r="H1264" s="74"/>
      <c r="I1264" s="74"/>
      <c r="J1264" s="74"/>
      <c r="K1264" s="92"/>
      <c r="L1264" s="14"/>
      <c r="M1264" s="3"/>
      <c r="N1264" s="3"/>
      <c r="O1264" s="3"/>
      <c r="P1264" s="4"/>
      <c r="Q1264" s="4"/>
      <c r="R1264" s="4"/>
      <c r="S1264" s="4"/>
      <c r="T1264" s="4"/>
      <c r="X1264" s="16"/>
      <c r="AI1264" s="15" t="e">
        <f>#REF!</f>
        <v>#REF!</v>
      </c>
      <c r="AJ1264" s="15" t="e">
        <f>'[6]Čas'!AA1375</f>
        <v>#REF!</v>
      </c>
      <c r="AK1264" s="15" t="e">
        <f t="shared" si="40"/>
        <v>#REF!</v>
      </c>
    </row>
    <row r="1265" spans="1:37" s="15" customFormat="1" ht="15.75">
      <c r="A1265" s="12"/>
      <c r="B1265" s="93" t="s">
        <v>327</v>
      </c>
      <c r="C1265" s="132">
        <v>13.44</v>
      </c>
      <c r="D1265" s="17" t="s">
        <v>127</v>
      </c>
      <c r="E1265" s="174" t="s">
        <v>175</v>
      </c>
      <c r="F1265" s="186"/>
      <c r="G1265" s="74"/>
      <c r="H1265" s="74"/>
      <c r="I1265" s="74"/>
      <c r="J1265" s="74"/>
      <c r="K1265" s="92"/>
      <c r="L1265" s="14"/>
      <c r="M1265" s="3"/>
      <c r="N1265" s="3"/>
      <c r="O1265" s="3"/>
      <c r="P1265" s="4"/>
      <c r="Q1265" s="4"/>
      <c r="R1265" s="4"/>
      <c r="S1265" s="4"/>
      <c r="T1265" s="4"/>
      <c r="X1265" s="16"/>
      <c r="AI1265" s="15" t="e">
        <f>#REF!</f>
        <v>#REF!</v>
      </c>
      <c r="AJ1265" s="15" t="e">
        <f>'[6]Čas'!AA1376</f>
        <v>#REF!</v>
      </c>
      <c r="AK1265" s="15" t="e">
        <f t="shared" si="40"/>
        <v>#REF!</v>
      </c>
    </row>
    <row r="1266" spans="1:37" s="15" customFormat="1" ht="15.75">
      <c r="A1266" s="12"/>
      <c r="B1266" s="93" t="s">
        <v>331</v>
      </c>
      <c r="C1266" s="132">
        <v>13.44</v>
      </c>
      <c r="D1266" s="17" t="s">
        <v>127</v>
      </c>
      <c r="E1266" s="174" t="s">
        <v>175</v>
      </c>
      <c r="F1266" s="186"/>
      <c r="G1266" s="74"/>
      <c r="H1266" s="74"/>
      <c r="I1266" s="74"/>
      <c r="J1266" s="74"/>
      <c r="K1266" s="92"/>
      <c r="L1266" s="14"/>
      <c r="M1266" s="3"/>
      <c r="N1266" s="3"/>
      <c r="O1266" s="3"/>
      <c r="P1266" s="4"/>
      <c r="Q1266" s="4"/>
      <c r="R1266" s="4"/>
      <c r="S1266" s="4"/>
      <c r="T1266" s="4"/>
      <c r="X1266" s="16"/>
      <c r="AI1266" s="15" t="e">
        <f>#REF!</f>
        <v>#REF!</v>
      </c>
      <c r="AJ1266" s="15" t="e">
        <f>'[6]Čas'!AA1377</f>
        <v>#REF!</v>
      </c>
      <c r="AK1266" s="15" t="e">
        <f t="shared" si="40"/>
        <v>#REF!</v>
      </c>
    </row>
    <row r="1267" spans="1:37" s="15" customFormat="1" ht="15.75">
      <c r="A1267" s="12"/>
      <c r="B1267" s="93" t="s">
        <v>332</v>
      </c>
      <c r="C1267" s="132">
        <v>13.44</v>
      </c>
      <c r="D1267" s="17" t="s">
        <v>127</v>
      </c>
      <c r="E1267" s="174" t="s">
        <v>175</v>
      </c>
      <c r="F1267" s="186"/>
      <c r="G1267" s="74"/>
      <c r="H1267" s="74"/>
      <c r="I1267" s="74"/>
      <c r="J1267" s="74"/>
      <c r="K1267" s="92"/>
      <c r="L1267" s="14"/>
      <c r="M1267" s="3"/>
      <c r="N1267" s="3"/>
      <c r="O1267" s="3"/>
      <c r="P1267" s="4"/>
      <c r="Q1267" s="4"/>
      <c r="R1267" s="4"/>
      <c r="S1267" s="4"/>
      <c r="T1267" s="4"/>
      <c r="X1267" s="16"/>
      <c r="AI1267" s="15" t="e">
        <f>#REF!</f>
        <v>#REF!</v>
      </c>
      <c r="AJ1267" s="15" t="e">
        <f>'[6]Čas'!AA1378</f>
        <v>#REF!</v>
      </c>
      <c r="AK1267" s="15" t="e">
        <f t="shared" si="40"/>
        <v>#REF!</v>
      </c>
    </row>
    <row r="1268" spans="1:37" s="15" customFormat="1" ht="15.75">
      <c r="A1268" s="12"/>
      <c r="B1268" s="93" t="s">
        <v>303</v>
      </c>
      <c r="C1268" s="132">
        <v>19.32</v>
      </c>
      <c r="D1268" s="17" t="s">
        <v>127</v>
      </c>
      <c r="E1268" s="174" t="s">
        <v>175</v>
      </c>
      <c r="F1268" s="186"/>
      <c r="G1268" s="74"/>
      <c r="H1268" s="74"/>
      <c r="I1268" s="74"/>
      <c r="J1268" s="74"/>
      <c r="K1268" s="92"/>
      <c r="L1268" s="14"/>
      <c r="M1268" s="3"/>
      <c r="N1268" s="3"/>
      <c r="O1268" s="3"/>
      <c r="P1268" s="4"/>
      <c r="Q1268" s="4"/>
      <c r="R1268" s="4"/>
      <c r="S1268" s="4"/>
      <c r="T1268" s="4"/>
      <c r="X1268" s="16"/>
      <c r="AI1268" s="15" t="e">
        <f>#REF!</f>
        <v>#REF!</v>
      </c>
      <c r="AJ1268" s="15">
        <f>'[6]Čas'!AA1379</f>
        <v>5434.999999999999</v>
      </c>
      <c r="AK1268" s="15" t="e">
        <f t="shared" si="40"/>
        <v>#REF!</v>
      </c>
    </row>
    <row r="1269" spans="1:37" s="15" customFormat="1" ht="15.75">
      <c r="A1269" s="12"/>
      <c r="B1269" s="93" t="s">
        <v>897</v>
      </c>
      <c r="C1269" s="132">
        <v>16.24</v>
      </c>
      <c r="D1269" s="17" t="s">
        <v>7</v>
      </c>
      <c r="E1269" s="174" t="s">
        <v>175</v>
      </c>
      <c r="F1269" s="186"/>
      <c r="G1269" s="74"/>
      <c r="H1269" s="74"/>
      <c r="I1269" s="74"/>
      <c r="J1269" s="74"/>
      <c r="K1269" s="92"/>
      <c r="L1269" s="14"/>
      <c r="M1269" s="3"/>
      <c r="N1269" s="3"/>
      <c r="O1269" s="3"/>
      <c r="P1269" s="4"/>
      <c r="Q1269" s="4"/>
      <c r="R1269" s="4"/>
      <c r="S1269" s="4"/>
      <c r="T1269" s="4"/>
      <c r="X1269" s="16"/>
      <c r="AI1269" s="15" t="e">
        <f>#REF!</f>
        <v>#REF!</v>
      </c>
      <c r="AJ1269" s="15" t="e">
        <f>'[6]Čas'!AA1380</f>
        <v>#REF!</v>
      </c>
      <c r="AK1269" s="15" t="e">
        <f t="shared" si="40"/>
        <v>#REF!</v>
      </c>
    </row>
    <row r="1270" spans="1:37" s="15" customFormat="1" ht="15.75">
      <c r="A1270" s="12"/>
      <c r="B1270" s="93" t="s">
        <v>898</v>
      </c>
      <c r="C1270" s="132">
        <v>16.24</v>
      </c>
      <c r="D1270" s="17" t="s">
        <v>7</v>
      </c>
      <c r="E1270" s="174" t="s">
        <v>175</v>
      </c>
      <c r="F1270" s="186"/>
      <c r="G1270" s="74"/>
      <c r="H1270" s="74"/>
      <c r="I1270" s="74"/>
      <c r="J1270" s="74"/>
      <c r="K1270" s="92"/>
      <c r="L1270" s="14"/>
      <c r="M1270" s="3"/>
      <c r="N1270" s="3"/>
      <c r="O1270" s="3"/>
      <c r="P1270" s="4"/>
      <c r="Q1270" s="4"/>
      <c r="R1270" s="4"/>
      <c r="S1270" s="4"/>
      <c r="T1270" s="4"/>
      <c r="X1270" s="16"/>
      <c r="AI1270" s="15" t="e">
        <f>#REF!</f>
        <v>#REF!</v>
      </c>
      <c r="AJ1270" s="15" t="e">
        <f>'[6]Čas'!AA1381</f>
        <v>#REF!</v>
      </c>
      <c r="AK1270" s="15" t="e">
        <f t="shared" si="40"/>
        <v>#REF!</v>
      </c>
    </row>
    <row r="1271" spans="1:24" s="15" customFormat="1" ht="15.75">
      <c r="A1271" s="12"/>
      <c r="B1271" s="93" t="s">
        <v>131</v>
      </c>
      <c r="C1271" s="132">
        <v>112.47</v>
      </c>
      <c r="D1271" s="17" t="s">
        <v>127</v>
      </c>
      <c r="E1271" s="174" t="s">
        <v>175</v>
      </c>
      <c r="F1271" s="186"/>
      <c r="G1271" s="74"/>
      <c r="H1271" s="74"/>
      <c r="I1271" s="74"/>
      <c r="J1271" s="74"/>
      <c r="K1271" s="92"/>
      <c r="L1271" s="14"/>
      <c r="M1271" s="3"/>
      <c r="N1271" s="3"/>
      <c r="O1271" s="3"/>
      <c r="P1271" s="4"/>
      <c r="Q1271" s="4"/>
      <c r="R1271" s="4"/>
      <c r="S1271" s="4"/>
      <c r="T1271" s="4"/>
      <c r="X1271" s="16"/>
    </row>
    <row r="1272" spans="1:37" s="15" customFormat="1" ht="16.5" thickBot="1">
      <c r="A1272" s="12"/>
      <c r="B1272" s="98" t="s">
        <v>86</v>
      </c>
      <c r="C1272" s="136">
        <v>290.20000000000005</v>
      </c>
      <c r="D1272" s="77"/>
      <c r="E1272" s="170"/>
      <c r="F1272" s="231"/>
      <c r="G1272" s="232"/>
      <c r="H1272" s="232"/>
      <c r="I1272" s="232"/>
      <c r="J1272" s="232"/>
      <c r="K1272" s="233"/>
      <c r="L1272" s="14"/>
      <c r="M1272" s="3"/>
      <c r="N1272" s="3"/>
      <c r="O1272" s="3"/>
      <c r="P1272" s="4"/>
      <c r="Q1272" s="4"/>
      <c r="R1272" s="4"/>
      <c r="S1272" s="4"/>
      <c r="T1272" s="4"/>
      <c r="X1272" s="16"/>
      <c r="AI1272" s="15" t="e">
        <f>#REF!</f>
        <v>#REF!</v>
      </c>
      <c r="AJ1272" s="15" t="e">
        <f>'[6]Čas'!AA1382</f>
        <v>#REF!</v>
      </c>
      <c r="AK1272" s="15" t="e">
        <f aca="true" t="shared" si="41" ref="AK1272:AK1277">AJ1265-AI1272</f>
        <v>#REF!</v>
      </c>
    </row>
    <row r="1273" spans="1:37" s="15" customFormat="1" ht="15.75">
      <c r="A1273" s="12"/>
      <c r="B1273" s="405"/>
      <c r="C1273" s="406"/>
      <c r="D1273" s="406"/>
      <c r="E1273" s="212"/>
      <c r="F1273" s="212"/>
      <c r="G1273" s="212"/>
      <c r="H1273" s="212"/>
      <c r="I1273" s="212"/>
      <c r="J1273" s="212"/>
      <c r="K1273" s="213"/>
      <c r="L1273" s="14"/>
      <c r="M1273" s="3"/>
      <c r="N1273" s="3"/>
      <c r="O1273" s="3"/>
      <c r="P1273" s="4"/>
      <c r="Q1273" s="4"/>
      <c r="R1273" s="4"/>
      <c r="S1273" s="4"/>
      <c r="T1273" s="4"/>
      <c r="X1273" s="16"/>
      <c r="AI1273" s="15" t="e">
        <f>#REF!</f>
        <v>#REF!</v>
      </c>
      <c r="AJ1273" s="15">
        <f>'[6]Čas'!AA1383</f>
        <v>960.1381601553542</v>
      </c>
      <c r="AK1273" s="15" t="e">
        <f t="shared" si="41"/>
        <v>#REF!</v>
      </c>
    </row>
    <row r="1274" spans="1:37" s="15" customFormat="1" ht="16.5" thickBot="1">
      <c r="A1274" s="12"/>
      <c r="B1274" s="407" t="s">
        <v>899</v>
      </c>
      <c r="C1274" s="408">
        <v>0</v>
      </c>
      <c r="D1274" s="408" t="e">
        <v>#REF!</v>
      </c>
      <c r="E1274" s="201"/>
      <c r="F1274" s="201"/>
      <c r="G1274" s="201"/>
      <c r="H1274" s="201"/>
      <c r="I1274" s="201"/>
      <c r="J1274" s="201"/>
      <c r="K1274" s="202"/>
      <c r="L1274" s="14"/>
      <c r="M1274" s="3"/>
      <c r="N1274" s="3"/>
      <c r="O1274" s="3"/>
      <c r="P1274" s="4"/>
      <c r="Q1274" s="4"/>
      <c r="R1274" s="4"/>
      <c r="S1274" s="4"/>
      <c r="T1274" s="4"/>
      <c r="X1274" s="16"/>
      <c r="AI1274" s="15" t="e">
        <f>#REF!</f>
        <v>#REF!</v>
      </c>
      <c r="AJ1274" s="15">
        <f>'[6]Čas'!AA1384</f>
        <v>45.68276025716774</v>
      </c>
      <c r="AK1274" s="15" t="e">
        <f t="shared" si="41"/>
        <v>#REF!</v>
      </c>
    </row>
    <row r="1275" spans="1:37" s="15" customFormat="1" ht="15.75">
      <c r="A1275" s="12"/>
      <c r="B1275" s="93" t="s">
        <v>17</v>
      </c>
      <c r="C1275" s="132">
        <v>38.36</v>
      </c>
      <c r="D1275" s="17" t="s">
        <v>127</v>
      </c>
      <c r="E1275" s="174" t="s">
        <v>175</v>
      </c>
      <c r="F1275" s="196"/>
      <c r="G1275" s="73"/>
      <c r="H1275" s="73"/>
      <c r="I1275" s="73"/>
      <c r="J1275" s="73"/>
      <c r="K1275" s="91"/>
      <c r="L1275" s="14"/>
      <c r="M1275" s="3">
        <v>9782.999999999998</v>
      </c>
      <c r="N1275" s="3" t="e">
        <f>#REF!-M1275</f>
        <v>#REF!</v>
      </c>
      <c r="O1275" s="3"/>
      <c r="P1275" s="4"/>
      <c r="Q1275" s="4"/>
      <c r="R1275" s="4"/>
      <c r="S1275" s="4"/>
      <c r="T1275" s="4"/>
      <c r="X1275" s="16"/>
      <c r="AI1275" s="15" t="e">
        <f>#REF!</f>
        <v>#REF!</v>
      </c>
      <c r="AJ1275" s="15">
        <f>'[6]Čas'!AA1385</f>
        <v>286.6727567196856</v>
      </c>
      <c r="AK1275" s="15" t="e">
        <f t="shared" si="41"/>
        <v>#REF!</v>
      </c>
    </row>
    <row r="1276" spans="1:37" s="15" customFormat="1" ht="15.75">
      <c r="A1276" s="12"/>
      <c r="B1276" s="93" t="s">
        <v>900</v>
      </c>
      <c r="C1276" s="132">
        <v>7.2</v>
      </c>
      <c r="D1276" s="17" t="s">
        <v>63</v>
      </c>
      <c r="E1276" s="174" t="s">
        <v>175</v>
      </c>
      <c r="F1276" s="186"/>
      <c r="G1276" s="74"/>
      <c r="H1276" s="74"/>
      <c r="I1276" s="74"/>
      <c r="J1276" s="74"/>
      <c r="K1276" s="92"/>
      <c r="L1276" s="14"/>
      <c r="M1276" s="3"/>
      <c r="N1276" s="3"/>
      <c r="O1276" s="3"/>
      <c r="P1276" s="4"/>
      <c r="Q1276" s="4"/>
      <c r="R1276" s="4"/>
      <c r="S1276" s="4"/>
      <c r="T1276" s="4"/>
      <c r="X1276" s="16"/>
      <c r="AI1276" s="15" t="e">
        <f>#REF!</f>
        <v>#REF!</v>
      </c>
      <c r="AJ1276" s="15">
        <f>'[6]Čas'!AA1386</f>
        <v>121.82069401911397</v>
      </c>
      <c r="AK1276" s="15" t="e">
        <f t="shared" si="41"/>
        <v>#REF!</v>
      </c>
    </row>
    <row r="1277" spans="1:37" s="15" customFormat="1" ht="15.75">
      <c r="A1277" s="12"/>
      <c r="B1277" s="93" t="s">
        <v>901</v>
      </c>
      <c r="C1277" s="132">
        <v>33.65</v>
      </c>
      <c r="D1277" s="17" t="s">
        <v>63</v>
      </c>
      <c r="E1277" s="174" t="s">
        <v>175</v>
      </c>
      <c r="F1277" s="186"/>
      <c r="G1277" s="74"/>
      <c r="H1277" s="74"/>
      <c r="I1277" s="74"/>
      <c r="J1277" s="74"/>
      <c r="K1277" s="92"/>
      <c r="L1277" s="14"/>
      <c r="M1277" s="3"/>
      <c r="N1277" s="3"/>
      <c r="O1277" s="3"/>
      <c r="P1277" s="4"/>
      <c r="Q1277" s="4"/>
      <c r="R1277" s="4"/>
      <c r="S1277" s="4"/>
      <c r="T1277" s="4"/>
      <c r="X1277" s="16"/>
      <c r="AI1277" s="15" t="e">
        <f>#REF!</f>
        <v>#REF!</v>
      </c>
      <c r="AJ1277" s="15">
        <f>'[6]Čas'!AA1387</f>
        <v>62.50737798317079</v>
      </c>
      <c r="AK1277" s="15" t="e">
        <f t="shared" si="41"/>
        <v>#REF!</v>
      </c>
    </row>
    <row r="1278" spans="1:37" s="15" customFormat="1" ht="15.75">
      <c r="A1278" s="12"/>
      <c r="B1278" s="93" t="s">
        <v>902</v>
      </c>
      <c r="C1278" s="132">
        <v>14.2</v>
      </c>
      <c r="D1278" s="17" t="s">
        <v>63</v>
      </c>
      <c r="E1278" s="174" t="s">
        <v>175</v>
      </c>
      <c r="F1278" s="186"/>
      <c r="G1278" s="74"/>
      <c r="H1278" s="74"/>
      <c r="I1278" s="74"/>
      <c r="J1278" s="74"/>
      <c r="K1278" s="92"/>
      <c r="L1278" s="14"/>
      <c r="M1278" s="3">
        <v>91.83075230407636</v>
      </c>
      <c r="N1278" s="3" t="e">
        <f>#REF!-M1278</f>
        <v>#REF!</v>
      </c>
      <c r="O1278" s="3"/>
      <c r="P1278" s="4"/>
      <c r="Q1278" s="4"/>
      <c r="R1278" s="4"/>
      <c r="S1278" s="4"/>
      <c r="T1278" s="4"/>
      <c r="X1278" s="16"/>
      <c r="AI1278" s="15" t="e">
        <f>#REF!</f>
        <v>#REF!</v>
      </c>
      <c r="AJ1278" s="15" t="e">
        <f>'[6]Čas'!AA1388</f>
        <v>#REF!</v>
      </c>
      <c r="AK1278" s="15" t="e">
        <f t="shared" si="40"/>
        <v>#REF!</v>
      </c>
    </row>
    <row r="1279" spans="1:37" s="15" customFormat="1" ht="15.75">
      <c r="A1279" s="12"/>
      <c r="B1279" s="93" t="s">
        <v>408</v>
      </c>
      <c r="C1279" s="132">
        <v>19.3</v>
      </c>
      <c r="D1279" s="17" t="s">
        <v>97</v>
      </c>
      <c r="E1279" s="174" t="s">
        <v>175</v>
      </c>
      <c r="F1279" s="186"/>
      <c r="G1279" s="74"/>
      <c r="H1279" s="74"/>
      <c r="I1279" s="74"/>
      <c r="J1279" s="74"/>
      <c r="K1279" s="92"/>
      <c r="L1279" s="14"/>
      <c r="M1279" s="3">
        <v>59.394297559369136</v>
      </c>
      <c r="N1279" s="3" t="e">
        <f>#REF!-M1279</f>
        <v>#REF!</v>
      </c>
      <c r="O1279" s="3"/>
      <c r="P1279" s="4"/>
      <c r="Q1279" s="4"/>
      <c r="R1279" s="4"/>
      <c r="S1279" s="4"/>
      <c r="T1279" s="4"/>
      <c r="X1279" s="16"/>
      <c r="AI1279" s="15" t="e">
        <f>#REF!</f>
        <v>#REF!</v>
      </c>
      <c r="AJ1279" s="15">
        <f>'[6]Čas'!AA1389</f>
        <v>1156.6994329167833</v>
      </c>
      <c r="AK1279" s="15" t="e">
        <f t="shared" si="40"/>
        <v>#REF!</v>
      </c>
    </row>
    <row r="1280" spans="1:37" s="15" customFormat="1" ht="15.75">
      <c r="A1280" s="12"/>
      <c r="B1280" s="93" t="s">
        <v>903</v>
      </c>
      <c r="C1280" s="132">
        <v>4.6</v>
      </c>
      <c r="D1280" s="17" t="s">
        <v>45</v>
      </c>
      <c r="E1280" s="80"/>
      <c r="F1280" s="186"/>
      <c r="G1280" s="74"/>
      <c r="H1280" s="74"/>
      <c r="I1280" s="74"/>
      <c r="J1280" s="74"/>
      <c r="K1280" s="92"/>
      <c r="L1280" s="14"/>
      <c r="M1280" s="3">
        <v>0</v>
      </c>
      <c r="N1280" s="3" t="e">
        <f>#REF!-M1280</f>
        <v>#REF!</v>
      </c>
      <c r="O1280" s="3"/>
      <c r="P1280" s="4"/>
      <c r="Q1280" s="4"/>
      <c r="R1280" s="4"/>
      <c r="S1280" s="4"/>
      <c r="T1280" s="4"/>
      <c r="X1280" s="16"/>
      <c r="AI1280" s="15" t="e">
        <f>#REF!</f>
        <v>#REF!</v>
      </c>
      <c r="AJ1280" s="15">
        <f>'[6]Čas'!AA1390</f>
        <v>123.49064367552212</v>
      </c>
      <c r="AK1280" s="15" t="e">
        <f t="shared" si="40"/>
        <v>#REF!</v>
      </c>
    </row>
    <row r="1281" spans="1:37" s="15" customFormat="1" ht="15.75">
      <c r="A1281" s="12"/>
      <c r="B1281" s="93" t="s">
        <v>904</v>
      </c>
      <c r="C1281" s="132">
        <v>2.8</v>
      </c>
      <c r="D1281" s="17" t="s">
        <v>45</v>
      </c>
      <c r="E1281" s="80"/>
      <c r="F1281" s="186"/>
      <c r="G1281" s="74"/>
      <c r="H1281" s="74"/>
      <c r="I1281" s="74"/>
      <c r="J1281" s="74"/>
      <c r="K1281" s="92"/>
      <c r="L1281" s="14"/>
      <c r="M1281" s="3">
        <v>76.80297098194285</v>
      </c>
      <c r="N1281" s="3" t="e">
        <f>#REF!-M1281</f>
        <v>#REF!</v>
      </c>
      <c r="O1281" s="3"/>
      <c r="P1281" s="4"/>
      <c r="Q1281" s="4"/>
      <c r="R1281" s="4"/>
      <c r="S1281" s="4"/>
      <c r="T1281" s="4"/>
      <c r="X1281" s="16"/>
      <c r="AI1281" s="15" t="e">
        <f>#REF!</f>
        <v>#REF!</v>
      </c>
      <c r="AJ1281" s="15">
        <f>'[6]Čas'!AA1391</f>
        <v>446.3271710024478</v>
      </c>
      <c r="AK1281" s="15" t="e">
        <f t="shared" si="40"/>
        <v>#REF!</v>
      </c>
    </row>
    <row r="1282" spans="1:37" s="15" customFormat="1" ht="15.75">
      <c r="A1282" s="12"/>
      <c r="B1282" s="93" t="s">
        <v>905</v>
      </c>
      <c r="C1282" s="132">
        <v>17</v>
      </c>
      <c r="D1282" s="17" t="s">
        <v>97</v>
      </c>
      <c r="E1282" s="174" t="s">
        <v>175</v>
      </c>
      <c r="F1282" s="186"/>
      <c r="G1282" s="74"/>
      <c r="H1282" s="74"/>
      <c r="I1282" s="74"/>
      <c r="J1282" s="74"/>
      <c r="K1282" s="92"/>
      <c r="L1282" s="14"/>
      <c r="M1282" s="3">
        <v>0</v>
      </c>
      <c r="N1282" s="3" t="e">
        <f>#REF!-M1282</f>
        <v>#REF!</v>
      </c>
      <c r="O1282" s="3"/>
      <c r="P1282" s="4"/>
      <c r="Q1282" s="4"/>
      <c r="R1282" s="4"/>
      <c r="S1282" s="4"/>
      <c r="T1282" s="4"/>
      <c r="X1282" s="16"/>
      <c r="AI1282" s="15" t="e">
        <f>#REF!</f>
        <v>#REF!</v>
      </c>
      <c r="AJ1282" s="15">
        <f>'[6]Čas'!AA1392</f>
        <v>303.07871880248774</v>
      </c>
      <c r="AK1282" s="15" t="e">
        <f t="shared" si="40"/>
        <v>#REF!</v>
      </c>
    </row>
    <row r="1283" spans="1:37" s="15" customFormat="1" ht="15.75">
      <c r="A1283" s="12"/>
      <c r="B1283" s="93" t="s">
        <v>906</v>
      </c>
      <c r="C1283" s="132">
        <v>17.5</v>
      </c>
      <c r="D1283" s="17" t="s">
        <v>52</v>
      </c>
      <c r="E1283" s="174" t="s">
        <v>175</v>
      </c>
      <c r="F1283" s="186"/>
      <c r="G1283" s="74"/>
      <c r="H1283" s="74"/>
      <c r="I1283" s="74"/>
      <c r="J1283" s="74"/>
      <c r="K1283" s="92"/>
      <c r="L1283" s="14"/>
      <c r="M1283" s="3">
        <v>0</v>
      </c>
      <c r="N1283" s="3" t="e">
        <f>#REF!-M1283</f>
        <v>#REF!</v>
      </c>
      <c r="O1283" s="3"/>
      <c r="P1283" s="4"/>
      <c r="Q1283" s="4"/>
      <c r="R1283" s="4"/>
      <c r="S1283" s="4"/>
      <c r="T1283" s="4"/>
      <c r="X1283" s="16"/>
      <c r="AI1283" s="15" t="e">
        <f>#REF!</f>
        <v>#REF!</v>
      </c>
      <c r="AJ1283" s="15">
        <f>'[6]Čas'!AA1393</f>
        <v>69.37868378702197</v>
      </c>
      <c r="AK1283" s="15" t="e">
        <f t="shared" si="40"/>
        <v>#REF!</v>
      </c>
    </row>
    <row r="1284" spans="1:37" s="15" customFormat="1" ht="15.75">
      <c r="A1284" s="12"/>
      <c r="B1284" s="93" t="s">
        <v>907</v>
      </c>
      <c r="C1284" s="132">
        <v>20.6</v>
      </c>
      <c r="D1284" s="17" t="s">
        <v>52</v>
      </c>
      <c r="E1284" s="174" t="s">
        <v>175</v>
      </c>
      <c r="F1284" s="186"/>
      <c r="G1284" s="74"/>
      <c r="H1284" s="74"/>
      <c r="I1284" s="74"/>
      <c r="J1284" s="74"/>
      <c r="K1284" s="92"/>
      <c r="L1284" s="14"/>
      <c r="M1284" s="3">
        <v>77.67340465307154</v>
      </c>
      <c r="N1284" s="3" t="e">
        <f>#REF!-M1284</f>
        <v>#REF!</v>
      </c>
      <c r="O1284" s="3"/>
      <c r="P1284" s="4"/>
      <c r="Q1284" s="4"/>
      <c r="R1284" s="4"/>
      <c r="S1284" s="4"/>
      <c r="T1284" s="4"/>
      <c r="X1284" s="16"/>
      <c r="AI1284" s="15" t="e">
        <f>#REF!</f>
        <v>#REF!</v>
      </c>
      <c r="AJ1284" s="15">
        <f>'[6]Čas'!AA1394</f>
        <v>31.158111961030084</v>
      </c>
      <c r="AK1284" s="15" t="e">
        <f t="shared" si="40"/>
        <v>#REF!</v>
      </c>
    </row>
    <row r="1285" spans="1:37" s="15" customFormat="1" ht="15.75">
      <c r="A1285" s="12"/>
      <c r="B1285" s="93" t="s">
        <v>481</v>
      </c>
      <c r="C1285" s="132">
        <v>5.5</v>
      </c>
      <c r="D1285" s="17" t="s">
        <v>45</v>
      </c>
      <c r="E1285" s="80"/>
      <c r="F1285" s="186"/>
      <c r="G1285" s="74"/>
      <c r="H1285" s="74"/>
      <c r="I1285" s="74"/>
      <c r="J1285" s="74"/>
      <c r="K1285" s="92"/>
      <c r="L1285" s="14"/>
      <c r="M1285" s="3">
        <v>119.51907670941097</v>
      </c>
      <c r="N1285" s="3" t="e">
        <f>#REF!-M1285</f>
        <v>#REF!</v>
      </c>
      <c r="O1285" s="3"/>
      <c r="P1285" s="4"/>
      <c r="Q1285" s="4"/>
      <c r="R1285" s="4"/>
      <c r="S1285" s="4"/>
      <c r="T1285" s="4"/>
      <c r="X1285" s="16"/>
      <c r="AI1285" s="15" t="e">
        <f>#REF!</f>
        <v>#REF!</v>
      </c>
      <c r="AJ1285" s="15">
        <f>'[6]Čas'!AA1395</f>
        <v>17.77732768328711</v>
      </c>
      <c r="AK1285" s="15" t="e">
        <f t="shared" si="40"/>
        <v>#REF!</v>
      </c>
    </row>
    <row r="1286" spans="1:37" s="15" customFormat="1" ht="15.75">
      <c r="A1286" s="12"/>
      <c r="B1286" s="93" t="s">
        <v>316</v>
      </c>
      <c r="C1286" s="132">
        <v>3</v>
      </c>
      <c r="D1286" s="17" t="s">
        <v>97</v>
      </c>
      <c r="E1286" s="174" t="s">
        <v>175</v>
      </c>
      <c r="F1286" s="186"/>
      <c r="G1286" s="74"/>
      <c r="H1286" s="74"/>
      <c r="I1286" s="74"/>
      <c r="J1286" s="74"/>
      <c r="K1286" s="92"/>
      <c r="L1286" s="14"/>
      <c r="M1286" s="3"/>
      <c r="N1286" s="3"/>
      <c r="O1286" s="3"/>
      <c r="P1286" s="4"/>
      <c r="Q1286" s="4"/>
      <c r="R1286" s="4"/>
      <c r="S1286" s="4"/>
      <c r="T1286" s="4"/>
      <c r="X1286" s="16"/>
      <c r="AI1286" s="15" t="e">
        <f>#REF!</f>
        <v>#REF!</v>
      </c>
      <c r="AJ1286" s="15">
        <f>'[6]Čas'!AA1396</f>
        <v>94.48222313495994</v>
      </c>
      <c r="AK1286" s="15" t="e">
        <f t="shared" si="40"/>
        <v>#REF!</v>
      </c>
    </row>
    <row r="1287" spans="1:37" s="15" customFormat="1" ht="15.75">
      <c r="A1287" s="12"/>
      <c r="B1287" s="93" t="s">
        <v>896</v>
      </c>
      <c r="C1287" s="132">
        <v>5.9</v>
      </c>
      <c r="D1287" s="17" t="s">
        <v>127</v>
      </c>
      <c r="E1287" s="174" t="s">
        <v>175</v>
      </c>
      <c r="F1287" s="186"/>
      <c r="G1287" s="74"/>
      <c r="H1287" s="74"/>
      <c r="I1287" s="74"/>
      <c r="J1287" s="74"/>
      <c r="K1287" s="92"/>
      <c r="L1287" s="14"/>
      <c r="M1287" s="3"/>
      <c r="N1287" s="3"/>
      <c r="O1287" s="3"/>
      <c r="P1287" s="4"/>
      <c r="Q1287" s="4"/>
      <c r="R1287" s="4"/>
      <c r="S1287" s="4"/>
      <c r="T1287" s="4"/>
      <c r="X1287" s="16"/>
      <c r="AI1287" s="15" t="e">
        <f>#REF!</f>
        <v>#REF!</v>
      </c>
      <c r="AJ1287" s="15">
        <f>'[6]Čas'!AA1397</f>
        <v>162.43316342874428</v>
      </c>
      <c r="AK1287" s="15" t="e">
        <f t="shared" si="40"/>
        <v>#REF!</v>
      </c>
    </row>
    <row r="1288" spans="1:37" s="15" customFormat="1" ht="15.75">
      <c r="A1288" s="12"/>
      <c r="B1288" s="93" t="s">
        <v>478</v>
      </c>
      <c r="C1288" s="132">
        <v>11.3</v>
      </c>
      <c r="D1288" s="17" t="s">
        <v>869</v>
      </c>
      <c r="E1288" s="174" t="s">
        <v>175</v>
      </c>
      <c r="F1288" s="186"/>
      <c r="G1288" s="74"/>
      <c r="H1288" s="74"/>
      <c r="I1288" s="74"/>
      <c r="J1288" s="74"/>
      <c r="K1288" s="92"/>
      <c r="L1288" s="14"/>
      <c r="M1288" s="3">
        <v>383.41180935978196</v>
      </c>
      <c r="N1288" s="3" t="e">
        <f>#REF!-M1288</f>
        <v>#REF!</v>
      </c>
      <c r="O1288" s="3"/>
      <c r="P1288" s="4"/>
      <c r="Q1288" s="4"/>
      <c r="R1288" s="4"/>
      <c r="S1288" s="4"/>
      <c r="T1288" s="4"/>
      <c r="X1288" s="16"/>
      <c r="AI1288" s="15" t="e">
        <f>#REF!</f>
        <v>#REF!</v>
      </c>
      <c r="AJ1288" s="15">
        <f>'[6]Čas'!AA1398</f>
        <v>29.8540897165571</v>
      </c>
      <c r="AK1288" s="15" t="e">
        <f t="shared" si="40"/>
        <v>#REF!</v>
      </c>
    </row>
    <row r="1289" spans="1:37" s="15" customFormat="1" ht="15.75">
      <c r="A1289" s="12"/>
      <c r="B1289" s="93" t="s">
        <v>478</v>
      </c>
      <c r="C1289" s="132">
        <v>11.3</v>
      </c>
      <c r="D1289" s="17" t="s">
        <v>869</v>
      </c>
      <c r="E1289" s="174" t="s">
        <v>175</v>
      </c>
      <c r="F1289" s="186"/>
      <c r="G1289" s="74"/>
      <c r="H1289" s="74"/>
      <c r="I1289" s="74"/>
      <c r="J1289" s="74"/>
      <c r="K1289" s="92"/>
      <c r="L1289" s="14"/>
      <c r="M1289" s="3">
        <v>388.95614030714256</v>
      </c>
      <c r="N1289" s="3" t="e">
        <f>#REF!-M1289</f>
        <v>#REF!</v>
      </c>
      <c r="O1289" s="3"/>
      <c r="P1289" s="4"/>
      <c r="Q1289" s="4"/>
      <c r="R1289" s="4"/>
      <c r="S1289" s="4"/>
      <c r="T1289" s="4"/>
      <c r="X1289" s="16"/>
      <c r="AI1289" s="15" t="e">
        <f>#REF!</f>
        <v>#REF!</v>
      </c>
      <c r="AJ1289" s="15" t="e">
        <f>'[6]Čas'!AA1399</f>
        <v>#REF!</v>
      </c>
      <c r="AK1289" s="15" t="e">
        <f t="shared" si="40"/>
        <v>#REF!</v>
      </c>
    </row>
    <row r="1290" spans="1:24" s="15" customFormat="1" ht="15.75">
      <c r="A1290" s="12"/>
      <c r="B1290" s="93" t="s">
        <v>132</v>
      </c>
      <c r="C1290" s="132">
        <v>5.73</v>
      </c>
      <c r="D1290" s="17" t="s">
        <v>127</v>
      </c>
      <c r="E1290" s="174" t="s">
        <v>175</v>
      </c>
      <c r="F1290" s="186"/>
      <c r="G1290" s="74"/>
      <c r="H1290" s="74"/>
      <c r="I1290" s="74"/>
      <c r="J1290" s="74"/>
      <c r="K1290" s="92"/>
      <c r="L1290" s="14"/>
      <c r="M1290" s="3"/>
      <c r="N1290" s="3"/>
      <c r="O1290" s="3"/>
      <c r="P1290" s="4"/>
      <c r="Q1290" s="4"/>
      <c r="R1290" s="4"/>
      <c r="S1290" s="4"/>
      <c r="T1290" s="4"/>
      <c r="X1290" s="16"/>
    </row>
    <row r="1291" spans="1:37" s="15" customFormat="1" ht="16.5" thickBot="1">
      <c r="A1291" s="12"/>
      <c r="B1291" s="98" t="s">
        <v>86</v>
      </c>
      <c r="C1291" s="136">
        <v>217.94000000000003</v>
      </c>
      <c r="D1291" s="77"/>
      <c r="E1291" s="170"/>
      <c r="F1291" s="231"/>
      <c r="G1291" s="232"/>
      <c r="H1291" s="232"/>
      <c r="I1291" s="232"/>
      <c r="J1291" s="232"/>
      <c r="K1291" s="233"/>
      <c r="L1291" s="14"/>
      <c r="M1291" s="3">
        <v>186.57611909259458</v>
      </c>
      <c r="N1291" s="3" t="e">
        <f>#REF!-M1291</f>
        <v>#REF!</v>
      </c>
      <c r="O1291" s="3"/>
      <c r="P1291" s="4"/>
      <c r="Q1291" s="4"/>
      <c r="R1291" s="4"/>
      <c r="S1291" s="4"/>
      <c r="T1291" s="4"/>
      <c r="X1291" s="16"/>
      <c r="AI1291" s="15" t="e">
        <f>#REF!</f>
        <v>#REF!</v>
      </c>
      <c r="AJ1291" s="15" t="e">
        <f>'[6]Čas'!AA1400</f>
        <v>#REF!</v>
      </c>
      <c r="AK1291" s="15" t="e">
        <f aca="true" t="shared" si="42" ref="AK1291:AK1296">AJ1284-AI1291</f>
        <v>#REF!</v>
      </c>
    </row>
    <row r="1292" spans="1:37" s="15" customFormat="1" ht="15.75">
      <c r="A1292" s="12"/>
      <c r="B1292" s="405"/>
      <c r="C1292" s="406"/>
      <c r="D1292" s="406"/>
      <c r="E1292" s="212"/>
      <c r="F1292" s="212"/>
      <c r="G1292" s="212"/>
      <c r="H1292" s="212"/>
      <c r="I1292" s="212"/>
      <c r="J1292" s="212"/>
      <c r="K1292" s="213"/>
      <c r="L1292" s="14"/>
      <c r="M1292" s="3">
        <v>599.7089542261967</v>
      </c>
      <c r="N1292" s="3" t="e">
        <f>#REF!-M1292</f>
        <v>#REF!</v>
      </c>
      <c r="O1292" s="3"/>
      <c r="P1292" s="4"/>
      <c r="Q1292" s="4"/>
      <c r="R1292" s="4"/>
      <c r="S1292" s="4"/>
      <c r="T1292" s="4"/>
      <c r="X1292" s="16"/>
      <c r="AI1292" s="15" t="e">
        <f>#REF!</f>
        <v>#REF!</v>
      </c>
      <c r="AJ1292" s="15">
        <f>'[6]Čas'!AA1401</f>
        <v>686.1490874600115</v>
      </c>
      <c r="AK1292" s="15" t="e">
        <f t="shared" si="42"/>
        <v>#REF!</v>
      </c>
    </row>
    <row r="1293" spans="1:37" s="15" customFormat="1" ht="16.5" thickBot="1">
      <c r="A1293" s="12"/>
      <c r="B1293" s="407" t="s">
        <v>1163</v>
      </c>
      <c r="C1293" s="408">
        <v>0</v>
      </c>
      <c r="D1293" s="408" t="e">
        <v>#REF!</v>
      </c>
      <c r="E1293" s="201"/>
      <c r="F1293" s="201"/>
      <c r="G1293" s="201"/>
      <c r="H1293" s="201"/>
      <c r="I1293" s="201"/>
      <c r="J1293" s="201"/>
      <c r="K1293" s="202"/>
      <c r="L1293" s="14"/>
      <c r="M1293" s="3">
        <v>358.67556359463475</v>
      </c>
      <c r="N1293" s="3" t="e">
        <f>#REF!-M1293</f>
        <v>#REF!</v>
      </c>
      <c r="O1293" s="3"/>
      <c r="P1293" s="4"/>
      <c r="Q1293" s="4"/>
      <c r="R1293" s="4"/>
      <c r="S1293" s="4"/>
      <c r="T1293" s="4"/>
      <c r="X1293" s="16"/>
      <c r="AI1293" s="15" t="e">
        <f>#REF!</f>
        <v>#REF!</v>
      </c>
      <c r="AJ1293" s="15">
        <f>'[6]Čas'!AA1402</f>
        <v>429.9553906556964</v>
      </c>
      <c r="AK1293" s="15" t="e">
        <f t="shared" si="42"/>
        <v>#REF!</v>
      </c>
    </row>
    <row r="1294" spans="1:37" s="15" customFormat="1" ht="15.75">
      <c r="A1294" s="12"/>
      <c r="B1294" s="93" t="s">
        <v>1164</v>
      </c>
      <c r="C1294" s="132">
        <v>19.95</v>
      </c>
      <c r="D1294" s="17" t="s">
        <v>7</v>
      </c>
      <c r="E1294" s="171" t="s">
        <v>174</v>
      </c>
      <c r="F1294" s="196"/>
      <c r="G1294" s="73"/>
      <c r="H1294" s="73"/>
      <c r="I1294" s="73"/>
      <c r="J1294" s="73"/>
      <c r="K1294" s="91"/>
      <c r="L1294" s="14"/>
      <c r="M1294" s="3">
        <v>2073.0679899177176</v>
      </c>
      <c r="N1294" s="3" t="e">
        <f>#REF!-M1294</f>
        <v>#REF!</v>
      </c>
      <c r="O1294" s="3"/>
      <c r="P1294" s="4"/>
      <c r="Q1294" s="4"/>
      <c r="R1294" s="4"/>
      <c r="S1294" s="4"/>
      <c r="T1294" s="4"/>
      <c r="X1294" s="16"/>
      <c r="AI1294" s="15" t="e">
        <f>#REF!</f>
        <v>#REF!</v>
      </c>
      <c r="AJ1294" s="15">
        <f>'[6]Čas'!AA1403</f>
        <v>659.2649323387344</v>
      </c>
      <c r="AK1294" s="15" t="e">
        <f t="shared" si="42"/>
        <v>#REF!</v>
      </c>
    </row>
    <row r="1295" spans="1:37" s="15" customFormat="1" ht="15.75">
      <c r="A1295" s="12"/>
      <c r="B1295" s="93" t="s">
        <v>1165</v>
      </c>
      <c r="C1295" s="132">
        <v>27.54</v>
      </c>
      <c r="D1295" s="17" t="s">
        <v>7</v>
      </c>
      <c r="E1295" s="171" t="s">
        <v>174</v>
      </c>
      <c r="F1295" s="186"/>
      <c r="G1295" s="74"/>
      <c r="H1295" s="74"/>
      <c r="I1295" s="74"/>
      <c r="J1295" s="74"/>
      <c r="K1295" s="92"/>
      <c r="L1295" s="14"/>
      <c r="M1295" s="3">
        <v>3143.6305293094997</v>
      </c>
      <c r="N1295" s="3" t="e">
        <f>#REF!-M1295</f>
        <v>#REF!</v>
      </c>
      <c r="O1295" s="3"/>
      <c r="P1295" s="4"/>
      <c r="Q1295" s="4"/>
      <c r="R1295" s="4"/>
      <c r="S1295" s="4"/>
      <c r="T1295" s="4"/>
      <c r="X1295" s="16"/>
      <c r="AI1295" s="15" t="e">
        <f>#REF!</f>
        <v>#REF!</v>
      </c>
      <c r="AJ1295" s="15">
        <f>'[6]Čas'!AA1404</f>
        <v>305.93745682047023</v>
      </c>
      <c r="AK1295" s="15" t="e">
        <f t="shared" si="42"/>
        <v>#REF!</v>
      </c>
    </row>
    <row r="1296" spans="1:37" s="15" customFormat="1" ht="15.75">
      <c r="A1296" s="12"/>
      <c r="B1296" s="93" t="s">
        <v>888</v>
      </c>
      <c r="C1296" s="132">
        <v>13.44</v>
      </c>
      <c r="D1296" s="17" t="s">
        <v>7</v>
      </c>
      <c r="E1296" s="171" t="s">
        <v>174</v>
      </c>
      <c r="F1296" s="186"/>
      <c r="G1296" s="74"/>
      <c r="H1296" s="74"/>
      <c r="I1296" s="74"/>
      <c r="J1296" s="74"/>
      <c r="K1296" s="92"/>
      <c r="L1296" s="14"/>
      <c r="M1296" s="3">
        <v>374.72341627827194</v>
      </c>
      <c r="N1296" s="3" t="e">
        <f>#REF!-M1296</f>
        <v>#REF!</v>
      </c>
      <c r="O1296" s="3"/>
      <c r="P1296" s="4"/>
      <c r="Q1296" s="4"/>
      <c r="R1296" s="4"/>
      <c r="S1296" s="4"/>
      <c r="T1296" s="4"/>
      <c r="X1296" s="16"/>
      <c r="AI1296" s="15" t="e">
        <f>#REF!</f>
        <v>#REF!</v>
      </c>
      <c r="AJ1296" s="15">
        <f>'[6]Čas'!AA1405</f>
        <v>758.9473891217365</v>
      </c>
      <c r="AK1296" s="15" t="e">
        <f t="shared" si="42"/>
        <v>#REF!</v>
      </c>
    </row>
    <row r="1297" spans="1:37" s="15" customFormat="1" ht="15.75">
      <c r="A1297" s="12"/>
      <c r="B1297" s="93" t="s">
        <v>1166</v>
      </c>
      <c r="C1297" s="132">
        <v>28.22</v>
      </c>
      <c r="D1297" s="17" t="s">
        <v>7</v>
      </c>
      <c r="E1297" s="171" t="s">
        <v>174</v>
      </c>
      <c r="F1297" s="186"/>
      <c r="G1297" s="74"/>
      <c r="H1297" s="74"/>
      <c r="I1297" s="74"/>
      <c r="J1297" s="74"/>
      <c r="K1297" s="92"/>
      <c r="L1297" s="14"/>
      <c r="M1297" s="3"/>
      <c r="N1297" s="3"/>
      <c r="O1297" s="3"/>
      <c r="P1297" s="4"/>
      <c r="Q1297" s="4"/>
      <c r="R1297" s="4"/>
      <c r="S1297" s="4"/>
      <c r="T1297" s="4"/>
      <c r="X1297" s="16"/>
      <c r="AI1297" s="15" t="e">
        <f>#REF!</f>
        <v>#REF!</v>
      </c>
      <c r="AJ1297" s="15">
        <f>'[6]Čas'!AA1406</f>
        <v>758.9473891217365</v>
      </c>
      <c r="AK1297" s="15" t="e">
        <f t="shared" si="40"/>
        <v>#REF!</v>
      </c>
    </row>
    <row r="1298" spans="1:37" s="15" customFormat="1" ht="15.75">
      <c r="A1298" s="12"/>
      <c r="B1298" s="93" t="s">
        <v>1166</v>
      </c>
      <c r="C1298" s="132">
        <v>12.75</v>
      </c>
      <c r="D1298" s="17" t="s">
        <v>7</v>
      </c>
      <c r="E1298" s="171" t="s">
        <v>174</v>
      </c>
      <c r="F1298" s="186"/>
      <c r="G1298" s="74"/>
      <c r="H1298" s="74"/>
      <c r="I1298" s="74"/>
      <c r="J1298" s="74"/>
      <c r="K1298" s="92"/>
      <c r="L1298" s="14"/>
      <c r="M1298" s="3">
        <v>2174</v>
      </c>
      <c r="N1298" s="3" t="e">
        <f>#REF!-M1298</f>
        <v>#REF!</v>
      </c>
      <c r="O1298" s="3"/>
      <c r="P1298" s="4"/>
      <c r="Q1298" s="4"/>
      <c r="R1298" s="4"/>
      <c r="S1298" s="4"/>
      <c r="T1298" s="4"/>
      <c r="X1298" s="16"/>
      <c r="AI1298" s="15" t="e">
        <f>#REF!</f>
        <v>#REF!</v>
      </c>
      <c r="AJ1298" s="15">
        <f>'[6]Čas'!AA1407</f>
        <v>575.4236311608737</v>
      </c>
      <c r="AK1298" s="15" t="e">
        <f t="shared" si="40"/>
        <v>#REF!</v>
      </c>
    </row>
    <row r="1299" spans="1:37" s="15" customFormat="1" ht="15.75">
      <c r="A1299" s="12"/>
      <c r="B1299" s="93" t="s">
        <v>1166</v>
      </c>
      <c r="C1299" s="132">
        <v>37.19</v>
      </c>
      <c r="D1299" s="17" t="s">
        <v>7</v>
      </c>
      <c r="E1299" s="171" t="s">
        <v>174</v>
      </c>
      <c r="F1299" s="186"/>
      <c r="G1299" s="74"/>
      <c r="H1299" s="74"/>
      <c r="I1299" s="74"/>
      <c r="J1299" s="74"/>
      <c r="K1299" s="92"/>
      <c r="L1299" s="14"/>
      <c r="M1299" s="3"/>
      <c r="N1299" s="3"/>
      <c r="O1299" s="3"/>
      <c r="P1299" s="4"/>
      <c r="Q1299" s="4"/>
      <c r="R1299" s="4"/>
      <c r="S1299" s="4"/>
      <c r="T1299" s="4"/>
      <c r="X1299" s="16"/>
      <c r="AI1299" s="15" t="e">
        <f>#REF!</f>
        <v>#REF!</v>
      </c>
      <c r="AJ1299" s="15">
        <f>'[6]Čas'!AA1408</f>
        <v>575.4236311608737</v>
      </c>
      <c r="AK1299" s="15" t="e">
        <f t="shared" si="40"/>
        <v>#REF!</v>
      </c>
    </row>
    <row r="1300" spans="1:37" s="15" customFormat="1" ht="15.75">
      <c r="A1300" s="12"/>
      <c r="B1300" s="93" t="s">
        <v>131</v>
      </c>
      <c r="C1300" s="132">
        <v>31.5</v>
      </c>
      <c r="D1300" s="17" t="s">
        <v>7</v>
      </c>
      <c r="E1300" s="171" t="s">
        <v>174</v>
      </c>
      <c r="F1300" s="186"/>
      <c r="G1300" s="74"/>
      <c r="H1300" s="74"/>
      <c r="I1300" s="74"/>
      <c r="J1300" s="74"/>
      <c r="K1300" s="92"/>
      <c r="L1300" s="14"/>
      <c r="M1300" s="3"/>
      <c r="N1300" s="3"/>
      <c r="O1300" s="3"/>
      <c r="P1300" s="4"/>
      <c r="Q1300" s="4"/>
      <c r="R1300" s="4"/>
      <c r="S1300" s="4"/>
      <c r="T1300" s="4"/>
      <c r="X1300" s="16"/>
      <c r="AI1300" s="15" t="e">
        <f>#REF!</f>
        <v>#REF!</v>
      </c>
      <c r="AJ1300" s="15">
        <f>'[6]Čas'!AA1409</f>
        <v>575.4236311608737</v>
      </c>
      <c r="AK1300" s="15" t="e">
        <f t="shared" si="40"/>
        <v>#REF!</v>
      </c>
    </row>
    <row r="1301" spans="1:37" s="15" customFormat="1" ht="15.75">
      <c r="A1301" s="12"/>
      <c r="B1301" s="93" t="s">
        <v>111</v>
      </c>
      <c r="C1301" s="132">
        <v>31.98</v>
      </c>
      <c r="D1301" s="17" t="s">
        <v>7</v>
      </c>
      <c r="E1301" s="171" t="s">
        <v>174</v>
      </c>
      <c r="F1301" s="186"/>
      <c r="G1301" s="74"/>
      <c r="H1301" s="74"/>
      <c r="I1301" s="74"/>
      <c r="J1301" s="74"/>
      <c r="K1301" s="92"/>
      <c r="L1301" s="14"/>
      <c r="M1301" s="3">
        <v>282.5049861178194</v>
      </c>
      <c r="N1301" s="3" t="e">
        <f>#REF!-M1301</f>
        <v>#REF!</v>
      </c>
      <c r="O1301" s="3"/>
      <c r="P1301" s="4"/>
      <c r="Q1301" s="4"/>
      <c r="R1301" s="4"/>
      <c r="S1301" s="4"/>
      <c r="T1301" s="4"/>
      <c r="X1301" s="16"/>
      <c r="AI1301" s="15" t="e">
        <f>#REF!</f>
        <v>#REF!</v>
      </c>
      <c r="AJ1301" s="15">
        <f>'[6]Čas'!AA1410</f>
        <v>14.536654277808395</v>
      </c>
      <c r="AK1301" s="15" t="e">
        <f t="shared" si="40"/>
        <v>#REF!</v>
      </c>
    </row>
    <row r="1302" spans="1:37" s="15" customFormat="1" ht="15.75">
      <c r="A1302" s="12"/>
      <c r="B1302" s="93" t="s">
        <v>908</v>
      </c>
      <c r="C1302" s="132">
        <v>6.52</v>
      </c>
      <c r="D1302" s="17" t="s">
        <v>7</v>
      </c>
      <c r="E1302" s="171" t="s">
        <v>174</v>
      </c>
      <c r="F1302" s="186"/>
      <c r="G1302" s="74"/>
      <c r="H1302" s="74"/>
      <c r="I1302" s="74"/>
      <c r="J1302" s="74"/>
      <c r="K1302" s="92"/>
      <c r="L1302" s="14"/>
      <c r="M1302" s="3">
        <v>257.7857998325102</v>
      </c>
      <c r="N1302" s="3" t="e">
        <f>#REF!-M1302</f>
        <v>#REF!</v>
      </c>
      <c r="O1302" s="3"/>
      <c r="P1302" s="4"/>
      <c r="Q1302" s="4"/>
      <c r="R1302" s="4"/>
      <c r="S1302" s="4"/>
      <c r="T1302" s="4"/>
      <c r="X1302" s="16"/>
      <c r="AI1302" s="15" t="e">
        <f>#REF!</f>
        <v>#REF!</v>
      </c>
      <c r="AJ1302" s="15">
        <f>'[6]Čas'!AA1411</f>
        <v>2.648378309722178</v>
      </c>
      <c r="AK1302" s="15" t="e">
        <f t="shared" si="40"/>
        <v>#REF!</v>
      </c>
    </row>
    <row r="1303" spans="1:37" s="15" customFormat="1" ht="15.75">
      <c r="A1303" s="12"/>
      <c r="B1303" s="93" t="s">
        <v>27</v>
      </c>
      <c r="C1303" s="132">
        <v>1.44</v>
      </c>
      <c r="D1303" s="17" t="s">
        <v>7</v>
      </c>
      <c r="E1303" s="171" t="s">
        <v>174</v>
      </c>
      <c r="F1303" s="186"/>
      <c r="G1303" s="74"/>
      <c r="H1303" s="74"/>
      <c r="I1303" s="74"/>
      <c r="J1303" s="74"/>
      <c r="K1303" s="92"/>
      <c r="L1303" s="14"/>
      <c r="M1303" s="3"/>
      <c r="N1303" s="3"/>
      <c r="O1303" s="3"/>
      <c r="P1303" s="4"/>
      <c r="Q1303" s="4"/>
      <c r="R1303" s="4"/>
      <c r="S1303" s="4"/>
      <c r="T1303" s="4"/>
      <c r="X1303" s="16"/>
      <c r="AI1303" s="15" t="e">
        <f>#REF!</f>
        <v>#REF!</v>
      </c>
      <c r="AJ1303" s="15">
        <f>'[6]Čas'!AA1412</f>
        <v>483.0591423481109</v>
      </c>
      <c r="AK1303" s="15" t="e">
        <f t="shared" si="40"/>
        <v>#REF!</v>
      </c>
    </row>
    <row r="1304" spans="1:37" s="15" customFormat="1" ht="15.75">
      <c r="A1304" s="12"/>
      <c r="B1304" s="93" t="s">
        <v>909</v>
      </c>
      <c r="C1304" s="132">
        <v>26.82</v>
      </c>
      <c r="D1304" s="17" t="s">
        <v>7</v>
      </c>
      <c r="E1304" s="171" t="s">
        <v>174</v>
      </c>
      <c r="F1304" s="186"/>
      <c r="G1304" s="74"/>
      <c r="H1304" s="74"/>
      <c r="I1304" s="74"/>
      <c r="J1304" s="74"/>
      <c r="K1304" s="92"/>
      <c r="L1304" s="14"/>
      <c r="M1304" s="3"/>
      <c r="N1304" s="3"/>
      <c r="O1304" s="3"/>
      <c r="P1304" s="4"/>
      <c r="Q1304" s="4"/>
      <c r="R1304" s="4"/>
      <c r="S1304" s="4"/>
      <c r="T1304" s="4"/>
      <c r="X1304" s="16"/>
      <c r="AI1304" s="15" t="e">
        <f>#REF!</f>
        <v>#REF!</v>
      </c>
      <c r="AJ1304" s="15">
        <f>'[6]Čas'!AA1413</f>
        <v>873.6454674017831</v>
      </c>
      <c r="AK1304" s="15" t="e">
        <f t="shared" si="40"/>
        <v>#REF!</v>
      </c>
    </row>
    <row r="1305" spans="1:24" s="15" customFormat="1" ht="16.5" thickBot="1">
      <c r="A1305" s="12"/>
      <c r="B1305" s="127" t="s">
        <v>86</v>
      </c>
      <c r="C1305" s="142">
        <v>237.34999999999997</v>
      </c>
      <c r="D1305" s="232"/>
      <c r="E1305" s="318"/>
      <c r="F1305" s="219"/>
      <c r="G1305" s="220"/>
      <c r="H1305" s="220"/>
      <c r="I1305" s="220"/>
      <c r="J1305" s="220"/>
      <c r="K1305" s="221"/>
      <c r="L1305" s="14"/>
      <c r="M1305" s="3"/>
      <c r="N1305" s="3"/>
      <c r="O1305" s="3"/>
      <c r="P1305" s="4"/>
      <c r="Q1305" s="4"/>
      <c r="R1305" s="4"/>
      <c r="S1305" s="4"/>
      <c r="T1305" s="4"/>
      <c r="X1305" s="16"/>
    </row>
    <row r="1306" spans="1:37" s="15" customFormat="1" ht="16.5" thickBot="1">
      <c r="A1306" s="12"/>
      <c r="B1306" s="411" t="s">
        <v>910</v>
      </c>
      <c r="C1306" s="412">
        <v>0</v>
      </c>
      <c r="D1306" s="412" t="e">
        <v>#REF!</v>
      </c>
      <c r="E1306" s="356"/>
      <c r="F1306" s="356"/>
      <c r="G1306" s="356"/>
      <c r="H1306" s="356"/>
      <c r="I1306" s="356"/>
      <c r="J1306" s="356"/>
      <c r="K1306" s="357"/>
      <c r="L1306" s="14"/>
      <c r="M1306" s="3">
        <v>206.0443974837574</v>
      </c>
      <c r="N1306" s="3" t="e">
        <f>#REF!-M1306</f>
        <v>#REF!</v>
      </c>
      <c r="O1306" s="3"/>
      <c r="P1306" s="4"/>
      <c r="Q1306" s="4"/>
      <c r="R1306" s="4"/>
      <c r="S1306" s="4"/>
      <c r="T1306" s="4"/>
      <c r="X1306" s="16"/>
      <c r="AI1306" s="15" t="e">
        <f>#REF!</f>
        <v>#REF!</v>
      </c>
      <c r="AJ1306" s="15">
        <f>'[6]Čas'!AA1414</f>
        <v>204.13923652173594</v>
      </c>
      <c r="AK1306" s="15" t="e">
        <f aca="true" t="shared" si="43" ref="AK1306:AK1311">AJ1299-AI1306</f>
        <v>#REF!</v>
      </c>
    </row>
    <row r="1307" spans="1:37" s="15" customFormat="1" ht="15.75">
      <c r="A1307" s="12"/>
      <c r="B1307" s="93" t="s">
        <v>911</v>
      </c>
      <c r="C1307" s="132">
        <v>47.47</v>
      </c>
      <c r="D1307" s="17" t="s">
        <v>63</v>
      </c>
      <c r="E1307" s="174" t="s">
        <v>175</v>
      </c>
      <c r="F1307" s="196"/>
      <c r="G1307" s="73"/>
      <c r="H1307" s="73"/>
      <c r="I1307" s="73"/>
      <c r="J1307" s="73"/>
      <c r="K1307" s="91"/>
      <c r="L1307" s="14"/>
      <c r="M1307" s="3">
        <v>206.0443974837574</v>
      </c>
      <c r="N1307" s="3" t="e">
        <f>#REF!-M1307</f>
        <v>#REF!</v>
      </c>
      <c r="O1307" s="3"/>
      <c r="P1307" s="4"/>
      <c r="Q1307" s="4"/>
      <c r="R1307" s="4"/>
      <c r="S1307" s="4"/>
      <c r="T1307" s="4"/>
      <c r="X1307" s="16"/>
      <c r="AI1307" s="15" t="e">
        <f>#REF!</f>
        <v>#REF!</v>
      </c>
      <c r="AJ1307" s="15">
        <f>'[6]Čas'!AA1415</f>
        <v>16.48703777079046</v>
      </c>
      <c r="AK1307" s="15" t="e">
        <f t="shared" si="43"/>
        <v>#REF!</v>
      </c>
    </row>
    <row r="1308" spans="1:37" s="15" customFormat="1" ht="15.75">
      <c r="A1308" s="12"/>
      <c r="B1308" s="93" t="s">
        <v>283</v>
      </c>
      <c r="C1308" s="132">
        <v>17.28</v>
      </c>
      <c r="D1308" s="17" t="s">
        <v>63</v>
      </c>
      <c r="E1308" s="174" t="s">
        <v>175</v>
      </c>
      <c r="F1308" s="186"/>
      <c r="G1308" s="74"/>
      <c r="H1308" s="74"/>
      <c r="I1308" s="74"/>
      <c r="J1308" s="74"/>
      <c r="K1308" s="92"/>
      <c r="L1308" s="14"/>
      <c r="M1308" s="3">
        <v>206.0443974837574</v>
      </c>
      <c r="N1308" s="3" t="e">
        <f>#REF!-M1308</f>
        <v>#REF!</v>
      </c>
      <c r="O1308" s="3"/>
      <c r="P1308" s="4"/>
      <c r="Q1308" s="4"/>
      <c r="R1308" s="4"/>
      <c r="S1308" s="4"/>
      <c r="T1308" s="4"/>
      <c r="X1308" s="16"/>
      <c r="AI1308" s="15" t="e">
        <f>#REF!</f>
        <v>#REF!</v>
      </c>
      <c r="AJ1308" s="15">
        <f>'[6]Čas'!AA1416</f>
        <v>3415.6987047992934</v>
      </c>
      <c r="AK1308" s="15" t="e">
        <f t="shared" si="43"/>
        <v>#REF!</v>
      </c>
    </row>
    <row r="1309" spans="1:37" s="15" customFormat="1" ht="15.75">
      <c r="A1309" s="12"/>
      <c r="B1309" s="93" t="s">
        <v>912</v>
      </c>
      <c r="C1309" s="132">
        <v>17.6</v>
      </c>
      <c r="D1309" s="17" t="s">
        <v>127</v>
      </c>
      <c r="E1309" s="174" t="s">
        <v>175</v>
      </c>
      <c r="F1309" s="186"/>
      <c r="G1309" s="74"/>
      <c r="H1309" s="74"/>
      <c r="I1309" s="74"/>
      <c r="J1309" s="74"/>
      <c r="K1309" s="92"/>
      <c r="L1309" s="14"/>
      <c r="M1309" s="3">
        <v>133.92828971511435</v>
      </c>
      <c r="N1309" s="3" t="e">
        <f>#REF!-M1309</f>
        <v>#REF!</v>
      </c>
      <c r="O1309" s="3"/>
      <c r="P1309" s="4"/>
      <c r="Q1309" s="4"/>
      <c r="R1309" s="4"/>
      <c r="S1309" s="4"/>
      <c r="T1309" s="4"/>
      <c r="X1309" s="16"/>
      <c r="AI1309" s="15" t="e">
        <f>#REF!</f>
        <v>#REF!</v>
      </c>
      <c r="AJ1309" s="15" t="e">
        <f>'[6]Čas'!AA1417</f>
        <v>#REF!</v>
      </c>
      <c r="AK1309" s="15" t="e">
        <f t="shared" si="43"/>
        <v>#REF!</v>
      </c>
    </row>
    <row r="1310" spans="1:37" s="15" customFormat="1" ht="15.75">
      <c r="A1310" s="12"/>
      <c r="B1310" s="93" t="s">
        <v>913</v>
      </c>
      <c r="C1310" s="132">
        <v>20.4</v>
      </c>
      <c r="D1310" s="17" t="s">
        <v>64</v>
      </c>
      <c r="E1310" s="174" t="s">
        <v>175</v>
      </c>
      <c r="F1310" s="186"/>
      <c r="G1310" s="74"/>
      <c r="H1310" s="74"/>
      <c r="I1310" s="74"/>
      <c r="J1310" s="74"/>
      <c r="K1310" s="92"/>
      <c r="L1310" s="14"/>
      <c r="M1310" s="3">
        <v>133.92828971511435</v>
      </c>
      <c r="N1310" s="3" t="e">
        <f>#REF!-M1310</f>
        <v>#REF!</v>
      </c>
      <c r="O1310" s="3"/>
      <c r="P1310" s="4"/>
      <c r="Q1310" s="4"/>
      <c r="R1310" s="4"/>
      <c r="S1310" s="4"/>
      <c r="T1310" s="4"/>
      <c r="X1310" s="16"/>
      <c r="AI1310" s="15" t="e">
        <f>#REF!</f>
        <v>#REF!</v>
      </c>
      <c r="AJ1310" s="15" t="e">
        <f>'[6]Čas'!AA1418</f>
        <v>#REF!</v>
      </c>
      <c r="AK1310" s="15" t="e">
        <f t="shared" si="43"/>
        <v>#REF!</v>
      </c>
    </row>
    <row r="1311" spans="1:37" s="15" customFormat="1" ht="15.75">
      <c r="A1311" s="12"/>
      <c r="B1311" s="93" t="s">
        <v>111</v>
      </c>
      <c r="C1311" s="132">
        <v>20.14</v>
      </c>
      <c r="D1311" s="17" t="s">
        <v>97</v>
      </c>
      <c r="E1311" s="174" t="s">
        <v>175</v>
      </c>
      <c r="F1311" s="186"/>
      <c r="G1311" s="74"/>
      <c r="H1311" s="74"/>
      <c r="I1311" s="74"/>
      <c r="J1311" s="74"/>
      <c r="K1311" s="92"/>
      <c r="L1311" s="14"/>
      <c r="M1311" s="3">
        <v>133.92828971511435</v>
      </c>
      <c r="N1311" s="3" t="e">
        <f>#REF!-M1311</f>
        <v>#REF!</v>
      </c>
      <c r="O1311" s="3"/>
      <c r="P1311" s="4"/>
      <c r="Q1311" s="4"/>
      <c r="R1311" s="4"/>
      <c r="S1311" s="4"/>
      <c r="T1311" s="4"/>
      <c r="X1311" s="16"/>
      <c r="AI1311" s="15" t="e">
        <f>#REF!</f>
        <v>#REF!</v>
      </c>
      <c r="AJ1311" s="15" t="e">
        <f>'[6]Čas'!AA1419</f>
        <v>#REF!</v>
      </c>
      <c r="AK1311" s="15" t="e">
        <f t="shared" si="43"/>
        <v>#REF!</v>
      </c>
    </row>
    <row r="1312" spans="1:37" s="15" customFormat="1" ht="15.75">
      <c r="A1312" s="12"/>
      <c r="B1312" s="93" t="s">
        <v>914</v>
      </c>
      <c r="C1312" s="132">
        <v>5.67</v>
      </c>
      <c r="D1312" s="17" t="s">
        <v>97</v>
      </c>
      <c r="E1312" s="174" t="s">
        <v>175</v>
      </c>
      <c r="F1312" s="186"/>
      <c r="G1312" s="74"/>
      <c r="H1312" s="74"/>
      <c r="I1312" s="74"/>
      <c r="J1312" s="74"/>
      <c r="K1312" s="92"/>
      <c r="L1312" s="14"/>
      <c r="M1312" s="3">
        <v>51.40589924527148</v>
      </c>
      <c r="N1312" s="3" t="e">
        <f>#REF!-M1312</f>
        <v>#REF!</v>
      </c>
      <c r="O1312" s="3"/>
      <c r="P1312" s="4"/>
      <c r="Q1312" s="4"/>
      <c r="R1312" s="4"/>
      <c r="S1312" s="4"/>
      <c r="T1312" s="4"/>
      <c r="X1312" s="16"/>
      <c r="AI1312" s="15" t="e">
        <f>#REF!</f>
        <v>#REF!</v>
      </c>
      <c r="AJ1312" s="15" t="e">
        <f>'[6]Čas'!AA1420</f>
        <v>#REF!</v>
      </c>
      <c r="AK1312" s="15" t="e">
        <f t="shared" si="40"/>
        <v>#REF!</v>
      </c>
    </row>
    <row r="1313" spans="1:37" s="15" customFormat="1" ht="15.75">
      <c r="A1313" s="12"/>
      <c r="B1313" s="93" t="s">
        <v>915</v>
      </c>
      <c r="C1313" s="132">
        <v>19.39</v>
      </c>
      <c r="D1313" s="17" t="s">
        <v>97</v>
      </c>
      <c r="E1313" s="174" t="s">
        <v>175</v>
      </c>
      <c r="F1313" s="186"/>
      <c r="G1313" s="74"/>
      <c r="H1313" s="74"/>
      <c r="I1313" s="74"/>
      <c r="J1313" s="74"/>
      <c r="K1313" s="92"/>
      <c r="L1313" s="14"/>
      <c r="M1313" s="3">
        <v>51.40589924527148</v>
      </c>
      <c r="N1313" s="3" t="e">
        <f>#REF!-M1313</f>
        <v>#REF!</v>
      </c>
      <c r="O1313" s="3"/>
      <c r="P1313" s="4"/>
      <c r="Q1313" s="4"/>
      <c r="R1313" s="4"/>
      <c r="S1313" s="4"/>
      <c r="T1313" s="4"/>
      <c r="X1313" s="16"/>
      <c r="AI1313" s="15" t="e">
        <f>#REF!</f>
        <v>#REF!</v>
      </c>
      <c r="AJ1313" s="15" t="e">
        <f>'[6]Čas'!AA1421</f>
        <v>#REF!</v>
      </c>
      <c r="AK1313" s="15" t="e">
        <f t="shared" si="40"/>
        <v>#REF!</v>
      </c>
    </row>
    <row r="1314" spans="1:37" s="15" customFormat="1" ht="15.75">
      <c r="A1314" s="12"/>
      <c r="B1314" s="93" t="s">
        <v>510</v>
      </c>
      <c r="C1314" s="132">
        <v>20.29</v>
      </c>
      <c r="D1314" s="17" t="s">
        <v>63</v>
      </c>
      <c r="E1314" s="174" t="s">
        <v>175</v>
      </c>
      <c r="F1314" s="186"/>
      <c r="G1314" s="74"/>
      <c r="H1314" s="74"/>
      <c r="I1314" s="74"/>
      <c r="J1314" s="74"/>
      <c r="K1314" s="92"/>
      <c r="L1314" s="14"/>
      <c r="M1314" s="3">
        <v>51.40589924527148</v>
      </c>
      <c r="N1314" s="3" t="e">
        <f>#REF!-M1314</f>
        <v>#REF!</v>
      </c>
      <c r="O1314" s="3"/>
      <c r="P1314" s="4"/>
      <c r="Q1314" s="4"/>
      <c r="R1314" s="4"/>
      <c r="S1314" s="4"/>
      <c r="T1314" s="4"/>
      <c r="X1314" s="16"/>
      <c r="AI1314" s="15" t="e">
        <f>#REF!</f>
        <v>#REF!</v>
      </c>
      <c r="AJ1314" s="15" t="e">
        <f>'[6]Čas'!AA1422</f>
        <v>#REF!</v>
      </c>
      <c r="AK1314" s="15" t="e">
        <f t="shared" si="40"/>
        <v>#REF!</v>
      </c>
    </row>
    <row r="1315" spans="1:37" s="15" customFormat="1" ht="15.75">
      <c r="A1315" s="12"/>
      <c r="B1315" s="93" t="s">
        <v>916</v>
      </c>
      <c r="C1315" s="132">
        <v>12.36</v>
      </c>
      <c r="D1315" s="17" t="s">
        <v>97</v>
      </c>
      <c r="E1315" s="174" t="s">
        <v>175</v>
      </c>
      <c r="F1315" s="186"/>
      <c r="G1315" s="74"/>
      <c r="H1315" s="74"/>
      <c r="I1315" s="74"/>
      <c r="J1315" s="74"/>
      <c r="K1315" s="92"/>
      <c r="L1315" s="14"/>
      <c r="M1315" s="3">
        <v>403.0302111735194</v>
      </c>
      <c r="N1315" s="3" t="e">
        <f>#REF!-M1315</f>
        <v>#REF!</v>
      </c>
      <c r="O1315" s="3"/>
      <c r="P1315" s="4"/>
      <c r="Q1315" s="4"/>
      <c r="R1315" s="4"/>
      <c r="S1315" s="4"/>
      <c r="T1315" s="4"/>
      <c r="X1315" s="16"/>
      <c r="AI1315" s="15" t="e">
        <f>#REF!</f>
        <v>#REF!</v>
      </c>
      <c r="AJ1315" s="15" t="e">
        <f>'[6]Čas'!AA1423</f>
        <v>#REF!</v>
      </c>
      <c r="AK1315" s="15" t="e">
        <f t="shared" si="40"/>
        <v>#REF!</v>
      </c>
    </row>
    <row r="1316" spans="1:37" s="15" customFormat="1" ht="15.75">
      <c r="A1316" s="12"/>
      <c r="B1316" s="93" t="s">
        <v>424</v>
      </c>
      <c r="C1316" s="132">
        <v>11.64</v>
      </c>
      <c r="D1316" s="17" t="s">
        <v>97</v>
      </c>
      <c r="E1316" s="174" t="s">
        <v>175</v>
      </c>
      <c r="F1316" s="186"/>
      <c r="G1316" s="74"/>
      <c r="H1316" s="74"/>
      <c r="I1316" s="74"/>
      <c r="J1316" s="74"/>
      <c r="K1316" s="92"/>
      <c r="L1316" s="14"/>
      <c r="M1316" s="3"/>
      <c r="N1316" s="3"/>
      <c r="O1316" s="3"/>
      <c r="P1316" s="4"/>
      <c r="Q1316" s="4"/>
      <c r="R1316" s="4"/>
      <c r="S1316" s="4"/>
      <c r="T1316" s="4"/>
      <c r="X1316" s="16"/>
      <c r="AI1316" s="15" t="e">
        <f>#REF!</f>
        <v>#REF!</v>
      </c>
      <c r="AJ1316" s="15" t="e">
        <f>'[6]Čas'!AA1424</f>
        <v>#REF!</v>
      </c>
      <c r="AK1316" s="15" t="e">
        <f t="shared" si="40"/>
        <v>#REF!</v>
      </c>
    </row>
    <row r="1317" spans="1:37" s="15" customFormat="1" ht="15.75">
      <c r="A1317" s="12"/>
      <c r="B1317" s="93" t="s">
        <v>917</v>
      </c>
      <c r="C1317" s="132">
        <v>9.9</v>
      </c>
      <c r="D1317" s="17" t="s">
        <v>7</v>
      </c>
      <c r="E1317" s="174" t="s">
        <v>175</v>
      </c>
      <c r="F1317" s="186"/>
      <c r="G1317" s="74"/>
      <c r="H1317" s="74"/>
      <c r="I1317" s="74"/>
      <c r="J1317" s="74"/>
      <c r="K1317" s="92"/>
      <c r="L1317" s="14"/>
      <c r="M1317" s="3"/>
      <c r="N1317" s="3"/>
      <c r="O1317" s="3"/>
      <c r="P1317" s="4"/>
      <c r="Q1317" s="4"/>
      <c r="R1317" s="4"/>
      <c r="S1317" s="4"/>
      <c r="T1317" s="4"/>
      <c r="X1317" s="16"/>
      <c r="AI1317" s="15" t="e">
        <f>#REF!</f>
        <v>#REF!</v>
      </c>
      <c r="AJ1317" s="15" t="e">
        <f>'[6]Čas'!AA1425</f>
        <v>#REF!</v>
      </c>
      <c r="AK1317" s="15" t="e">
        <f t="shared" si="40"/>
        <v>#REF!</v>
      </c>
    </row>
    <row r="1318" spans="1:37" s="15" customFormat="1" ht="15.75">
      <c r="A1318" s="12"/>
      <c r="B1318" s="93" t="s">
        <v>918</v>
      </c>
      <c r="C1318" s="132">
        <v>20.21</v>
      </c>
      <c r="D1318" s="17" t="s">
        <v>113</v>
      </c>
      <c r="E1318" s="174" t="s">
        <v>175</v>
      </c>
      <c r="F1318" s="186"/>
      <c r="G1318" s="74"/>
      <c r="H1318" s="74"/>
      <c r="I1318" s="74"/>
      <c r="J1318" s="74"/>
      <c r="K1318" s="92"/>
      <c r="L1318" s="14"/>
      <c r="M1318" s="3">
        <v>172.13571175894066</v>
      </c>
      <c r="N1318" s="3" t="e">
        <f>#REF!-M1318</f>
        <v>#REF!</v>
      </c>
      <c r="O1318" s="3"/>
      <c r="P1318" s="4"/>
      <c r="Q1318" s="4"/>
      <c r="R1318" s="4"/>
      <c r="S1318" s="4"/>
      <c r="T1318" s="4"/>
      <c r="X1318" s="16"/>
      <c r="AI1318" s="15" t="e">
        <f>#REF!</f>
        <v>#REF!</v>
      </c>
      <c r="AJ1318" s="15" t="e">
        <f>'[6]Čas'!AA1426</f>
        <v>#REF!</v>
      </c>
      <c r="AK1318" s="15" t="e">
        <f t="shared" si="40"/>
        <v>#REF!</v>
      </c>
    </row>
    <row r="1319" spans="1:37" s="15" customFormat="1" ht="15.75">
      <c r="A1319" s="12"/>
      <c r="B1319" s="93" t="s">
        <v>919</v>
      </c>
      <c r="C1319" s="132">
        <v>15.11</v>
      </c>
      <c r="D1319" s="17" t="s">
        <v>7</v>
      </c>
      <c r="E1319" s="174" t="s">
        <v>175</v>
      </c>
      <c r="F1319" s="186"/>
      <c r="G1319" s="74"/>
      <c r="H1319" s="74"/>
      <c r="I1319" s="74"/>
      <c r="J1319" s="74"/>
      <c r="K1319" s="92"/>
      <c r="L1319" s="14"/>
      <c r="M1319" s="3">
        <v>47.04608655816122</v>
      </c>
      <c r="N1319" s="3" t="e">
        <f>#REF!-M1319</f>
        <v>#REF!</v>
      </c>
      <c r="O1319" s="3"/>
      <c r="P1319" s="4"/>
      <c r="Q1319" s="4"/>
      <c r="R1319" s="4"/>
      <c r="S1319" s="4"/>
      <c r="T1319" s="4"/>
      <c r="X1319" s="16"/>
      <c r="AI1319" s="15" t="e">
        <f>#REF!</f>
        <v>#REF!</v>
      </c>
      <c r="AJ1319" s="15">
        <f>'[6]Čas'!AA1427</f>
        <v>17391.999999999996</v>
      </c>
      <c r="AK1319" s="15" t="e">
        <f t="shared" si="40"/>
        <v>#REF!</v>
      </c>
    </row>
    <row r="1320" spans="1:37" s="15" customFormat="1" ht="15.75">
      <c r="A1320" s="12"/>
      <c r="B1320" s="93" t="s">
        <v>27</v>
      </c>
      <c r="C1320" s="132">
        <v>2.3</v>
      </c>
      <c r="D1320" s="17" t="s">
        <v>7</v>
      </c>
      <c r="E1320" s="174" t="s">
        <v>175</v>
      </c>
      <c r="F1320" s="186"/>
      <c r="G1320" s="74"/>
      <c r="H1320" s="74"/>
      <c r="I1320" s="74"/>
      <c r="J1320" s="74"/>
      <c r="K1320" s="92"/>
      <c r="L1320" s="14"/>
      <c r="M1320" s="3">
        <v>57.55955991924495</v>
      </c>
      <c r="N1320" s="3" t="e">
        <f>#REF!-M1320</f>
        <v>#REF!</v>
      </c>
      <c r="O1320" s="3"/>
      <c r="P1320" s="4"/>
      <c r="Q1320" s="4"/>
      <c r="R1320" s="4"/>
      <c r="S1320" s="4"/>
      <c r="T1320" s="4"/>
      <c r="X1320" s="16"/>
      <c r="AI1320" s="15" t="e">
        <f>#REF!</f>
        <v>#REF!</v>
      </c>
      <c r="AJ1320" s="15" t="e">
        <f>'[6]Čas'!AA1428</f>
        <v>#REF!</v>
      </c>
      <c r="AK1320" s="15" t="e">
        <f t="shared" si="40"/>
        <v>#REF!</v>
      </c>
    </row>
    <row r="1321" spans="1:37" s="15" customFormat="1" ht="15.75">
      <c r="A1321" s="12"/>
      <c r="B1321" s="93" t="s">
        <v>920</v>
      </c>
      <c r="C1321" s="132">
        <v>9.14</v>
      </c>
      <c r="D1321" s="17" t="s">
        <v>52</v>
      </c>
      <c r="E1321" s="174" t="s">
        <v>175</v>
      </c>
      <c r="F1321" s="186"/>
      <c r="G1321" s="74"/>
      <c r="H1321" s="74"/>
      <c r="I1321" s="74"/>
      <c r="J1321" s="74"/>
      <c r="K1321" s="92"/>
      <c r="L1321" s="14"/>
      <c r="M1321" s="3">
        <v>42.41230730891733</v>
      </c>
      <c r="N1321" s="3" t="e">
        <f>#REF!-M1321</f>
        <v>#REF!</v>
      </c>
      <c r="O1321" s="3"/>
      <c r="P1321" s="4"/>
      <c r="Q1321" s="4"/>
      <c r="R1321" s="4"/>
      <c r="S1321" s="4"/>
      <c r="T1321" s="4"/>
      <c r="X1321" s="16"/>
      <c r="AI1321" s="15" t="e">
        <f>#REF!</f>
        <v>#REF!</v>
      </c>
      <c r="AJ1321" s="15" t="e">
        <f>'[6]Čas'!AA1429</f>
        <v>#REF!</v>
      </c>
      <c r="AK1321" s="15" t="e">
        <f t="shared" si="40"/>
        <v>#REF!</v>
      </c>
    </row>
    <row r="1322" spans="1:37" s="15" customFormat="1" ht="15.75">
      <c r="A1322" s="12"/>
      <c r="B1322" s="93" t="s">
        <v>921</v>
      </c>
      <c r="C1322" s="132">
        <v>13.25</v>
      </c>
      <c r="D1322" s="17" t="s">
        <v>45</v>
      </c>
      <c r="E1322" s="80"/>
      <c r="F1322" s="186"/>
      <c r="G1322" s="74"/>
      <c r="H1322" s="74"/>
      <c r="I1322" s="74"/>
      <c r="J1322" s="74"/>
      <c r="K1322" s="92"/>
      <c r="L1322" s="14"/>
      <c r="M1322" s="3">
        <v>311.80979152337636</v>
      </c>
      <c r="N1322" s="3" t="e">
        <f>#REF!-M1322</f>
        <v>#REF!</v>
      </c>
      <c r="O1322" s="3"/>
      <c r="P1322" s="4"/>
      <c r="Q1322" s="4"/>
      <c r="R1322" s="4"/>
      <c r="S1322" s="4"/>
      <c r="T1322" s="4"/>
      <c r="X1322" s="16"/>
      <c r="AI1322" s="15" t="e">
        <f>#REF!</f>
        <v>#REF!</v>
      </c>
      <c r="AJ1322" s="15">
        <f>'[6]Čas'!AA1430</f>
        <v>468.5020857485092</v>
      </c>
      <c r="AK1322" s="15" t="e">
        <f t="shared" si="40"/>
        <v>#REF!</v>
      </c>
    </row>
    <row r="1323" spans="1:37" s="15" customFormat="1" ht="15.75">
      <c r="A1323" s="12"/>
      <c r="B1323" s="93" t="s">
        <v>405</v>
      </c>
      <c r="C1323" s="132">
        <v>17.39</v>
      </c>
      <c r="D1323" s="17" t="s">
        <v>97</v>
      </c>
      <c r="E1323" s="174" t="s">
        <v>175</v>
      </c>
      <c r="F1323" s="186"/>
      <c r="G1323" s="74"/>
      <c r="H1323" s="74"/>
      <c r="I1323" s="74"/>
      <c r="J1323" s="74"/>
      <c r="K1323" s="92"/>
      <c r="L1323" s="14"/>
      <c r="M1323" s="3">
        <v>358.6073256752826</v>
      </c>
      <c r="N1323" s="3" t="e">
        <f>#REF!-M1323</f>
        <v>#REF!</v>
      </c>
      <c r="O1323" s="3"/>
      <c r="P1323" s="4"/>
      <c r="Q1323" s="4"/>
      <c r="R1323" s="4"/>
      <c r="S1323" s="4"/>
      <c r="T1323" s="4"/>
      <c r="X1323" s="16"/>
      <c r="AI1323" s="15" t="e">
        <f>#REF!</f>
        <v>#REF!</v>
      </c>
      <c r="AJ1323" s="15">
        <f>'[6]Čas'!AA1431</f>
        <v>306.49677133884643</v>
      </c>
      <c r="AK1323" s="15" t="e">
        <f aca="true" t="shared" si="44" ref="AK1323:AK1385">AJ1317-AI1323</f>
        <v>#REF!</v>
      </c>
    </row>
    <row r="1324" spans="1:37" s="15" customFormat="1" ht="15.75">
      <c r="A1324" s="12"/>
      <c r="B1324" s="93" t="s">
        <v>922</v>
      </c>
      <c r="C1324" s="132">
        <v>18.7</v>
      </c>
      <c r="D1324" s="17" t="s">
        <v>7</v>
      </c>
      <c r="E1324" s="174" t="s">
        <v>175</v>
      </c>
      <c r="F1324" s="186"/>
      <c r="G1324" s="74"/>
      <c r="H1324" s="74"/>
      <c r="I1324" s="74"/>
      <c r="J1324" s="74"/>
      <c r="K1324" s="92"/>
      <c r="L1324" s="23"/>
      <c r="M1324" s="19">
        <v>73.54652501230848</v>
      </c>
      <c r="N1324" s="19" t="e">
        <f>#REF!+#REF!-M1324</f>
        <v>#REF!</v>
      </c>
      <c r="O1324" s="19"/>
      <c r="P1324" s="20"/>
      <c r="Q1324" s="20"/>
      <c r="R1324" s="4"/>
      <c r="S1324" s="4"/>
      <c r="T1324" s="4"/>
      <c r="X1324" s="16"/>
      <c r="AI1324" s="15" t="e">
        <f>#REF!</f>
        <v>#REF!</v>
      </c>
      <c r="AJ1324" s="15">
        <f>'[6]Čas'!AA1432</f>
        <v>305.93745682047023</v>
      </c>
      <c r="AK1324" s="15" t="e">
        <f t="shared" si="44"/>
        <v>#REF!</v>
      </c>
    </row>
    <row r="1325" spans="1:37" s="15" customFormat="1" ht="15.75">
      <c r="A1325" s="12"/>
      <c r="B1325" s="93" t="s">
        <v>923</v>
      </c>
      <c r="C1325" s="132">
        <v>17.35</v>
      </c>
      <c r="D1325" s="17" t="s">
        <v>64</v>
      </c>
      <c r="E1325" s="174" t="s">
        <v>175</v>
      </c>
      <c r="F1325" s="186"/>
      <c r="G1325" s="74"/>
      <c r="H1325" s="74"/>
      <c r="I1325" s="74"/>
      <c r="J1325" s="74"/>
      <c r="K1325" s="92"/>
      <c r="L1325" s="23"/>
      <c r="M1325" s="19" t="s">
        <v>13</v>
      </c>
      <c r="N1325" s="19"/>
      <c r="O1325" s="24"/>
      <c r="P1325" s="20"/>
      <c r="Q1325" s="20"/>
      <c r="R1325" s="4"/>
      <c r="S1325" s="4"/>
      <c r="T1325" s="4"/>
      <c r="X1325" s="16"/>
      <c r="AI1325" s="15" t="e">
        <f>#REF!</f>
        <v>#REF!</v>
      </c>
      <c r="AJ1325" s="15">
        <f>'[6]Čas'!AA1433</f>
        <v>851.5505376041987</v>
      </c>
      <c r="AK1325" s="15" t="e">
        <f t="shared" si="44"/>
        <v>#REF!</v>
      </c>
    </row>
    <row r="1326" spans="1:37" s="15" customFormat="1" ht="15.75">
      <c r="A1326" s="12"/>
      <c r="B1326" s="93" t="s">
        <v>924</v>
      </c>
      <c r="C1326" s="132">
        <v>17.11</v>
      </c>
      <c r="D1326" s="17" t="s">
        <v>64</v>
      </c>
      <c r="E1326" s="174" t="s">
        <v>175</v>
      </c>
      <c r="F1326" s="186"/>
      <c r="G1326" s="74"/>
      <c r="H1326" s="74"/>
      <c r="I1326" s="74"/>
      <c r="J1326" s="74"/>
      <c r="K1326" s="92"/>
      <c r="L1326" s="14"/>
      <c r="M1326" s="3">
        <v>12.382639919234313</v>
      </c>
      <c r="N1326" s="3" t="e">
        <f>#REF!-M1326</f>
        <v>#REF!</v>
      </c>
      <c r="O1326" s="3"/>
      <c r="P1326" s="4"/>
      <c r="Q1326" s="4"/>
      <c r="R1326" s="4"/>
      <c r="S1326" s="4"/>
      <c r="T1326" s="4"/>
      <c r="X1326" s="16"/>
      <c r="AI1326" s="15" t="e">
        <f>#REF!</f>
        <v>#REF!</v>
      </c>
      <c r="AJ1326" s="15">
        <f>'[6]Čas'!AA1434</f>
        <v>609.9633808768813</v>
      </c>
      <c r="AK1326" s="15" t="e">
        <f t="shared" si="44"/>
        <v>#REF!</v>
      </c>
    </row>
    <row r="1327" spans="1:37" s="15" customFormat="1" ht="15.75">
      <c r="A1327" s="12"/>
      <c r="B1327" s="93" t="s">
        <v>925</v>
      </c>
      <c r="C1327" s="132">
        <v>34.48</v>
      </c>
      <c r="D1327" s="17" t="s">
        <v>97</v>
      </c>
      <c r="E1327" s="174" t="s">
        <v>175</v>
      </c>
      <c r="F1327" s="186"/>
      <c r="G1327" s="74"/>
      <c r="H1327" s="74"/>
      <c r="I1327" s="74"/>
      <c r="J1327" s="74"/>
      <c r="K1327" s="92"/>
      <c r="L1327" s="14"/>
      <c r="M1327" s="3">
        <v>8.12169348314798</v>
      </c>
      <c r="N1327" s="3" t="e">
        <f>#REF!-M1327</f>
        <v>#REF!</v>
      </c>
      <c r="O1327" s="3"/>
      <c r="P1327" s="4"/>
      <c r="Q1327" s="4"/>
      <c r="R1327" s="4"/>
      <c r="S1327" s="4"/>
      <c r="T1327" s="4"/>
      <c r="X1327" s="16"/>
      <c r="AI1327" s="15" t="e">
        <f>#REF!</f>
        <v>#REF!</v>
      </c>
      <c r="AJ1327" s="15">
        <f>'[6]Čas'!AA1435</f>
        <v>609.9633808768813</v>
      </c>
      <c r="AK1327" s="15" t="e">
        <f t="shared" si="44"/>
        <v>#REF!</v>
      </c>
    </row>
    <row r="1328" spans="1:37" s="15" customFormat="1" ht="15.75">
      <c r="A1328" s="12"/>
      <c r="B1328" s="93" t="s">
        <v>131</v>
      </c>
      <c r="C1328" s="132">
        <v>104.76</v>
      </c>
      <c r="D1328" s="17" t="s">
        <v>97</v>
      </c>
      <c r="E1328" s="174" t="s">
        <v>175</v>
      </c>
      <c r="F1328" s="186"/>
      <c r="G1328" s="74"/>
      <c r="H1328" s="74"/>
      <c r="I1328" s="74"/>
      <c r="J1328" s="74"/>
      <c r="K1328" s="92"/>
      <c r="L1328" s="14"/>
      <c r="M1328" s="3">
        <v>420.8700237698156</v>
      </c>
      <c r="N1328" s="3" t="e">
        <f>#REF!-M1328</f>
        <v>#REF!</v>
      </c>
      <c r="O1328" s="3"/>
      <c r="P1328" s="4"/>
      <c r="Q1328" s="4"/>
      <c r="R1328" s="4"/>
      <c r="S1328" s="4"/>
      <c r="T1328" s="4"/>
      <c r="X1328" s="16"/>
      <c r="AI1328" s="15" t="e">
        <f>#REF!</f>
        <v>#REF!</v>
      </c>
      <c r="AJ1328" s="15">
        <f>'[6]Čas'!AA1436</f>
        <v>609.9633808768813</v>
      </c>
      <c r="AK1328" s="15" t="e">
        <f t="shared" si="44"/>
        <v>#REF!</v>
      </c>
    </row>
    <row r="1329" spans="1:24" s="15" customFormat="1" ht="16.5" thickBot="1">
      <c r="A1329" s="12"/>
      <c r="B1329" s="98" t="s">
        <v>86</v>
      </c>
      <c r="C1329" s="136">
        <v>471.94</v>
      </c>
      <c r="D1329" s="77"/>
      <c r="E1329" s="170"/>
      <c r="F1329" s="231"/>
      <c r="G1329" s="232"/>
      <c r="H1329" s="232"/>
      <c r="I1329" s="232"/>
      <c r="J1329" s="232"/>
      <c r="K1329" s="233"/>
      <c r="L1329" s="14"/>
      <c r="M1329" s="3"/>
      <c r="N1329" s="3"/>
      <c r="O1329" s="3"/>
      <c r="P1329" s="4"/>
      <c r="Q1329" s="4"/>
      <c r="R1329" s="4"/>
      <c r="S1329" s="4"/>
      <c r="T1329" s="4"/>
      <c r="X1329" s="16"/>
    </row>
    <row r="1330" spans="1:37" s="15" customFormat="1" ht="15.75">
      <c r="A1330" s="12"/>
      <c r="B1330" s="405"/>
      <c r="C1330" s="406"/>
      <c r="D1330" s="406"/>
      <c r="E1330" s="212"/>
      <c r="F1330" s="212"/>
      <c r="G1330" s="212"/>
      <c r="H1330" s="212"/>
      <c r="I1330" s="212"/>
      <c r="J1330" s="212"/>
      <c r="K1330" s="213"/>
      <c r="L1330" s="14"/>
      <c r="M1330" s="3">
        <v>209.00609267985163</v>
      </c>
      <c r="N1330" s="3" t="e">
        <f>#REF!-M1330</f>
        <v>#REF!</v>
      </c>
      <c r="O1330" s="3"/>
      <c r="P1330" s="4"/>
      <c r="Q1330" s="4"/>
      <c r="R1330" s="4"/>
      <c r="S1330" s="4"/>
      <c r="T1330" s="4"/>
      <c r="X1330" s="16"/>
      <c r="AI1330" s="15" t="e">
        <f>#REF!</f>
        <v>#REF!</v>
      </c>
      <c r="AJ1330" s="15">
        <f>'[6]Čas'!AA1439</f>
        <v>609.9633808768813</v>
      </c>
      <c r="AK1330" s="15" t="e">
        <f>AJ1325-AI1330</f>
        <v>#REF!</v>
      </c>
    </row>
    <row r="1331" spans="1:37" s="15" customFormat="1" ht="16.5" thickBot="1">
      <c r="A1331" s="12"/>
      <c r="B1331" s="407" t="s">
        <v>926</v>
      </c>
      <c r="C1331" s="408">
        <v>0</v>
      </c>
      <c r="D1331" s="408" t="e">
        <v>#REF!</v>
      </c>
      <c r="E1331" s="201"/>
      <c r="F1331" s="201"/>
      <c r="G1331" s="201"/>
      <c r="H1331" s="201"/>
      <c r="I1331" s="201"/>
      <c r="J1331" s="201"/>
      <c r="K1331" s="202"/>
      <c r="L1331" s="14"/>
      <c r="M1331" s="3">
        <v>115.37136315927812</v>
      </c>
      <c r="N1331" s="3" t="e">
        <f>#REF!-M1331</f>
        <v>#REF!</v>
      </c>
      <c r="O1331" s="3"/>
      <c r="P1331" s="4"/>
      <c r="Q1331" s="4"/>
      <c r="R1331" s="4"/>
      <c r="S1331" s="4"/>
      <c r="T1331" s="4"/>
      <c r="X1331" s="16"/>
      <c r="AI1331" s="15" t="e">
        <f>#REF!</f>
        <v>#REF!</v>
      </c>
      <c r="AJ1331" s="15">
        <f>'[6]Čas'!AA1440</f>
        <v>876.8223600105168</v>
      </c>
      <c r="AK1331" s="15" t="e">
        <f>AJ1326-AI1331</f>
        <v>#REF!</v>
      </c>
    </row>
    <row r="1332" spans="1:37" s="15" customFormat="1" ht="38.25">
      <c r="A1332" s="12"/>
      <c r="B1332" s="93" t="s">
        <v>111</v>
      </c>
      <c r="C1332" s="132">
        <v>13.48</v>
      </c>
      <c r="D1332" s="17" t="s">
        <v>7</v>
      </c>
      <c r="E1332" s="172" t="s">
        <v>176</v>
      </c>
      <c r="F1332" s="196"/>
      <c r="G1332" s="73"/>
      <c r="H1332" s="73"/>
      <c r="I1332" s="73"/>
      <c r="J1332" s="73"/>
      <c r="K1332" s="91"/>
      <c r="L1332" s="14"/>
      <c r="M1332" s="3">
        <v>292.6085297517923</v>
      </c>
      <c r="N1332" s="3" t="e">
        <f>#REF!-M1332</f>
        <v>#REF!</v>
      </c>
      <c r="O1332" s="3"/>
      <c r="P1332" s="4"/>
      <c r="Q1332" s="4"/>
      <c r="R1332" s="4"/>
      <c r="S1332" s="4"/>
      <c r="T1332" s="4"/>
      <c r="X1332" s="16"/>
      <c r="AI1332" s="15" t="e">
        <f>#REF!</f>
        <v>#REF!</v>
      </c>
      <c r="AJ1332" s="15">
        <f>'[6]Čas'!AA1441</f>
        <v>166.22757154178998</v>
      </c>
      <c r="AK1332" s="15" t="e">
        <f>AJ1327-AI1332</f>
        <v>#REF!</v>
      </c>
    </row>
    <row r="1333" spans="1:37" s="15" customFormat="1" ht="38.25">
      <c r="A1333" s="12"/>
      <c r="B1333" s="93" t="s">
        <v>927</v>
      </c>
      <c r="C1333" s="132">
        <v>18.64</v>
      </c>
      <c r="D1333" s="17" t="s">
        <v>52</v>
      </c>
      <c r="E1333" s="172" t="s">
        <v>176</v>
      </c>
      <c r="F1333" s="186"/>
      <c r="G1333" s="74"/>
      <c r="H1333" s="74"/>
      <c r="I1333" s="74"/>
      <c r="J1333" s="74"/>
      <c r="K1333" s="92"/>
      <c r="L1333" s="14"/>
      <c r="M1333" s="3">
        <v>806.1663574794278</v>
      </c>
      <c r="N1333" s="3" t="e">
        <f>#REF!-M1333</f>
        <v>#REF!</v>
      </c>
      <c r="O1333" s="3"/>
      <c r="P1333" s="4"/>
      <c r="Q1333" s="4"/>
      <c r="R1333" s="4"/>
      <c r="S1333" s="4"/>
      <c r="T1333" s="4"/>
      <c r="X1333" s="16"/>
      <c r="AI1333" s="15" t="e">
        <f>#REF!</f>
        <v>#REF!</v>
      </c>
      <c r="AJ1333" s="15">
        <f>'[6]Čas'!AA1442</f>
        <v>166.22757154178998</v>
      </c>
      <c r="AK1333" s="15" t="e">
        <f>AJ1328-AI1333</f>
        <v>#REF!</v>
      </c>
    </row>
    <row r="1334" spans="1:37" s="15" customFormat="1" ht="38.25">
      <c r="A1334" s="12"/>
      <c r="B1334" s="93" t="s">
        <v>27</v>
      </c>
      <c r="C1334" s="132">
        <v>2.97</v>
      </c>
      <c r="D1334" s="17" t="s">
        <v>7</v>
      </c>
      <c r="E1334" s="172" t="s">
        <v>176</v>
      </c>
      <c r="F1334" s="186"/>
      <c r="G1334" s="74"/>
      <c r="H1334" s="74"/>
      <c r="I1334" s="74"/>
      <c r="J1334" s="74"/>
      <c r="K1334" s="92"/>
      <c r="L1334" s="14"/>
      <c r="M1334" s="3">
        <v>374.8972142411739</v>
      </c>
      <c r="N1334" s="3" t="e">
        <f>#REF!-M1334</f>
        <v>#REF!</v>
      </c>
      <c r="O1334" s="3"/>
      <c r="P1334" s="4"/>
      <c r="Q1334" s="4"/>
      <c r="R1334" s="4"/>
      <c r="S1334" s="4"/>
      <c r="T1334" s="4"/>
      <c r="X1334" s="16"/>
      <c r="AI1334" s="15" t="e">
        <f>#REF!</f>
        <v>#REF!</v>
      </c>
      <c r="AJ1334" s="15">
        <f>'[6]Čas'!AA1443</f>
        <v>3415.6987047992934</v>
      </c>
      <c r="AK1334" s="15" t="e">
        <f>#REF!-AI1334</f>
        <v>#REF!</v>
      </c>
    </row>
    <row r="1335" spans="1:37" s="15" customFormat="1" ht="38.25">
      <c r="A1335" s="12"/>
      <c r="B1335" s="93" t="s">
        <v>411</v>
      </c>
      <c r="C1335" s="132">
        <v>13.26</v>
      </c>
      <c r="D1335" s="17" t="s">
        <v>7</v>
      </c>
      <c r="E1335" s="172" t="s">
        <v>176</v>
      </c>
      <c r="F1335" s="186"/>
      <c r="G1335" s="74"/>
      <c r="H1335" s="74"/>
      <c r="I1335" s="74"/>
      <c r="J1335" s="74"/>
      <c r="K1335" s="92"/>
      <c r="L1335" s="14"/>
      <c r="M1335" s="3">
        <v>653.8904899555358</v>
      </c>
      <c r="N1335" s="3" t="e">
        <f>#REF!-M1335</f>
        <v>#REF!</v>
      </c>
      <c r="O1335" s="3"/>
      <c r="P1335" s="4"/>
      <c r="Q1335" s="4"/>
      <c r="R1335" s="4"/>
      <c r="S1335" s="4"/>
      <c r="T1335" s="4"/>
      <c r="X1335" s="16"/>
      <c r="AI1335" s="15" t="e">
        <f>#REF!</f>
        <v>#REF!</v>
      </c>
      <c r="AJ1335" s="15" t="e">
        <f>'[6]Čas'!AA1444</f>
        <v>#REF!</v>
      </c>
      <c r="AK1335" s="15" t="e">
        <f>#REF!-AI1335</f>
        <v>#REF!</v>
      </c>
    </row>
    <row r="1336" spans="1:37" s="15" customFormat="1" ht="38.25">
      <c r="A1336" s="12"/>
      <c r="B1336" s="93" t="s">
        <v>928</v>
      </c>
      <c r="C1336" s="132">
        <v>16.2</v>
      </c>
      <c r="D1336" s="17" t="s">
        <v>7</v>
      </c>
      <c r="E1336" s="172" t="s">
        <v>176</v>
      </c>
      <c r="F1336" s="186"/>
      <c r="G1336" s="74"/>
      <c r="H1336" s="74"/>
      <c r="I1336" s="74"/>
      <c r="J1336" s="74"/>
      <c r="K1336" s="92"/>
      <c r="L1336" s="14"/>
      <c r="M1336" s="3">
        <v>501.61462243164397</v>
      </c>
      <c r="N1336" s="3" t="e">
        <f>#REF!-M1336</f>
        <v>#REF!</v>
      </c>
      <c r="O1336" s="3"/>
      <c r="P1336" s="4"/>
      <c r="Q1336" s="4"/>
      <c r="R1336" s="4"/>
      <c r="S1336" s="4"/>
      <c r="T1336" s="4"/>
      <c r="X1336" s="16"/>
      <c r="AI1336" s="15" t="e">
        <f>#REF!</f>
        <v>#REF!</v>
      </c>
      <c r="AJ1336" s="15" t="e">
        <f>'[6]Čas'!AA1445</f>
        <v>#REF!</v>
      </c>
      <c r="AK1336" s="15" t="e">
        <f t="shared" si="44"/>
        <v>#REF!</v>
      </c>
    </row>
    <row r="1337" spans="1:37" s="15" customFormat="1" ht="38.25">
      <c r="A1337" s="12"/>
      <c r="B1337" s="93" t="s">
        <v>102</v>
      </c>
      <c r="C1337" s="132">
        <v>7.15</v>
      </c>
      <c r="D1337" s="17" t="s">
        <v>52</v>
      </c>
      <c r="E1337" s="172" t="s">
        <v>176</v>
      </c>
      <c r="F1337" s="186"/>
      <c r="G1337" s="74"/>
      <c r="H1337" s="74"/>
      <c r="I1337" s="74"/>
      <c r="J1337" s="74"/>
      <c r="K1337" s="92"/>
      <c r="L1337" s="14"/>
      <c r="M1337" s="3">
        <v>275.88804233740416</v>
      </c>
      <c r="N1337" s="3" t="e">
        <f>#REF!-M1337</f>
        <v>#REF!</v>
      </c>
      <c r="O1337" s="3"/>
      <c r="P1337" s="4"/>
      <c r="Q1337" s="4"/>
      <c r="R1337" s="4"/>
      <c r="S1337" s="4"/>
      <c r="T1337" s="4"/>
      <c r="X1337" s="16"/>
      <c r="AI1337" s="15" t="e">
        <f>#REF!</f>
        <v>#REF!</v>
      </c>
      <c r="AJ1337" s="15">
        <f>'[6]Čas'!AA1446</f>
        <v>1164.9880173922015</v>
      </c>
      <c r="AK1337" s="15" t="e">
        <f t="shared" si="44"/>
        <v>#REF!</v>
      </c>
    </row>
    <row r="1338" spans="1:37" s="15" customFormat="1" ht="38.25">
      <c r="A1338" s="12"/>
      <c r="B1338" s="93" t="s">
        <v>529</v>
      </c>
      <c r="C1338" s="132">
        <v>18.7</v>
      </c>
      <c r="D1338" s="17" t="s">
        <v>7</v>
      </c>
      <c r="E1338" s="172" t="s">
        <v>176</v>
      </c>
      <c r="F1338" s="186"/>
      <c r="G1338" s="74"/>
      <c r="H1338" s="74"/>
      <c r="I1338" s="74"/>
      <c r="J1338" s="74"/>
      <c r="K1338" s="92"/>
      <c r="L1338" s="14"/>
      <c r="M1338" s="3">
        <v>13.568524873476571</v>
      </c>
      <c r="N1338" s="3" t="e">
        <f>#REF!-M1338</f>
        <v>#REF!</v>
      </c>
      <c r="O1338" s="3"/>
      <c r="P1338" s="4"/>
      <c r="Q1338" s="4"/>
      <c r="R1338" s="4"/>
      <c r="S1338" s="4"/>
      <c r="T1338" s="4"/>
      <c r="X1338" s="16"/>
      <c r="AI1338" s="15" t="e">
        <f>#REF!</f>
        <v>#REF!</v>
      </c>
      <c r="AJ1338" s="15">
        <f>'[6]Čas'!AA1447</f>
        <v>456.9811580683401</v>
      </c>
      <c r="AK1338" s="15" t="e">
        <f t="shared" si="44"/>
        <v>#REF!</v>
      </c>
    </row>
    <row r="1339" spans="1:37" s="15" customFormat="1" ht="38.25">
      <c r="A1339" s="12"/>
      <c r="B1339" s="93" t="s">
        <v>929</v>
      </c>
      <c r="C1339" s="132">
        <v>19.61</v>
      </c>
      <c r="D1339" s="17" t="s">
        <v>52</v>
      </c>
      <c r="E1339" s="172" t="s">
        <v>176</v>
      </c>
      <c r="F1339" s="186"/>
      <c r="G1339" s="74"/>
      <c r="H1339" s="74"/>
      <c r="I1339" s="74"/>
      <c r="J1339" s="74"/>
      <c r="K1339" s="92"/>
      <c r="L1339" s="14"/>
      <c r="M1339" s="3">
        <v>19.456752648758854</v>
      </c>
      <c r="N1339" s="3" t="e">
        <f>#REF!-M1339</f>
        <v>#REF!</v>
      </c>
      <c r="O1339" s="3"/>
      <c r="P1339" s="4"/>
      <c r="Q1339" s="4"/>
      <c r="R1339" s="4"/>
      <c r="S1339" s="4"/>
      <c r="T1339" s="4"/>
      <c r="X1339" s="16"/>
      <c r="AI1339" s="15" t="e">
        <f>#REF!</f>
        <v>#REF!</v>
      </c>
      <c r="AJ1339" s="15">
        <f>'[6]Čas'!AA1448</f>
        <v>2135.752217916617</v>
      </c>
      <c r="AK1339" s="15" t="e">
        <f t="shared" si="44"/>
        <v>#REF!</v>
      </c>
    </row>
    <row r="1340" spans="1:37" s="15" customFormat="1" ht="38.25">
      <c r="A1340" s="12"/>
      <c r="B1340" s="93" t="s">
        <v>930</v>
      </c>
      <c r="C1340" s="132">
        <v>13.81</v>
      </c>
      <c r="D1340" s="17" t="s">
        <v>7</v>
      </c>
      <c r="E1340" s="172" t="s">
        <v>176</v>
      </c>
      <c r="F1340" s="186"/>
      <c r="G1340" s="74"/>
      <c r="H1340" s="74"/>
      <c r="I1340" s="74"/>
      <c r="J1340" s="74"/>
      <c r="K1340" s="92"/>
      <c r="L1340" s="14"/>
      <c r="M1340" s="3">
        <v>331.3045149108048</v>
      </c>
      <c r="N1340" s="3" t="e">
        <f>#REF!-M1340</f>
        <v>#REF!</v>
      </c>
      <c r="O1340" s="3"/>
      <c r="P1340" s="4"/>
      <c r="Q1340" s="4"/>
      <c r="R1340" s="4"/>
      <c r="S1340" s="4"/>
      <c r="T1340" s="4"/>
      <c r="X1340" s="16"/>
      <c r="AI1340" s="15" t="e">
        <f>#REF!</f>
        <v>#REF!</v>
      </c>
      <c r="AJ1340" s="15">
        <f>'[6]Čas'!AA1449</f>
        <v>901.2683950792264</v>
      </c>
      <c r="AK1340" s="15" t="e">
        <f t="shared" si="44"/>
        <v>#REF!</v>
      </c>
    </row>
    <row r="1341" spans="1:37" s="15" customFormat="1" ht="38.25">
      <c r="A1341" s="12"/>
      <c r="B1341" s="93" t="s">
        <v>931</v>
      </c>
      <c r="C1341" s="132">
        <v>38.15</v>
      </c>
      <c r="D1341" s="17" t="s">
        <v>838</v>
      </c>
      <c r="E1341" s="172" t="s">
        <v>176</v>
      </c>
      <c r="F1341" s="186"/>
      <c r="G1341" s="74"/>
      <c r="H1341" s="74"/>
      <c r="I1341" s="74"/>
      <c r="J1341" s="74"/>
      <c r="K1341" s="92"/>
      <c r="L1341" s="14"/>
      <c r="M1341" s="3">
        <v>560.1363283820024</v>
      </c>
      <c r="N1341" s="3" t="e">
        <f>#REF!-M1341</f>
        <v>#REF!</v>
      </c>
      <c r="O1341" s="3"/>
      <c r="P1341" s="4"/>
      <c r="Q1341" s="4"/>
      <c r="R1341" s="4"/>
      <c r="S1341" s="4"/>
      <c r="T1341" s="4"/>
      <c r="X1341" s="16"/>
      <c r="AI1341" s="15" t="e">
        <f>#REF!</f>
        <v>#REF!</v>
      </c>
      <c r="AJ1341" s="15">
        <f>'[6]Čas'!AA1450</f>
        <v>469.24000521858295</v>
      </c>
      <c r="AK1341" s="15" t="e">
        <f t="shared" si="44"/>
        <v>#REF!</v>
      </c>
    </row>
    <row r="1342" spans="1:37" s="15" customFormat="1" ht="38.25">
      <c r="A1342" s="12"/>
      <c r="B1342" s="93" t="s">
        <v>405</v>
      </c>
      <c r="C1342" s="132">
        <v>28.25</v>
      </c>
      <c r="D1342" s="17" t="s">
        <v>7</v>
      </c>
      <c r="E1342" s="172" t="s">
        <v>176</v>
      </c>
      <c r="F1342" s="186"/>
      <c r="G1342" s="74"/>
      <c r="H1342" s="74"/>
      <c r="I1342" s="74"/>
      <c r="J1342" s="74"/>
      <c r="K1342" s="92"/>
      <c r="L1342" s="14"/>
      <c r="M1342" s="3">
        <v>204.8259708262546</v>
      </c>
      <c r="N1342" s="3" t="e">
        <f>#REF!-M1342</f>
        <v>#REF!</v>
      </c>
      <c r="O1342" s="3"/>
      <c r="P1342" s="4"/>
      <c r="Q1342" s="4"/>
      <c r="R1342" s="4"/>
      <c r="S1342" s="4"/>
      <c r="T1342" s="4"/>
      <c r="X1342" s="16"/>
      <c r="AI1342" s="15" t="e">
        <f>#REF!</f>
        <v>#REF!</v>
      </c>
      <c r="AJ1342" s="15" t="e">
        <f>'[6]Čas'!AA1451</f>
        <v>#REF!</v>
      </c>
      <c r="AK1342" s="15" t="e">
        <f t="shared" si="44"/>
        <v>#REF!</v>
      </c>
    </row>
    <row r="1343" spans="1:37" s="15" customFormat="1" ht="38.25">
      <c r="A1343" s="12"/>
      <c r="B1343" s="93" t="s">
        <v>932</v>
      </c>
      <c r="C1343" s="132">
        <v>19.95</v>
      </c>
      <c r="D1343" s="17" t="s">
        <v>838</v>
      </c>
      <c r="E1343" s="172" t="s">
        <v>176</v>
      </c>
      <c r="F1343" s="186"/>
      <c r="G1343" s="74"/>
      <c r="H1343" s="74"/>
      <c r="I1343" s="74"/>
      <c r="J1343" s="74"/>
      <c r="K1343" s="92"/>
      <c r="L1343" s="14"/>
      <c r="M1343" s="3">
        <v>132.09185057366625</v>
      </c>
      <c r="N1343" s="3" t="e">
        <f>#REF!-M1343</f>
        <v>#REF!</v>
      </c>
      <c r="O1343" s="3"/>
      <c r="P1343" s="4"/>
      <c r="Q1343" s="4"/>
      <c r="R1343" s="4"/>
      <c r="S1343" s="4"/>
      <c r="T1343" s="4"/>
      <c r="X1343" s="16"/>
      <c r="AI1343" s="15" t="e">
        <f>#REF!</f>
        <v>#REF!</v>
      </c>
      <c r="AJ1343" s="15" t="e">
        <f>'[6]Čas'!AA1452</f>
        <v>#REF!</v>
      </c>
      <c r="AK1343" s="15" t="e">
        <f t="shared" si="44"/>
        <v>#REF!</v>
      </c>
    </row>
    <row r="1344" spans="1:37" s="15" customFormat="1" ht="38.25">
      <c r="A1344" s="12"/>
      <c r="B1344" s="93" t="s">
        <v>933</v>
      </c>
      <c r="C1344" s="132">
        <v>9.54</v>
      </c>
      <c r="D1344" s="17" t="s">
        <v>7</v>
      </c>
      <c r="E1344" s="172" t="s">
        <v>176</v>
      </c>
      <c r="F1344" s="186"/>
      <c r="G1344" s="74"/>
      <c r="H1344" s="74"/>
      <c r="I1344" s="74"/>
      <c r="J1344" s="74"/>
      <c r="K1344" s="92"/>
      <c r="L1344" s="14"/>
      <c r="M1344" s="3">
        <v>453.36407303583815</v>
      </c>
      <c r="N1344" s="3" t="e">
        <f>#REF!-M1344</f>
        <v>#REF!</v>
      </c>
      <c r="O1344" s="3"/>
      <c r="P1344" s="4"/>
      <c r="Q1344" s="4"/>
      <c r="R1344" s="4"/>
      <c r="S1344" s="4"/>
      <c r="T1344" s="4"/>
      <c r="X1344" s="16"/>
      <c r="AI1344" s="15" t="e">
        <f>#REF!</f>
        <v>#REF!</v>
      </c>
      <c r="AJ1344" s="15">
        <f>'[6]Čas'!AA1453</f>
        <v>368.3625747720828</v>
      </c>
      <c r="AK1344" s="15" t="e">
        <f t="shared" si="44"/>
        <v>#REF!</v>
      </c>
    </row>
    <row r="1345" spans="1:37" s="15" customFormat="1" ht="38.25">
      <c r="A1345" s="12"/>
      <c r="B1345" s="93" t="s">
        <v>934</v>
      </c>
      <c r="C1345" s="132">
        <v>19.38</v>
      </c>
      <c r="D1345" s="17" t="s">
        <v>7</v>
      </c>
      <c r="E1345" s="172" t="s">
        <v>176</v>
      </c>
      <c r="F1345" s="186"/>
      <c r="G1345" s="74"/>
      <c r="H1345" s="74"/>
      <c r="I1345" s="74"/>
      <c r="J1345" s="74"/>
      <c r="K1345" s="92"/>
      <c r="L1345" s="14"/>
      <c r="M1345" s="3">
        <v>6400.602582227777</v>
      </c>
      <c r="N1345" s="3" t="e">
        <f>#REF!-M1345</f>
        <v>#REF!</v>
      </c>
      <c r="O1345" s="3"/>
      <c r="P1345" s="4"/>
      <c r="Q1345" s="4"/>
      <c r="R1345" s="4"/>
      <c r="S1345" s="4"/>
      <c r="T1345" s="4"/>
      <c r="X1345" s="16"/>
      <c r="AI1345" s="15" t="e">
        <f>#REF!</f>
        <v>#REF!</v>
      </c>
      <c r="AJ1345" s="15">
        <f>'[6]Čas'!AA1454</f>
        <v>83.62990173589364</v>
      </c>
      <c r="AK1345" s="15" t="e">
        <f t="shared" si="44"/>
        <v>#REF!</v>
      </c>
    </row>
    <row r="1346" spans="1:37" s="15" customFormat="1" ht="38.25">
      <c r="A1346" s="12"/>
      <c r="B1346" s="93" t="s">
        <v>509</v>
      </c>
      <c r="C1346" s="132">
        <v>19.38</v>
      </c>
      <c r="D1346" s="17" t="s">
        <v>52</v>
      </c>
      <c r="E1346" s="172" t="s">
        <v>176</v>
      </c>
      <c r="F1346" s="186"/>
      <c r="G1346" s="74"/>
      <c r="H1346" s="74"/>
      <c r="I1346" s="74"/>
      <c r="J1346" s="74"/>
      <c r="K1346" s="92"/>
      <c r="L1346" s="14"/>
      <c r="M1346" s="3">
        <v>762.8722382814584</v>
      </c>
      <c r="N1346" s="3" t="e">
        <f>#REF!-M1346</f>
        <v>#REF!</v>
      </c>
      <c r="O1346" s="3"/>
      <c r="P1346" s="4"/>
      <c r="Q1346" s="4"/>
      <c r="R1346" s="4"/>
      <c r="S1346" s="4"/>
      <c r="T1346" s="4"/>
      <c r="X1346" s="16"/>
      <c r="AI1346" s="15" t="e">
        <f>#REF!</f>
        <v>#REF!</v>
      </c>
      <c r="AJ1346" s="15">
        <f>'[6]Čas'!AA1455</f>
        <v>203.92042162050151</v>
      </c>
      <c r="AK1346" s="15" t="e">
        <f t="shared" si="44"/>
        <v>#REF!</v>
      </c>
    </row>
    <row r="1347" spans="1:37" s="15" customFormat="1" ht="38.25">
      <c r="A1347" s="12"/>
      <c r="B1347" s="93" t="s">
        <v>935</v>
      </c>
      <c r="C1347" s="132">
        <v>37.63</v>
      </c>
      <c r="D1347" s="17" t="s">
        <v>838</v>
      </c>
      <c r="E1347" s="172" t="s">
        <v>176</v>
      </c>
      <c r="F1347" s="186"/>
      <c r="G1347" s="74"/>
      <c r="H1347" s="74"/>
      <c r="I1347" s="74"/>
      <c r="J1347" s="74"/>
      <c r="K1347" s="92"/>
      <c r="L1347" s="14"/>
      <c r="M1347" s="3">
        <v>1377.5292988396623</v>
      </c>
      <c r="N1347" s="3" t="e">
        <f>#REF!-M1347</f>
        <v>#REF!</v>
      </c>
      <c r="O1347" s="3"/>
      <c r="P1347" s="4"/>
      <c r="Q1347" s="4"/>
      <c r="R1347" s="4"/>
      <c r="S1347" s="4"/>
      <c r="T1347" s="4"/>
      <c r="X1347" s="16"/>
      <c r="AI1347" s="15" t="e">
        <f>#REF!</f>
        <v>#REF!</v>
      </c>
      <c r="AJ1347" s="15" t="e">
        <f>'[6]Čas'!AA1456</f>
        <v>#REF!</v>
      </c>
      <c r="AK1347" s="15" t="e">
        <f t="shared" si="44"/>
        <v>#REF!</v>
      </c>
    </row>
    <row r="1348" spans="1:37" s="15" customFormat="1" ht="38.25">
      <c r="A1348" s="12"/>
      <c r="B1348" s="93" t="s">
        <v>936</v>
      </c>
      <c r="C1348" s="132">
        <v>19.38</v>
      </c>
      <c r="D1348" s="17" t="s">
        <v>7</v>
      </c>
      <c r="E1348" s="172" t="s">
        <v>176</v>
      </c>
      <c r="F1348" s="186"/>
      <c r="G1348" s="74"/>
      <c r="H1348" s="74"/>
      <c r="I1348" s="74"/>
      <c r="J1348" s="74"/>
      <c r="K1348" s="92"/>
      <c r="L1348" s="14"/>
      <c r="M1348" s="3">
        <v>649.5312200224989</v>
      </c>
      <c r="N1348" s="3" t="e">
        <f>#REF!-M1348</f>
        <v>#REF!</v>
      </c>
      <c r="O1348" s="3"/>
      <c r="P1348" s="4"/>
      <c r="Q1348" s="4"/>
      <c r="R1348" s="4"/>
      <c r="S1348" s="4"/>
      <c r="T1348" s="4"/>
      <c r="X1348" s="16"/>
      <c r="AI1348" s="15" t="e">
        <f>#REF!</f>
        <v>#REF!</v>
      </c>
      <c r="AJ1348" s="15">
        <f>'[6]Čas'!AA1457</f>
        <v>89.57403971993674</v>
      </c>
      <c r="AK1348" s="15" t="e">
        <f t="shared" si="44"/>
        <v>#REF!</v>
      </c>
    </row>
    <row r="1349" spans="1:37" s="15" customFormat="1" ht="38.25">
      <c r="A1349" s="12"/>
      <c r="B1349" s="93" t="s">
        <v>937</v>
      </c>
      <c r="C1349" s="132">
        <v>25.1</v>
      </c>
      <c r="D1349" s="17" t="s">
        <v>7</v>
      </c>
      <c r="E1349" s="172" t="s">
        <v>176</v>
      </c>
      <c r="F1349" s="186"/>
      <c r="G1349" s="74"/>
      <c r="H1349" s="74"/>
      <c r="I1349" s="74"/>
      <c r="J1349" s="74"/>
      <c r="K1349" s="92"/>
      <c r="L1349" s="14"/>
      <c r="M1349" s="3">
        <v>662.6090298216096</v>
      </c>
      <c r="N1349" s="3" t="e">
        <f>#REF!-M1349</f>
        <v>#REF!</v>
      </c>
      <c r="O1349" s="3"/>
      <c r="P1349" s="4"/>
      <c r="Q1349" s="4"/>
      <c r="R1349" s="4"/>
      <c r="S1349" s="4"/>
      <c r="T1349" s="4"/>
      <c r="X1349" s="16"/>
      <c r="AI1349" s="15" t="e">
        <f>#REF!</f>
        <v>#REF!</v>
      </c>
      <c r="AJ1349" s="15">
        <f>'[6]Čas'!AA1458</f>
        <v>178.67888208895957</v>
      </c>
      <c r="AK1349" s="15" t="e">
        <f t="shared" si="44"/>
        <v>#REF!</v>
      </c>
    </row>
    <row r="1350" spans="1:37" s="15" customFormat="1" ht="38.25">
      <c r="A1350" s="12"/>
      <c r="B1350" s="93" t="s">
        <v>938</v>
      </c>
      <c r="C1350" s="132">
        <v>24.9</v>
      </c>
      <c r="D1350" s="17" t="s">
        <v>7</v>
      </c>
      <c r="E1350" s="172" t="s">
        <v>176</v>
      </c>
      <c r="F1350" s="186"/>
      <c r="G1350" s="74"/>
      <c r="H1350" s="74"/>
      <c r="I1350" s="74"/>
      <c r="J1350" s="74"/>
      <c r="K1350" s="92"/>
      <c r="L1350" s="14"/>
      <c r="M1350" s="3">
        <v>815.1834774779013</v>
      </c>
      <c r="N1350" s="3" t="e">
        <f>#REF!-M1350</f>
        <v>#REF!</v>
      </c>
      <c r="O1350" s="3"/>
      <c r="P1350" s="4"/>
      <c r="Q1350" s="4"/>
      <c r="R1350" s="4"/>
      <c r="S1350" s="4"/>
      <c r="T1350" s="4"/>
      <c r="X1350" s="16"/>
      <c r="AI1350" s="15" t="e">
        <f>#REF!</f>
        <v>#REF!</v>
      </c>
      <c r="AJ1350" s="15">
        <f>'[6]Čas'!AA1459</f>
        <v>13.300744399938047</v>
      </c>
      <c r="AK1350" s="15" t="e">
        <f t="shared" si="44"/>
        <v>#REF!</v>
      </c>
    </row>
    <row r="1351" spans="1:37" s="15" customFormat="1" ht="38.25">
      <c r="A1351" s="12"/>
      <c r="B1351" s="93" t="s">
        <v>939</v>
      </c>
      <c r="C1351" s="132">
        <v>38.55</v>
      </c>
      <c r="D1351" s="17" t="s">
        <v>7</v>
      </c>
      <c r="E1351" s="172" t="s">
        <v>176</v>
      </c>
      <c r="F1351" s="186"/>
      <c r="G1351" s="74"/>
      <c r="H1351" s="74"/>
      <c r="I1351" s="74"/>
      <c r="J1351" s="74"/>
      <c r="K1351" s="92"/>
      <c r="L1351" s="14"/>
      <c r="M1351" s="3">
        <v>671.3275696876834</v>
      </c>
      <c r="N1351" s="3" t="e">
        <f>#REF!-M1351</f>
        <v>#REF!</v>
      </c>
      <c r="O1351" s="3"/>
      <c r="P1351" s="4"/>
      <c r="Q1351" s="4"/>
      <c r="R1351" s="4"/>
      <c r="S1351" s="4"/>
      <c r="T1351" s="4"/>
      <c r="X1351" s="16"/>
      <c r="AI1351" s="15" t="e">
        <f>#REF!</f>
        <v>#REF!</v>
      </c>
      <c r="AJ1351" s="15">
        <f>'[6]Čas'!AA1460</f>
        <v>13.300744399938047</v>
      </c>
      <c r="AK1351" s="15" t="e">
        <f t="shared" si="44"/>
        <v>#REF!</v>
      </c>
    </row>
    <row r="1352" spans="1:37" s="15" customFormat="1" ht="38.25">
      <c r="A1352" s="12"/>
      <c r="B1352" s="93" t="s">
        <v>131</v>
      </c>
      <c r="C1352" s="132">
        <v>89</v>
      </c>
      <c r="D1352" s="17" t="s">
        <v>838</v>
      </c>
      <c r="E1352" s="172" t="s">
        <v>176</v>
      </c>
      <c r="F1352" s="186"/>
      <c r="G1352" s="74"/>
      <c r="H1352" s="74"/>
      <c r="I1352" s="74"/>
      <c r="J1352" s="74"/>
      <c r="K1352" s="92"/>
      <c r="L1352" s="14"/>
      <c r="M1352" s="3">
        <v>815.1834774779013</v>
      </c>
      <c r="N1352" s="3" t="e">
        <f>#REF!-M1352</f>
        <v>#REF!</v>
      </c>
      <c r="O1352" s="3"/>
      <c r="P1352" s="4"/>
      <c r="Q1352" s="4"/>
      <c r="R1352" s="4"/>
      <c r="S1352" s="4"/>
      <c r="T1352" s="4"/>
      <c r="X1352" s="16"/>
      <c r="AI1352" s="15" t="e">
        <f>#REF!</f>
        <v>#REF!</v>
      </c>
      <c r="AJ1352" s="15" t="e">
        <f>'[6]Čas'!AA1461</f>
        <v>#REF!</v>
      </c>
      <c r="AK1352" s="15" t="e">
        <f t="shared" si="44"/>
        <v>#REF!</v>
      </c>
    </row>
    <row r="1353" spans="1:37" s="15" customFormat="1" ht="38.25">
      <c r="A1353" s="12"/>
      <c r="B1353" s="93" t="s">
        <v>408</v>
      </c>
      <c r="C1353" s="132">
        <v>36.93</v>
      </c>
      <c r="D1353" s="17" t="s">
        <v>7</v>
      </c>
      <c r="E1353" s="172" t="s">
        <v>176</v>
      </c>
      <c r="F1353" s="186"/>
      <c r="G1353" s="74"/>
      <c r="H1353" s="74"/>
      <c r="I1353" s="74"/>
      <c r="J1353" s="74"/>
      <c r="K1353" s="92"/>
      <c r="L1353" s="14"/>
      <c r="M1353" s="3">
        <v>649.5312200224989</v>
      </c>
      <c r="N1353" s="3" t="e">
        <f>#REF!-M1353</f>
        <v>#REF!</v>
      </c>
      <c r="O1353" s="3"/>
      <c r="P1353" s="4"/>
      <c r="Q1353" s="4"/>
      <c r="R1353" s="4"/>
      <c r="S1353" s="4"/>
      <c r="T1353" s="4"/>
      <c r="X1353" s="16"/>
      <c r="AI1353" s="15" t="e">
        <f>#REF!</f>
        <v>#REF!</v>
      </c>
      <c r="AJ1353" s="15">
        <f>'[6]Čas'!AA1462</f>
        <v>342.17283173015835</v>
      </c>
      <c r="AK1353" s="15" t="e">
        <f t="shared" si="44"/>
        <v>#REF!</v>
      </c>
    </row>
    <row r="1354" spans="1:37" s="15" customFormat="1" ht="38.25">
      <c r="A1354" s="12"/>
      <c r="B1354" s="93" t="s">
        <v>369</v>
      </c>
      <c r="C1354" s="132">
        <v>9.84</v>
      </c>
      <c r="D1354" s="17" t="s">
        <v>52</v>
      </c>
      <c r="E1354" s="172" t="s">
        <v>176</v>
      </c>
      <c r="F1354" s="186"/>
      <c r="G1354" s="74"/>
      <c r="H1354" s="74"/>
      <c r="I1354" s="74"/>
      <c r="J1354" s="74"/>
      <c r="K1354" s="92"/>
      <c r="L1354" s="14"/>
      <c r="M1354" s="3">
        <v>662.6090298216096</v>
      </c>
      <c r="N1354" s="3" t="e">
        <f>#REF!-M1354</f>
        <v>#REF!</v>
      </c>
      <c r="O1354" s="3"/>
      <c r="P1354" s="4"/>
      <c r="Q1354" s="4"/>
      <c r="R1354" s="4"/>
      <c r="S1354" s="4"/>
      <c r="T1354" s="4"/>
      <c r="X1354" s="16"/>
      <c r="AI1354" s="15" t="e">
        <f>#REF!</f>
        <v>#REF!</v>
      </c>
      <c r="AJ1354" s="15" t="e">
        <f>'[6]Čas'!AA1463</f>
        <v>#REF!</v>
      </c>
      <c r="AK1354" s="15" t="e">
        <f t="shared" si="44"/>
        <v>#REF!</v>
      </c>
    </row>
    <row r="1355" spans="1:24" s="15" customFormat="1" ht="16.5" thickBot="1">
      <c r="A1355" s="12"/>
      <c r="B1355" s="98" t="s">
        <v>86</v>
      </c>
      <c r="C1355" s="136">
        <f>SUM(C1332:C1354)</f>
        <v>539.8</v>
      </c>
      <c r="D1355" s="77"/>
      <c r="E1355" s="170"/>
      <c r="F1355" s="219"/>
      <c r="G1355" s="220"/>
      <c r="H1355" s="220"/>
      <c r="I1355" s="220"/>
      <c r="J1355" s="220"/>
      <c r="K1355" s="221"/>
      <c r="L1355" s="14"/>
      <c r="M1355" s="3"/>
      <c r="N1355" s="3"/>
      <c r="O1355" s="3"/>
      <c r="P1355" s="4"/>
      <c r="Q1355" s="4"/>
      <c r="R1355" s="4"/>
      <c r="S1355" s="4"/>
      <c r="T1355" s="4"/>
      <c r="X1355" s="16"/>
    </row>
    <row r="1356" spans="1:37" s="15" customFormat="1" ht="17.25" customHeight="1">
      <c r="A1356" s="12"/>
      <c r="B1356" s="405"/>
      <c r="C1356" s="406"/>
      <c r="D1356" s="406"/>
      <c r="E1356" s="212"/>
      <c r="F1356" s="212"/>
      <c r="G1356" s="212"/>
      <c r="H1356" s="212"/>
      <c r="I1356" s="212"/>
      <c r="J1356" s="212"/>
      <c r="K1356" s="213"/>
      <c r="L1356" s="14"/>
      <c r="M1356" s="3"/>
      <c r="N1356" s="3"/>
      <c r="O1356" s="3"/>
      <c r="P1356" s="4"/>
      <c r="Q1356" s="4"/>
      <c r="R1356" s="4"/>
      <c r="S1356" s="4"/>
      <c r="T1356" s="4"/>
      <c r="X1356" s="16"/>
      <c r="AI1356" s="15" t="e">
        <f>#REF!</f>
        <v>#REF!</v>
      </c>
      <c r="AJ1356" s="15">
        <f>'[6]Čas'!AA1466</f>
        <v>432.2326287602652</v>
      </c>
      <c r="AK1356" s="15" t="e">
        <f>AJ1351-AI1356</f>
        <v>#REF!</v>
      </c>
    </row>
    <row r="1357" spans="1:24" s="15" customFormat="1" ht="23.25" customHeight="1" thickBot="1">
      <c r="A1357" s="12"/>
      <c r="B1357" s="363" t="s">
        <v>149</v>
      </c>
      <c r="C1357" s="364"/>
      <c r="D1357" s="365"/>
      <c r="E1357" s="365"/>
      <c r="F1357" s="365"/>
      <c r="G1357" s="365"/>
      <c r="H1357" s="365"/>
      <c r="I1357" s="366"/>
      <c r="J1357" s="366"/>
      <c r="K1357" s="367"/>
      <c r="L1357" s="14"/>
      <c r="M1357" s="3"/>
      <c r="N1357" s="3"/>
      <c r="O1357" s="3"/>
      <c r="P1357" s="4"/>
      <c r="Q1357" s="4"/>
      <c r="R1357" s="4"/>
      <c r="S1357" s="4"/>
      <c r="T1357" s="4"/>
      <c r="X1357" s="16"/>
    </row>
    <row r="1358" spans="1:37" s="15" customFormat="1" ht="15.75">
      <c r="A1358" s="12"/>
      <c r="B1358" s="398" t="s">
        <v>940</v>
      </c>
      <c r="C1358" s="399">
        <v>0</v>
      </c>
      <c r="D1358" s="399" t="e">
        <v>#REF!</v>
      </c>
      <c r="E1358" s="203"/>
      <c r="F1358" s="203"/>
      <c r="G1358" s="203"/>
      <c r="H1358" s="203"/>
      <c r="I1358" s="203"/>
      <c r="J1358" s="203"/>
      <c r="K1358" s="319"/>
      <c r="L1358" s="14"/>
      <c r="M1358" s="3"/>
      <c r="N1358" s="3"/>
      <c r="O1358" s="3"/>
      <c r="P1358" s="4"/>
      <c r="Q1358" s="4"/>
      <c r="R1358" s="4"/>
      <c r="S1358" s="4"/>
      <c r="T1358" s="4"/>
      <c r="X1358" s="16"/>
      <c r="AI1358" s="15" t="e">
        <f>#REF!</f>
        <v>#REF!</v>
      </c>
      <c r="AJ1358" s="15">
        <f>'[6]Čas'!AA1467</f>
        <v>137.56764541389518</v>
      </c>
      <c r="AK1358" s="15" t="e">
        <f>AJ1352-AI1358</f>
        <v>#REF!</v>
      </c>
    </row>
    <row r="1359" spans="1:37" s="15" customFormat="1" ht="16.5" thickBot="1">
      <c r="A1359" s="12"/>
      <c r="B1359" s="400" t="s">
        <v>941</v>
      </c>
      <c r="C1359" s="401" t="e">
        <v>#REF!</v>
      </c>
      <c r="D1359" s="401" t="e">
        <v>#REF!</v>
      </c>
      <c r="E1359" s="204"/>
      <c r="F1359" s="204"/>
      <c r="G1359" s="204"/>
      <c r="H1359" s="204"/>
      <c r="I1359" s="204"/>
      <c r="J1359" s="204"/>
      <c r="K1359" s="205"/>
      <c r="L1359" s="14"/>
      <c r="M1359" s="3"/>
      <c r="N1359" s="3"/>
      <c r="O1359" s="3"/>
      <c r="P1359" s="4"/>
      <c r="Q1359" s="4"/>
      <c r="R1359" s="4"/>
      <c r="S1359" s="4"/>
      <c r="T1359" s="4"/>
      <c r="X1359" s="16"/>
      <c r="AI1359" s="15" t="e">
        <f>#REF!</f>
        <v>#REF!</v>
      </c>
      <c r="AJ1359" s="15">
        <f>'[6]Čas'!AA1468</f>
        <v>442.9050393469384</v>
      </c>
      <c r="AK1359" s="15" t="e">
        <f>AJ1353-AI1359</f>
        <v>#REF!</v>
      </c>
    </row>
    <row r="1360" spans="1:37" s="15" customFormat="1" ht="15.75">
      <c r="A1360" s="12"/>
      <c r="B1360" s="93" t="s">
        <v>942</v>
      </c>
      <c r="C1360" s="132">
        <v>10.64</v>
      </c>
      <c r="D1360" s="17" t="s">
        <v>869</v>
      </c>
      <c r="E1360" s="171" t="s">
        <v>174</v>
      </c>
      <c r="F1360" s="196"/>
      <c r="G1360" s="73"/>
      <c r="H1360" s="73"/>
      <c r="I1360" s="73"/>
      <c r="J1360" s="73"/>
      <c r="K1360" s="91"/>
      <c r="L1360" s="14"/>
      <c r="M1360" s="3"/>
      <c r="N1360" s="3"/>
      <c r="O1360" s="3"/>
      <c r="P1360" s="4"/>
      <c r="Q1360" s="4"/>
      <c r="R1360" s="4"/>
      <c r="S1360" s="4"/>
      <c r="T1360" s="4"/>
      <c r="X1360" s="16"/>
      <c r="AI1360" s="15" t="e">
        <f>#REF!</f>
        <v>#REF!</v>
      </c>
      <c r="AJ1360" s="15">
        <f>'[6]Čas'!AA1469</f>
        <v>200.10769850012278</v>
      </c>
      <c r="AK1360" s="15" t="e">
        <f>AJ1354-AI1360</f>
        <v>#REF!</v>
      </c>
    </row>
    <row r="1361" spans="1:37" s="15" customFormat="1" ht="15.75">
      <c r="A1361" s="12"/>
      <c r="B1361" s="93" t="s">
        <v>111</v>
      </c>
      <c r="C1361" s="132">
        <v>11.14</v>
      </c>
      <c r="D1361" s="17" t="s">
        <v>869</v>
      </c>
      <c r="E1361" s="171" t="s">
        <v>174</v>
      </c>
      <c r="F1361" s="186"/>
      <c r="G1361" s="74"/>
      <c r="H1361" s="74"/>
      <c r="I1361" s="74"/>
      <c r="J1361" s="74"/>
      <c r="K1361" s="92"/>
      <c r="L1361" s="14"/>
      <c r="M1361" s="3"/>
      <c r="N1361" s="3"/>
      <c r="O1361" s="3"/>
      <c r="P1361" s="4"/>
      <c r="Q1361" s="4"/>
      <c r="R1361" s="4"/>
      <c r="S1361" s="4"/>
      <c r="T1361" s="4"/>
      <c r="X1361" s="16"/>
      <c r="AI1361" s="15" t="e">
        <f>#REF!</f>
        <v>#REF!</v>
      </c>
      <c r="AJ1361" s="15">
        <f>'[6]Čas'!AA1470</f>
        <v>602.7199524176118</v>
      </c>
      <c r="AK1361" s="15" t="e">
        <f>#REF!-AI1361</f>
        <v>#REF!</v>
      </c>
    </row>
    <row r="1362" spans="1:37" s="15" customFormat="1" ht="15.75">
      <c r="A1362" s="12"/>
      <c r="B1362" s="93" t="s">
        <v>943</v>
      </c>
      <c r="C1362" s="132">
        <v>13.12</v>
      </c>
      <c r="D1362" s="17" t="s">
        <v>7</v>
      </c>
      <c r="E1362" s="171" t="s">
        <v>174</v>
      </c>
      <c r="F1362" s="186"/>
      <c r="G1362" s="74"/>
      <c r="H1362" s="74"/>
      <c r="I1362" s="74"/>
      <c r="J1362" s="74"/>
      <c r="K1362" s="92"/>
      <c r="L1362" s="14"/>
      <c r="M1362" s="3"/>
      <c r="N1362" s="3"/>
      <c r="O1362" s="3"/>
      <c r="P1362" s="4"/>
      <c r="Q1362" s="4"/>
      <c r="R1362" s="4"/>
      <c r="S1362" s="4"/>
      <c r="T1362" s="4"/>
      <c r="X1362" s="16"/>
      <c r="AI1362" s="15" t="e">
        <f>#REF!</f>
        <v>#REF!</v>
      </c>
      <c r="AJ1362" s="15">
        <f>'[6]Čas'!AA1471</f>
        <v>354.66658583269844</v>
      </c>
      <c r="AK1362" s="15" t="e">
        <f>#REF!-AI1362</f>
        <v>#REF!</v>
      </c>
    </row>
    <row r="1363" spans="1:37" s="15" customFormat="1" ht="15.75">
      <c r="A1363" s="12"/>
      <c r="B1363" s="93" t="s">
        <v>944</v>
      </c>
      <c r="C1363" s="132">
        <v>14.94</v>
      </c>
      <c r="D1363" s="17" t="s">
        <v>7</v>
      </c>
      <c r="E1363" s="171" t="s">
        <v>174</v>
      </c>
      <c r="F1363" s="186"/>
      <c r="G1363" s="74"/>
      <c r="H1363" s="74"/>
      <c r="I1363" s="74"/>
      <c r="J1363" s="74"/>
      <c r="K1363" s="92"/>
      <c r="L1363" s="14"/>
      <c r="M1363" s="3"/>
      <c r="N1363" s="3"/>
      <c r="O1363" s="3"/>
      <c r="P1363" s="4"/>
      <c r="Q1363" s="4"/>
      <c r="R1363" s="4"/>
      <c r="S1363" s="4"/>
      <c r="T1363" s="4"/>
      <c r="X1363" s="16"/>
      <c r="AI1363" s="15" t="e">
        <f>#REF!</f>
        <v>#REF!</v>
      </c>
      <c r="AJ1363" s="15">
        <f>'[6]Čas'!AA1472</f>
        <v>360.0710290453872</v>
      </c>
      <c r="AK1363" s="15" t="e">
        <f>AJ1356-AI1363</f>
        <v>#REF!</v>
      </c>
    </row>
    <row r="1364" spans="1:37" s="15" customFormat="1" ht="15.75">
      <c r="A1364" s="12"/>
      <c r="B1364" s="93" t="s">
        <v>945</v>
      </c>
      <c r="C1364" s="132">
        <v>31.93</v>
      </c>
      <c r="D1364" s="17" t="s">
        <v>7</v>
      </c>
      <c r="E1364" s="171" t="s">
        <v>174</v>
      </c>
      <c r="F1364" s="186"/>
      <c r="G1364" s="74"/>
      <c r="H1364" s="74"/>
      <c r="I1364" s="74"/>
      <c r="J1364" s="74"/>
      <c r="K1364" s="92"/>
      <c r="L1364" s="14"/>
      <c r="M1364" s="3"/>
      <c r="N1364" s="3"/>
      <c r="O1364" s="3"/>
      <c r="P1364" s="4"/>
      <c r="Q1364" s="4"/>
      <c r="R1364" s="4"/>
      <c r="S1364" s="4"/>
      <c r="T1364" s="4"/>
      <c r="X1364" s="16"/>
      <c r="AI1364" s="15" t="e">
        <f>#REF!</f>
        <v>#REF!</v>
      </c>
      <c r="AJ1364" s="15">
        <f>'[6]Čas'!AA1473</f>
        <v>139.03476067996596</v>
      </c>
      <c r="AK1364" s="15" t="e">
        <f t="shared" si="44"/>
        <v>#REF!</v>
      </c>
    </row>
    <row r="1365" spans="1:37" s="15" customFormat="1" ht="15.75">
      <c r="A1365" s="12"/>
      <c r="B1365" s="93" t="s">
        <v>504</v>
      </c>
      <c r="C1365" s="132">
        <v>15.45</v>
      </c>
      <c r="D1365" s="17" t="s">
        <v>7</v>
      </c>
      <c r="E1365" s="171" t="s">
        <v>174</v>
      </c>
      <c r="F1365" s="186"/>
      <c r="G1365" s="74"/>
      <c r="H1365" s="74"/>
      <c r="I1365" s="74"/>
      <c r="J1365" s="74"/>
      <c r="K1365" s="92"/>
      <c r="L1365" s="14"/>
      <c r="M1365" s="3"/>
      <c r="N1365" s="3"/>
      <c r="O1365" s="3"/>
      <c r="P1365" s="4"/>
      <c r="Q1365" s="4"/>
      <c r="R1365" s="4"/>
      <c r="S1365" s="4"/>
      <c r="T1365" s="4"/>
      <c r="X1365" s="16"/>
      <c r="AI1365" s="15" t="e">
        <f>#REF!</f>
        <v>#REF!</v>
      </c>
      <c r="AJ1365" s="15">
        <f>'[6]Čas'!AA1474</f>
        <v>30.707063708458733</v>
      </c>
      <c r="AK1365" s="15" t="e">
        <f t="shared" si="44"/>
        <v>#REF!</v>
      </c>
    </row>
    <row r="1366" spans="1:37" s="15" customFormat="1" ht="15.75">
      <c r="A1366" s="12"/>
      <c r="B1366" s="93" t="s">
        <v>405</v>
      </c>
      <c r="C1366" s="132">
        <v>15.4</v>
      </c>
      <c r="D1366" s="17" t="s">
        <v>7</v>
      </c>
      <c r="E1366" s="171" t="s">
        <v>174</v>
      </c>
      <c r="F1366" s="186"/>
      <c r="G1366" s="74"/>
      <c r="H1366" s="74"/>
      <c r="I1366" s="74"/>
      <c r="J1366" s="74"/>
      <c r="K1366" s="92"/>
      <c r="L1366" s="14"/>
      <c r="M1366" s="3">
        <v>2173.9999999999995</v>
      </c>
      <c r="N1366" s="3" t="e">
        <f>#REF!-M1366</f>
        <v>#REF!</v>
      </c>
      <c r="O1366" s="3"/>
      <c r="P1366" s="4"/>
      <c r="Q1366" s="4"/>
      <c r="R1366" s="4"/>
      <c r="S1366" s="4"/>
      <c r="T1366" s="4"/>
      <c r="X1366" s="16"/>
      <c r="AI1366" s="15" t="e">
        <f>#REF!</f>
        <v>#REF!</v>
      </c>
      <c r="AJ1366" s="15">
        <f>'[6]Čas'!AA1475</f>
        <v>301.9732645089833</v>
      </c>
      <c r="AK1366" s="15" t="e">
        <f t="shared" si="44"/>
        <v>#REF!</v>
      </c>
    </row>
    <row r="1367" spans="1:37" s="15" customFormat="1" ht="15.75">
      <c r="A1367" s="12"/>
      <c r="B1367" s="93" t="s">
        <v>300</v>
      </c>
      <c r="C1367" s="132">
        <v>29.12</v>
      </c>
      <c r="D1367" s="17" t="s">
        <v>7</v>
      </c>
      <c r="E1367" s="171" t="s">
        <v>174</v>
      </c>
      <c r="F1367" s="186"/>
      <c r="G1367" s="74"/>
      <c r="H1367" s="74"/>
      <c r="I1367" s="74"/>
      <c r="J1367" s="74"/>
      <c r="K1367" s="92"/>
      <c r="L1367" s="14"/>
      <c r="M1367" s="3"/>
      <c r="N1367" s="3"/>
      <c r="O1367" s="3"/>
      <c r="P1367" s="4"/>
      <c r="Q1367" s="4"/>
      <c r="R1367" s="4"/>
      <c r="S1367" s="4"/>
      <c r="T1367" s="4"/>
      <c r="X1367" s="16"/>
      <c r="AI1367" s="15" t="e">
        <f>#REF!</f>
        <v>#REF!</v>
      </c>
      <c r="AJ1367" s="15" t="e">
        <f>'[6]Čas'!AA1476</f>
        <v>#REF!</v>
      </c>
      <c r="AK1367" s="15" t="e">
        <f t="shared" si="44"/>
        <v>#REF!</v>
      </c>
    </row>
    <row r="1368" spans="1:37" s="15" customFormat="1" ht="15.75">
      <c r="A1368" s="12"/>
      <c r="B1368" s="93" t="s">
        <v>946</v>
      </c>
      <c r="C1368" s="132">
        <v>14.56</v>
      </c>
      <c r="D1368" s="17" t="s">
        <v>329</v>
      </c>
      <c r="E1368" s="171" t="s">
        <v>174</v>
      </c>
      <c r="F1368" s="186"/>
      <c r="G1368" s="74"/>
      <c r="H1368" s="74"/>
      <c r="I1368" s="74"/>
      <c r="J1368" s="74"/>
      <c r="K1368" s="92"/>
      <c r="L1368" s="14"/>
      <c r="M1368" s="3"/>
      <c r="N1368" s="3"/>
      <c r="O1368" s="3"/>
      <c r="P1368" s="4"/>
      <c r="Q1368" s="4"/>
      <c r="R1368" s="4"/>
      <c r="S1368" s="4"/>
      <c r="T1368" s="4"/>
      <c r="X1368" s="16"/>
      <c r="AI1368" s="15" t="e">
        <f>#REF!</f>
        <v>#REF!</v>
      </c>
      <c r="AJ1368" s="15">
        <f>'[6]Čas'!AA1477</f>
        <v>3012.902162986681</v>
      </c>
      <c r="AK1368" s="15" t="e">
        <f t="shared" si="44"/>
        <v>#REF!</v>
      </c>
    </row>
    <row r="1369" spans="1:37" s="15" customFormat="1" ht="15.75">
      <c r="A1369" s="12"/>
      <c r="B1369" s="93" t="s">
        <v>947</v>
      </c>
      <c r="C1369" s="132">
        <v>19.92</v>
      </c>
      <c r="D1369" s="17" t="s">
        <v>7</v>
      </c>
      <c r="E1369" s="171" t="s">
        <v>174</v>
      </c>
      <c r="F1369" s="186"/>
      <c r="G1369" s="74"/>
      <c r="H1369" s="74"/>
      <c r="I1369" s="74"/>
      <c r="J1369" s="74"/>
      <c r="K1369" s="92"/>
      <c r="L1369" s="14"/>
      <c r="M1369" s="3"/>
      <c r="N1369" s="3"/>
      <c r="O1369" s="3"/>
      <c r="P1369" s="4"/>
      <c r="Q1369" s="4"/>
      <c r="R1369" s="4"/>
      <c r="S1369" s="4"/>
      <c r="T1369" s="4"/>
      <c r="X1369" s="16"/>
      <c r="AI1369" s="15" t="e">
        <f>#REF!</f>
        <v>#REF!</v>
      </c>
      <c r="AJ1369" s="15">
        <f>'[6]Čas'!AA1478</f>
        <v>1096.7547793640163</v>
      </c>
      <c r="AK1369" s="15" t="e">
        <f t="shared" si="44"/>
        <v>#REF!</v>
      </c>
    </row>
    <row r="1370" spans="1:37" s="15" customFormat="1" ht="16.5" thickBot="1">
      <c r="A1370" s="12"/>
      <c r="B1370" s="368" t="s">
        <v>86</v>
      </c>
      <c r="C1370" s="142">
        <f>SUM(C1360:C1369)</f>
        <v>176.22000000000003</v>
      </c>
      <c r="D1370" s="88"/>
      <c r="E1370" s="182"/>
      <c r="F1370" s="272"/>
      <c r="G1370" s="84"/>
      <c r="H1370" s="84"/>
      <c r="I1370" s="84"/>
      <c r="J1370" s="84"/>
      <c r="K1370" s="100"/>
      <c r="L1370" s="14"/>
      <c r="M1370" s="3"/>
      <c r="N1370" s="3"/>
      <c r="O1370" s="3"/>
      <c r="P1370" s="4"/>
      <c r="Q1370" s="4"/>
      <c r="R1370" s="4"/>
      <c r="S1370" s="4"/>
      <c r="T1370" s="4"/>
      <c r="X1370" s="16"/>
      <c r="AI1370" s="15" t="e">
        <f>#REF!</f>
        <v>#REF!</v>
      </c>
      <c r="AJ1370" s="15">
        <f>'[6]Čas'!AA1479</f>
        <v>749.2143299394024</v>
      </c>
      <c r="AK1370" s="15" t="e">
        <f t="shared" si="44"/>
        <v>#REF!</v>
      </c>
    </row>
    <row r="1371" spans="1:37" s="15" customFormat="1" ht="16.5" thickBot="1">
      <c r="A1371" s="12"/>
      <c r="B1371" s="402" t="s">
        <v>948</v>
      </c>
      <c r="C1371" s="403">
        <v>0</v>
      </c>
      <c r="D1371" s="403" t="e">
        <v>#REF!</v>
      </c>
      <c r="E1371" s="222"/>
      <c r="F1371" s="222"/>
      <c r="G1371" s="222"/>
      <c r="H1371" s="222"/>
      <c r="I1371" s="222"/>
      <c r="J1371" s="222"/>
      <c r="K1371" s="223"/>
      <c r="L1371" s="14"/>
      <c r="M1371" s="3">
        <v>9782.999999999998</v>
      </c>
      <c r="N1371" s="3" t="e">
        <f>#REF!-M1371</f>
        <v>#REF!</v>
      </c>
      <c r="O1371" s="3"/>
      <c r="P1371" s="4" t="e">
        <f>SUM(#REF!)</f>
        <v>#REF!</v>
      </c>
      <c r="Q1371" s="4">
        <f>SUM(M1209:M1371)</f>
        <v>88346.5109070789</v>
      </c>
      <c r="R1371" s="4" t="e">
        <f>P1371-Q1371</f>
        <v>#REF!</v>
      </c>
      <c r="S1371" s="4" t="e">
        <f>SUM(N1209:N1371)</f>
        <v>#REF!</v>
      </c>
      <c r="T1371" s="4" t="e">
        <f>R1371-S1371</f>
        <v>#REF!</v>
      </c>
      <c r="X1371" s="16"/>
      <c r="AI1371" s="15" t="e">
        <f>#REF!</f>
        <v>#REF!</v>
      </c>
      <c r="AJ1371" s="15">
        <f>'[6]Čas'!AA1480</f>
        <v>66.15295900578036</v>
      </c>
      <c r="AK1371" s="15" t="e">
        <f t="shared" si="44"/>
        <v>#REF!</v>
      </c>
    </row>
    <row r="1372" spans="1:37" s="15" customFormat="1" ht="15.75">
      <c r="A1372" s="12"/>
      <c r="B1372" s="93" t="s">
        <v>949</v>
      </c>
      <c r="C1372" s="140">
        <v>13.75</v>
      </c>
      <c r="D1372" s="17" t="s">
        <v>7</v>
      </c>
      <c r="E1372" s="171" t="s">
        <v>174</v>
      </c>
      <c r="F1372" s="196"/>
      <c r="G1372" s="73"/>
      <c r="H1372" s="73"/>
      <c r="I1372" s="73"/>
      <c r="J1372" s="73"/>
      <c r="K1372" s="91"/>
      <c r="L1372" s="14"/>
      <c r="M1372" s="3"/>
      <c r="N1372" s="3"/>
      <c r="O1372" s="3"/>
      <c r="P1372" s="4"/>
      <c r="Q1372" s="4"/>
      <c r="R1372" s="4"/>
      <c r="S1372" s="4"/>
      <c r="T1372" s="4"/>
      <c r="X1372" s="16"/>
      <c r="AI1372" s="15" t="e">
        <f>#REF!</f>
        <v>#REF!</v>
      </c>
      <c r="AJ1372" s="15">
        <f>'[6]Čas'!AA1481</f>
        <v>309.2607702787759</v>
      </c>
      <c r="AK1372" s="15" t="e">
        <f t="shared" si="44"/>
        <v>#REF!</v>
      </c>
    </row>
    <row r="1373" spans="1:37" s="15" customFormat="1" ht="15.75">
      <c r="A1373" s="12"/>
      <c r="B1373" s="93" t="s">
        <v>102</v>
      </c>
      <c r="C1373" s="140">
        <v>2.34</v>
      </c>
      <c r="D1373" s="69" t="s">
        <v>329</v>
      </c>
      <c r="E1373" s="171" t="s">
        <v>174</v>
      </c>
      <c r="F1373" s="186"/>
      <c r="G1373" s="74"/>
      <c r="H1373" s="74"/>
      <c r="I1373" s="74"/>
      <c r="J1373" s="74"/>
      <c r="K1373" s="92"/>
      <c r="L1373" s="7"/>
      <c r="M1373" s="26" t="s">
        <v>14</v>
      </c>
      <c r="N1373" s="27"/>
      <c r="O1373" s="3"/>
      <c r="P1373" s="4"/>
      <c r="Q1373" s="4"/>
      <c r="R1373" s="4"/>
      <c r="S1373" s="4"/>
      <c r="T1373" s="4"/>
      <c r="X1373" s="16"/>
      <c r="AI1373" s="15" t="e">
        <f>#REF!</f>
        <v>#REF!</v>
      </c>
      <c r="AJ1373" s="15">
        <f>'[6]Čas'!AA1482</f>
        <v>169.29493507068045</v>
      </c>
      <c r="AK1373" s="15" t="e">
        <f t="shared" si="44"/>
        <v>#REF!</v>
      </c>
    </row>
    <row r="1374" spans="1:37" s="15" customFormat="1" ht="15.75">
      <c r="A1374" s="12"/>
      <c r="B1374" s="93" t="s">
        <v>950</v>
      </c>
      <c r="C1374" s="140">
        <v>9.266666666666667</v>
      </c>
      <c r="D1374" s="69" t="s">
        <v>7</v>
      </c>
      <c r="E1374" s="171" t="s">
        <v>174</v>
      </c>
      <c r="F1374" s="186"/>
      <c r="G1374" s="74"/>
      <c r="H1374" s="74"/>
      <c r="I1374" s="74"/>
      <c r="J1374" s="74"/>
      <c r="K1374" s="92"/>
      <c r="L1374" s="7"/>
      <c r="M1374" s="28">
        <f>Y1382</f>
        <v>1226.5424813948655</v>
      </c>
      <c r="N1374" s="29" t="e">
        <f>#REF!-M1374</f>
        <v>#REF!</v>
      </c>
      <c r="O1374" s="19"/>
      <c r="P1374" s="4"/>
      <c r="Q1374" s="4"/>
      <c r="R1374" s="4"/>
      <c r="S1374" s="4"/>
      <c r="T1374" s="4"/>
      <c r="U1374" s="19" t="s">
        <v>15</v>
      </c>
      <c r="V1374" s="19"/>
      <c r="W1374" s="19"/>
      <c r="X1374" s="30"/>
      <c r="Y1374" s="19"/>
      <c r="AI1374" s="15" t="e">
        <f>#REF!</f>
        <v>#REF!</v>
      </c>
      <c r="AJ1374" s="15">
        <f>'[6]Čas'!AA1483</f>
        <v>473.082304979522</v>
      </c>
      <c r="AK1374" s="15" t="e">
        <f t="shared" si="44"/>
        <v>#REF!</v>
      </c>
    </row>
    <row r="1375" spans="1:37" s="15" customFormat="1" ht="15.75">
      <c r="A1375" s="12"/>
      <c r="B1375" s="93" t="s">
        <v>950</v>
      </c>
      <c r="C1375" s="140">
        <v>4.633333333333334</v>
      </c>
      <c r="D1375" s="69" t="s">
        <v>7</v>
      </c>
      <c r="E1375" s="171" t="s">
        <v>174</v>
      </c>
      <c r="F1375" s="186"/>
      <c r="G1375" s="74"/>
      <c r="H1375" s="74"/>
      <c r="I1375" s="74"/>
      <c r="J1375" s="74"/>
      <c r="K1375" s="92"/>
      <c r="L1375" s="14"/>
      <c r="M1375" s="3">
        <v>79.53982474482684</v>
      </c>
      <c r="N1375" s="3" t="e">
        <f>#REF!-M1375</f>
        <v>#REF!</v>
      </c>
      <c r="O1375" s="3"/>
      <c r="P1375" s="4"/>
      <c r="Q1375" s="4"/>
      <c r="R1375" s="4"/>
      <c r="S1375" s="4"/>
      <c r="T1375" s="4"/>
      <c r="U1375" s="31" t="s">
        <v>16</v>
      </c>
      <c r="V1375" s="31" t="s">
        <v>17</v>
      </c>
      <c r="W1375" s="31">
        <v>69.98</v>
      </c>
      <c r="X1375" s="32" t="s">
        <v>7</v>
      </c>
      <c r="Y1375" s="31">
        <v>835.6756793458634</v>
      </c>
      <c r="AI1375" s="15" t="e">
        <f>#REF!</f>
        <v>#REF!</v>
      </c>
      <c r="AJ1375" s="15">
        <f>'[6]Čas'!AA1484</f>
        <v>1381.2675220973124</v>
      </c>
      <c r="AK1375" s="15" t="e">
        <f t="shared" si="44"/>
        <v>#REF!</v>
      </c>
    </row>
    <row r="1376" spans="1:37" s="15" customFormat="1" ht="15.75">
      <c r="A1376" s="12"/>
      <c r="B1376" s="93" t="s">
        <v>419</v>
      </c>
      <c r="C1376" s="140">
        <v>8.64</v>
      </c>
      <c r="D1376" s="69" t="s">
        <v>7</v>
      </c>
      <c r="E1376" s="171" t="s">
        <v>174</v>
      </c>
      <c r="F1376" s="186"/>
      <c r="G1376" s="74"/>
      <c r="H1376" s="74"/>
      <c r="I1376" s="74"/>
      <c r="J1376" s="74"/>
      <c r="K1376" s="92"/>
      <c r="L1376" s="14"/>
      <c r="M1376" s="3">
        <v>190.38379499244348</v>
      </c>
      <c r="N1376" s="3" t="e">
        <f>#REF!-M1376</f>
        <v>#REF!</v>
      </c>
      <c r="O1376" s="3"/>
      <c r="P1376" s="4"/>
      <c r="Q1376" s="4"/>
      <c r="R1376" s="4"/>
      <c r="S1376" s="4"/>
      <c r="T1376" s="4"/>
      <c r="U1376" s="31" t="s">
        <v>18</v>
      </c>
      <c r="V1376" s="31" t="s">
        <v>19</v>
      </c>
      <c r="W1376" s="31">
        <v>7.16</v>
      </c>
      <c r="X1376" s="32" t="s">
        <v>7</v>
      </c>
      <c r="Y1376" s="31">
        <v>152.68234455039146</v>
      </c>
      <c r="AI1376" s="15" t="e">
        <f>#REF!</f>
        <v>#REF!</v>
      </c>
      <c r="AJ1376" s="15">
        <f>'[6]Čas'!AA1485</f>
        <v>183.4681074126522</v>
      </c>
      <c r="AK1376" s="15" t="e">
        <f t="shared" si="44"/>
        <v>#REF!</v>
      </c>
    </row>
    <row r="1377" spans="1:37" s="15" customFormat="1" ht="15.75">
      <c r="A1377" s="12"/>
      <c r="B1377" s="93" t="s">
        <v>419</v>
      </c>
      <c r="C1377" s="140">
        <v>4.32</v>
      </c>
      <c r="D1377" s="69" t="s">
        <v>7</v>
      </c>
      <c r="E1377" s="171" t="s">
        <v>174</v>
      </c>
      <c r="F1377" s="186"/>
      <c r="G1377" s="74"/>
      <c r="H1377" s="74"/>
      <c r="I1377" s="74"/>
      <c r="J1377" s="74"/>
      <c r="K1377" s="92"/>
      <c r="L1377" s="14"/>
      <c r="M1377" s="3">
        <v>164.79457523539463</v>
      </c>
      <c r="N1377" s="3" t="e">
        <f>#REF!-M1377</f>
        <v>#REF!</v>
      </c>
      <c r="O1377" s="3"/>
      <c r="P1377" s="4"/>
      <c r="Q1377" s="4"/>
      <c r="R1377" s="4"/>
      <c r="S1377" s="4"/>
      <c r="T1377" s="4"/>
      <c r="U1377" s="31" t="s">
        <v>20</v>
      </c>
      <c r="V1377" s="31" t="s">
        <v>21</v>
      </c>
      <c r="W1377" s="31">
        <v>0.96</v>
      </c>
      <c r="X1377" s="32" t="s">
        <v>7</v>
      </c>
      <c r="Y1377" s="31">
        <v>20.47137580563908</v>
      </c>
      <c r="AI1377" s="15" t="e">
        <f>#REF!</f>
        <v>#REF!</v>
      </c>
      <c r="AJ1377" s="15">
        <f>'[6]Čas'!AA1486</f>
        <v>213.493325526775</v>
      </c>
      <c r="AK1377" s="15" t="e">
        <f t="shared" si="44"/>
        <v>#REF!</v>
      </c>
    </row>
    <row r="1378" spans="1:37" s="15" customFormat="1" ht="15.75">
      <c r="A1378" s="12"/>
      <c r="B1378" s="93" t="s">
        <v>435</v>
      </c>
      <c r="C1378" s="140">
        <v>5.04</v>
      </c>
      <c r="D1378" s="69" t="s">
        <v>7</v>
      </c>
      <c r="E1378" s="171" t="s">
        <v>174</v>
      </c>
      <c r="F1378" s="186"/>
      <c r="G1378" s="74"/>
      <c r="H1378" s="74"/>
      <c r="I1378" s="74"/>
      <c r="J1378" s="74"/>
      <c r="K1378" s="92"/>
      <c r="L1378" s="14"/>
      <c r="M1378" s="3">
        <v>168.56130838363222</v>
      </c>
      <c r="N1378" s="3" t="e">
        <f>#REF!-M1378</f>
        <v>#REF!</v>
      </c>
      <c r="O1378" s="3"/>
      <c r="P1378" s="4"/>
      <c r="Q1378" s="4"/>
      <c r="R1378" s="4"/>
      <c r="S1378" s="4"/>
      <c r="T1378" s="4"/>
      <c r="U1378" s="31" t="s">
        <v>22</v>
      </c>
      <c r="V1378" s="31" t="s">
        <v>23</v>
      </c>
      <c r="W1378" s="31">
        <v>0.96</v>
      </c>
      <c r="X1378" s="32" t="s">
        <v>7</v>
      </c>
      <c r="Y1378" s="31">
        <v>20.47137580563908</v>
      </c>
      <c r="AI1378" s="15" t="e">
        <f>#REF!</f>
        <v>#REF!</v>
      </c>
      <c r="AJ1378" s="15">
        <f>'[6]Čas'!AA1487</f>
        <v>155.37774236480124</v>
      </c>
      <c r="AK1378" s="15" t="e">
        <f t="shared" si="44"/>
        <v>#REF!</v>
      </c>
    </row>
    <row r="1379" spans="1:37" s="15" customFormat="1" ht="15.75">
      <c r="A1379" s="12"/>
      <c r="B1379" s="93" t="s">
        <v>435</v>
      </c>
      <c r="C1379" s="140">
        <v>2.52</v>
      </c>
      <c r="D1379" s="69" t="s">
        <v>7</v>
      </c>
      <c r="E1379" s="171" t="s">
        <v>174</v>
      </c>
      <c r="F1379" s="186"/>
      <c r="G1379" s="74"/>
      <c r="H1379" s="74"/>
      <c r="I1379" s="74"/>
      <c r="J1379" s="74"/>
      <c r="K1379" s="92"/>
      <c r="L1379" s="14"/>
      <c r="M1379" s="3">
        <v>965.1793086403202</v>
      </c>
      <c r="N1379" s="3" t="e">
        <f>#REF!-M1379</f>
        <v>#REF!</v>
      </c>
      <c r="O1379" s="3"/>
      <c r="P1379" s="4"/>
      <c r="Q1379" s="4"/>
      <c r="R1379" s="4"/>
      <c r="S1379" s="4"/>
      <c r="T1379" s="4"/>
      <c r="U1379" s="31" t="s">
        <v>24</v>
      </c>
      <c r="V1379" s="31" t="s">
        <v>25</v>
      </c>
      <c r="W1379" s="31">
        <v>0.96</v>
      </c>
      <c r="X1379" s="32" t="s">
        <v>7</v>
      </c>
      <c r="Y1379" s="31">
        <v>20.47137580563908</v>
      </c>
      <c r="AI1379" s="15" t="e">
        <f>#REF!</f>
        <v>#REF!</v>
      </c>
      <c r="AJ1379" s="15">
        <f>'[6]Čas'!AA1488</f>
        <v>618.8658971103179</v>
      </c>
      <c r="AK1379" s="15" t="e">
        <f t="shared" si="44"/>
        <v>#REF!</v>
      </c>
    </row>
    <row r="1380" spans="1:37" s="15" customFormat="1" ht="15.75">
      <c r="A1380" s="12"/>
      <c r="B1380" s="93" t="s">
        <v>951</v>
      </c>
      <c r="C1380" s="140">
        <v>4.8</v>
      </c>
      <c r="D1380" s="69" t="s">
        <v>97</v>
      </c>
      <c r="E1380" s="171" t="s">
        <v>174</v>
      </c>
      <c r="F1380" s="186"/>
      <c r="G1380" s="74"/>
      <c r="H1380" s="74"/>
      <c r="I1380" s="74"/>
      <c r="J1380" s="74"/>
      <c r="K1380" s="92"/>
      <c r="L1380" s="14"/>
      <c r="M1380" s="3">
        <v>1628.3699992398037</v>
      </c>
      <c r="N1380" s="3" t="e">
        <f>#REF!-M1380</f>
        <v>#REF!</v>
      </c>
      <c r="O1380" s="3"/>
      <c r="P1380" s="4"/>
      <c r="Q1380" s="4"/>
      <c r="R1380" s="4"/>
      <c r="S1380" s="4"/>
      <c r="T1380" s="4"/>
      <c r="U1380" s="31" t="s">
        <v>26</v>
      </c>
      <c r="V1380" s="31" t="s">
        <v>27</v>
      </c>
      <c r="W1380" s="31">
        <v>1.32</v>
      </c>
      <c r="X1380" s="32" t="s">
        <v>7</v>
      </c>
      <c r="Y1380" s="31">
        <v>28.14814173275374</v>
      </c>
      <c r="AI1380" s="15" t="e">
        <f>#REF!</f>
        <v>#REF!</v>
      </c>
      <c r="AJ1380" s="15">
        <f>'[6]Čas'!AA1489</f>
        <v>237.14724112445924</v>
      </c>
      <c r="AK1380" s="15" t="e">
        <f t="shared" si="44"/>
        <v>#REF!</v>
      </c>
    </row>
    <row r="1381" spans="1:37" s="15" customFormat="1" ht="15.75">
      <c r="A1381" s="12"/>
      <c r="B1381" s="93" t="s">
        <v>951</v>
      </c>
      <c r="C1381" s="140">
        <v>4.8</v>
      </c>
      <c r="D1381" s="69" t="s">
        <v>97</v>
      </c>
      <c r="E1381" s="171" t="s">
        <v>174</v>
      </c>
      <c r="F1381" s="186"/>
      <c r="G1381" s="74"/>
      <c r="H1381" s="74"/>
      <c r="I1381" s="74"/>
      <c r="J1381" s="74"/>
      <c r="K1381" s="92"/>
      <c r="L1381" s="14"/>
      <c r="M1381" s="3">
        <v>113.44554092291658</v>
      </c>
      <c r="N1381" s="3" t="e">
        <f>#REF!-M1381</f>
        <v>#REF!</v>
      </c>
      <c r="O1381" s="3"/>
      <c r="P1381" s="4"/>
      <c r="Q1381" s="4"/>
      <c r="R1381" s="4"/>
      <c r="S1381" s="4"/>
      <c r="T1381" s="4"/>
      <c r="U1381" s="31" t="s">
        <v>28</v>
      </c>
      <c r="V1381" s="31" t="s">
        <v>29</v>
      </c>
      <c r="W1381" s="31">
        <v>13.2</v>
      </c>
      <c r="X1381" s="32" t="s">
        <v>7</v>
      </c>
      <c r="Y1381" s="31">
        <v>148.62218834893974</v>
      </c>
      <c r="AI1381" s="15" t="e">
        <f>#REF!</f>
        <v>#REF!</v>
      </c>
      <c r="AJ1381" s="15">
        <f>'[6]Čas'!AA1490</f>
        <v>49.04600453434381</v>
      </c>
      <c r="AK1381" s="15" t="e">
        <f t="shared" si="44"/>
        <v>#REF!</v>
      </c>
    </row>
    <row r="1382" spans="1:37" s="15" customFormat="1" ht="15.75">
      <c r="A1382" s="12"/>
      <c r="B1382" s="93" t="s">
        <v>952</v>
      </c>
      <c r="C1382" s="140">
        <v>15.19</v>
      </c>
      <c r="D1382" s="69" t="s">
        <v>64</v>
      </c>
      <c r="E1382" s="171" t="s">
        <v>174</v>
      </c>
      <c r="F1382" s="186"/>
      <c r="G1382" s="74"/>
      <c r="H1382" s="74"/>
      <c r="I1382" s="74"/>
      <c r="J1382" s="74"/>
      <c r="K1382" s="92"/>
      <c r="L1382" s="14"/>
      <c r="M1382" s="3">
        <v>374.8667159089115</v>
      </c>
      <c r="N1382" s="3" t="e">
        <f>#REF!-M1382</f>
        <v>#REF!</v>
      </c>
      <c r="O1382" s="3"/>
      <c r="P1382" s="4"/>
      <c r="Q1382" s="4"/>
      <c r="R1382" s="4"/>
      <c r="S1382" s="4"/>
      <c r="T1382" s="4"/>
      <c r="U1382" s="19"/>
      <c r="V1382" s="19"/>
      <c r="W1382" s="19"/>
      <c r="X1382" s="30"/>
      <c r="Y1382" s="19">
        <f>SUM(Y1375:Y1381)</f>
        <v>1226.5424813948655</v>
      </c>
      <c r="AI1382" s="15" t="e">
        <f>#REF!</f>
        <v>#REF!</v>
      </c>
      <c r="AJ1382" s="15">
        <f>'[6]Čas'!AA1491</f>
        <v>43.678702963775315</v>
      </c>
      <c r="AK1382" s="15" t="e">
        <f t="shared" si="44"/>
        <v>#REF!</v>
      </c>
    </row>
    <row r="1383" spans="1:37" s="15" customFormat="1" ht="16.5" thickBot="1">
      <c r="A1383" s="12"/>
      <c r="B1383" s="105" t="s">
        <v>86</v>
      </c>
      <c r="C1383" s="141">
        <f>SUM(C1372:C1382)</f>
        <v>75.3</v>
      </c>
      <c r="D1383" s="88"/>
      <c r="E1383" s="182"/>
      <c r="F1383" s="272"/>
      <c r="G1383" s="84"/>
      <c r="H1383" s="84"/>
      <c r="I1383" s="84"/>
      <c r="J1383" s="84"/>
      <c r="K1383" s="100"/>
      <c r="L1383" s="14"/>
      <c r="M1383" s="3">
        <v>31.444843052695894</v>
      </c>
      <c r="N1383" s="3" t="e">
        <f>#REF!-M1383</f>
        <v>#REF!</v>
      </c>
      <c r="O1383" s="3"/>
      <c r="P1383" s="4"/>
      <c r="Q1383" s="4"/>
      <c r="R1383" s="4"/>
      <c r="S1383" s="4"/>
      <c r="T1383" s="4"/>
      <c r="U1383" s="24"/>
      <c r="V1383" s="24"/>
      <c r="W1383" s="24"/>
      <c r="X1383" s="33"/>
      <c r="Y1383" s="24"/>
      <c r="AI1383" s="15" t="e">
        <f>#REF!</f>
        <v>#REF!</v>
      </c>
      <c r="AJ1383" s="15" t="e">
        <f>'[6]Čas'!AA1492</f>
        <v>#REF!</v>
      </c>
      <c r="AK1383" s="15" t="e">
        <f t="shared" si="44"/>
        <v>#REF!</v>
      </c>
    </row>
    <row r="1384" spans="1:37" s="15" customFormat="1" ht="16.5" thickBot="1">
      <c r="A1384" s="12"/>
      <c r="B1384" s="402" t="s">
        <v>953</v>
      </c>
      <c r="C1384" s="403">
        <v>0</v>
      </c>
      <c r="D1384" s="403" t="e">
        <v>#REF!</v>
      </c>
      <c r="E1384" s="222"/>
      <c r="F1384" s="222"/>
      <c r="G1384" s="222"/>
      <c r="H1384" s="222"/>
      <c r="I1384" s="222"/>
      <c r="J1384" s="222"/>
      <c r="K1384" s="223"/>
      <c r="L1384" s="14"/>
      <c r="M1384" s="3">
        <v>94.90529823494278</v>
      </c>
      <c r="N1384" s="3" t="e">
        <f>#REF!-M1384</f>
        <v>#REF!</v>
      </c>
      <c r="O1384" s="3"/>
      <c r="P1384" s="4" t="e">
        <f>SUM(#REF!)</f>
        <v>#REF!</v>
      </c>
      <c r="Q1384" s="4">
        <f>SUM(M1374:M1384)</f>
        <v>5038.033690750754</v>
      </c>
      <c r="R1384" s="4" t="e">
        <f>P1384-Q1384</f>
        <v>#REF!</v>
      </c>
      <c r="S1384" s="4" t="e">
        <f>SUM(N1374:N1384)</f>
        <v>#REF!</v>
      </c>
      <c r="T1384" s="4" t="e">
        <f>R1384-S1384</f>
        <v>#REF!</v>
      </c>
      <c r="X1384" s="16"/>
      <c r="AI1384" s="15" t="e">
        <f>#REF!</f>
        <v>#REF!</v>
      </c>
      <c r="AJ1384" s="15">
        <f>'[6]Čas'!AA1493</f>
        <v>231.42860753698403</v>
      </c>
      <c r="AK1384" s="15" t="e">
        <f t="shared" si="44"/>
        <v>#REF!</v>
      </c>
    </row>
    <row r="1385" spans="1:37" s="15" customFormat="1" ht="15.75">
      <c r="A1385" s="12"/>
      <c r="B1385" s="106" t="s">
        <v>408</v>
      </c>
      <c r="C1385" s="132">
        <v>21.12</v>
      </c>
      <c r="D1385" s="17" t="s">
        <v>97</v>
      </c>
      <c r="E1385" s="174" t="s">
        <v>175</v>
      </c>
      <c r="F1385" s="196"/>
      <c r="G1385" s="73"/>
      <c r="H1385" s="73"/>
      <c r="I1385" s="73"/>
      <c r="J1385" s="73"/>
      <c r="K1385" s="91"/>
      <c r="L1385" s="14"/>
      <c r="M1385" s="3"/>
      <c r="N1385" s="3"/>
      <c r="O1385" s="3"/>
      <c r="P1385" s="4"/>
      <c r="Q1385" s="4"/>
      <c r="R1385" s="4"/>
      <c r="S1385" s="4"/>
      <c r="T1385" s="4"/>
      <c r="X1385" s="16"/>
      <c r="AI1385" s="15" t="e">
        <f>#REF!</f>
        <v>#REF!</v>
      </c>
      <c r="AJ1385" s="15">
        <f>'[6]Čas'!AA1494</f>
        <v>191.40736378272615</v>
      </c>
      <c r="AK1385" s="15" t="e">
        <f t="shared" si="44"/>
        <v>#REF!</v>
      </c>
    </row>
    <row r="1386" spans="1:37" s="15" customFormat="1" ht="15.75">
      <c r="A1386" s="12"/>
      <c r="B1386" s="106" t="s">
        <v>314</v>
      </c>
      <c r="C1386" s="137">
        <v>10.56</v>
      </c>
      <c r="D1386" s="69" t="s">
        <v>127</v>
      </c>
      <c r="E1386" s="174" t="s">
        <v>175</v>
      </c>
      <c r="F1386" s="186"/>
      <c r="G1386" s="74"/>
      <c r="H1386" s="74"/>
      <c r="I1386" s="74"/>
      <c r="J1386" s="74"/>
      <c r="K1386" s="92"/>
      <c r="L1386" s="14"/>
      <c r="M1386" s="3"/>
      <c r="N1386" s="3"/>
      <c r="O1386" s="3"/>
      <c r="P1386" s="4"/>
      <c r="Q1386" s="4"/>
      <c r="R1386" s="4"/>
      <c r="S1386" s="4"/>
      <c r="T1386" s="4"/>
      <c r="X1386" s="16"/>
      <c r="AI1386" s="15" t="e">
        <f>#REF!</f>
        <v>#REF!</v>
      </c>
      <c r="AJ1386" s="15">
        <f>'[6]Čas'!AA1495</f>
        <v>44.41771821789045</v>
      </c>
      <c r="AK1386" s="15" t="e">
        <f aca="true" t="shared" si="45" ref="AK1386:AK1412">AJ1380-AI1386</f>
        <v>#REF!</v>
      </c>
    </row>
    <row r="1387" spans="1:37" s="15" customFormat="1" ht="15.75">
      <c r="A1387" s="12"/>
      <c r="B1387" s="106" t="s">
        <v>954</v>
      </c>
      <c r="C1387" s="137">
        <v>35.65</v>
      </c>
      <c r="D1387" s="69" t="s">
        <v>127</v>
      </c>
      <c r="E1387" s="174" t="s">
        <v>175</v>
      </c>
      <c r="F1387" s="186"/>
      <c r="G1387" s="74"/>
      <c r="H1387" s="74"/>
      <c r="I1387" s="74"/>
      <c r="J1387" s="74"/>
      <c r="K1387" s="92"/>
      <c r="L1387" s="14"/>
      <c r="M1387" s="3">
        <v>142.99256000238898</v>
      </c>
      <c r="N1387" s="3" t="e">
        <f>#REF!-M1387</f>
        <v>#REF!</v>
      </c>
      <c r="O1387" s="3"/>
      <c r="P1387" s="4"/>
      <c r="Q1387" s="4"/>
      <c r="R1387" s="4"/>
      <c r="S1387" s="4"/>
      <c r="T1387" s="4"/>
      <c r="X1387" s="16"/>
      <c r="AI1387" s="15" t="e">
        <f>#REF!</f>
        <v>#REF!</v>
      </c>
      <c r="AJ1387" s="15">
        <f>'[6]Čas'!AA1496</f>
        <v>43.803294450034905</v>
      </c>
      <c r="AK1387" s="15" t="e">
        <f t="shared" si="45"/>
        <v>#REF!</v>
      </c>
    </row>
    <row r="1388" spans="1:37" s="15" customFormat="1" ht="15.75">
      <c r="A1388" s="12"/>
      <c r="B1388" s="106" t="s">
        <v>955</v>
      </c>
      <c r="C1388" s="137">
        <v>30.19</v>
      </c>
      <c r="D1388" s="69" t="s">
        <v>127</v>
      </c>
      <c r="E1388" s="174" t="s">
        <v>175</v>
      </c>
      <c r="F1388" s="186"/>
      <c r="G1388" s="74"/>
      <c r="H1388" s="74"/>
      <c r="I1388" s="74"/>
      <c r="J1388" s="74"/>
      <c r="K1388" s="92"/>
      <c r="L1388" s="14"/>
      <c r="M1388" s="3">
        <v>292.7406740206389</v>
      </c>
      <c r="N1388" s="3" t="e">
        <f>#REF!-M1388</f>
        <v>#REF!</v>
      </c>
      <c r="O1388" s="3"/>
      <c r="P1388" s="4"/>
      <c r="Q1388" s="4"/>
      <c r="R1388" s="4"/>
      <c r="S1388" s="4"/>
      <c r="T1388" s="4"/>
      <c r="X1388" s="16"/>
      <c r="AI1388" s="15" t="e">
        <f>#REF!</f>
        <v>#REF!</v>
      </c>
      <c r="AJ1388" s="15">
        <f>'[6]Čas'!AA1497</f>
        <v>841.2520822946838</v>
      </c>
      <c r="AK1388" s="15" t="e">
        <f t="shared" si="45"/>
        <v>#REF!</v>
      </c>
    </row>
    <row r="1389" spans="1:37" s="15" customFormat="1" ht="15.75">
      <c r="A1389" s="12"/>
      <c r="B1389" s="106" t="s">
        <v>344</v>
      </c>
      <c r="C1389" s="137">
        <v>16.96</v>
      </c>
      <c r="D1389" s="69" t="s">
        <v>97</v>
      </c>
      <c r="E1389" s="174" t="s">
        <v>175</v>
      </c>
      <c r="F1389" s="186"/>
      <c r="G1389" s="74"/>
      <c r="H1389" s="74"/>
      <c r="I1389" s="74"/>
      <c r="J1389" s="74"/>
      <c r="K1389" s="92"/>
      <c r="L1389" s="14"/>
      <c r="M1389" s="3">
        <v>47.766543546491185</v>
      </c>
      <c r="N1389" s="3" t="e">
        <f>#REF!-M1389</f>
        <v>#REF!</v>
      </c>
      <c r="O1389" s="3"/>
      <c r="P1389" s="4"/>
      <c r="Q1389" s="4"/>
      <c r="R1389" s="4"/>
      <c r="S1389" s="4"/>
      <c r="T1389" s="4"/>
      <c r="X1389" s="16"/>
      <c r="AI1389" s="15" t="e">
        <f>#REF!</f>
        <v>#REF!</v>
      </c>
      <c r="AJ1389" s="15">
        <f>'[6]Čas'!AA1498</f>
        <v>1608.6473830389557</v>
      </c>
      <c r="AK1389" s="15" t="e">
        <f t="shared" si="45"/>
        <v>#REF!</v>
      </c>
    </row>
    <row r="1390" spans="1:37" s="15" customFormat="1" ht="15.75">
      <c r="A1390" s="12"/>
      <c r="B1390" s="106" t="s">
        <v>956</v>
      </c>
      <c r="C1390" s="137">
        <v>33.92</v>
      </c>
      <c r="D1390" s="69" t="s">
        <v>127</v>
      </c>
      <c r="E1390" s="174" t="s">
        <v>175</v>
      </c>
      <c r="F1390" s="186"/>
      <c r="G1390" s="74"/>
      <c r="H1390" s="74"/>
      <c r="I1390" s="74"/>
      <c r="J1390" s="74"/>
      <c r="K1390" s="92"/>
      <c r="L1390" s="14"/>
      <c r="M1390" s="3">
        <v>401.11101969174075</v>
      </c>
      <c r="N1390" s="3" t="e">
        <f>#REF!-M1390</f>
        <v>#REF!</v>
      </c>
      <c r="O1390" s="3"/>
      <c r="P1390" s="4"/>
      <c r="Q1390" s="4"/>
      <c r="R1390" s="4"/>
      <c r="S1390" s="4"/>
      <c r="T1390" s="4"/>
      <c r="X1390" s="16"/>
      <c r="AI1390" s="15" t="e">
        <f>#REF!</f>
        <v>#REF!</v>
      </c>
      <c r="AJ1390" s="15">
        <f>'[6]Čas'!AA1499</f>
        <v>1092.3526129889055</v>
      </c>
      <c r="AK1390" s="15" t="e">
        <f t="shared" si="45"/>
        <v>#REF!</v>
      </c>
    </row>
    <row r="1391" spans="1:37" s="15" customFormat="1" ht="15.75">
      <c r="A1391" s="12"/>
      <c r="B1391" s="106" t="s">
        <v>957</v>
      </c>
      <c r="C1391" s="137">
        <v>16.96</v>
      </c>
      <c r="D1391" s="69" t="s">
        <v>127</v>
      </c>
      <c r="E1391" s="174" t="s">
        <v>175</v>
      </c>
      <c r="F1391" s="186"/>
      <c r="G1391" s="74"/>
      <c r="H1391" s="74"/>
      <c r="I1391" s="74"/>
      <c r="J1391" s="74"/>
      <c r="K1391" s="92"/>
      <c r="L1391" s="14"/>
      <c r="M1391" s="3">
        <v>437.57565784553543</v>
      </c>
      <c r="N1391" s="3" t="e">
        <f>#REF!-M1391</f>
        <v>#REF!</v>
      </c>
      <c r="O1391" s="3"/>
      <c r="P1391" s="4"/>
      <c r="Q1391" s="4"/>
      <c r="R1391" s="4"/>
      <c r="S1391" s="4"/>
      <c r="T1391" s="4"/>
      <c r="X1391" s="16"/>
      <c r="AI1391" s="15" t="e">
        <f>#REF!</f>
        <v>#REF!</v>
      </c>
      <c r="AJ1391" s="15">
        <f>'[6]Čas'!AA1500</f>
        <v>9782.999999999998</v>
      </c>
      <c r="AK1391" s="15" t="e">
        <f t="shared" si="45"/>
        <v>#REF!</v>
      </c>
    </row>
    <row r="1392" spans="1:37" s="15" customFormat="1" ht="15.75">
      <c r="A1392" s="12"/>
      <c r="B1392" s="106" t="s">
        <v>958</v>
      </c>
      <c r="C1392" s="137">
        <v>14.79</v>
      </c>
      <c r="D1392" s="69" t="s">
        <v>127</v>
      </c>
      <c r="E1392" s="174" t="s">
        <v>175</v>
      </c>
      <c r="F1392" s="186"/>
      <c r="G1392" s="74"/>
      <c r="H1392" s="74"/>
      <c r="I1392" s="74"/>
      <c r="J1392" s="74"/>
      <c r="K1392" s="92"/>
      <c r="L1392" s="14"/>
      <c r="M1392" s="3">
        <v>296.83494918176666</v>
      </c>
      <c r="N1392" s="3" t="e">
        <f>#REF!-M1392</f>
        <v>#REF!</v>
      </c>
      <c r="O1392" s="3"/>
      <c r="P1392" s="4"/>
      <c r="Q1392" s="4"/>
      <c r="R1392" s="4"/>
      <c r="S1392" s="4"/>
      <c r="T1392" s="4"/>
      <c r="X1392" s="16"/>
      <c r="AI1392" s="15" t="e">
        <f>#REF!</f>
        <v>#REF!</v>
      </c>
      <c r="AJ1392" s="15" t="e">
        <f>'[6]Čas'!AA1501</f>
        <v>#REF!</v>
      </c>
      <c r="AK1392" s="15" t="e">
        <f t="shared" si="45"/>
        <v>#REF!</v>
      </c>
    </row>
    <row r="1393" spans="1:37" s="15" customFormat="1" ht="15.75">
      <c r="A1393" s="12"/>
      <c r="B1393" s="106" t="s">
        <v>959</v>
      </c>
      <c r="C1393" s="137">
        <v>14.28</v>
      </c>
      <c r="D1393" s="69" t="s">
        <v>127</v>
      </c>
      <c r="E1393" s="174" t="s">
        <v>175</v>
      </c>
      <c r="F1393" s="186"/>
      <c r="G1393" s="74"/>
      <c r="H1393" s="74"/>
      <c r="I1393" s="74"/>
      <c r="J1393" s="74"/>
      <c r="K1393" s="92"/>
      <c r="L1393" s="14"/>
      <c r="M1393" s="3">
        <v>42.64869959508142</v>
      </c>
      <c r="N1393" s="3" t="e">
        <f>#REF!-M1393</f>
        <v>#REF!</v>
      </c>
      <c r="O1393" s="3"/>
      <c r="P1393" s="4"/>
      <c r="Q1393" s="4"/>
      <c r="R1393" s="4"/>
      <c r="S1393" s="4"/>
      <c r="T1393" s="4"/>
      <c r="X1393" s="16"/>
      <c r="AI1393" s="15" t="e">
        <f>#REF!</f>
        <v>#REF!</v>
      </c>
      <c r="AJ1393" s="15" t="e">
        <f>'[6]Čas'!AA1502</f>
        <v>#REF!</v>
      </c>
      <c r="AK1393" s="15" t="e">
        <f t="shared" si="45"/>
        <v>#REF!</v>
      </c>
    </row>
    <row r="1394" spans="1:37" s="15" customFormat="1" ht="15.75">
      <c r="A1394" s="12"/>
      <c r="B1394" s="106" t="s">
        <v>960</v>
      </c>
      <c r="C1394" s="137">
        <v>14.79</v>
      </c>
      <c r="D1394" s="69" t="s">
        <v>127</v>
      </c>
      <c r="E1394" s="174" t="s">
        <v>175</v>
      </c>
      <c r="F1394" s="186"/>
      <c r="G1394" s="74"/>
      <c r="H1394" s="74"/>
      <c r="I1394" s="74"/>
      <c r="J1394" s="74"/>
      <c r="K1394" s="92"/>
      <c r="L1394" s="14"/>
      <c r="M1394" s="3">
        <v>42.64869959508142</v>
      </c>
      <c r="N1394" s="3" t="e">
        <f>#REF!-M1394</f>
        <v>#REF!</v>
      </c>
      <c r="O1394" s="3"/>
      <c r="P1394" s="4"/>
      <c r="Q1394" s="4"/>
      <c r="R1394" s="4"/>
      <c r="S1394" s="4"/>
      <c r="T1394" s="4"/>
      <c r="X1394" s="16"/>
      <c r="AI1394" s="15" t="e">
        <f>#REF!</f>
        <v>#REF!</v>
      </c>
      <c r="AJ1394" s="15">
        <f>'[6]Čas'!AA1503</f>
        <v>151.77478022300875</v>
      </c>
      <c r="AK1394" s="15" t="e">
        <f t="shared" si="45"/>
        <v>#REF!</v>
      </c>
    </row>
    <row r="1395" spans="1:37" s="15" customFormat="1" ht="15.75">
      <c r="A1395" s="12"/>
      <c r="B1395" s="106" t="s">
        <v>961</v>
      </c>
      <c r="C1395" s="137">
        <v>14.79</v>
      </c>
      <c r="D1395" s="69" t="s">
        <v>127</v>
      </c>
      <c r="E1395" s="174" t="s">
        <v>175</v>
      </c>
      <c r="F1395" s="186"/>
      <c r="G1395" s="74"/>
      <c r="H1395" s="74"/>
      <c r="I1395" s="74"/>
      <c r="J1395" s="74"/>
      <c r="K1395" s="92"/>
      <c r="L1395" s="14"/>
      <c r="M1395" s="3">
        <v>42.64869959508142</v>
      </c>
      <c r="N1395" s="3" t="e">
        <f>#REF!-M1395</f>
        <v>#REF!</v>
      </c>
      <c r="O1395" s="3"/>
      <c r="P1395" s="18" t="e">
        <f>SUM(#REF!)</f>
        <v>#REF!</v>
      </c>
      <c r="Q1395" s="18">
        <f>SUM(M1387:M1395)</f>
        <v>1746.9675030738058</v>
      </c>
      <c r="R1395" s="18" t="e">
        <f>P1395-Q1395</f>
        <v>#REF!</v>
      </c>
      <c r="S1395" s="18" t="e">
        <f>SUM(N1387:N1395)</f>
        <v>#REF!</v>
      </c>
      <c r="T1395" s="18" t="e">
        <f>R1395-S1395</f>
        <v>#REF!</v>
      </c>
      <c r="X1395" s="16"/>
      <c r="AI1395" s="15" t="e">
        <f>#REF!</f>
        <v>#REF!</v>
      </c>
      <c r="AJ1395" s="15">
        <f>'[6]Čas'!AA1504</f>
        <v>162.24883629838763</v>
      </c>
      <c r="AK1395" s="15" t="e">
        <f t="shared" si="45"/>
        <v>#REF!</v>
      </c>
    </row>
    <row r="1396" spans="1:37" s="15" customFormat="1" ht="16.5" thickBot="1">
      <c r="A1396" s="12"/>
      <c r="B1396" s="106" t="s">
        <v>962</v>
      </c>
      <c r="C1396" s="137">
        <v>12.79</v>
      </c>
      <c r="D1396" s="69" t="s">
        <v>64</v>
      </c>
      <c r="E1396" s="174" t="s">
        <v>175</v>
      </c>
      <c r="F1396" s="186"/>
      <c r="G1396" s="74"/>
      <c r="H1396" s="74"/>
      <c r="I1396" s="74"/>
      <c r="J1396" s="74"/>
      <c r="K1396" s="92"/>
      <c r="L1396" s="14"/>
      <c r="M1396" s="3"/>
      <c r="N1396" s="3"/>
      <c r="O1396" s="3"/>
      <c r="P1396" s="4"/>
      <c r="Q1396" s="4"/>
      <c r="R1396" s="4"/>
      <c r="S1396" s="4"/>
      <c r="T1396" s="4"/>
      <c r="X1396" s="16"/>
      <c r="AI1396" s="15" t="e">
        <f>#REF!</f>
        <v>#REF!</v>
      </c>
      <c r="AJ1396" s="15">
        <f>'[6]Čas'!AA1505</f>
        <v>63.333318898696156</v>
      </c>
      <c r="AK1396" s="15" t="e">
        <f t="shared" si="45"/>
        <v>#REF!</v>
      </c>
    </row>
    <row r="1397" spans="1:37" s="15" customFormat="1" ht="16.5" thickBot="1">
      <c r="A1397" s="12"/>
      <c r="B1397" s="106" t="s">
        <v>962</v>
      </c>
      <c r="C1397" s="137">
        <v>30.02</v>
      </c>
      <c r="D1397" s="69" t="s">
        <v>64</v>
      </c>
      <c r="E1397" s="174" t="s">
        <v>175</v>
      </c>
      <c r="F1397" s="186"/>
      <c r="G1397" s="74"/>
      <c r="H1397" s="74"/>
      <c r="I1397" s="74"/>
      <c r="J1397" s="74"/>
      <c r="K1397" s="92"/>
      <c r="L1397" s="14"/>
      <c r="M1397" s="3"/>
      <c r="N1397" s="3"/>
      <c r="O1397" s="3"/>
      <c r="P1397" s="4"/>
      <c r="Q1397" s="4"/>
      <c r="R1397" s="4"/>
      <c r="S1397" s="4"/>
      <c r="T1397" s="4"/>
      <c r="X1397" s="16"/>
      <c r="Z1397" s="34" t="s">
        <v>30</v>
      </c>
      <c r="AA1397" s="35" t="s">
        <v>31</v>
      </c>
      <c r="AB1397" s="36" t="s">
        <v>32</v>
      </c>
      <c r="AI1397" s="15" t="e">
        <f>#REF!</f>
        <v>#REF!</v>
      </c>
      <c r="AJ1397" s="15">
        <f>'[6]Čas'!AA1506</f>
        <v>282.76087831539087</v>
      </c>
      <c r="AK1397" s="15" t="e">
        <f t="shared" si="45"/>
        <v>#REF!</v>
      </c>
    </row>
    <row r="1398" spans="1:37" s="15" customFormat="1" ht="15.75">
      <c r="A1398" s="12"/>
      <c r="B1398" s="106" t="s">
        <v>102</v>
      </c>
      <c r="C1398" s="137">
        <v>28.3</v>
      </c>
      <c r="D1398" s="69" t="s">
        <v>45</v>
      </c>
      <c r="E1398" s="86"/>
      <c r="F1398" s="186"/>
      <c r="G1398" s="74"/>
      <c r="H1398" s="74"/>
      <c r="I1398" s="74"/>
      <c r="J1398" s="74"/>
      <c r="K1398" s="92"/>
      <c r="L1398" s="14"/>
      <c r="M1398" s="3"/>
      <c r="N1398" s="3"/>
      <c r="O1398" s="3"/>
      <c r="P1398" s="4"/>
      <c r="Q1398" s="4"/>
      <c r="R1398" s="4"/>
      <c r="S1398" s="4"/>
      <c r="T1398" s="4"/>
      <c r="X1398" s="16"/>
      <c r="Z1398" s="3"/>
      <c r="AA1398" s="37"/>
      <c r="AB1398" s="38"/>
      <c r="AI1398" s="15" t="e">
        <f>#REF!</f>
        <v>#REF!</v>
      </c>
      <c r="AJ1398" s="15">
        <f>'[6]Čas'!AA1507</f>
        <v>254.25448750603837</v>
      </c>
      <c r="AK1398" s="15" t="e">
        <f t="shared" si="45"/>
        <v>#REF!</v>
      </c>
    </row>
    <row r="1399" spans="1:37" s="15" customFormat="1" ht="15.75">
      <c r="A1399" s="12"/>
      <c r="B1399" s="106" t="s">
        <v>405</v>
      </c>
      <c r="C1399" s="137">
        <v>10.52</v>
      </c>
      <c r="D1399" s="69" t="s">
        <v>97</v>
      </c>
      <c r="E1399" s="174" t="s">
        <v>175</v>
      </c>
      <c r="F1399" s="186"/>
      <c r="G1399" s="74"/>
      <c r="H1399" s="74"/>
      <c r="I1399" s="74"/>
      <c r="J1399" s="74"/>
      <c r="K1399" s="92"/>
      <c r="L1399" s="14"/>
      <c r="M1399" s="3"/>
      <c r="N1399" s="3"/>
      <c r="O1399" s="3"/>
      <c r="P1399" s="4"/>
      <c r="Q1399" s="4"/>
      <c r="R1399" s="4"/>
      <c r="S1399" s="4"/>
      <c r="T1399" s="4"/>
      <c r="X1399" s="16"/>
      <c r="Z1399" s="3" t="s">
        <v>33</v>
      </c>
      <c r="AA1399" s="37">
        <v>4.403664600554709</v>
      </c>
      <c r="AB1399" s="38" t="e">
        <f>#REF!-AA1399</f>
        <v>#REF!</v>
      </c>
      <c r="AC1399" s="39" t="e">
        <f>AB1399/AA1399</f>
        <v>#REF!</v>
      </c>
      <c r="AI1399" s="15" t="e">
        <f>#REF!</f>
        <v>#REF!</v>
      </c>
      <c r="AJ1399" s="15">
        <f>'[6]Čas'!AA1508</f>
        <v>36.60941616805957</v>
      </c>
      <c r="AK1399" s="15" t="e">
        <f t="shared" si="45"/>
        <v>#REF!</v>
      </c>
    </row>
    <row r="1400" spans="1:37" s="15" customFormat="1" ht="15.75">
      <c r="A1400" s="12"/>
      <c r="B1400" s="106" t="s">
        <v>963</v>
      </c>
      <c r="C1400" s="137">
        <v>111.91999999999999</v>
      </c>
      <c r="D1400" s="69" t="s">
        <v>127</v>
      </c>
      <c r="E1400" s="174" t="s">
        <v>175</v>
      </c>
      <c r="F1400" s="186"/>
      <c r="G1400" s="74"/>
      <c r="H1400" s="74"/>
      <c r="I1400" s="74"/>
      <c r="J1400" s="74"/>
      <c r="K1400" s="92"/>
      <c r="L1400" s="14"/>
      <c r="M1400" s="3"/>
      <c r="N1400" s="3"/>
      <c r="O1400" s="3"/>
      <c r="P1400" s="4"/>
      <c r="Q1400" s="4"/>
      <c r="R1400" s="4"/>
      <c r="S1400" s="4"/>
      <c r="T1400" s="4"/>
      <c r="X1400" s="16"/>
      <c r="Z1400" s="3" t="s">
        <v>33</v>
      </c>
      <c r="AA1400" s="37">
        <v>6.153065606254525</v>
      </c>
      <c r="AB1400" s="38" t="e">
        <f>#REF!-AA1400</f>
        <v>#REF!</v>
      </c>
      <c r="AC1400" s="39" t="e">
        <f aca="true" t="shared" si="46" ref="AC1400:AC1442">AB1400/AA1400</f>
        <v>#REF!</v>
      </c>
      <c r="AI1400" s="15" t="e">
        <f>#REF!</f>
        <v>#REF!</v>
      </c>
      <c r="AJ1400" s="15">
        <f>'[6]Čas'!AA1509</f>
        <v>366.86411391689177</v>
      </c>
      <c r="AK1400" s="15" t="e">
        <f t="shared" si="45"/>
        <v>#REF!</v>
      </c>
    </row>
    <row r="1401" spans="1:37" s="15" customFormat="1" ht="15.75">
      <c r="A1401" s="12"/>
      <c r="B1401" s="106" t="s">
        <v>964</v>
      </c>
      <c r="C1401" s="137">
        <v>42.37</v>
      </c>
      <c r="D1401" s="69" t="s">
        <v>127</v>
      </c>
      <c r="E1401" s="174" t="s">
        <v>175</v>
      </c>
      <c r="F1401" s="186"/>
      <c r="G1401" s="74"/>
      <c r="H1401" s="74"/>
      <c r="I1401" s="74"/>
      <c r="J1401" s="74"/>
      <c r="K1401" s="92"/>
      <c r="L1401" s="14"/>
      <c r="M1401" s="3"/>
      <c r="N1401" s="3"/>
      <c r="O1401" s="3"/>
      <c r="P1401" s="4"/>
      <c r="Q1401" s="4"/>
      <c r="R1401" s="4"/>
      <c r="S1401" s="4"/>
      <c r="T1401" s="4"/>
      <c r="X1401" s="16"/>
      <c r="Z1401" s="3" t="s">
        <v>33</v>
      </c>
      <c r="AA1401" s="37">
        <v>258.9206617238572</v>
      </c>
      <c r="AB1401" s="38" t="e">
        <f>#REF!-AA1401</f>
        <v>#REF!</v>
      </c>
      <c r="AC1401" s="39" t="e">
        <f t="shared" si="46"/>
        <v>#REF!</v>
      </c>
      <c r="AI1401" s="15" t="e">
        <f>#REF!</f>
        <v>#REF!</v>
      </c>
      <c r="AJ1401" s="15">
        <f>'[6]Čas'!AA1510</f>
        <v>93.71327845947853</v>
      </c>
      <c r="AK1401" s="15" t="e">
        <f t="shared" si="45"/>
        <v>#REF!</v>
      </c>
    </row>
    <row r="1402" spans="1:37" s="15" customFormat="1" ht="16.5" thickBot="1">
      <c r="A1402" s="12"/>
      <c r="B1402" s="105" t="s">
        <v>86</v>
      </c>
      <c r="C1402" s="142">
        <f>SUM(C1385:C1401)</f>
        <v>459.92999999999995</v>
      </c>
      <c r="D1402" s="232"/>
      <c r="E1402" s="318"/>
      <c r="F1402" s="231"/>
      <c r="G1402" s="232"/>
      <c r="H1402" s="232"/>
      <c r="I1402" s="232"/>
      <c r="J1402" s="232"/>
      <c r="K1402" s="233"/>
      <c r="L1402" s="14"/>
      <c r="M1402" s="3"/>
      <c r="N1402" s="3"/>
      <c r="O1402" s="3"/>
      <c r="P1402" s="4"/>
      <c r="Q1402" s="4"/>
      <c r="R1402" s="4"/>
      <c r="S1402" s="4"/>
      <c r="T1402" s="4"/>
      <c r="X1402" s="16"/>
      <c r="Z1402" s="3" t="s">
        <v>33</v>
      </c>
      <c r="AA1402" s="37">
        <v>139.9136495029539</v>
      </c>
      <c r="AB1402" s="38" t="e">
        <f>#REF!-AA1402</f>
        <v>#REF!</v>
      </c>
      <c r="AC1402" s="39" t="e">
        <f t="shared" si="46"/>
        <v>#REF!</v>
      </c>
      <c r="AI1402" s="15" t="e">
        <f>#REF!</f>
        <v>#REF!</v>
      </c>
      <c r="AJ1402" s="15">
        <f>'[6]Čas'!AA1511</f>
        <v>294.4892707040383</v>
      </c>
      <c r="AK1402" s="15" t="e">
        <f t="shared" si="45"/>
        <v>#REF!</v>
      </c>
    </row>
    <row r="1403" spans="1:37" s="15" customFormat="1" ht="16.5" thickBot="1">
      <c r="A1403" s="12"/>
      <c r="B1403" s="402" t="s">
        <v>965</v>
      </c>
      <c r="C1403" s="403">
        <v>0</v>
      </c>
      <c r="D1403" s="403" t="e">
        <v>#REF!</v>
      </c>
      <c r="E1403" s="222"/>
      <c r="F1403" s="222"/>
      <c r="G1403" s="222"/>
      <c r="H1403" s="222"/>
      <c r="I1403" s="222"/>
      <c r="J1403" s="222"/>
      <c r="K1403" s="223"/>
      <c r="L1403" s="14"/>
      <c r="M1403" s="3"/>
      <c r="N1403" s="3"/>
      <c r="O1403" s="3"/>
      <c r="P1403" s="4"/>
      <c r="Q1403" s="4"/>
      <c r="R1403" s="4"/>
      <c r="S1403" s="4"/>
      <c r="T1403" s="4"/>
      <c r="X1403" s="16"/>
      <c r="Z1403" s="15" t="s">
        <v>34</v>
      </c>
      <c r="AA1403" s="15">
        <v>0</v>
      </c>
      <c r="AB1403" s="15" t="e">
        <f>#REF!-AA1403</f>
        <v>#REF!</v>
      </c>
      <c r="AI1403" s="15" t="e">
        <f>#REF!</f>
        <v>#REF!</v>
      </c>
      <c r="AJ1403" s="15">
        <f>'[6]Čas'!AA1523</f>
        <v>3257.1510389278974</v>
      </c>
      <c r="AK1403" s="15" t="e">
        <f>#REF!-AI1403</f>
        <v>#REF!</v>
      </c>
    </row>
    <row r="1404" spans="1:37" s="15" customFormat="1" ht="15.75">
      <c r="A1404" s="12"/>
      <c r="B1404" s="106" t="s">
        <v>408</v>
      </c>
      <c r="C1404" s="132">
        <v>21.12</v>
      </c>
      <c r="D1404" s="17" t="s">
        <v>97</v>
      </c>
      <c r="E1404" s="174" t="s">
        <v>175</v>
      </c>
      <c r="F1404" s="196"/>
      <c r="G1404" s="73"/>
      <c r="H1404" s="73"/>
      <c r="I1404" s="73"/>
      <c r="J1404" s="73"/>
      <c r="K1404" s="91"/>
      <c r="L1404" s="14"/>
      <c r="M1404" s="3"/>
      <c r="N1404" s="3"/>
      <c r="O1404" s="3"/>
      <c r="P1404" s="4"/>
      <c r="Q1404" s="4"/>
      <c r="R1404" s="4"/>
      <c r="S1404" s="4"/>
      <c r="T1404" s="4"/>
      <c r="X1404" s="16"/>
      <c r="Z1404" s="3" t="s">
        <v>33</v>
      </c>
      <c r="AA1404" s="37">
        <v>136.45327844458564</v>
      </c>
      <c r="AB1404" s="38" t="e">
        <f>#REF!-AA1404</f>
        <v>#REF!</v>
      </c>
      <c r="AC1404" s="39" t="e">
        <f t="shared" si="46"/>
        <v>#REF!</v>
      </c>
      <c r="AI1404" s="15" t="e">
        <f>#REF!</f>
        <v>#REF!</v>
      </c>
      <c r="AJ1404" s="15">
        <f>'[6]Čas'!AA1524</f>
        <v>689.8572165083069</v>
      </c>
      <c r="AK1404" s="15" t="e">
        <f>#REF!-AI1404</f>
        <v>#REF!</v>
      </c>
    </row>
    <row r="1405" spans="1:37" s="15" customFormat="1" ht="15.75">
      <c r="A1405" s="12"/>
      <c r="B1405" s="106" t="s">
        <v>314</v>
      </c>
      <c r="C1405" s="137">
        <v>10.56</v>
      </c>
      <c r="D1405" s="69" t="s">
        <v>127</v>
      </c>
      <c r="E1405" s="174" t="s">
        <v>175</v>
      </c>
      <c r="F1405" s="186"/>
      <c r="G1405" s="74"/>
      <c r="H1405" s="74"/>
      <c r="I1405" s="74"/>
      <c r="J1405" s="74"/>
      <c r="K1405" s="92"/>
      <c r="L1405" s="14"/>
      <c r="M1405" s="3"/>
      <c r="N1405" s="3"/>
      <c r="O1405" s="3"/>
      <c r="P1405" s="4"/>
      <c r="Q1405" s="4"/>
      <c r="R1405" s="4"/>
      <c r="S1405" s="4"/>
      <c r="T1405" s="4"/>
      <c r="X1405" s="16"/>
      <c r="Z1405" s="3" t="s">
        <v>33</v>
      </c>
      <c r="AA1405" s="37">
        <v>73.47484223939227</v>
      </c>
      <c r="AB1405" s="38" t="e">
        <f>#REF!-AA1405</f>
        <v>#REF!</v>
      </c>
      <c r="AC1405" s="39" t="e">
        <f t="shared" si="46"/>
        <v>#REF!</v>
      </c>
      <c r="AI1405" s="15" t="e">
        <f>#REF!</f>
        <v>#REF!</v>
      </c>
      <c r="AJ1405" s="15">
        <f>'[6]Čas'!AA1525</f>
        <v>47.02389903321105</v>
      </c>
      <c r="AK1405" s="15" t="e">
        <f>#REF!-AI1405</f>
        <v>#REF!</v>
      </c>
    </row>
    <row r="1406" spans="1:37" s="15" customFormat="1" ht="15.75">
      <c r="A1406" s="12"/>
      <c r="B1406" s="106" t="s">
        <v>966</v>
      </c>
      <c r="C1406" s="137">
        <v>12.45</v>
      </c>
      <c r="D1406" s="69" t="s">
        <v>127</v>
      </c>
      <c r="E1406" s="174" t="s">
        <v>175</v>
      </c>
      <c r="F1406" s="186"/>
      <c r="G1406" s="74"/>
      <c r="H1406" s="74"/>
      <c r="I1406" s="74"/>
      <c r="J1406" s="74"/>
      <c r="K1406" s="92"/>
      <c r="L1406" s="14"/>
      <c r="M1406" s="3"/>
      <c r="N1406" s="3"/>
      <c r="O1406" s="3"/>
      <c r="P1406" s="4"/>
      <c r="Q1406" s="4"/>
      <c r="R1406" s="4"/>
      <c r="S1406" s="4"/>
      <c r="T1406" s="4"/>
      <c r="X1406" s="16"/>
      <c r="Z1406" s="3" t="s">
        <v>33</v>
      </c>
      <c r="AA1406" s="37">
        <v>365.7997502918316</v>
      </c>
      <c r="AB1406" s="38" t="e">
        <f>#REF!-AA1406</f>
        <v>#REF!</v>
      </c>
      <c r="AC1406" s="39" t="e">
        <f t="shared" si="46"/>
        <v>#REF!</v>
      </c>
      <c r="AI1406" s="15" t="e">
        <f>#REF!</f>
        <v>#REF!</v>
      </c>
      <c r="AJ1406" s="15" t="e">
        <f>'[6]Čas'!AA1526</f>
        <v>#REF!</v>
      </c>
      <c r="AK1406" s="15" t="e">
        <f>#REF!-AI1406</f>
        <v>#REF!</v>
      </c>
    </row>
    <row r="1407" spans="1:37" s="15" customFormat="1" ht="15.75">
      <c r="A1407" s="12"/>
      <c r="B1407" s="106" t="s">
        <v>954</v>
      </c>
      <c r="C1407" s="137">
        <v>18.55</v>
      </c>
      <c r="D1407" s="69" t="s">
        <v>127</v>
      </c>
      <c r="E1407" s="174" t="s">
        <v>175</v>
      </c>
      <c r="F1407" s="186"/>
      <c r="G1407" s="74"/>
      <c r="H1407" s="74"/>
      <c r="I1407" s="74"/>
      <c r="J1407" s="74"/>
      <c r="K1407" s="92"/>
      <c r="L1407" s="14"/>
      <c r="M1407" s="3"/>
      <c r="N1407" s="3"/>
      <c r="O1407" s="3"/>
      <c r="P1407" s="4"/>
      <c r="Q1407" s="4"/>
      <c r="R1407" s="4"/>
      <c r="S1407" s="4"/>
      <c r="T1407" s="4"/>
      <c r="X1407" s="16"/>
      <c r="Z1407" s="3" t="s">
        <v>33</v>
      </c>
      <c r="AA1407" s="37">
        <v>214.6515033993674</v>
      </c>
      <c r="AB1407" s="38" t="e">
        <f>#REF!-AA1407</f>
        <v>#REF!</v>
      </c>
      <c r="AC1407" s="39" t="e">
        <f t="shared" si="46"/>
        <v>#REF!</v>
      </c>
      <c r="AI1407" s="15" t="e">
        <f>#REF!</f>
        <v>#REF!</v>
      </c>
      <c r="AJ1407" s="15" t="e">
        <f>SUM(AJ3:AJ1406)</f>
        <v>#REF!</v>
      </c>
      <c r="AK1407" s="15" t="e">
        <f>#REF!-AI1407</f>
        <v>#REF!</v>
      </c>
    </row>
    <row r="1408" spans="1:37" s="15" customFormat="1" ht="15.75">
      <c r="A1408" s="12"/>
      <c r="B1408" s="106" t="s">
        <v>955</v>
      </c>
      <c r="C1408" s="137">
        <v>30.19</v>
      </c>
      <c r="D1408" s="69" t="s">
        <v>127</v>
      </c>
      <c r="E1408" s="174" t="s">
        <v>175</v>
      </c>
      <c r="F1408" s="186"/>
      <c r="G1408" s="74"/>
      <c r="H1408" s="74"/>
      <c r="I1408" s="74"/>
      <c r="J1408" s="74"/>
      <c r="K1408" s="92"/>
      <c r="L1408" s="14"/>
      <c r="M1408" s="3"/>
      <c r="N1408" s="3"/>
      <c r="O1408" s="3"/>
      <c r="P1408" s="4"/>
      <c r="Q1408" s="4"/>
      <c r="R1408" s="4"/>
      <c r="S1408" s="4"/>
      <c r="T1408" s="4"/>
      <c r="X1408" s="16"/>
      <c r="Z1408" s="3" t="s">
        <v>33</v>
      </c>
      <c r="AA1408" s="37">
        <v>185.78638680532046</v>
      </c>
      <c r="AB1408" s="38" t="e">
        <f>#REF!-AA1408</f>
        <v>#REF!</v>
      </c>
      <c r="AC1408" s="39" t="e">
        <f t="shared" si="46"/>
        <v>#REF!</v>
      </c>
      <c r="AI1408" s="15" t="e">
        <f>#REF!</f>
        <v>#REF!</v>
      </c>
      <c r="AK1408" s="15" t="e">
        <f>#REF!-AI1408</f>
        <v>#REF!</v>
      </c>
    </row>
    <row r="1409" spans="1:37" s="15" customFormat="1" ht="15.75">
      <c r="A1409" s="12"/>
      <c r="B1409" s="106" t="s">
        <v>344</v>
      </c>
      <c r="C1409" s="137">
        <v>16.96</v>
      </c>
      <c r="D1409" s="69" t="s">
        <v>97</v>
      </c>
      <c r="E1409" s="174" t="s">
        <v>175</v>
      </c>
      <c r="F1409" s="186"/>
      <c r="G1409" s="74"/>
      <c r="H1409" s="74"/>
      <c r="I1409" s="74"/>
      <c r="J1409" s="74"/>
      <c r="K1409" s="92"/>
      <c r="L1409" s="14"/>
      <c r="M1409" s="3"/>
      <c r="N1409" s="3"/>
      <c r="O1409" s="3"/>
      <c r="P1409" s="4"/>
      <c r="Q1409" s="4"/>
      <c r="R1409" s="4"/>
      <c r="S1409" s="4"/>
      <c r="T1409" s="4"/>
      <c r="X1409" s="16"/>
      <c r="Z1409" s="3" t="s">
        <v>34</v>
      </c>
      <c r="AA1409" s="37">
        <v>0</v>
      </c>
      <c r="AB1409" s="38" t="e">
        <f>#REF!-AA1409</f>
        <v>#REF!</v>
      </c>
      <c r="AC1409" s="39"/>
      <c r="AI1409" s="15" t="e">
        <f>#REF!</f>
        <v>#REF!</v>
      </c>
      <c r="AK1409" s="15" t="e">
        <f t="shared" si="45"/>
        <v>#REF!</v>
      </c>
    </row>
    <row r="1410" spans="1:37" s="15" customFormat="1" ht="15.75">
      <c r="A1410" s="12"/>
      <c r="B1410" s="106" t="s">
        <v>956</v>
      </c>
      <c r="C1410" s="137">
        <v>33.92</v>
      </c>
      <c r="D1410" s="69" t="s">
        <v>127</v>
      </c>
      <c r="E1410" s="174" t="s">
        <v>175</v>
      </c>
      <c r="F1410" s="186"/>
      <c r="G1410" s="74"/>
      <c r="H1410" s="74"/>
      <c r="I1410" s="74"/>
      <c r="J1410" s="74"/>
      <c r="K1410" s="92"/>
      <c r="L1410" s="14"/>
      <c r="M1410" s="3"/>
      <c r="N1410" s="3"/>
      <c r="O1410" s="3"/>
      <c r="P1410" s="4"/>
      <c r="Q1410" s="4"/>
      <c r="R1410" s="4"/>
      <c r="S1410" s="4"/>
      <c r="T1410" s="4"/>
      <c r="X1410" s="16"/>
      <c r="Z1410" s="3" t="s">
        <v>33</v>
      </c>
      <c r="AA1410" s="37">
        <v>9.772515962874834</v>
      </c>
      <c r="AB1410" s="38" t="e">
        <f>#REF!-AA1410</f>
        <v>#REF!</v>
      </c>
      <c r="AC1410" s="39" t="e">
        <f t="shared" si="46"/>
        <v>#REF!</v>
      </c>
      <c r="AI1410" s="15" t="e">
        <f>#REF!</f>
        <v>#REF!</v>
      </c>
      <c r="AK1410" s="15" t="e">
        <f t="shared" si="45"/>
        <v>#REF!</v>
      </c>
    </row>
    <row r="1411" spans="1:37" s="15" customFormat="1" ht="15.75">
      <c r="A1411" s="12"/>
      <c r="B1411" s="106" t="s">
        <v>957</v>
      </c>
      <c r="C1411" s="137">
        <v>16.96</v>
      </c>
      <c r="D1411" s="69" t="s">
        <v>127</v>
      </c>
      <c r="E1411" s="174" t="s">
        <v>175</v>
      </c>
      <c r="F1411" s="186"/>
      <c r="G1411" s="74"/>
      <c r="H1411" s="74"/>
      <c r="I1411" s="74"/>
      <c r="J1411" s="74"/>
      <c r="K1411" s="92"/>
      <c r="L1411" s="14"/>
      <c r="M1411" s="3"/>
      <c r="N1411" s="3"/>
      <c r="O1411" s="3"/>
      <c r="P1411" s="4"/>
      <c r="Q1411" s="4"/>
      <c r="R1411" s="4"/>
      <c r="S1411" s="4"/>
      <c r="T1411" s="4"/>
      <c r="X1411" s="16"/>
      <c r="Z1411" s="3" t="s">
        <v>33</v>
      </c>
      <c r="AA1411" s="37">
        <v>10.31543351636788</v>
      </c>
      <c r="AB1411" s="38" t="e">
        <f>#REF!-AA1411</f>
        <v>#REF!</v>
      </c>
      <c r="AC1411" s="39" t="e">
        <f t="shared" si="46"/>
        <v>#REF!</v>
      </c>
      <c r="AI1411" s="15" t="e">
        <f>#REF!</f>
        <v>#REF!</v>
      </c>
      <c r="AK1411" s="15" t="e">
        <f t="shared" si="45"/>
        <v>#REF!</v>
      </c>
    </row>
    <row r="1412" spans="1:37" s="15" customFormat="1" ht="15.75">
      <c r="A1412" s="12"/>
      <c r="B1412" s="106" t="s">
        <v>958</v>
      </c>
      <c r="C1412" s="137">
        <v>14.79</v>
      </c>
      <c r="D1412" s="69" t="s">
        <v>127</v>
      </c>
      <c r="E1412" s="174" t="s">
        <v>175</v>
      </c>
      <c r="F1412" s="186"/>
      <c r="G1412" s="74"/>
      <c r="H1412" s="74"/>
      <c r="I1412" s="74"/>
      <c r="J1412" s="74"/>
      <c r="K1412" s="92"/>
      <c r="L1412" s="14"/>
      <c r="M1412" s="3"/>
      <c r="N1412" s="3"/>
      <c r="O1412" s="3"/>
      <c r="P1412" s="4"/>
      <c r="Q1412" s="4"/>
      <c r="R1412" s="4"/>
      <c r="S1412" s="4"/>
      <c r="T1412" s="4"/>
      <c r="X1412" s="16"/>
      <c r="Z1412" s="3" t="s">
        <v>33</v>
      </c>
      <c r="AA1412" s="37">
        <v>151.06077684217908</v>
      </c>
      <c r="AB1412" s="38" t="e">
        <f>#REF!-AA1412</f>
        <v>#REF!</v>
      </c>
      <c r="AC1412" s="39" t="e">
        <f t="shared" si="46"/>
        <v>#REF!</v>
      </c>
      <c r="AI1412" s="15" t="e">
        <f>#REF!</f>
        <v>#REF!</v>
      </c>
      <c r="AK1412" s="15" t="e">
        <f t="shared" si="45"/>
        <v>#REF!</v>
      </c>
    </row>
    <row r="1413" spans="1:35" s="15" customFormat="1" ht="15.75">
      <c r="A1413" s="12"/>
      <c r="B1413" s="106" t="s">
        <v>959</v>
      </c>
      <c r="C1413" s="137">
        <v>14.28</v>
      </c>
      <c r="D1413" s="69" t="s">
        <v>127</v>
      </c>
      <c r="E1413" s="174" t="s">
        <v>175</v>
      </c>
      <c r="F1413" s="186"/>
      <c r="G1413" s="74"/>
      <c r="H1413" s="74"/>
      <c r="I1413" s="74"/>
      <c r="J1413" s="74"/>
      <c r="K1413" s="92"/>
      <c r="L1413" s="14"/>
      <c r="M1413" s="3"/>
      <c r="N1413" s="3"/>
      <c r="O1413" s="3"/>
      <c r="P1413" s="4"/>
      <c r="Q1413" s="4"/>
      <c r="R1413" s="4"/>
      <c r="S1413" s="4"/>
      <c r="T1413" s="4"/>
      <c r="X1413" s="16"/>
      <c r="Z1413" s="3" t="s">
        <v>34</v>
      </c>
      <c r="AA1413" s="37">
        <v>0</v>
      </c>
      <c r="AB1413" s="38" t="e">
        <f>#REF!-AA1413</f>
        <v>#REF!</v>
      </c>
      <c r="AC1413" s="39"/>
      <c r="AI1413" s="15" t="e">
        <f>#REF!</f>
        <v>#REF!</v>
      </c>
    </row>
    <row r="1414" spans="1:35" s="15" customFormat="1" ht="15.75">
      <c r="A1414" s="12"/>
      <c r="B1414" s="106" t="s">
        <v>960</v>
      </c>
      <c r="C1414" s="137">
        <v>14.79</v>
      </c>
      <c r="D1414" s="69" t="s">
        <v>127</v>
      </c>
      <c r="E1414" s="174" t="s">
        <v>175</v>
      </c>
      <c r="F1414" s="186"/>
      <c r="G1414" s="74"/>
      <c r="H1414" s="74"/>
      <c r="I1414" s="74"/>
      <c r="J1414" s="74"/>
      <c r="K1414" s="92"/>
      <c r="L1414" s="14"/>
      <c r="M1414" s="3"/>
      <c r="N1414" s="3"/>
      <c r="O1414" s="3"/>
      <c r="P1414" s="4"/>
      <c r="Q1414" s="4"/>
      <c r="R1414" s="4"/>
      <c r="S1414" s="4"/>
      <c r="T1414" s="4"/>
      <c r="X1414" s="16"/>
      <c r="Z1414" s="3" t="s">
        <v>33</v>
      </c>
      <c r="AA1414" s="37">
        <v>197.15427605316333</v>
      </c>
      <c r="AB1414" s="38" t="e">
        <f>#REF!-AA1414</f>
        <v>#REF!</v>
      </c>
      <c r="AC1414" s="39" t="e">
        <f t="shared" si="46"/>
        <v>#REF!</v>
      </c>
      <c r="AI1414" s="15" t="e">
        <f>#REF!</f>
        <v>#REF!</v>
      </c>
    </row>
    <row r="1415" spans="1:35" s="15" customFormat="1" ht="15.75">
      <c r="A1415" s="12"/>
      <c r="B1415" s="106" t="s">
        <v>961</v>
      </c>
      <c r="C1415" s="137">
        <v>14.79</v>
      </c>
      <c r="D1415" s="69" t="s">
        <v>127</v>
      </c>
      <c r="E1415" s="174" t="s">
        <v>175</v>
      </c>
      <c r="F1415" s="186"/>
      <c r="G1415" s="74"/>
      <c r="H1415" s="74"/>
      <c r="I1415" s="74"/>
      <c r="J1415" s="74"/>
      <c r="K1415" s="92"/>
      <c r="L1415" s="14"/>
      <c r="M1415" s="3"/>
      <c r="N1415" s="3"/>
      <c r="O1415" s="3"/>
      <c r="P1415" s="4"/>
      <c r="Q1415" s="4"/>
      <c r="R1415" s="4"/>
      <c r="S1415" s="4"/>
      <c r="T1415" s="4"/>
      <c r="X1415" s="16"/>
      <c r="Z1415" s="3" t="s">
        <v>33</v>
      </c>
      <c r="AA1415" s="37">
        <v>139.45058550101797</v>
      </c>
      <c r="AB1415" s="38" t="e">
        <f>#REF!-AA1415</f>
        <v>#REF!</v>
      </c>
      <c r="AC1415" s="39" t="e">
        <f t="shared" si="46"/>
        <v>#REF!</v>
      </c>
      <c r="AI1415" s="15" t="e">
        <f>#REF!</f>
        <v>#REF!</v>
      </c>
    </row>
    <row r="1416" spans="1:35" s="15" customFormat="1" ht="15.75">
      <c r="A1416" s="12"/>
      <c r="B1416" s="106" t="s">
        <v>369</v>
      </c>
      <c r="C1416" s="137">
        <v>12.79</v>
      </c>
      <c r="D1416" s="69" t="s">
        <v>64</v>
      </c>
      <c r="E1416" s="174" t="s">
        <v>175</v>
      </c>
      <c r="F1416" s="186"/>
      <c r="G1416" s="74"/>
      <c r="H1416" s="74"/>
      <c r="I1416" s="74"/>
      <c r="J1416" s="74"/>
      <c r="K1416" s="92"/>
      <c r="L1416" s="14"/>
      <c r="M1416" s="3"/>
      <c r="N1416" s="3"/>
      <c r="O1416" s="3"/>
      <c r="P1416" s="4"/>
      <c r="Q1416" s="4"/>
      <c r="R1416" s="4"/>
      <c r="S1416" s="4"/>
      <c r="T1416" s="4"/>
      <c r="X1416" s="16"/>
      <c r="Z1416" s="3" t="s">
        <v>33</v>
      </c>
      <c r="AA1416" s="37">
        <v>47.23382715389503</v>
      </c>
      <c r="AB1416" s="38" t="e">
        <f>#REF!-AA1416</f>
        <v>#REF!</v>
      </c>
      <c r="AC1416" s="39" t="e">
        <f t="shared" si="46"/>
        <v>#REF!</v>
      </c>
      <c r="AI1416" s="15" t="e">
        <f>#REF!</f>
        <v>#REF!</v>
      </c>
    </row>
    <row r="1417" spans="1:35" s="15" customFormat="1" ht="15.75">
      <c r="A1417" s="12"/>
      <c r="B1417" s="106" t="s">
        <v>102</v>
      </c>
      <c r="C1417" s="137">
        <v>30.02</v>
      </c>
      <c r="D1417" s="69" t="s">
        <v>329</v>
      </c>
      <c r="E1417" s="174" t="s">
        <v>175</v>
      </c>
      <c r="F1417" s="186"/>
      <c r="G1417" s="74"/>
      <c r="H1417" s="74"/>
      <c r="I1417" s="74"/>
      <c r="J1417" s="74"/>
      <c r="K1417" s="92"/>
      <c r="L1417" s="14"/>
      <c r="M1417" s="3"/>
      <c r="N1417" s="3"/>
      <c r="O1417" s="3"/>
      <c r="P1417" s="4"/>
      <c r="Q1417" s="4"/>
      <c r="R1417" s="4"/>
      <c r="S1417" s="4"/>
      <c r="T1417" s="4"/>
      <c r="X1417" s="16"/>
      <c r="Z1417" s="3" t="s">
        <v>33</v>
      </c>
      <c r="AA1417" s="37">
        <v>1.6890768330894772</v>
      </c>
      <c r="AB1417" s="38" t="e">
        <f>#REF!-AA1417</f>
        <v>#REF!</v>
      </c>
      <c r="AC1417" s="39" t="e">
        <f t="shared" si="46"/>
        <v>#REF!</v>
      </c>
      <c r="AI1417" s="15" t="e">
        <f>#REF!</f>
        <v>#REF!</v>
      </c>
    </row>
    <row r="1418" spans="1:35" s="15" customFormat="1" ht="15.75">
      <c r="A1418" s="12"/>
      <c r="B1418" s="106" t="s">
        <v>967</v>
      </c>
      <c r="C1418" s="137">
        <v>14.3</v>
      </c>
      <c r="D1418" s="69" t="s">
        <v>64</v>
      </c>
      <c r="E1418" s="174" t="s">
        <v>175</v>
      </c>
      <c r="F1418" s="186"/>
      <c r="G1418" s="74"/>
      <c r="H1418" s="74"/>
      <c r="I1418" s="74"/>
      <c r="J1418" s="74"/>
      <c r="K1418" s="92"/>
      <c r="L1418" s="14"/>
      <c r="M1418" s="3"/>
      <c r="N1418" s="3"/>
      <c r="O1418" s="3"/>
      <c r="P1418" s="4"/>
      <c r="Q1418" s="4"/>
      <c r="R1418" s="4"/>
      <c r="S1418" s="4"/>
      <c r="T1418" s="4"/>
      <c r="X1418" s="16"/>
      <c r="Z1418" s="3" t="s">
        <v>33</v>
      </c>
      <c r="AA1418" s="37">
        <v>1.2064834522067696</v>
      </c>
      <c r="AB1418" s="38" t="e">
        <f>#REF!-AA1418</f>
        <v>#REF!</v>
      </c>
      <c r="AC1418" s="39" t="e">
        <f t="shared" si="46"/>
        <v>#REF!</v>
      </c>
      <c r="AI1418" s="15" t="e">
        <f>#REF!</f>
        <v>#REF!</v>
      </c>
    </row>
    <row r="1419" spans="1:35" s="15" customFormat="1" ht="15.75">
      <c r="A1419" s="12"/>
      <c r="B1419" s="106" t="s">
        <v>102</v>
      </c>
      <c r="C1419" s="137">
        <v>14</v>
      </c>
      <c r="D1419" s="69" t="s">
        <v>329</v>
      </c>
      <c r="E1419" s="174" t="s">
        <v>175</v>
      </c>
      <c r="F1419" s="186"/>
      <c r="G1419" s="74"/>
      <c r="H1419" s="74"/>
      <c r="I1419" s="74"/>
      <c r="J1419" s="74"/>
      <c r="K1419" s="92"/>
      <c r="L1419" s="14"/>
      <c r="M1419" s="3"/>
      <c r="N1419" s="3"/>
      <c r="O1419" s="3"/>
      <c r="P1419" s="4"/>
      <c r="Q1419" s="4"/>
      <c r="R1419" s="4"/>
      <c r="S1419" s="4"/>
      <c r="T1419" s="4"/>
      <c r="X1419" s="16"/>
      <c r="Z1419" s="3" t="s">
        <v>33</v>
      </c>
      <c r="AA1419" s="37">
        <v>30.343058823000256</v>
      </c>
      <c r="AB1419" s="38" t="e">
        <f>#REF!-AA1419</f>
        <v>#REF!</v>
      </c>
      <c r="AC1419" s="39" t="e">
        <f t="shared" si="46"/>
        <v>#REF!</v>
      </c>
      <c r="AI1419" s="15" t="e">
        <f>#REF!</f>
        <v>#REF!</v>
      </c>
    </row>
    <row r="1420" spans="1:35" s="15" customFormat="1" ht="15.75">
      <c r="A1420" s="12"/>
      <c r="B1420" s="106" t="s">
        <v>102</v>
      </c>
      <c r="C1420" s="137">
        <v>7.14</v>
      </c>
      <c r="D1420" s="69" t="s">
        <v>329</v>
      </c>
      <c r="E1420" s="174" t="s">
        <v>175</v>
      </c>
      <c r="F1420" s="186"/>
      <c r="G1420" s="74"/>
      <c r="H1420" s="74"/>
      <c r="I1420" s="74"/>
      <c r="J1420" s="74"/>
      <c r="K1420" s="92"/>
      <c r="L1420" s="14"/>
      <c r="M1420" s="3"/>
      <c r="N1420" s="3"/>
      <c r="O1420" s="3"/>
      <c r="P1420" s="4"/>
      <c r="Q1420" s="4"/>
      <c r="R1420" s="4"/>
      <c r="S1420" s="4"/>
      <c r="T1420" s="4"/>
      <c r="X1420" s="16"/>
      <c r="Z1420" s="3" t="s">
        <v>33</v>
      </c>
      <c r="AA1420" s="37">
        <v>7.359549058461294</v>
      </c>
      <c r="AB1420" s="38" t="e">
        <f>#REF!-AA1420</f>
        <v>#REF!</v>
      </c>
      <c r="AC1420" s="39" t="e">
        <f t="shared" si="46"/>
        <v>#REF!</v>
      </c>
      <c r="AI1420" s="15" t="e">
        <f>#REF!</f>
        <v>#REF!</v>
      </c>
    </row>
    <row r="1421" spans="1:35" s="15" customFormat="1" ht="15.75">
      <c r="A1421" s="12"/>
      <c r="B1421" s="106" t="s">
        <v>405</v>
      </c>
      <c r="C1421" s="137">
        <v>10.52</v>
      </c>
      <c r="D1421" s="69" t="s">
        <v>97</v>
      </c>
      <c r="E1421" s="174" t="s">
        <v>175</v>
      </c>
      <c r="F1421" s="186"/>
      <c r="G1421" s="74"/>
      <c r="H1421" s="74"/>
      <c r="I1421" s="74"/>
      <c r="J1421" s="74"/>
      <c r="K1421" s="92"/>
      <c r="L1421" s="14"/>
      <c r="M1421" s="3"/>
      <c r="N1421" s="3"/>
      <c r="O1421" s="3"/>
      <c r="P1421" s="4"/>
      <c r="Q1421" s="4"/>
      <c r="R1421" s="4"/>
      <c r="S1421" s="4"/>
      <c r="T1421" s="4"/>
      <c r="X1421" s="16"/>
      <c r="Z1421" s="3" t="s">
        <v>33</v>
      </c>
      <c r="AA1421" s="37">
        <v>4.946582154047754</v>
      </c>
      <c r="AB1421" s="38" t="e">
        <f>#REF!-AA1421</f>
        <v>#REF!</v>
      </c>
      <c r="AC1421" s="39" t="e">
        <f t="shared" si="46"/>
        <v>#REF!</v>
      </c>
      <c r="AI1421" s="15" t="e">
        <f>#REF!</f>
        <v>#REF!</v>
      </c>
    </row>
    <row r="1422" spans="1:35" s="15" customFormat="1" ht="15.75">
      <c r="A1422" s="12"/>
      <c r="B1422" s="106" t="s">
        <v>963</v>
      </c>
      <c r="C1422" s="137">
        <v>109.68</v>
      </c>
      <c r="D1422" s="69" t="s">
        <v>127</v>
      </c>
      <c r="E1422" s="174" t="s">
        <v>175</v>
      </c>
      <c r="F1422" s="186"/>
      <c r="G1422" s="74"/>
      <c r="H1422" s="74"/>
      <c r="I1422" s="74"/>
      <c r="J1422" s="74"/>
      <c r="K1422" s="92"/>
      <c r="L1422" s="14"/>
      <c r="M1422" s="3"/>
      <c r="N1422" s="3"/>
      <c r="O1422" s="3"/>
      <c r="P1422" s="4"/>
      <c r="Q1422" s="4"/>
      <c r="R1422" s="4"/>
      <c r="S1422" s="4"/>
      <c r="T1422" s="4"/>
      <c r="X1422" s="16"/>
      <c r="Z1422" s="3" t="s">
        <v>33</v>
      </c>
      <c r="AA1422" s="37">
        <v>79.77268585991159</v>
      </c>
      <c r="AB1422" s="38" t="e">
        <f>#REF!-AA1422</f>
        <v>#REF!</v>
      </c>
      <c r="AC1422" s="39" t="e">
        <f t="shared" si="46"/>
        <v>#REF!</v>
      </c>
      <c r="AI1422" s="15" t="e">
        <f>#REF!</f>
        <v>#REF!</v>
      </c>
    </row>
    <row r="1423" spans="1:35" s="15" customFormat="1" ht="15.75">
      <c r="A1423" s="12"/>
      <c r="B1423" s="106" t="s">
        <v>964</v>
      </c>
      <c r="C1423" s="137">
        <v>51.08</v>
      </c>
      <c r="D1423" s="69" t="s">
        <v>127</v>
      </c>
      <c r="E1423" s="174" t="s">
        <v>175</v>
      </c>
      <c r="F1423" s="186"/>
      <c r="G1423" s="74"/>
      <c r="H1423" s="74"/>
      <c r="I1423" s="74"/>
      <c r="J1423" s="74"/>
      <c r="K1423" s="92"/>
      <c r="L1423" s="14"/>
      <c r="M1423" s="3"/>
      <c r="N1423" s="3"/>
      <c r="O1423" s="3"/>
      <c r="P1423" s="4"/>
      <c r="Q1423" s="4"/>
      <c r="R1423" s="4"/>
      <c r="S1423" s="4"/>
      <c r="T1423" s="4"/>
      <c r="X1423" s="16"/>
      <c r="Z1423" s="3" t="s">
        <v>33</v>
      </c>
      <c r="AA1423" s="37">
        <v>15.262015670415636</v>
      </c>
      <c r="AB1423" s="38" t="e">
        <f>#REF!-AA1423</f>
        <v>#REF!</v>
      </c>
      <c r="AC1423" s="39" t="e">
        <f t="shared" si="46"/>
        <v>#REF!</v>
      </c>
      <c r="AI1423" s="15" t="e">
        <f>#REF!</f>
        <v>#REF!</v>
      </c>
    </row>
    <row r="1424" spans="1:35" s="15" customFormat="1" ht="16.5" thickBot="1">
      <c r="A1424" s="12"/>
      <c r="B1424" s="105" t="s">
        <v>86</v>
      </c>
      <c r="C1424" s="142">
        <f>SUM(C1404:C1423)</f>
        <v>468.88999999999993</v>
      </c>
      <c r="D1424" s="88"/>
      <c r="E1424" s="182"/>
      <c r="F1424" s="272"/>
      <c r="G1424" s="84"/>
      <c r="H1424" s="84"/>
      <c r="I1424" s="84"/>
      <c r="J1424" s="84"/>
      <c r="K1424" s="100"/>
      <c r="L1424" s="14"/>
      <c r="M1424" s="3"/>
      <c r="N1424" s="3"/>
      <c r="O1424" s="3"/>
      <c r="P1424" s="4"/>
      <c r="Q1424" s="4"/>
      <c r="R1424" s="4"/>
      <c r="S1424" s="4"/>
      <c r="T1424" s="4"/>
      <c r="X1424" s="16"/>
      <c r="Z1424" s="3" t="s">
        <v>33</v>
      </c>
      <c r="AA1424" s="37">
        <v>4.343340427944371</v>
      </c>
      <c r="AB1424" s="38" t="e">
        <f>#REF!-AA1424</f>
        <v>#REF!</v>
      </c>
      <c r="AC1424" s="39" t="e">
        <f t="shared" si="46"/>
        <v>#REF!</v>
      </c>
      <c r="AI1424" s="15" t="e">
        <f>#REF!</f>
        <v>#REF!</v>
      </c>
    </row>
    <row r="1425" spans="1:35" s="15" customFormat="1" ht="15.75">
      <c r="A1425" s="12"/>
      <c r="B1425" s="409"/>
      <c r="C1425" s="410"/>
      <c r="D1425" s="410"/>
      <c r="E1425" s="229"/>
      <c r="F1425" s="229"/>
      <c r="G1425" s="229"/>
      <c r="H1425" s="229"/>
      <c r="I1425" s="229"/>
      <c r="J1425" s="229"/>
      <c r="K1425" s="230"/>
      <c r="L1425" s="14"/>
      <c r="M1425" s="3"/>
      <c r="N1425" s="3"/>
      <c r="O1425" s="3"/>
      <c r="P1425" s="4"/>
      <c r="Q1425" s="4"/>
      <c r="R1425" s="4"/>
      <c r="S1425" s="4"/>
      <c r="T1425" s="4"/>
      <c r="X1425" s="16"/>
      <c r="Z1425" s="3" t="s">
        <v>33</v>
      </c>
      <c r="AA1425" s="37">
        <v>65.13019944220414</v>
      </c>
      <c r="AB1425" s="38" t="e">
        <f>#REF!-AA1425</f>
        <v>#REF!</v>
      </c>
      <c r="AC1425" s="39" t="e">
        <f t="shared" si="46"/>
        <v>#REF!</v>
      </c>
      <c r="AI1425" s="15" t="e">
        <f>#REF!</f>
        <v>#REF!</v>
      </c>
    </row>
    <row r="1426" spans="1:35" s="15" customFormat="1" ht="16.5" thickBot="1">
      <c r="A1426" s="12"/>
      <c r="B1426" s="400" t="s">
        <v>968</v>
      </c>
      <c r="C1426" s="401">
        <v>0</v>
      </c>
      <c r="D1426" s="401" t="e">
        <v>#REF!</v>
      </c>
      <c r="E1426" s="204"/>
      <c r="F1426" s="204"/>
      <c r="G1426" s="204"/>
      <c r="H1426" s="204"/>
      <c r="I1426" s="204"/>
      <c r="J1426" s="204"/>
      <c r="K1426" s="205"/>
      <c r="L1426" s="14"/>
      <c r="M1426" s="3"/>
      <c r="N1426" s="3"/>
      <c r="O1426" s="3"/>
      <c r="P1426" s="4"/>
      <c r="Q1426" s="4"/>
      <c r="R1426" s="4"/>
      <c r="S1426" s="4"/>
      <c r="T1426" s="4"/>
      <c r="X1426" s="16"/>
      <c r="Z1426" s="15" t="s">
        <v>33</v>
      </c>
      <c r="AA1426" s="15">
        <v>149.37387167930362</v>
      </c>
      <c r="AB1426" s="15" t="e">
        <f>#REF!-AA1426</f>
        <v>#REF!</v>
      </c>
      <c r="AC1426" s="15" t="e">
        <f t="shared" si="46"/>
        <v>#REF!</v>
      </c>
      <c r="AI1426" s="15" t="e">
        <f>#REF!</f>
        <v>#REF!</v>
      </c>
    </row>
    <row r="1427" spans="1:35" s="15" customFormat="1" ht="38.25">
      <c r="A1427" s="12"/>
      <c r="B1427" s="106" t="s">
        <v>408</v>
      </c>
      <c r="C1427" s="132">
        <v>21.1</v>
      </c>
      <c r="D1427" s="17" t="s">
        <v>64</v>
      </c>
      <c r="E1427" s="172" t="s">
        <v>176</v>
      </c>
      <c r="F1427" s="196"/>
      <c r="G1427" s="73"/>
      <c r="H1427" s="73"/>
      <c r="I1427" s="73"/>
      <c r="J1427" s="73"/>
      <c r="K1427" s="91"/>
      <c r="L1427" s="14"/>
      <c r="M1427" s="3"/>
      <c r="N1427" s="3"/>
      <c r="O1427" s="3"/>
      <c r="P1427" s="4"/>
      <c r="Q1427" s="4"/>
      <c r="R1427" s="4"/>
      <c r="S1427" s="4"/>
      <c r="T1427" s="4"/>
      <c r="X1427" s="16"/>
      <c r="Z1427" s="3" t="s">
        <v>33</v>
      </c>
      <c r="AA1427" s="37">
        <v>124.86621136959184</v>
      </c>
      <c r="AB1427" s="38" t="e">
        <f>#REF!-AA1427</f>
        <v>#REF!</v>
      </c>
      <c r="AC1427" s="39" t="e">
        <f t="shared" si="46"/>
        <v>#REF!</v>
      </c>
      <c r="AI1427" s="15" t="e">
        <f>#REF!</f>
        <v>#REF!</v>
      </c>
    </row>
    <row r="1428" spans="1:35" s="15" customFormat="1" ht="38.25">
      <c r="A1428" s="12"/>
      <c r="B1428" s="106" t="s">
        <v>102</v>
      </c>
      <c r="C1428" s="137">
        <v>11.6</v>
      </c>
      <c r="D1428" s="69" t="s">
        <v>52</v>
      </c>
      <c r="E1428" s="172" t="s">
        <v>176</v>
      </c>
      <c r="F1428" s="186"/>
      <c r="G1428" s="74"/>
      <c r="H1428" s="74"/>
      <c r="I1428" s="74"/>
      <c r="J1428" s="74"/>
      <c r="K1428" s="92"/>
      <c r="L1428" s="14"/>
      <c r="M1428" s="3"/>
      <c r="N1428" s="3"/>
      <c r="O1428" s="3"/>
      <c r="P1428" s="4"/>
      <c r="Q1428" s="4"/>
      <c r="R1428" s="4"/>
      <c r="S1428" s="4"/>
      <c r="T1428" s="4"/>
      <c r="X1428" s="16"/>
      <c r="Z1428" s="3" t="s">
        <v>33</v>
      </c>
      <c r="AA1428" s="37">
        <v>228.9213875109183</v>
      </c>
      <c r="AB1428" s="38" t="e">
        <f>#REF!-AA1428</f>
        <v>#REF!</v>
      </c>
      <c r="AC1428" s="39" t="e">
        <f t="shared" si="46"/>
        <v>#REF!</v>
      </c>
      <c r="AI1428" s="15" t="e">
        <f>#REF!</f>
        <v>#REF!</v>
      </c>
    </row>
    <row r="1429" spans="1:35" s="15" customFormat="1" ht="15.75">
      <c r="A1429" s="12"/>
      <c r="B1429" s="106" t="s">
        <v>110</v>
      </c>
      <c r="C1429" s="137">
        <v>16.1</v>
      </c>
      <c r="D1429" s="69" t="s">
        <v>45</v>
      </c>
      <c r="E1429" s="181"/>
      <c r="F1429" s="186"/>
      <c r="G1429" s="74"/>
      <c r="H1429" s="74"/>
      <c r="I1429" s="74"/>
      <c r="J1429" s="74"/>
      <c r="K1429" s="92"/>
      <c r="L1429" s="14"/>
      <c r="M1429" s="3"/>
      <c r="N1429" s="3"/>
      <c r="O1429" s="3"/>
      <c r="P1429" s="4"/>
      <c r="Q1429" s="4"/>
      <c r="R1429" s="4"/>
      <c r="S1429" s="4"/>
      <c r="T1429" s="4"/>
      <c r="X1429" s="16"/>
      <c r="Z1429" s="3" t="s">
        <v>33</v>
      </c>
      <c r="AA1429" s="37">
        <v>228.9213875109183</v>
      </c>
      <c r="AB1429" s="38" t="e">
        <f>#REF!-AA1429</f>
        <v>#REF!</v>
      </c>
      <c r="AC1429" s="39" t="e">
        <f t="shared" si="46"/>
        <v>#REF!</v>
      </c>
      <c r="AI1429" s="15" t="e">
        <f>#REF!</f>
        <v>#REF!</v>
      </c>
    </row>
    <row r="1430" spans="1:35" s="15" customFormat="1" ht="38.25">
      <c r="A1430" s="12"/>
      <c r="B1430" s="106" t="s">
        <v>969</v>
      </c>
      <c r="C1430" s="137">
        <v>9</v>
      </c>
      <c r="D1430" s="69" t="s">
        <v>52</v>
      </c>
      <c r="E1430" s="172" t="s">
        <v>176</v>
      </c>
      <c r="F1430" s="186"/>
      <c r="G1430" s="74"/>
      <c r="H1430" s="74"/>
      <c r="I1430" s="74"/>
      <c r="J1430" s="74"/>
      <c r="K1430" s="92"/>
      <c r="L1430" s="14"/>
      <c r="M1430" s="3"/>
      <c r="N1430" s="3"/>
      <c r="O1430" s="3"/>
      <c r="P1430" s="4"/>
      <c r="Q1430" s="4"/>
      <c r="R1430" s="4"/>
      <c r="S1430" s="4"/>
      <c r="T1430" s="4"/>
      <c r="X1430" s="16"/>
      <c r="Z1430" s="3" t="s">
        <v>33</v>
      </c>
      <c r="AA1430" s="37">
        <v>309.7171713383012</v>
      </c>
      <c r="AB1430" s="38" t="e">
        <f>#REF!-AA1430</f>
        <v>#REF!</v>
      </c>
      <c r="AC1430" s="39" t="e">
        <f t="shared" si="46"/>
        <v>#REF!</v>
      </c>
      <c r="AI1430" s="15" t="e">
        <f>#REF!</f>
        <v>#REF!</v>
      </c>
    </row>
    <row r="1431" spans="1:35" s="15" customFormat="1" ht="15.75">
      <c r="A1431" s="12"/>
      <c r="B1431" s="106" t="s">
        <v>509</v>
      </c>
      <c r="C1431" s="137">
        <v>16.38</v>
      </c>
      <c r="D1431" s="69" t="s">
        <v>45</v>
      </c>
      <c r="E1431" s="181"/>
      <c r="F1431" s="186"/>
      <c r="G1431" s="74"/>
      <c r="H1431" s="74"/>
      <c r="I1431" s="74"/>
      <c r="J1431" s="74"/>
      <c r="K1431" s="92"/>
      <c r="L1431" s="14"/>
      <c r="M1431" s="3"/>
      <c r="N1431" s="3"/>
      <c r="O1431" s="3"/>
      <c r="P1431" s="4"/>
      <c r="Q1431" s="4"/>
      <c r="R1431" s="4"/>
      <c r="S1431" s="4"/>
      <c r="T1431" s="4"/>
      <c r="X1431" s="16"/>
      <c r="Z1431" s="3" t="s">
        <v>35</v>
      </c>
      <c r="AA1431" s="37">
        <v>2149.2162000000003</v>
      </c>
      <c r="AB1431" s="38" t="e">
        <f>#REF!-AA1431</f>
        <v>#REF!</v>
      </c>
      <c r="AC1431" s="39" t="e">
        <f t="shared" si="46"/>
        <v>#REF!</v>
      </c>
      <c r="AD1431" s="15" t="s">
        <v>36</v>
      </c>
      <c r="AI1431" s="15" t="e">
        <f>#REF!</f>
        <v>#REF!</v>
      </c>
    </row>
    <row r="1432" spans="1:35" s="15" customFormat="1" ht="15.75">
      <c r="A1432" s="12"/>
      <c r="B1432" s="106" t="s">
        <v>110</v>
      </c>
      <c r="C1432" s="137">
        <v>16.38</v>
      </c>
      <c r="D1432" s="69" t="s">
        <v>45</v>
      </c>
      <c r="E1432" s="181"/>
      <c r="F1432" s="186"/>
      <c r="G1432" s="74"/>
      <c r="H1432" s="74"/>
      <c r="I1432" s="74"/>
      <c r="J1432" s="74"/>
      <c r="K1432" s="92"/>
      <c r="L1432" s="14"/>
      <c r="M1432" s="3"/>
      <c r="N1432" s="3"/>
      <c r="O1432" s="3"/>
      <c r="P1432" s="4"/>
      <c r="Q1432" s="4"/>
      <c r="R1432" s="4"/>
      <c r="S1432" s="4"/>
      <c r="T1432" s="4"/>
      <c r="X1432" s="16"/>
      <c r="Z1432" s="3" t="s">
        <v>33</v>
      </c>
      <c r="AA1432" s="37">
        <v>1578.8842756267748</v>
      </c>
      <c r="AB1432" s="38" t="e">
        <f>#REF!-AA1432</f>
        <v>#REF!</v>
      </c>
      <c r="AC1432" s="39" t="e">
        <f t="shared" si="46"/>
        <v>#REF!</v>
      </c>
      <c r="AI1432" s="15" t="e">
        <f>#REF!</f>
        <v>#REF!</v>
      </c>
    </row>
    <row r="1433" spans="1:35" s="15" customFormat="1" ht="38.25">
      <c r="A1433" s="12"/>
      <c r="B1433" s="106" t="s">
        <v>970</v>
      </c>
      <c r="C1433" s="137">
        <v>12.3</v>
      </c>
      <c r="D1433" s="69" t="s">
        <v>52</v>
      </c>
      <c r="E1433" s="172" t="s">
        <v>176</v>
      </c>
      <c r="F1433" s="186"/>
      <c r="G1433" s="74"/>
      <c r="H1433" s="74"/>
      <c r="I1433" s="74"/>
      <c r="J1433" s="74"/>
      <c r="K1433" s="92"/>
      <c r="L1433" s="14"/>
      <c r="M1433" s="3"/>
      <c r="N1433" s="3"/>
      <c r="O1433" s="3"/>
      <c r="P1433" s="4"/>
      <c r="Q1433" s="4"/>
      <c r="R1433" s="4"/>
      <c r="S1433" s="4"/>
      <c r="T1433" s="4"/>
      <c r="X1433" s="16"/>
      <c r="Z1433" s="3" t="s">
        <v>33</v>
      </c>
      <c r="AA1433" s="37">
        <v>282.7852433958402</v>
      </c>
      <c r="AB1433" s="38" t="e">
        <f>#REF!-AA1433</f>
        <v>#REF!</v>
      </c>
      <c r="AC1433" s="39" t="e">
        <f t="shared" si="46"/>
        <v>#REF!</v>
      </c>
      <c r="AI1433" s="15" t="e">
        <f>#REF!</f>
        <v>#REF!</v>
      </c>
    </row>
    <row r="1434" spans="1:35" s="15" customFormat="1" ht="38.25">
      <c r="A1434" s="12"/>
      <c r="B1434" s="106" t="s">
        <v>131</v>
      </c>
      <c r="C1434" s="137">
        <v>25.009999999999998</v>
      </c>
      <c r="D1434" s="69" t="s">
        <v>52</v>
      </c>
      <c r="E1434" s="172" t="s">
        <v>176</v>
      </c>
      <c r="F1434" s="186"/>
      <c r="G1434" s="74"/>
      <c r="H1434" s="74"/>
      <c r="I1434" s="74"/>
      <c r="J1434" s="74"/>
      <c r="K1434" s="92"/>
      <c r="L1434" s="14"/>
      <c r="M1434" s="3"/>
      <c r="N1434" s="3"/>
      <c r="O1434" s="3"/>
      <c r="P1434" s="4"/>
      <c r="Q1434" s="4"/>
      <c r="R1434" s="4"/>
      <c r="S1434" s="4"/>
      <c r="T1434" s="4"/>
      <c r="X1434" s="16"/>
      <c r="Z1434" s="3" t="s">
        <v>33</v>
      </c>
      <c r="AA1434" s="37">
        <v>377.0469911944536</v>
      </c>
      <c r="AB1434" s="38" t="e">
        <f>#REF!-AA1434</f>
        <v>#REF!</v>
      </c>
      <c r="AC1434" s="39" t="e">
        <f t="shared" si="46"/>
        <v>#REF!</v>
      </c>
      <c r="AI1434" s="15" t="e">
        <f>#REF!</f>
        <v>#REF!</v>
      </c>
    </row>
    <row r="1435" spans="1:35" s="15" customFormat="1" ht="16.5" thickBot="1">
      <c r="A1435" s="12"/>
      <c r="B1435" s="105" t="s">
        <v>86</v>
      </c>
      <c r="C1435" s="142">
        <f>SUM(C1427:C1434)</f>
        <v>127.87</v>
      </c>
      <c r="D1435" s="88"/>
      <c r="E1435" s="182"/>
      <c r="F1435" s="272"/>
      <c r="G1435" s="84"/>
      <c r="H1435" s="84"/>
      <c r="I1435" s="84"/>
      <c r="J1435" s="84"/>
      <c r="K1435" s="100"/>
      <c r="L1435" s="14"/>
      <c r="M1435" s="3"/>
      <c r="N1435" s="3"/>
      <c r="O1435" s="3"/>
      <c r="P1435" s="4"/>
      <c r="Q1435" s="4"/>
      <c r="R1435" s="4"/>
      <c r="S1435" s="4"/>
      <c r="T1435" s="4"/>
      <c r="X1435" s="16"/>
      <c r="Z1435" s="3" t="s">
        <v>33</v>
      </c>
      <c r="AA1435" s="37">
        <v>457.8427750218366</v>
      </c>
      <c r="AB1435" s="38" t="e">
        <f>#REF!-AA1435</f>
        <v>#REF!</v>
      </c>
      <c r="AC1435" s="39" t="e">
        <f t="shared" si="46"/>
        <v>#REF!</v>
      </c>
      <c r="AI1435" s="15" t="e">
        <f>#REF!</f>
        <v>#REF!</v>
      </c>
    </row>
    <row r="1436" spans="1:35" s="15" customFormat="1" ht="16.5" thickBot="1">
      <c r="A1436" s="12"/>
      <c r="B1436" s="402" t="s">
        <v>926</v>
      </c>
      <c r="C1436" s="403">
        <v>0</v>
      </c>
      <c r="D1436" s="403" t="e">
        <v>#REF!</v>
      </c>
      <c r="E1436" s="222"/>
      <c r="F1436" s="222"/>
      <c r="G1436" s="222"/>
      <c r="H1436" s="222"/>
      <c r="I1436" s="222"/>
      <c r="J1436" s="222"/>
      <c r="K1436" s="223"/>
      <c r="L1436" s="14"/>
      <c r="M1436" s="3"/>
      <c r="N1436" s="3"/>
      <c r="O1436" s="3"/>
      <c r="P1436" s="4"/>
      <c r="Q1436" s="4"/>
      <c r="R1436" s="4"/>
      <c r="S1436" s="4"/>
      <c r="T1436" s="4"/>
      <c r="X1436" s="16"/>
      <c r="Z1436" s="15" t="s">
        <v>33</v>
      </c>
      <c r="AA1436" s="15">
        <v>225.5548965181107</v>
      </c>
      <c r="AB1436" s="15" t="e">
        <f>#REF!-AA1436</f>
        <v>#REF!</v>
      </c>
      <c r="AC1436" s="15" t="e">
        <f t="shared" si="46"/>
        <v>#REF!</v>
      </c>
      <c r="AI1436" s="15" t="e">
        <f>#REF!</f>
        <v>#REF!</v>
      </c>
    </row>
    <row r="1437" spans="1:35" s="15" customFormat="1" ht="38.25">
      <c r="A1437" s="12"/>
      <c r="B1437" s="106" t="s">
        <v>411</v>
      </c>
      <c r="C1437" s="132">
        <v>17.98</v>
      </c>
      <c r="D1437" s="17" t="s">
        <v>7</v>
      </c>
      <c r="E1437" s="172" t="s">
        <v>176</v>
      </c>
      <c r="F1437" s="196"/>
      <c r="G1437" s="73"/>
      <c r="H1437" s="73"/>
      <c r="I1437" s="73"/>
      <c r="J1437" s="73"/>
      <c r="K1437" s="91"/>
      <c r="L1437" s="14"/>
      <c r="M1437" s="3"/>
      <c r="N1437" s="3"/>
      <c r="O1437" s="3"/>
      <c r="P1437" s="4"/>
      <c r="Q1437" s="4"/>
      <c r="R1437" s="4"/>
      <c r="S1437" s="4"/>
      <c r="T1437" s="4"/>
      <c r="X1437" s="16"/>
      <c r="Z1437" s="3" t="s">
        <v>34</v>
      </c>
      <c r="AA1437" s="37">
        <v>0</v>
      </c>
      <c r="AB1437" s="38" t="e">
        <f>#REF!-AA1437</f>
        <v>#REF!</v>
      </c>
      <c r="AC1437" s="39"/>
      <c r="AI1437" s="15" t="e">
        <f>#REF!</f>
        <v>#REF!</v>
      </c>
    </row>
    <row r="1438" spans="1:35" s="15" customFormat="1" ht="38.25">
      <c r="A1438" s="12"/>
      <c r="B1438" s="106" t="s">
        <v>529</v>
      </c>
      <c r="C1438" s="137">
        <v>22.8</v>
      </c>
      <c r="D1438" s="69" t="s">
        <v>7</v>
      </c>
      <c r="E1438" s="172" t="s">
        <v>176</v>
      </c>
      <c r="F1438" s="186"/>
      <c r="G1438" s="74"/>
      <c r="H1438" s="74"/>
      <c r="I1438" s="74"/>
      <c r="J1438" s="74"/>
      <c r="K1438" s="92"/>
      <c r="L1438" s="14"/>
      <c r="M1438" s="3"/>
      <c r="N1438" s="3"/>
      <c r="O1438" s="3"/>
      <c r="P1438" s="4"/>
      <c r="Q1438" s="4"/>
      <c r="R1438" s="4"/>
      <c r="S1438" s="4"/>
      <c r="T1438" s="4"/>
      <c r="X1438" s="16"/>
      <c r="Z1438" s="3" t="s">
        <v>34</v>
      </c>
      <c r="AA1438" s="37"/>
      <c r="AB1438" s="38"/>
      <c r="AC1438" s="39"/>
      <c r="AI1438" s="15" t="e">
        <f>#REF!</f>
        <v>#REF!</v>
      </c>
    </row>
    <row r="1439" spans="1:35" s="15" customFormat="1" ht="38.25">
      <c r="A1439" s="12"/>
      <c r="B1439" s="106" t="s">
        <v>797</v>
      </c>
      <c r="C1439" s="137">
        <v>10.2</v>
      </c>
      <c r="D1439" s="69" t="s">
        <v>7</v>
      </c>
      <c r="E1439" s="172" t="s">
        <v>176</v>
      </c>
      <c r="F1439" s="186"/>
      <c r="G1439" s="74"/>
      <c r="H1439" s="74"/>
      <c r="I1439" s="74"/>
      <c r="J1439" s="74"/>
      <c r="K1439" s="92"/>
      <c r="L1439" s="14"/>
      <c r="M1439" s="3"/>
      <c r="N1439" s="3"/>
      <c r="O1439" s="3"/>
      <c r="P1439" s="4"/>
      <c r="Q1439" s="4"/>
      <c r="R1439" s="4"/>
      <c r="S1439" s="4"/>
      <c r="T1439" s="4"/>
      <c r="X1439" s="16"/>
      <c r="Z1439" s="3" t="s">
        <v>33</v>
      </c>
      <c r="AA1439" s="37">
        <v>444.3768110506061</v>
      </c>
      <c r="AB1439" s="38" t="e">
        <f>#REF!-AA1439</f>
        <v>#REF!</v>
      </c>
      <c r="AC1439" s="39" t="e">
        <f t="shared" si="46"/>
        <v>#REF!</v>
      </c>
      <c r="AI1439" s="15" t="e">
        <f>#REF!</f>
        <v>#REF!</v>
      </c>
    </row>
    <row r="1440" spans="1:35" s="15" customFormat="1" ht="38.25">
      <c r="A1440" s="12"/>
      <c r="B1440" s="106" t="s">
        <v>102</v>
      </c>
      <c r="C1440" s="137">
        <v>17.36</v>
      </c>
      <c r="D1440" s="69" t="s">
        <v>7</v>
      </c>
      <c r="E1440" s="172" t="s">
        <v>176</v>
      </c>
      <c r="F1440" s="186"/>
      <c r="G1440" s="74"/>
      <c r="H1440" s="74"/>
      <c r="I1440" s="74"/>
      <c r="J1440" s="74"/>
      <c r="K1440" s="92"/>
      <c r="L1440" s="14"/>
      <c r="M1440" s="3"/>
      <c r="N1440" s="3"/>
      <c r="O1440" s="3"/>
      <c r="P1440" s="4"/>
      <c r="Q1440" s="4"/>
      <c r="R1440" s="4"/>
      <c r="S1440" s="4"/>
      <c r="T1440" s="4"/>
      <c r="X1440" s="16"/>
      <c r="Z1440" s="3" t="s">
        <v>33</v>
      </c>
      <c r="AA1440" s="37">
        <v>491.5076849499128</v>
      </c>
      <c r="AB1440" s="38" t="e">
        <f>#REF!-AA1440</f>
        <v>#REF!</v>
      </c>
      <c r="AC1440" s="39" t="e">
        <f t="shared" si="46"/>
        <v>#REF!</v>
      </c>
      <c r="AI1440" s="15" t="e">
        <f>#REF!</f>
        <v>#REF!</v>
      </c>
    </row>
    <row r="1441" spans="1:35" s="15" customFormat="1" ht="38.25">
      <c r="A1441" s="12"/>
      <c r="B1441" s="106" t="s">
        <v>888</v>
      </c>
      <c r="C1441" s="137">
        <v>33.48</v>
      </c>
      <c r="D1441" s="69" t="s">
        <v>7</v>
      </c>
      <c r="E1441" s="172" t="s">
        <v>176</v>
      </c>
      <c r="F1441" s="186"/>
      <c r="G1441" s="74"/>
      <c r="H1441" s="74"/>
      <c r="I1441" s="74"/>
      <c r="J1441" s="74"/>
      <c r="K1441" s="92"/>
      <c r="L1441" s="14"/>
      <c r="M1441" s="3"/>
      <c r="N1441" s="3"/>
      <c r="O1441" s="3"/>
      <c r="P1441" s="4"/>
      <c r="Q1441" s="4"/>
      <c r="R1441" s="4"/>
      <c r="S1441" s="4"/>
      <c r="T1441" s="4"/>
      <c r="X1441" s="16"/>
      <c r="Z1441" s="3" t="s">
        <v>33</v>
      </c>
      <c r="AA1441" s="37">
        <v>6.225454613386931</v>
      </c>
      <c r="AB1441" s="38" t="e">
        <f>#REF!-AA1441</f>
        <v>#REF!</v>
      </c>
      <c r="AC1441" s="39" t="e">
        <f t="shared" si="46"/>
        <v>#REF!</v>
      </c>
      <c r="AI1441" s="15" t="e">
        <f>#REF!</f>
        <v>#REF!</v>
      </c>
    </row>
    <row r="1442" spans="1:35" s="15" customFormat="1" ht="38.25">
      <c r="A1442" s="12"/>
      <c r="B1442" s="106" t="s">
        <v>27</v>
      </c>
      <c r="C1442" s="137">
        <v>8.41</v>
      </c>
      <c r="D1442" s="69" t="s">
        <v>7</v>
      </c>
      <c r="E1442" s="172" t="s">
        <v>176</v>
      </c>
      <c r="F1442" s="186"/>
      <c r="G1442" s="74"/>
      <c r="H1442" s="74"/>
      <c r="I1442" s="74"/>
      <c r="J1442" s="74"/>
      <c r="K1442" s="92"/>
      <c r="L1442" s="14"/>
      <c r="M1442" s="3"/>
      <c r="N1442" s="3"/>
      <c r="O1442" s="3"/>
      <c r="P1442" s="4"/>
      <c r="Q1442" s="4"/>
      <c r="R1442" s="4"/>
      <c r="S1442" s="4"/>
      <c r="T1442" s="4"/>
      <c r="X1442" s="16"/>
      <c r="Z1442" s="3" t="s">
        <v>33</v>
      </c>
      <c r="AA1442" s="37">
        <v>922.4185320292885</v>
      </c>
      <c r="AB1442" s="38" t="e">
        <f>#REF!-AA1442</f>
        <v>#REF!</v>
      </c>
      <c r="AC1442" s="39" t="e">
        <f t="shared" si="46"/>
        <v>#REF!</v>
      </c>
      <c r="AI1442" s="15" t="e">
        <f>#REF!</f>
        <v>#REF!</v>
      </c>
    </row>
    <row r="1443" spans="1:35" s="15" customFormat="1" ht="38.25">
      <c r="A1443" s="12"/>
      <c r="B1443" s="106" t="s">
        <v>963</v>
      </c>
      <c r="C1443" s="137">
        <v>173.6</v>
      </c>
      <c r="D1443" s="69" t="s">
        <v>7</v>
      </c>
      <c r="E1443" s="172" t="s">
        <v>176</v>
      </c>
      <c r="F1443" s="186"/>
      <c r="G1443" s="74"/>
      <c r="H1443" s="74"/>
      <c r="I1443" s="74"/>
      <c r="J1443" s="74"/>
      <c r="K1443" s="92"/>
      <c r="L1443" s="14"/>
      <c r="M1443" s="3"/>
      <c r="N1443" s="3"/>
      <c r="O1443" s="3"/>
      <c r="P1443" s="4"/>
      <c r="Q1443" s="4"/>
      <c r="R1443" s="4"/>
      <c r="S1443" s="4"/>
      <c r="T1443" s="4"/>
      <c r="X1443" s="16"/>
      <c r="Z1443" s="3" t="s">
        <v>33</v>
      </c>
      <c r="AA1443" s="37">
        <v>747.3610004032921</v>
      </c>
      <c r="AB1443" s="38" t="e">
        <f>#REF!-AA1443</f>
        <v>#REF!</v>
      </c>
      <c r="AC1443" s="39" t="e">
        <f aca="true" t="shared" si="47" ref="AC1443:AC1503">AB1443/AA1443</f>
        <v>#REF!</v>
      </c>
      <c r="AI1443" s="15" t="e">
        <f>#REF!</f>
        <v>#REF!</v>
      </c>
    </row>
    <row r="1444" spans="1:35" s="15" customFormat="1" ht="38.25">
      <c r="A1444" s="12"/>
      <c r="B1444" s="106" t="s">
        <v>971</v>
      </c>
      <c r="C1444" s="137">
        <v>102.66</v>
      </c>
      <c r="D1444" s="69" t="s">
        <v>7</v>
      </c>
      <c r="E1444" s="172" t="s">
        <v>176</v>
      </c>
      <c r="F1444" s="186"/>
      <c r="G1444" s="74"/>
      <c r="H1444" s="74"/>
      <c r="I1444" s="74"/>
      <c r="J1444" s="74"/>
      <c r="K1444" s="92"/>
      <c r="L1444" s="14"/>
      <c r="M1444" s="3"/>
      <c r="N1444" s="3"/>
      <c r="O1444" s="3"/>
      <c r="P1444" s="4"/>
      <c r="Q1444" s="4"/>
      <c r="R1444" s="4"/>
      <c r="S1444" s="4"/>
      <c r="T1444" s="4"/>
      <c r="X1444" s="16"/>
      <c r="Z1444" s="3" t="s">
        <v>33</v>
      </c>
      <c r="AA1444" s="37">
        <v>498.2406669355281</v>
      </c>
      <c r="AB1444" s="38" t="e">
        <f>#REF!-AA1444</f>
        <v>#REF!</v>
      </c>
      <c r="AC1444" s="39" t="e">
        <f t="shared" si="47"/>
        <v>#REF!</v>
      </c>
      <c r="AI1444" s="15" t="e">
        <f>#REF!</f>
        <v>#REF!</v>
      </c>
    </row>
    <row r="1445" spans="1:35" s="15" customFormat="1" ht="38.25">
      <c r="A1445" s="12"/>
      <c r="B1445" s="106" t="s">
        <v>408</v>
      </c>
      <c r="C1445" s="137">
        <v>20.06</v>
      </c>
      <c r="D1445" s="69" t="s">
        <v>7</v>
      </c>
      <c r="E1445" s="172" t="s">
        <v>176</v>
      </c>
      <c r="F1445" s="186"/>
      <c r="G1445" s="74"/>
      <c r="H1445" s="74"/>
      <c r="I1445" s="74"/>
      <c r="J1445" s="74"/>
      <c r="K1445" s="92"/>
      <c r="L1445" s="14"/>
      <c r="M1445" s="3"/>
      <c r="N1445" s="3"/>
      <c r="O1445" s="3"/>
      <c r="P1445" s="4"/>
      <c r="Q1445" s="4"/>
      <c r="R1445" s="4"/>
      <c r="S1445" s="4"/>
      <c r="T1445" s="4"/>
      <c r="X1445" s="16"/>
      <c r="Z1445" s="3" t="s">
        <v>33</v>
      </c>
      <c r="AA1445" s="37">
        <v>498.2406669355281</v>
      </c>
      <c r="AB1445" s="38" t="e">
        <f>#REF!-AA1445</f>
        <v>#REF!</v>
      </c>
      <c r="AC1445" s="39" t="e">
        <f t="shared" si="47"/>
        <v>#REF!</v>
      </c>
      <c r="AI1445" s="15" t="e">
        <f>#REF!</f>
        <v>#REF!</v>
      </c>
    </row>
    <row r="1446" spans="1:35" s="15" customFormat="1" ht="16.5" thickBot="1">
      <c r="A1446" s="12"/>
      <c r="B1446" s="105" t="s">
        <v>86</v>
      </c>
      <c r="C1446" s="142">
        <f>SUM(C1437:C1445)</f>
        <v>406.55</v>
      </c>
      <c r="D1446" s="232"/>
      <c r="E1446" s="318"/>
      <c r="F1446" s="231"/>
      <c r="G1446" s="232"/>
      <c r="H1446" s="232"/>
      <c r="I1446" s="232"/>
      <c r="J1446" s="232"/>
      <c r="K1446" s="233"/>
      <c r="L1446" s="14"/>
      <c r="M1446" s="3"/>
      <c r="N1446" s="3"/>
      <c r="O1446" s="3"/>
      <c r="P1446" s="4"/>
      <c r="Q1446" s="4"/>
      <c r="R1446" s="4"/>
      <c r="S1446" s="4"/>
      <c r="T1446" s="4"/>
      <c r="X1446" s="16"/>
      <c r="Z1446" s="3" t="s">
        <v>33</v>
      </c>
      <c r="AA1446" s="37">
        <v>922.4185320292885</v>
      </c>
      <c r="AB1446" s="38" t="e">
        <f>#REF!-AA1446</f>
        <v>#REF!</v>
      </c>
      <c r="AC1446" s="39" t="e">
        <f t="shared" si="47"/>
        <v>#REF!</v>
      </c>
      <c r="AI1446" s="15" t="e">
        <f>#REF!</f>
        <v>#REF!</v>
      </c>
    </row>
    <row r="1447" spans="1:35" s="15" customFormat="1" ht="16.5" thickBot="1">
      <c r="A1447" s="12"/>
      <c r="B1447" s="402" t="s">
        <v>972</v>
      </c>
      <c r="C1447" s="403">
        <v>0</v>
      </c>
      <c r="D1447" s="403" t="e">
        <v>#REF!</v>
      </c>
      <c r="E1447" s="222"/>
      <c r="F1447" s="222"/>
      <c r="G1447" s="222"/>
      <c r="H1447" s="222"/>
      <c r="I1447" s="222"/>
      <c r="J1447" s="222"/>
      <c r="K1447" s="223"/>
      <c r="L1447" s="14"/>
      <c r="M1447" s="3"/>
      <c r="N1447" s="3"/>
      <c r="O1447" s="3"/>
      <c r="P1447" s="4"/>
      <c r="Q1447" s="4"/>
      <c r="R1447" s="4"/>
      <c r="S1447" s="4"/>
      <c r="T1447" s="4"/>
      <c r="X1447" s="16"/>
      <c r="Z1447" s="15" t="s">
        <v>33</v>
      </c>
      <c r="AA1447" s="15">
        <v>491.5076849499128</v>
      </c>
      <c r="AB1447" s="15" t="e">
        <f>#REF!-AA1447</f>
        <v>#REF!</v>
      </c>
      <c r="AC1447" s="15" t="e">
        <f t="shared" si="47"/>
        <v>#REF!</v>
      </c>
      <c r="AI1447" s="15" t="e">
        <f>#REF!</f>
        <v>#REF!</v>
      </c>
    </row>
    <row r="1448" spans="1:35" s="15" customFormat="1" ht="38.25">
      <c r="A1448" s="12"/>
      <c r="B1448" s="106" t="s">
        <v>75</v>
      </c>
      <c r="C1448" s="132">
        <v>27.6</v>
      </c>
      <c r="D1448" s="17" t="s">
        <v>7</v>
      </c>
      <c r="E1448" s="172" t="s">
        <v>176</v>
      </c>
      <c r="F1448" s="196"/>
      <c r="G1448" s="73"/>
      <c r="H1448" s="73"/>
      <c r="I1448" s="73"/>
      <c r="J1448" s="73"/>
      <c r="K1448" s="91"/>
      <c r="L1448" s="14"/>
      <c r="M1448" s="3"/>
      <c r="N1448" s="3"/>
      <c r="O1448" s="3"/>
      <c r="P1448" s="4"/>
      <c r="Q1448" s="4"/>
      <c r="R1448" s="4"/>
      <c r="S1448" s="4"/>
      <c r="T1448" s="4"/>
      <c r="X1448" s="16"/>
      <c r="Z1448" s="3" t="s">
        <v>33</v>
      </c>
      <c r="AA1448" s="37">
        <v>491.5076849499128</v>
      </c>
      <c r="AB1448" s="38" t="e">
        <f>#REF!-AA1448</f>
        <v>#REF!</v>
      </c>
      <c r="AC1448" s="39" t="e">
        <f t="shared" si="47"/>
        <v>#REF!</v>
      </c>
      <c r="AI1448" s="15" t="e">
        <f>#REF!</f>
        <v>#REF!</v>
      </c>
    </row>
    <row r="1449" spans="1:35" s="15" customFormat="1" ht="38.25">
      <c r="A1449" s="12"/>
      <c r="B1449" s="121" t="s">
        <v>973</v>
      </c>
      <c r="C1449" s="137">
        <v>13.8</v>
      </c>
      <c r="D1449" s="69" t="s">
        <v>7</v>
      </c>
      <c r="E1449" s="172" t="s">
        <v>176</v>
      </c>
      <c r="F1449" s="186"/>
      <c r="G1449" s="74"/>
      <c r="H1449" s="74"/>
      <c r="I1449" s="74"/>
      <c r="J1449" s="74"/>
      <c r="K1449" s="92"/>
      <c r="L1449" s="14"/>
      <c r="M1449" s="3"/>
      <c r="N1449" s="3"/>
      <c r="O1449" s="3"/>
      <c r="P1449" s="4"/>
      <c r="Q1449" s="4"/>
      <c r="R1449" s="4"/>
      <c r="S1449" s="4"/>
      <c r="T1449" s="4"/>
      <c r="X1449" s="16"/>
      <c r="Z1449" s="3" t="s">
        <v>33</v>
      </c>
      <c r="AA1449" s="37">
        <v>6.297843620519337</v>
      </c>
      <c r="AB1449" s="38" t="e">
        <f>#REF!-AA1449</f>
        <v>#REF!</v>
      </c>
      <c r="AC1449" s="39" t="e">
        <f t="shared" si="47"/>
        <v>#REF!</v>
      </c>
      <c r="AI1449" s="15" t="e">
        <f>#REF!</f>
        <v>#REF!</v>
      </c>
    </row>
    <row r="1450" spans="1:35" s="15" customFormat="1" ht="16.5" thickBot="1">
      <c r="A1450" s="12"/>
      <c r="B1450" s="105" t="s">
        <v>86</v>
      </c>
      <c r="C1450" s="142">
        <f>SUM(C1448:C1449)</f>
        <v>41.400000000000006</v>
      </c>
      <c r="D1450" s="88"/>
      <c r="E1450" s="182"/>
      <c r="F1450" s="272"/>
      <c r="G1450" s="84"/>
      <c r="H1450" s="84"/>
      <c r="I1450" s="84"/>
      <c r="J1450" s="84"/>
      <c r="K1450" s="100"/>
      <c r="L1450" s="14"/>
      <c r="M1450" s="3"/>
      <c r="N1450" s="3"/>
      <c r="O1450" s="3"/>
      <c r="P1450" s="4"/>
      <c r="Q1450" s="4"/>
      <c r="R1450" s="4"/>
      <c r="S1450" s="4"/>
      <c r="T1450" s="4"/>
      <c r="X1450" s="16"/>
      <c r="Z1450" s="3" t="s">
        <v>33</v>
      </c>
      <c r="AA1450" s="37">
        <v>769.3825406952716</v>
      </c>
      <c r="AB1450" s="38" t="e">
        <f>#REF!-AA1450</f>
        <v>#REF!</v>
      </c>
      <c r="AC1450" s="39" t="e">
        <f t="shared" si="47"/>
        <v>#REF!</v>
      </c>
      <c r="AI1450" s="15" t="e">
        <f>#REF!</f>
        <v>#REF!</v>
      </c>
    </row>
    <row r="1451" spans="1:35" s="15" customFormat="1" ht="16.5" thickBot="1">
      <c r="A1451" s="12"/>
      <c r="B1451" s="402" t="s">
        <v>974</v>
      </c>
      <c r="C1451" s="403">
        <v>0</v>
      </c>
      <c r="D1451" s="403" t="e">
        <v>#REF!</v>
      </c>
      <c r="E1451" s="222"/>
      <c r="F1451" s="222"/>
      <c r="G1451" s="222"/>
      <c r="H1451" s="222"/>
      <c r="I1451" s="222"/>
      <c r="J1451" s="222"/>
      <c r="K1451" s="223"/>
      <c r="L1451" s="14"/>
      <c r="M1451" s="3"/>
      <c r="N1451" s="3"/>
      <c r="O1451" s="3"/>
      <c r="P1451" s="4"/>
      <c r="Q1451" s="4"/>
      <c r="R1451" s="4"/>
      <c r="S1451" s="4"/>
      <c r="T1451" s="4"/>
      <c r="X1451" s="16"/>
      <c r="Z1451" s="15" t="s">
        <v>33</v>
      </c>
      <c r="AA1451" s="15">
        <v>168.30243077709068</v>
      </c>
      <c r="AB1451" s="15" t="e">
        <f>#REF!-AA1451</f>
        <v>#REF!</v>
      </c>
      <c r="AC1451" s="15" t="e">
        <f t="shared" si="47"/>
        <v>#REF!</v>
      </c>
      <c r="AI1451" s="15" t="e">
        <f>#REF!</f>
        <v>#REF!</v>
      </c>
    </row>
    <row r="1452" spans="1:35" s="15" customFormat="1" ht="15.75">
      <c r="A1452" s="12"/>
      <c r="B1452" s="106" t="s">
        <v>975</v>
      </c>
      <c r="C1452" s="132">
        <v>18.3</v>
      </c>
      <c r="D1452" s="17" t="s">
        <v>7</v>
      </c>
      <c r="E1452" s="171" t="s">
        <v>174</v>
      </c>
      <c r="F1452" s="196"/>
      <c r="G1452" s="73"/>
      <c r="H1452" s="73"/>
      <c r="I1452" s="73"/>
      <c r="J1452" s="73"/>
      <c r="K1452" s="91"/>
      <c r="L1452" s="14"/>
      <c r="M1452" s="3"/>
      <c r="N1452" s="3"/>
      <c r="O1452" s="3"/>
      <c r="P1452" s="4"/>
      <c r="Q1452" s="4"/>
      <c r="R1452" s="4"/>
      <c r="S1452" s="4"/>
      <c r="T1452" s="4"/>
      <c r="X1452" s="16"/>
      <c r="Z1452" s="3" t="s">
        <v>33</v>
      </c>
      <c r="AA1452" s="37">
        <v>251.60206992895337</v>
      </c>
      <c r="AB1452" s="38" t="e">
        <f>#REF!-AA1452</f>
        <v>#REF!</v>
      </c>
      <c r="AC1452" s="39" t="e">
        <f t="shared" si="47"/>
        <v>#REF!</v>
      </c>
      <c r="AI1452" s="15" t="e">
        <f>#REF!</f>
        <v>#REF!</v>
      </c>
    </row>
    <row r="1453" spans="1:35" s="15" customFormat="1" ht="15.75">
      <c r="A1453" s="12"/>
      <c r="B1453" s="106" t="s">
        <v>975</v>
      </c>
      <c r="C1453" s="137">
        <v>18.3</v>
      </c>
      <c r="D1453" s="69" t="s">
        <v>7</v>
      </c>
      <c r="E1453" s="171" t="s">
        <v>174</v>
      </c>
      <c r="F1453" s="186"/>
      <c r="G1453" s="74"/>
      <c r="H1453" s="74"/>
      <c r="I1453" s="74"/>
      <c r="J1453" s="74"/>
      <c r="K1453" s="92"/>
      <c r="L1453" s="14"/>
      <c r="M1453" s="3"/>
      <c r="N1453" s="3"/>
      <c r="O1453" s="3"/>
      <c r="P1453" s="4"/>
      <c r="Q1453" s="4"/>
      <c r="R1453" s="4"/>
      <c r="S1453" s="4"/>
      <c r="T1453" s="4"/>
      <c r="X1453" s="16"/>
      <c r="Z1453" s="3" t="s">
        <v>33</v>
      </c>
      <c r="AA1453" s="37">
        <v>242.9757132456749</v>
      </c>
      <c r="AB1453" s="38" t="e">
        <f>#REF!-AA1453</f>
        <v>#REF!</v>
      </c>
      <c r="AC1453" s="39" t="e">
        <f t="shared" si="47"/>
        <v>#REF!</v>
      </c>
      <c r="AI1453" s="15" t="e">
        <f>#REF!</f>
        <v>#REF!</v>
      </c>
    </row>
    <row r="1454" spans="1:35" s="15" customFormat="1" ht="15.75">
      <c r="A1454" s="12"/>
      <c r="B1454" s="106" t="s">
        <v>975</v>
      </c>
      <c r="C1454" s="137">
        <v>18.3</v>
      </c>
      <c r="D1454" s="69" t="s">
        <v>7</v>
      </c>
      <c r="E1454" s="171" t="s">
        <v>174</v>
      </c>
      <c r="F1454" s="186"/>
      <c r="G1454" s="74"/>
      <c r="H1454" s="74"/>
      <c r="I1454" s="74"/>
      <c r="J1454" s="74"/>
      <c r="K1454" s="92"/>
      <c r="L1454" s="14"/>
      <c r="M1454" s="3"/>
      <c r="N1454" s="3"/>
      <c r="O1454" s="3"/>
      <c r="P1454" s="4"/>
      <c r="Q1454" s="4"/>
      <c r="R1454" s="4"/>
      <c r="S1454" s="4"/>
      <c r="T1454" s="4"/>
      <c r="X1454" s="16"/>
      <c r="Z1454" s="3" t="s">
        <v>33</v>
      </c>
      <c r="AA1454" s="37">
        <v>346.4919934450158</v>
      </c>
      <c r="AB1454" s="38" t="e">
        <f>#REF!-AA1454</f>
        <v>#REF!</v>
      </c>
      <c r="AC1454" s="39" t="e">
        <f t="shared" si="47"/>
        <v>#REF!</v>
      </c>
      <c r="AI1454" s="15" t="e">
        <f>#REF!</f>
        <v>#REF!</v>
      </c>
    </row>
    <row r="1455" spans="1:35" s="15" customFormat="1" ht="15.75">
      <c r="A1455" s="12"/>
      <c r="B1455" s="106" t="s">
        <v>976</v>
      </c>
      <c r="C1455" s="137">
        <v>8.533333333333333</v>
      </c>
      <c r="D1455" s="69" t="s">
        <v>7</v>
      </c>
      <c r="E1455" s="171" t="s">
        <v>174</v>
      </c>
      <c r="F1455" s="186"/>
      <c r="G1455" s="74"/>
      <c r="H1455" s="74"/>
      <c r="I1455" s="74"/>
      <c r="J1455" s="74"/>
      <c r="K1455" s="92"/>
      <c r="L1455" s="14"/>
      <c r="M1455" s="3"/>
      <c r="N1455" s="3"/>
      <c r="O1455" s="3"/>
      <c r="P1455" s="4"/>
      <c r="Q1455" s="4"/>
      <c r="R1455" s="4"/>
      <c r="S1455" s="4"/>
      <c r="T1455" s="4"/>
      <c r="X1455" s="16"/>
      <c r="Z1455" s="3" t="s">
        <v>33</v>
      </c>
      <c r="AA1455" s="37">
        <v>11.59852866778978</v>
      </c>
      <c r="AB1455" s="38" t="e">
        <f>#REF!-AA1455</f>
        <v>#REF!</v>
      </c>
      <c r="AC1455" s="39" t="e">
        <f t="shared" si="47"/>
        <v>#REF!</v>
      </c>
      <c r="AI1455" s="15" t="e">
        <f>#REF!</f>
        <v>#REF!</v>
      </c>
    </row>
    <row r="1456" spans="1:35" s="15" customFormat="1" ht="15.75">
      <c r="A1456" s="12"/>
      <c r="B1456" s="106" t="s">
        <v>976</v>
      </c>
      <c r="C1456" s="137">
        <v>8.533333333333333</v>
      </c>
      <c r="D1456" s="69" t="s">
        <v>7</v>
      </c>
      <c r="E1456" s="171" t="s">
        <v>174</v>
      </c>
      <c r="F1456" s="186"/>
      <c r="G1456" s="74"/>
      <c r="H1456" s="74"/>
      <c r="I1456" s="74"/>
      <c r="J1456" s="74"/>
      <c r="K1456" s="92"/>
      <c r="L1456" s="14"/>
      <c r="M1456" s="3"/>
      <c r="N1456" s="3"/>
      <c r="O1456" s="3"/>
      <c r="P1456" s="4"/>
      <c r="Q1456" s="4"/>
      <c r="R1456" s="4"/>
      <c r="S1456" s="4"/>
      <c r="T1456" s="4"/>
      <c r="X1456" s="16"/>
      <c r="Z1456" s="3" t="s">
        <v>35</v>
      </c>
      <c r="AA1456" s="37">
        <v>258.39</v>
      </c>
      <c r="AB1456" s="38" t="e">
        <f>#REF!-AA1456</f>
        <v>#REF!</v>
      </c>
      <c r="AC1456" s="39" t="e">
        <f t="shared" si="47"/>
        <v>#REF!</v>
      </c>
      <c r="AD1456" s="15" t="s">
        <v>36</v>
      </c>
      <c r="AI1456" s="15" t="e">
        <f>#REF!</f>
        <v>#REF!</v>
      </c>
    </row>
    <row r="1457" spans="1:35" s="15" customFormat="1" ht="15.75">
      <c r="A1457" s="12"/>
      <c r="B1457" s="106" t="s">
        <v>976</v>
      </c>
      <c r="C1457" s="137">
        <v>8.533333333333333</v>
      </c>
      <c r="D1457" s="69" t="s">
        <v>7</v>
      </c>
      <c r="E1457" s="171" t="s">
        <v>174</v>
      </c>
      <c r="F1457" s="186"/>
      <c r="G1457" s="74"/>
      <c r="H1457" s="74"/>
      <c r="I1457" s="74"/>
      <c r="J1457" s="74"/>
      <c r="K1457" s="92"/>
      <c r="L1457" s="14"/>
      <c r="M1457" s="3"/>
      <c r="N1457" s="3"/>
      <c r="O1457" s="3"/>
      <c r="P1457" s="4"/>
      <c r="Q1457" s="4"/>
      <c r="R1457" s="4"/>
      <c r="S1457" s="4"/>
      <c r="T1457" s="4"/>
      <c r="X1457" s="16"/>
      <c r="Z1457" s="3" t="s">
        <v>33</v>
      </c>
      <c r="AA1457" s="37">
        <v>111.61178416364824</v>
      </c>
      <c r="AB1457" s="38" t="e">
        <f>#REF!-AA1457</f>
        <v>#REF!</v>
      </c>
      <c r="AC1457" s="39" t="e">
        <f t="shared" si="47"/>
        <v>#REF!</v>
      </c>
      <c r="AI1457" s="15" t="e">
        <f>#REF!</f>
        <v>#REF!</v>
      </c>
    </row>
    <row r="1458" spans="1:35" s="15" customFormat="1" ht="15.75">
      <c r="A1458" s="12"/>
      <c r="B1458" s="106" t="s">
        <v>977</v>
      </c>
      <c r="C1458" s="137">
        <v>2.6666666666666665</v>
      </c>
      <c r="D1458" s="69" t="s">
        <v>7</v>
      </c>
      <c r="E1458" s="171" t="s">
        <v>174</v>
      </c>
      <c r="F1458" s="186"/>
      <c r="G1458" s="74"/>
      <c r="H1458" s="74"/>
      <c r="I1458" s="74"/>
      <c r="J1458" s="74"/>
      <c r="K1458" s="92"/>
      <c r="L1458" s="14"/>
      <c r="M1458" s="3"/>
      <c r="N1458" s="3"/>
      <c r="O1458" s="3"/>
      <c r="P1458" s="4"/>
      <c r="Q1458" s="4"/>
      <c r="R1458" s="4"/>
      <c r="S1458" s="4"/>
      <c r="T1458" s="4"/>
      <c r="X1458" s="16"/>
      <c r="Z1458" s="3" t="s">
        <v>33</v>
      </c>
      <c r="AA1458" s="37">
        <v>360.6480659509086</v>
      </c>
      <c r="AB1458" s="38" t="e">
        <f>#REF!-AA1458</f>
        <v>#REF!</v>
      </c>
      <c r="AC1458" s="39" t="e">
        <f t="shared" si="47"/>
        <v>#REF!</v>
      </c>
      <c r="AI1458" s="15" t="e">
        <f>#REF!</f>
        <v>#REF!</v>
      </c>
    </row>
    <row r="1459" spans="1:35" s="15" customFormat="1" ht="15.75">
      <c r="A1459" s="12"/>
      <c r="B1459" s="106" t="s">
        <v>977</v>
      </c>
      <c r="C1459" s="137">
        <v>2.6666666666666665</v>
      </c>
      <c r="D1459" s="69" t="s">
        <v>7</v>
      </c>
      <c r="E1459" s="171" t="s">
        <v>174</v>
      </c>
      <c r="F1459" s="186"/>
      <c r="G1459" s="74"/>
      <c r="H1459" s="74"/>
      <c r="I1459" s="74"/>
      <c r="J1459" s="74"/>
      <c r="K1459" s="92"/>
      <c r="L1459" s="14"/>
      <c r="M1459" s="3"/>
      <c r="N1459" s="3"/>
      <c r="O1459" s="3"/>
      <c r="P1459" s="4"/>
      <c r="Q1459" s="4"/>
      <c r="R1459" s="4"/>
      <c r="S1459" s="4"/>
      <c r="T1459" s="4"/>
      <c r="X1459" s="16"/>
      <c r="Z1459" s="3" t="s">
        <v>33</v>
      </c>
      <c r="AA1459" s="37">
        <v>290.92277320039955</v>
      </c>
      <c r="AB1459" s="38" t="e">
        <f>#REF!-AA1459</f>
        <v>#REF!</v>
      </c>
      <c r="AC1459" s="39" t="e">
        <f t="shared" si="47"/>
        <v>#REF!</v>
      </c>
      <c r="AI1459" s="15" t="e">
        <f>#REF!</f>
        <v>#REF!</v>
      </c>
    </row>
    <row r="1460" spans="1:35" s="15" customFormat="1" ht="15.75">
      <c r="A1460" s="12"/>
      <c r="B1460" s="106" t="s">
        <v>977</v>
      </c>
      <c r="C1460" s="137">
        <v>2.6666666666666665</v>
      </c>
      <c r="D1460" s="69" t="s">
        <v>7</v>
      </c>
      <c r="E1460" s="171" t="s">
        <v>174</v>
      </c>
      <c r="F1460" s="186"/>
      <c r="G1460" s="74"/>
      <c r="H1460" s="74"/>
      <c r="I1460" s="74"/>
      <c r="J1460" s="74"/>
      <c r="K1460" s="92"/>
      <c r="L1460" s="14"/>
      <c r="M1460" s="3"/>
      <c r="N1460" s="3"/>
      <c r="O1460" s="3"/>
      <c r="P1460" s="4"/>
      <c r="Q1460" s="4"/>
      <c r="R1460" s="4"/>
      <c r="S1460" s="4"/>
      <c r="T1460" s="4"/>
      <c r="X1460" s="16"/>
      <c r="Z1460" s="3" t="s">
        <v>33</v>
      </c>
      <c r="AA1460" s="37">
        <v>124.12000135440191</v>
      </c>
      <c r="AB1460" s="38" t="e">
        <f>#REF!-AA1460</f>
        <v>#REF!</v>
      </c>
      <c r="AC1460" s="39" t="e">
        <f t="shared" si="47"/>
        <v>#REF!</v>
      </c>
      <c r="AI1460" s="15" t="e">
        <f>#REF!</f>
        <v>#REF!</v>
      </c>
    </row>
    <row r="1461" spans="1:35" s="15" customFormat="1" ht="15.75">
      <c r="A1461" s="12"/>
      <c r="B1461" s="106" t="s">
        <v>102</v>
      </c>
      <c r="C1461" s="137">
        <v>37.5</v>
      </c>
      <c r="D1461" s="69" t="s">
        <v>7</v>
      </c>
      <c r="E1461" s="171" t="s">
        <v>174</v>
      </c>
      <c r="F1461" s="186"/>
      <c r="G1461" s="74"/>
      <c r="H1461" s="74"/>
      <c r="I1461" s="74"/>
      <c r="J1461" s="74"/>
      <c r="K1461" s="92"/>
      <c r="L1461" s="14"/>
      <c r="M1461" s="3"/>
      <c r="N1461" s="3"/>
      <c r="O1461" s="3"/>
      <c r="P1461" s="4"/>
      <c r="Q1461" s="4"/>
      <c r="R1461" s="4"/>
      <c r="S1461" s="4"/>
      <c r="T1461" s="4"/>
      <c r="X1461" s="16"/>
      <c r="Z1461" s="3" t="s">
        <v>33</v>
      </c>
      <c r="AA1461" s="37">
        <v>137.99275132960148</v>
      </c>
      <c r="AB1461" s="38" t="e">
        <f>#REF!-AA1461</f>
        <v>#REF!</v>
      </c>
      <c r="AC1461" s="39" t="e">
        <f t="shared" si="47"/>
        <v>#REF!</v>
      </c>
      <c r="AI1461" s="15" t="e">
        <f>#REF!</f>
        <v>#REF!</v>
      </c>
    </row>
    <row r="1462" spans="1:35" s="15" customFormat="1" ht="16.5" thickBot="1">
      <c r="A1462" s="12"/>
      <c r="B1462" s="105" t="s">
        <v>86</v>
      </c>
      <c r="C1462" s="142">
        <f>SUM(C1452:C1461)</f>
        <v>126.00000000000001</v>
      </c>
      <c r="D1462" s="88"/>
      <c r="E1462" s="182"/>
      <c r="F1462" s="272"/>
      <c r="G1462" s="84"/>
      <c r="H1462" s="84"/>
      <c r="I1462" s="84"/>
      <c r="J1462" s="84"/>
      <c r="K1462" s="100"/>
      <c r="L1462" s="14"/>
      <c r="M1462" s="3"/>
      <c r="N1462" s="3"/>
      <c r="O1462" s="3"/>
      <c r="P1462" s="4"/>
      <c r="Q1462" s="4"/>
      <c r="R1462" s="4"/>
      <c r="S1462" s="4"/>
      <c r="T1462" s="4"/>
      <c r="X1462" s="16"/>
      <c r="Z1462" s="3" t="s">
        <v>33</v>
      </c>
      <c r="AA1462" s="37">
        <v>67.3519387194429</v>
      </c>
      <c r="AB1462" s="38" t="e">
        <f>#REF!-AA1462</f>
        <v>#REF!</v>
      </c>
      <c r="AC1462" s="39" t="e">
        <f t="shared" si="47"/>
        <v>#REF!</v>
      </c>
      <c r="AI1462" s="15" t="e">
        <f>#REF!</f>
        <v>#REF!</v>
      </c>
    </row>
    <row r="1463" spans="1:35" s="15" customFormat="1" ht="24" customHeight="1" thickBot="1">
      <c r="A1463" s="12"/>
      <c r="B1463" s="411" t="s">
        <v>1167</v>
      </c>
      <c r="C1463" s="412">
        <v>0</v>
      </c>
      <c r="D1463" s="412" t="e">
        <v>#REF!</v>
      </c>
      <c r="E1463" s="356"/>
      <c r="F1463" s="356"/>
      <c r="G1463" s="356"/>
      <c r="H1463" s="356"/>
      <c r="I1463" s="356"/>
      <c r="J1463" s="356"/>
      <c r="K1463" s="357"/>
      <c r="L1463" s="14"/>
      <c r="M1463" s="3"/>
      <c r="N1463" s="3"/>
      <c r="O1463" s="3"/>
      <c r="P1463" s="4"/>
      <c r="Q1463" s="4"/>
      <c r="R1463" s="4"/>
      <c r="S1463" s="4"/>
      <c r="T1463" s="4"/>
      <c r="X1463" s="16"/>
      <c r="Z1463" s="15" t="s">
        <v>33</v>
      </c>
      <c r="AA1463" s="15">
        <v>150.09860628904423</v>
      </c>
      <c r="AB1463" s="15" t="e">
        <f>#REF!-AA1463</f>
        <v>#REF!</v>
      </c>
      <c r="AC1463" s="15" t="e">
        <f t="shared" si="47"/>
        <v>#REF!</v>
      </c>
      <c r="AI1463" s="15" t="e">
        <f>#REF!</f>
        <v>#REF!</v>
      </c>
    </row>
    <row r="1464" spans="1:35" s="15" customFormat="1" ht="15.75">
      <c r="A1464" s="12"/>
      <c r="B1464" s="106" t="s">
        <v>408</v>
      </c>
      <c r="C1464" s="132">
        <v>7.08</v>
      </c>
      <c r="D1464" s="17" t="s">
        <v>97</v>
      </c>
      <c r="E1464" s="174" t="s">
        <v>175</v>
      </c>
      <c r="F1464" s="196"/>
      <c r="G1464" s="73"/>
      <c r="H1464" s="73"/>
      <c r="I1464" s="73"/>
      <c r="J1464" s="73"/>
      <c r="K1464" s="91"/>
      <c r="L1464" s="14"/>
      <c r="M1464" s="3"/>
      <c r="N1464" s="3"/>
      <c r="O1464" s="3"/>
      <c r="P1464" s="4"/>
      <c r="Q1464" s="4"/>
      <c r="R1464" s="4"/>
      <c r="S1464" s="4"/>
      <c r="T1464" s="4"/>
      <c r="X1464" s="16"/>
      <c r="Z1464" s="3" t="s">
        <v>35</v>
      </c>
      <c r="AA1464" s="37">
        <v>122.14799999999998</v>
      </c>
      <c r="AB1464" s="38" t="e">
        <f>#REF!-AA1464</f>
        <v>#REF!</v>
      </c>
      <c r="AC1464" s="39" t="e">
        <f t="shared" si="47"/>
        <v>#REF!</v>
      </c>
      <c r="AD1464" s="15" t="s">
        <v>36</v>
      </c>
      <c r="AI1464" s="15" t="e">
        <f>#REF!</f>
        <v>#REF!</v>
      </c>
    </row>
    <row r="1465" spans="1:35" s="15" customFormat="1" ht="15.75">
      <c r="A1465" s="12"/>
      <c r="B1465" s="106" t="s">
        <v>978</v>
      </c>
      <c r="C1465" s="137">
        <v>14.9</v>
      </c>
      <c r="D1465" s="69" t="s">
        <v>127</v>
      </c>
      <c r="E1465" s="174" t="s">
        <v>175</v>
      </c>
      <c r="F1465" s="186"/>
      <c r="G1465" s="74"/>
      <c r="H1465" s="74"/>
      <c r="I1465" s="74"/>
      <c r="J1465" s="74"/>
      <c r="K1465" s="92"/>
      <c r="L1465" s="14"/>
      <c r="M1465" s="3"/>
      <c r="N1465" s="3"/>
      <c r="O1465" s="3"/>
      <c r="P1465" s="4"/>
      <c r="Q1465" s="4"/>
      <c r="R1465" s="4"/>
      <c r="S1465" s="4"/>
      <c r="T1465" s="4"/>
      <c r="X1465" s="16"/>
      <c r="Z1465" s="3" t="s">
        <v>33</v>
      </c>
      <c r="AA1465" s="37">
        <v>94.57261836813204</v>
      </c>
      <c r="AB1465" s="38" t="e">
        <f>#REF!-AA1465</f>
        <v>#REF!</v>
      </c>
      <c r="AC1465" s="39" t="e">
        <f t="shared" si="47"/>
        <v>#REF!</v>
      </c>
      <c r="AI1465" s="15" t="e">
        <f>#REF!</f>
        <v>#REF!</v>
      </c>
    </row>
    <row r="1466" spans="1:36" s="15" customFormat="1" ht="15.75">
      <c r="A1466" s="12"/>
      <c r="B1466" s="106" t="s">
        <v>978</v>
      </c>
      <c r="C1466" s="137">
        <v>17.75</v>
      </c>
      <c r="D1466" s="69" t="s">
        <v>127</v>
      </c>
      <c r="E1466" s="174" t="s">
        <v>175</v>
      </c>
      <c r="F1466" s="186"/>
      <c r="G1466" s="74"/>
      <c r="H1466" s="74"/>
      <c r="I1466" s="74"/>
      <c r="J1466" s="74"/>
      <c r="K1466" s="92"/>
      <c r="L1466" s="14"/>
      <c r="M1466" s="3"/>
      <c r="N1466" s="3"/>
      <c r="O1466" s="3"/>
      <c r="P1466" s="4"/>
      <c r="Q1466" s="4"/>
      <c r="R1466" s="4"/>
      <c r="S1466" s="4"/>
      <c r="T1466" s="4"/>
      <c r="X1466" s="16"/>
      <c r="Z1466" s="3" t="s">
        <v>33</v>
      </c>
      <c r="AA1466" s="37">
        <v>19.628279283951937</v>
      </c>
      <c r="AB1466" s="38" t="e">
        <f>#REF!-AA1466</f>
        <v>#REF!</v>
      </c>
      <c r="AC1466" s="39" t="e">
        <f t="shared" si="47"/>
        <v>#REF!</v>
      </c>
      <c r="AI1466" s="15" t="e">
        <f>#REF!</f>
        <v>#REF!</v>
      </c>
      <c r="AJ1466" s="40"/>
    </row>
    <row r="1467" spans="1:35" s="15" customFormat="1" ht="15.75">
      <c r="A1467" s="12"/>
      <c r="B1467" s="106" t="s">
        <v>509</v>
      </c>
      <c r="C1467" s="137">
        <v>17.75</v>
      </c>
      <c r="D1467" s="69" t="s">
        <v>64</v>
      </c>
      <c r="E1467" s="174" t="s">
        <v>175</v>
      </c>
      <c r="F1467" s="186"/>
      <c r="G1467" s="74"/>
      <c r="H1467" s="74"/>
      <c r="I1467" s="74"/>
      <c r="J1467" s="74"/>
      <c r="K1467" s="92"/>
      <c r="L1467" s="14"/>
      <c r="M1467" s="3"/>
      <c r="N1467" s="3"/>
      <c r="O1467" s="3"/>
      <c r="P1467" s="4"/>
      <c r="Q1467" s="4"/>
      <c r="R1467" s="4"/>
      <c r="S1467" s="4"/>
      <c r="T1467" s="4"/>
      <c r="X1467" s="16"/>
      <c r="Z1467" s="3" t="s">
        <v>33</v>
      </c>
      <c r="AA1467" s="37">
        <v>7.896434194693308</v>
      </c>
      <c r="AB1467" s="38" t="e">
        <f>#REF!-AA1467</f>
        <v>#REF!</v>
      </c>
      <c r="AC1467" s="39" t="e">
        <f t="shared" si="47"/>
        <v>#REF!</v>
      </c>
      <c r="AI1467" s="15" t="e">
        <f>#REF!</f>
        <v>#REF!</v>
      </c>
    </row>
    <row r="1468" spans="1:35" s="15" customFormat="1" ht="15.75">
      <c r="A1468" s="12"/>
      <c r="B1468" s="106" t="s">
        <v>405</v>
      </c>
      <c r="C1468" s="137">
        <v>23.43</v>
      </c>
      <c r="D1468" s="69" t="s">
        <v>97</v>
      </c>
      <c r="E1468" s="174" t="s">
        <v>175</v>
      </c>
      <c r="F1468" s="186"/>
      <c r="G1468" s="74"/>
      <c r="H1468" s="74"/>
      <c r="I1468" s="74"/>
      <c r="J1468" s="74"/>
      <c r="K1468" s="92"/>
      <c r="L1468" s="14"/>
      <c r="M1468" s="3"/>
      <c r="N1468" s="3"/>
      <c r="O1468" s="3"/>
      <c r="P1468" s="4"/>
      <c r="Q1468" s="4"/>
      <c r="R1468" s="4"/>
      <c r="S1468" s="4"/>
      <c r="T1468" s="4"/>
      <c r="X1468" s="16"/>
      <c r="Z1468" s="3" t="s">
        <v>33</v>
      </c>
      <c r="AA1468" s="37">
        <v>92.8494583775177</v>
      </c>
      <c r="AB1468" s="38" t="e">
        <f>#REF!-AA1468</f>
        <v>#REF!</v>
      </c>
      <c r="AC1468" s="39" t="e">
        <f t="shared" si="47"/>
        <v>#REF!</v>
      </c>
      <c r="AI1468" s="15" t="e">
        <f>#REF!</f>
        <v>#REF!</v>
      </c>
    </row>
    <row r="1469" spans="1:35" s="15" customFormat="1" ht="15.75">
      <c r="A1469" s="12"/>
      <c r="B1469" s="106" t="s">
        <v>364</v>
      </c>
      <c r="C1469" s="137">
        <v>30.03</v>
      </c>
      <c r="D1469" s="69" t="s">
        <v>7</v>
      </c>
      <c r="E1469" s="174" t="s">
        <v>175</v>
      </c>
      <c r="F1469" s="186"/>
      <c r="G1469" s="74"/>
      <c r="H1469" s="74"/>
      <c r="I1469" s="74"/>
      <c r="J1469" s="74"/>
      <c r="K1469" s="92"/>
      <c r="L1469" s="14"/>
      <c r="M1469" s="3"/>
      <c r="N1469" s="3"/>
      <c r="O1469" s="3"/>
      <c r="P1469" s="4"/>
      <c r="Q1469" s="4"/>
      <c r="R1469" s="4"/>
      <c r="S1469" s="4"/>
      <c r="T1469" s="4"/>
      <c r="X1469" s="16"/>
      <c r="Z1469" s="3" t="s">
        <v>33</v>
      </c>
      <c r="AA1469" s="37">
        <v>16.505598488777764</v>
      </c>
      <c r="AB1469" s="38" t="e">
        <f>#REF!-AA1469</f>
        <v>#REF!</v>
      </c>
      <c r="AC1469" s="39" t="e">
        <f t="shared" si="47"/>
        <v>#REF!</v>
      </c>
      <c r="AI1469" s="15" t="e">
        <f>#REF!</f>
        <v>#REF!</v>
      </c>
    </row>
    <row r="1470" spans="1:35" s="15" customFormat="1" ht="15.75">
      <c r="A1470" s="12"/>
      <c r="B1470" s="106" t="s">
        <v>979</v>
      </c>
      <c r="C1470" s="137">
        <v>15.120000000000001</v>
      </c>
      <c r="D1470" s="69" t="s">
        <v>64</v>
      </c>
      <c r="E1470" s="174" t="s">
        <v>175</v>
      </c>
      <c r="F1470" s="186"/>
      <c r="G1470" s="74"/>
      <c r="H1470" s="74"/>
      <c r="I1470" s="74"/>
      <c r="J1470" s="74"/>
      <c r="K1470" s="92"/>
      <c r="L1470" s="14"/>
      <c r="M1470" s="3"/>
      <c r="N1470" s="3"/>
      <c r="O1470" s="3"/>
      <c r="P1470" s="4"/>
      <c r="Q1470" s="4"/>
      <c r="R1470" s="4"/>
      <c r="S1470" s="4"/>
      <c r="T1470" s="4"/>
      <c r="X1470" s="16"/>
      <c r="Z1470" s="3" t="s">
        <v>33</v>
      </c>
      <c r="AA1470" s="37">
        <v>25.016434381507366</v>
      </c>
      <c r="AB1470" s="38" t="e">
        <f>#REF!-AA1470</f>
        <v>#REF!</v>
      </c>
      <c r="AC1470" s="39" t="e">
        <f t="shared" si="47"/>
        <v>#REF!</v>
      </c>
      <c r="AI1470" s="15" t="e">
        <f>#REF!</f>
        <v>#REF!</v>
      </c>
    </row>
    <row r="1471" spans="1:35" s="15" customFormat="1" ht="15.75">
      <c r="A1471" s="12"/>
      <c r="B1471" s="106" t="s">
        <v>453</v>
      </c>
      <c r="C1471" s="137">
        <v>7.56</v>
      </c>
      <c r="D1471" s="69" t="s">
        <v>329</v>
      </c>
      <c r="E1471" s="174" t="s">
        <v>175</v>
      </c>
      <c r="F1471" s="186"/>
      <c r="G1471" s="74"/>
      <c r="H1471" s="74"/>
      <c r="I1471" s="74"/>
      <c r="J1471" s="74"/>
      <c r="K1471" s="92"/>
      <c r="L1471" s="14"/>
      <c r="M1471" s="3"/>
      <c r="N1471" s="3"/>
      <c r="O1471" s="3"/>
      <c r="P1471" s="4"/>
      <c r="Q1471" s="4"/>
      <c r="R1471" s="4"/>
      <c r="S1471" s="4"/>
      <c r="T1471" s="4"/>
      <c r="X1471" s="16"/>
      <c r="Z1471" s="3" t="s">
        <v>34</v>
      </c>
      <c r="AA1471" s="37">
        <v>0</v>
      </c>
      <c r="AB1471" s="38" t="e">
        <f>#REF!-AA1471</f>
        <v>#REF!</v>
      </c>
      <c r="AC1471" s="39"/>
      <c r="AI1471" s="15" t="e">
        <f>#REF!</f>
        <v>#REF!</v>
      </c>
    </row>
    <row r="1472" spans="1:36" s="15" customFormat="1" ht="15.75">
      <c r="A1472" s="12"/>
      <c r="B1472" s="106" t="s">
        <v>980</v>
      </c>
      <c r="C1472" s="137">
        <v>21.04</v>
      </c>
      <c r="D1472" s="69" t="s">
        <v>7</v>
      </c>
      <c r="E1472" s="174" t="s">
        <v>175</v>
      </c>
      <c r="F1472" s="186"/>
      <c r="G1472" s="74"/>
      <c r="H1472" s="74"/>
      <c r="I1472" s="74"/>
      <c r="J1472" s="74"/>
      <c r="K1472" s="92"/>
      <c r="L1472" s="14"/>
      <c r="M1472" s="3"/>
      <c r="N1472" s="3"/>
      <c r="O1472" s="3"/>
      <c r="P1472" s="4"/>
      <c r="Q1472" s="4"/>
      <c r="R1472" s="4"/>
      <c r="S1472" s="4"/>
      <c r="T1472" s="4"/>
      <c r="X1472" s="16"/>
      <c r="Z1472" s="3" t="s">
        <v>33</v>
      </c>
      <c r="AA1472" s="37">
        <v>71.2006209319825</v>
      </c>
      <c r="AB1472" s="38" t="e">
        <f>#REF!-AA1472</f>
        <v>#REF!</v>
      </c>
      <c r="AC1472" s="39" t="e">
        <f t="shared" si="47"/>
        <v>#REF!</v>
      </c>
      <c r="AI1472" s="15" t="e">
        <f>#REF!</f>
        <v>#REF!</v>
      </c>
      <c r="AJ1472" s="40"/>
    </row>
    <row r="1473" spans="1:37" s="40" customFormat="1" ht="15.75">
      <c r="A1473" s="12"/>
      <c r="B1473" s="106" t="s">
        <v>868</v>
      </c>
      <c r="C1473" s="137">
        <v>13.8</v>
      </c>
      <c r="D1473" s="69" t="s">
        <v>97</v>
      </c>
      <c r="E1473" s="174" t="s">
        <v>175</v>
      </c>
      <c r="F1473" s="186"/>
      <c r="G1473" s="74"/>
      <c r="H1473" s="74"/>
      <c r="I1473" s="74"/>
      <c r="J1473" s="74"/>
      <c r="K1473" s="92"/>
      <c r="L1473" s="41"/>
      <c r="M1473" s="3"/>
      <c r="N1473" s="3"/>
      <c r="O1473" s="3"/>
      <c r="P1473" s="4"/>
      <c r="Q1473" s="42"/>
      <c r="R1473" s="42"/>
      <c r="S1473" s="42"/>
      <c r="T1473" s="42"/>
      <c r="X1473" s="43"/>
      <c r="Z1473" s="44"/>
      <c r="AA1473" s="45"/>
      <c r="AB1473" s="38"/>
      <c r="AC1473" s="39"/>
      <c r="AI1473" s="15" t="e">
        <f>#REF!</f>
        <v>#REF!</v>
      </c>
      <c r="AJ1473" s="15"/>
      <c r="AK1473" s="15"/>
    </row>
    <row r="1474" spans="1:35" s="15" customFormat="1" ht="15.75">
      <c r="A1474" s="12"/>
      <c r="B1474" s="106" t="s">
        <v>978</v>
      </c>
      <c r="C1474" s="137">
        <v>17.25</v>
      </c>
      <c r="D1474" s="69" t="s">
        <v>127</v>
      </c>
      <c r="E1474" s="174" t="s">
        <v>175</v>
      </c>
      <c r="F1474" s="186"/>
      <c r="G1474" s="74"/>
      <c r="H1474" s="74"/>
      <c r="I1474" s="74"/>
      <c r="J1474" s="74"/>
      <c r="K1474" s="92"/>
      <c r="L1474" s="14"/>
      <c r="M1474" s="3"/>
      <c r="N1474" s="3"/>
      <c r="O1474" s="3"/>
      <c r="P1474" s="4"/>
      <c r="Q1474" s="4"/>
      <c r="R1474" s="4"/>
      <c r="S1474" s="4"/>
      <c r="T1474" s="4"/>
      <c r="X1474" s="16"/>
      <c r="Z1474" s="3"/>
      <c r="AA1474" s="37"/>
      <c r="AB1474" s="38"/>
      <c r="AC1474" s="39"/>
      <c r="AI1474" s="15" t="e">
        <f>#REF!</f>
        <v>#REF!</v>
      </c>
    </row>
    <row r="1475" spans="1:35" s="15" customFormat="1" ht="15.75">
      <c r="A1475" s="12"/>
      <c r="B1475" s="106" t="s">
        <v>797</v>
      </c>
      <c r="C1475" s="137">
        <v>8.6</v>
      </c>
      <c r="D1475" s="69" t="s">
        <v>97</v>
      </c>
      <c r="E1475" s="174" t="s">
        <v>175</v>
      </c>
      <c r="F1475" s="186"/>
      <c r="G1475" s="74"/>
      <c r="H1475" s="74"/>
      <c r="I1475" s="74"/>
      <c r="J1475" s="74"/>
      <c r="K1475" s="92"/>
      <c r="L1475" s="14"/>
      <c r="M1475" s="3"/>
      <c r="N1475" s="3"/>
      <c r="O1475" s="3"/>
      <c r="P1475" s="4"/>
      <c r="Q1475" s="4"/>
      <c r="R1475" s="4"/>
      <c r="S1475" s="4"/>
      <c r="T1475" s="4"/>
      <c r="X1475" s="16"/>
      <c r="Z1475" s="3" t="s">
        <v>37</v>
      </c>
      <c r="AA1475" s="37">
        <v>294.3113830564976</v>
      </c>
      <c r="AB1475" s="38" t="e">
        <f>#REF!-AA1475</f>
        <v>#REF!</v>
      </c>
      <c r="AC1475" s="39" t="e">
        <f t="shared" si="47"/>
        <v>#REF!</v>
      </c>
      <c r="AD1475" s="15" t="s">
        <v>38</v>
      </c>
      <c r="AI1475" s="15" t="e">
        <f>#REF!</f>
        <v>#REF!</v>
      </c>
    </row>
    <row r="1476" spans="1:35" s="15" customFormat="1" ht="15.75">
      <c r="A1476" s="12"/>
      <c r="B1476" s="106" t="s">
        <v>398</v>
      </c>
      <c r="C1476" s="137">
        <v>4.83</v>
      </c>
      <c r="D1476" s="69" t="s">
        <v>97</v>
      </c>
      <c r="E1476" s="174" t="s">
        <v>175</v>
      </c>
      <c r="F1476" s="186"/>
      <c r="G1476" s="74"/>
      <c r="H1476" s="74"/>
      <c r="I1476" s="74"/>
      <c r="J1476" s="74"/>
      <c r="K1476" s="92"/>
      <c r="L1476" s="14"/>
      <c r="M1476" s="3"/>
      <c r="N1476" s="3"/>
      <c r="O1476" s="3"/>
      <c r="P1476" s="4"/>
      <c r="Q1476" s="4"/>
      <c r="R1476" s="4"/>
      <c r="S1476" s="4"/>
      <c r="T1476" s="4"/>
      <c r="X1476" s="16"/>
      <c r="Z1476" s="3" t="s">
        <v>37</v>
      </c>
      <c r="AA1476" s="37">
        <v>230.83245729921384</v>
      </c>
      <c r="AB1476" s="38" t="e">
        <f>#REF!-AA1476</f>
        <v>#REF!</v>
      </c>
      <c r="AC1476" s="39" t="e">
        <f t="shared" si="47"/>
        <v>#REF!</v>
      </c>
      <c r="AD1476" s="15" t="s">
        <v>38</v>
      </c>
      <c r="AI1476" s="15" t="e">
        <f>#REF!</f>
        <v>#REF!</v>
      </c>
    </row>
    <row r="1477" spans="1:35" s="15" customFormat="1" ht="15.75">
      <c r="A1477" s="12"/>
      <c r="B1477" s="106" t="s">
        <v>398</v>
      </c>
      <c r="C1477" s="137">
        <v>5</v>
      </c>
      <c r="D1477" s="69" t="s">
        <v>97</v>
      </c>
      <c r="E1477" s="174" t="s">
        <v>175</v>
      </c>
      <c r="F1477" s="186"/>
      <c r="G1477" s="74"/>
      <c r="H1477" s="74"/>
      <c r="I1477" s="74"/>
      <c r="J1477" s="74"/>
      <c r="K1477" s="92"/>
      <c r="L1477" s="14"/>
      <c r="M1477" s="3"/>
      <c r="N1477" s="3"/>
      <c r="O1477" s="3"/>
      <c r="P1477" s="4"/>
      <c r="Q1477" s="4"/>
      <c r="R1477" s="4"/>
      <c r="S1477" s="4"/>
      <c r="T1477" s="4"/>
      <c r="X1477" s="16"/>
      <c r="Z1477" s="3" t="s">
        <v>37</v>
      </c>
      <c r="AA1477" s="37">
        <v>317.394628786419</v>
      </c>
      <c r="AB1477" s="38" t="e">
        <f>#REF!-AA1477</f>
        <v>#REF!</v>
      </c>
      <c r="AC1477" s="39" t="e">
        <f t="shared" si="47"/>
        <v>#REF!</v>
      </c>
      <c r="AD1477" s="15" t="s">
        <v>38</v>
      </c>
      <c r="AI1477" s="15" t="e">
        <f>#REF!</f>
        <v>#REF!</v>
      </c>
    </row>
    <row r="1478" spans="1:35" s="15" customFormat="1" ht="15.75">
      <c r="A1478" s="12"/>
      <c r="B1478" s="106" t="s">
        <v>981</v>
      </c>
      <c r="C1478" s="137">
        <v>6.9</v>
      </c>
      <c r="D1478" s="69" t="s">
        <v>97</v>
      </c>
      <c r="E1478" s="174" t="s">
        <v>175</v>
      </c>
      <c r="F1478" s="186"/>
      <c r="G1478" s="74"/>
      <c r="H1478" s="74"/>
      <c r="I1478" s="74"/>
      <c r="J1478" s="74"/>
      <c r="K1478" s="92"/>
      <c r="L1478" s="14"/>
      <c r="M1478" s="3"/>
      <c r="N1478" s="3"/>
      <c r="O1478" s="3"/>
      <c r="P1478" s="4"/>
      <c r="Q1478" s="4"/>
      <c r="R1478" s="4"/>
      <c r="S1478" s="4"/>
      <c r="T1478" s="4"/>
      <c r="X1478" s="16"/>
      <c r="Z1478" s="3" t="s">
        <v>37</v>
      </c>
      <c r="AA1478" s="37">
        <v>124.86621136959184</v>
      </c>
      <c r="AB1478" s="38" t="e">
        <f>#REF!-AA1478</f>
        <v>#REF!</v>
      </c>
      <c r="AC1478" s="39" t="e">
        <f t="shared" si="47"/>
        <v>#REF!</v>
      </c>
      <c r="AD1478" s="15" t="s">
        <v>38</v>
      </c>
      <c r="AI1478" s="15" t="e">
        <f>#REF!</f>
        <v>#REF!</v>
      </c>
    </row>
    <row r="1479" spans="1:35" s="15" customFormat="1" ht="15.75">
      <c r="A1479" s="12"/>
      <c r="B1479" s="106" t="s">
        <v>27</v>
      </c>
      <c r="C1479" s="137">
        <v>4.9</v>
      </c>
      <c r="D1479" s="69" t="s">
        <v>127</v>
      </c>
      <c r="E1479" s="174" t="s">
        <v>175</v>
      </c>
      <c r="F1479" s="186"/>
      <c r="G1479" s="74"/>
      <c r="H1479" s="74"/>
      <c r="I1479" s="74"/>
      <c r="J1479" s="74"/>
      <c r="K1479" s="92"/>
      <c r="L1479" s="14"/>
      <c r="M1479" s="3"/>
      <c r="N1479" s="3"/>
      <c r="O1479" s="3"/>
      <c r="P1479" s="4"/>
      <c r="Q1479" s="4"/>
      <c r="R1479" s="4"/>
      <c r="S1479" s="4"/>
      <c r="T1479" s="4"/>
      <c r="X1479" s="16"/>
      <c r="Z1479" s="3" t="s">
        <v>37</v>
      </c>
      <c r="AA1479" s="37">
        <v>196.20758870433178</v>
      </c>
      <c r="AB1479" s="38" t="e">
        <f>#REF!-AA1479</f>
        <v>#REF!</v>
      </c>
      <c r="AC1479" s="39" t="e">
        <f t="shared" si="47"/>
        <v>#REF!</v>
      </c>
      <c r="AD1479" s="15" t="s">
        <v>38</v>
      </c>
      <c r="AI1479" s="15" t="e">
        <f>#REF!</f>
        <v>#REF!</v>
      </c>
    </row>
    <row r="1480" spans="1:35" s="15" customFormat="1" ht="15.75">
      <c r="A1480" s="12"/>
      <c r="B1480" s="106" t="s">
        <v>314</v>
      </c>
      <c r="C1480" s="137">
        <v>15</v>
      </c>
      <c r="D1480" s="69" t="s">
        <v>127</v>
      </c>
      <c r="E1480" s="174" t="s">
        <v>175</v>
      </c>
      <c r="F1480" s="186"/>
      <c r="G1480" s="74"/>
      <c r="H1480" s="74"/>
      <c r="I1480" s="74"/>
      <c r="J1480" s="74"/>
      <c r="K1480" s="92"/>
      <c r="L1480" s="14"/>
      <c r="M1480" s="3"/>
      <c r="N1480" s="3"/>
      <c r="O1480" s="3"/>
      <c r="P1480" s="4"/>
      <c r="Q1480" s="4"/>
      <c r="R1480" s="4"/>
      <c r="S1480" s="4"/>
      <c r="T1480" s="4"/>
      <c r="X1480" s="16"/>
      <c r="Z1480" s="3" t="s">
        <v>37</v>
      </c>
      <c r="AA1480" s="37">
        <v>196.20758870433178</v>
      </c>
      <c r="AB1480" s="38" t="e">
        <f>#REF!-AA1480</f>
        <v>#REF!</v>
      </c>
      <c r="AC1480" s="39" t="e">
        <f t="shared" si="47"/>
        <v>#REF!</v>
      </c>
      <c r="AD1480" s="15" t="s">
        <v>38</v>
      </c>
      <c r="AI1480" s="15" t="e">
        <f>#REF!</f>
        <v>#REF!</v>
      </c>
    </row>
    <row r="1481" spans="1:35" s="15" customFormat="1" ht="15.75">
      <c r="A1481" s="12"/>
      <c r="B1481" s="106" t="s">
        <v>982</v>
      </c>
      <c r="C1481" s="137">
        <v>8.6</v>
      </c>
      <c r="D1481" s="69" t="s">
        <v>127</v>
      </c>
      <c r="E1481" s="174" t="s">
        <v>175</v>
      </c>
      <c r="F1481" s="186"/>
      <c r="G1481" s="74"/>
      <c r="H1481" s="74"/>
      <c r="I1481" s="74"/>
      <c r="J1481" s="74"/>
      <c r="K1481" s="92"/>
      <c r="L1481" s="14"/>
      <c r="M1481" s="3"/>
      <c r="N1481" s="3"/>
      <c r="O1481" s="3"/>
      <c r="P1481" s="4"/>
      <c r="Q1481" s="4"/>
      <c r="R1481" s="4"/>
      <c r="S1481" s="4"/>
      <c r="T1481" s="4"/>
      <c r="X1481" s="16"/>
      <c r="Z1481" s="3" t="s">
        <v>37</v>
      </c>
      <c r="AA1481" s="37">
        <v>259.68651446161556</v>
      </c>
      <c r="AB1481" s="38" t="e">
        <f>#REF!-AA1481</f>
        <v>#REF!</v>
      </c>
      <c r="AC1481" s="39" t="e">
        <f t="shared" si="47"/>
        <v>#REF!</v>
      </c>
      <c r="AD1481" s="15" t="s">
        <v>38</v>
      </c>
      <c r="AI1481" s="15" t="e">
        <f>#REF!</f>
        <v>#REF!</v>
      </c>
    </row>
    <row r="1482" spans="1:35" s="15" customFormat="1" ht="15.75">
      <c r="A1482" s="12"/>
      <c r="B1482" s="106" t="s">
        <v>983</v>
      </c>
      <c r="C1482" s="137">
        <v>15</v>
      </c>
      <c r="D1482" s="69" t="s">
        <v>127</v>
      </c>
      <c r="E1482" s="174" t="s">
        <v>175</v>
      </c>
      <c r="F1482" s="186"/>
      <c r="G1482" s="74"/>
      <c r="H1482" s="74"/>
      <c r="I1482" s="74"/>
      <c r="J1482" s="74"/>
      <c r="K1482" s="92"/>
      <c r="L1482" s="14"/>
      <c r="M1482" s="3"/>
      <c r="N1482" s="3"/>
      <c r="O1482" s="3"/>
      <c r="P1482" s="4"/>
      <c r="Q1482" s="4"/>
      <c r="R1482" s="4"/>
      <c r="S1482" s="4"/>
      <c r="T1482" s="4"/>
      <c r="X1482" s="16"/>
      <c r="Z1482" s="3" t="s">
        <v>37</v>
      </c>
      <c r="AA1482" s="37">
        <v>1578.8842756267748</v>
      </c>
      <c r="AB1482" s="38" t="e">
        <f>#REF!-AA1482</f>
        <v>#REF!</v>
      </c>
      <c r="AC1482" s="39" t="e">
        <f t="shared" si="47"/>
        <v>#REF!</v>
      </c>
      <c r="AD1482" s="15" t="s">
        <v>38</v>
      </c>
      <c r="AI1482" s="15" t="e">
        <f>#REF!</f>
        <v>#REF!</v>
      </c>
    </row>
    <row r="1483" spans="1:35" s="15" customFormat="1" ht="15.75">
      <c r="A1483" s="12"/>
      <c r="B1483" s="106" t="s">
        <v>797</v>
      </c>
      <c r="C1483" s="137">
        <v>12</v>
      </c>
      <c r="D1483" s="69" t="s">
        <v>97</v>
      </c>
      <c r="E1483" s="174" t="s">
        <v>175</v>
      </c>
      <c r="F1483" s="186"/>
      <c r="G1483" s="74"/>
      <c r="H1483" s="74"/>
      <c r="I1483" s="74"/>
      <c r="J1483" s="74"/>
      <c r="K1483" s="92"/>
      <c r="L1483" s="14"/>
      <c r="M1483" s="3"/>
      <c r="N1483" s="3"/>
      <c r="O1483" s="3"/>
      <c r="P1483" s="4"/>
      <c r="Q1483" s="4"/>
      <c r="R1483" s="4"/>
      <c r="S1483" s="4"/>
      <c r="T1483" s="4"/>
      <c r="X1483" s="16"/>
      <c r="Z1483" s="3" t="s">
        <v>37</v>
      </c>
      <c r="AA1483" s="37">
        <v>40.411163231665746</v>
      </c>
      <c r="AB1483" s="38" t="e">
        <f>#REF!-AA1483</f>
        <v>#REF!</v>
      </c>
      <c r="AC1483" s="39" t="e">
        <f t="shared" si="47"/>
        <v>#REF!</v>
      </c>
      <c r="AD1483" s="15" t="s">
        <v>38</v>
      </c>
      <c r="AI1483" s="15" t="e">
        <f>#REF!</f>
        <v>#REF!</v>
      </c>
    </row>
    <row r="1484" spans="1:35" s="15" customFormat="1" ht="15.75">
      <c r="A1484" s="12"/>
      <c r="B1484" s="106" t="s">
        <v>27</v>
      </c>
      <c r="C1484" s="137">
        <v>3.3</v>
      </c>
      <c r="D1484" s="69" t="s">
        <v>127</v>
      </c>
      <c r="E1484" s="174" t="s">
        <v>175</v>
      </c>
      <c r="F1484" s="186"/>
      <c r="G1484" s="74"/>
      <c r="H1484" s="74"/>
      <c r="I1484" s="74"/>
      <c r="J1484" s="74"/>
      <c r="K1484" s="92"/>
      <c r="L1484" s="14"/>
      <c r="M1484" s="3"/>
      <c r="N1484" s="3"/>
      <c r="O1484" s="3"/>
      <c r="P1484" s="4"/>
      <c r="Q1484" s="4"/>
      <c r="R1484" s="4"/>
      <c r="S1484" s="4"/>
      <c r="T1484" s="4"/>
      <c r="X1484" s="16"/>
      <c r="Z1484" s="3" t="s">
        <v>37</v>
      </c>
      <c r="AA1484" s="37">
        <v>377.0469911944536</v>
      </c>
      <c r="AB1484" s="38" t="e">
        <f>#REF!-AA1484</f>
        <v>#REF!</v>
      </c>
      <c r="AC1484" s="39" t="e">
        <f t="shared" si="47"/>
        <v>#REF!</v>
      </c>
      <c r="AD1484" s="15" t="s">
        <v>38</v>
      </c>
      <c r="AI1484" s="15" t="e">
        <f>#REF!</f>
        <v>#REF!</v>
      </c>
    </row>
    <row r="1485" spans="1:35" s="15" customFormat="1" ht="15.75">
      <c r="A1485" s="12"/>
      <c r="B1485" s="106" t="s">
        <v>102</v>
      </c>
      <c r="C1485" s="137">
        <v>5.3</v>
      </c>
      <c r="D1485" s="69" t="s">
        <v>64</v>
      </c>
      <c r="E1485" s="174" t="s">
        <v>175</v>
      </c>
      <c r="F1485" s="186"/>
      <c r="G1485" s="74"/>
      <c r="H1485" s="74"/>
      <c r="I1485" s="74"/>
      <c r="J1485" s="74"/>
      <c r="K1485" s="92"/>
      <c r="L1485" s="14"/>
      <c r="M1485" s="3"/>
      <c r="N1485" s="3"/>
      <c r="O1485" s="3"/>
      <c r="P1485" s="4"/>
      <c r="Q1485" s="4"/>
      <c r="R1485" s="4"/>
      <c r="S1485" s="4"/>
      <c r="T1485" s="4"/>
      <c r="X1485" s="16"/>
      <c r="Z1485" s="3" t="s">
        <v>37</v>
      </c>
      <c r="AA1485" s="37">
        <v>457.8427750218366</v>
      </c>
      <c r="AB1485" s="38" t="e">
        <f>#REF!-AA1485</f>
        <v>#REF!</v>
      </c>
      <c r="AC1485" s="39" t="e">
        <f t="shared" si="47"/>
        <v>#REF!</v>
      </c>
      <c r="AD1485" s="15" t="s">
        <v>38</v>
      </c>
      <c r="AI1485" s="15" t="e">
        <f>#REF!</f>
        <v>#REF!</v>
      </c>
    </row>
    <row r="1486" spans="1:35" s="15" customFormat="1" ht="15.75">
      <c r="A1486" s="12"/>
      <c r="B1486" s="106" t="s">
        <v>102</v>
      </c>
      <c r="C1486" s="137">
        <v>7.6</v>
      </c>
      <c r="D1486" s="69" t="s">
        <v>64</v>
      </c>
      <c r="E1486" s="174" t="s">
        <v>175</v>
      </c>
      <c r="F1486" s="186"/>
      <c r="G1486" s="74"/>
      <c r="H1486" s="74"/>
      <c r="I1486" s="74"/>
      <c r="J1486" s="74"/>
      <c r="K1486" s="92"/>
      <c r="L1486" s="14"/>
      <c r="M1486" s="44"/>
      <c r="N1486" s="3"/>
      <c r="O1486" s="3"/>
      <c r="P1486" s="4"/>
      <c r="Q1486" s="4"/>
      <c r="R1486" s="4"/>
      <c r="S1486" s="4"/>
      <c r="T1486" s="4"/>
      <c r="X1486" s="16"/>
      <c r="Z1486" s="3" t="s">
        <v>37</v>
      </c>
      <c r="AA1486" s="37">
        <v>265.95278843180216</v>
      </c>
      <c r="AB1486" s="38" t="e">
        <f>#REF!-AA1486</f>
        <v>#REF!</v>
      </c>
      <c r="AC1486" s="39" t="e">
        <f t="shared" si="47"/>
        <v>#REF!</v>
      </c>
      <c r="AD1486" s="15" t="s">
        <v>38</v>
      </c>
      <c r="AI1486" s="15" t="e">
        <f>#REF!</f>
        <v>#REF!</v>
      </c>
    </row>
    <row r="1487" spans="1:35" s="15" customFormat="1" ht="15.75">
      <c r="A1487" s="12"/>
      <c r="B1487" s="106" t="s">
        <v>984</v>
      </c>
      <c r="C1487" s="137">
        <v>7.6</v>
      </c>
      <c r="D1487" s="69" t="s">
        <v>127</v>
      </c>
      <c r="E1487" s="174" t="s">
        <v>175</v>
      </c>
      <c r="F1487" s="186"/>
      <c r="G1487" s="74"/>
      <c r="H1487" s="74"/>
      <c r="I1487" s="74"/>
      <c r="J1487" s="74"/>
      <c r="K1487" s="92"/>
      <c r="L1487" s="14"/>
      <c r="M1487" s="3"/>
      <c r="N1487" s="3"/>
      <c r="O1487" s="3"/>
      <c r="P1487" s="4"/>
      <c r="Q1487" s="4"/>
      <c r="R1487" s="4"/>
      <c r="S1487" s="4"/>
      <c r="T1487" s="4"/>
      <c r="X1487" s="16"/>
      <c r="Z1487" s="3" t="s">
        <v>37</v>
      </c>
      <c r="AA1487" s="37">
        <v>764.3484000000002</v>
      </c>
      <c r="AB1487" s="38" t="e">
        <f>#REF!-AA1487</f>
        <v>#REF!</v>
      </c>
      <c r="AC1487" s="39" t="e">
        <f t="shared" si="47"/>
        <v>#REF!</v>
      </c>
      <c r="AD1487" s="15" t="s">
        <v>38</v>
      </c>
      <c r="AI1487" s="15" t="e">
        <f>#REF!</f>
        <v>#REF!</v>
      </c>
    </row>
    <row r="1488" spans="1:35" s="15" customFormat="1" ht="15.75">
      <c r="A1488" s="12"/>
      <c r="B1488" s="106" t="s">
        <v>797</v>
      </c>
      <c r="C1488" s="137">
        <v>13.4</v>
      </c>
      <c r="D1488" s="69" t="s">
        <v>97</v>
      </c>
      <c r="E1488" s="174" t="s">
        <v>175</v>
      </c>
      <c r="F1488" s="186"/>
      <c r="G1488" s="74"/>
      <c r="H1488" s="74"/>
      <c r="I1488" s="74"/>
      <c r="J1488" s="74"/>
      <c r="K1488" s="92"/>
      <c r="L1488" s="14"/>
      <c r="M1488" s="3"/>
      <c r="N1488" s="3"/>
      <c r="O1488" s="3"/>
      <c r="P1488" s="4"/>
      <c r="Q1488" s="4"/>
      <c r="R1488" s="4"/>
      <c r="S1488" s="4"/>
      <c r="T1488" s="4"/>
      <c r="X1488" s="16"/>
      <c r="Z1488" s="3" t="s">
        <v>37</v>
      </c>
      <c r="AA1488" s="37">
        <v>1536.9156</v>
      </c>
      <c r="AB1488" s="38" t="e">
        <f>#REF!-AA1488</f>
        <v>#REF!</v>
      </c>
      <c r="AC1488" s="39" t="e">
        <f t="shared" si="47"/>
        <v>#REF!</v>
      </c>
      <c r="AD1488" s="15" t="s">
        <v>38</v>
      </c>
      <c r="AI1488" s="15" t="e">
        <f>#REF!</f>
        <v>#REF!</v>
      </c>
    </row>
    <row r="1489" spans="1:35" s="15" customFormat="1" ht="15.75">
      <c r="A1489" s="12"/>
      <c r="B1489" s="106" t="s">
        <v>27</v>
      </c>
      <c r="C1489" s="137">
        <v>4.9</v>
      </c>
      <c r="D1489" s="69" t="s">
        <v>97</v>
      </c>
      <c r="E1489" s="174" t="s">
        <v>175</v>
      </c>
      <c r="F1489" s="186"/>
      <c r="G1489" s="74"/>
      <c r="H1489" s="74"/>
      <c r="I1489" s="74"/>
      <c r="J1489" s="74"/>
      <c r="K1489" s="92"/>
      <c r="L1489" s="14"/>
      <c r="M1489" s="3"/>
      <c r="N1489" s="3"/>
      <c r="O1489" s="3"/>
      <c r="P1489" s="4"/>
      <c r="Q1489" s="4"/>
      <c r="R1489" s="4"/>
      <c r="S1489" s="4"/>
      <c r="T1489" s="4"/>
      <c r="X1489" s="16"/>
      <c r="Z1489" s="3" t="s">
        <v>37</v>
      </c>
      <c r="AA1489" s="37">
        <v>787.7157605335674</v>
      </c>
      <c r="AB1489" s="38" t="e">
        <f>#REF!-AA1489</f>
        <v>#REF!</v>
      </c>
      <c r="AC1489" s="39" t="e">
        <f t="shared" si="47"/>
        <v>#REF!</v>
      </c>
      <c r="AD1489" s="15" t="s">
        <v>38</v>
      </c>
      <c r="AI1489" s="15" t="e">
        <f>#REF!</f>
        <v>#REF!</v>
      </c>
    </row>
    <row r="1490" spans="1:35" s="15" customFormat="1" ht="15.75">
      <c r="A1490" s="12"/>
      <c r="B1490" s="106" t="s">
        <v>981</v>
      </c>
      <c r="C1490" s="137">
        <v>7.9</v>
      </c>
      <c r="D1490" s="69" t="s">
        <v>97</v>
      </c>
      <c r="E1490" s="174" t="s">
        <v>175</v>
      </c>
      <c r="F1490" s="186"/>
      <c r="G1490" s="74"/>
      <c r="H1490" s="74"/>
      <c r="I1490" s="74"/>
      <c r="J1490" s="74"/>
      <c r="K1490" s="92"/>
      <c r="L1490" s="14"/>
      <c r="M1490" s="3"/>
      <c r="N1490" s="3"/>
      <c r="O1490" s="3"/>
      <c r="P1490" s="4"/>
      <c r="Q1490" s="4"/>
      <c r="R1490" s="4"/>
      <c r="S1490" s="4"/>
      <c r="T1490" s="4"/>
      <c r="X1490" s="16"/>
      <c r="Z1490" s="3" t="s">
        <v>37</v>
      </c>
      <c r="AA1490" s="37">
        <v>802.1427891147681</v>
      </c>
      <c r="AB1490" s="38" t="e">
        <f>#REF!-AA1490</f>
        <v>#REF!</v>
      </c>
      <c r="AC1490" s="39" t="e">
        <f t="shared" si="47"/>
        <v>#REF!</v>
      </c>
      <c r="AD1490" s="15" t="s">
        <v>38</v>
      </c>
      <c r="AI1490" s="15" t="e">
        <f>#REF!</f>
        <v>#REF!</v>
      </c>
    </row>
    <row r="1491" spans="1:35" s="15" customFormat="1" ht="15.75">
      <c r="A1491" s="12"/>
      <c r="B1491" s="106" t="s">
        <v>985</v>
      </c>
      <c r="C1491" s="137">
        <v>10.4</v>
      </c>
      <c r="D1491" s="69" t="s">
        <v>127</v>
      </c>
      <c r="E1491" s="174" t="s">
        <v>175</v>
      </c>
      <c r="F1491" s="186"/>
      <c r="G1491" s="74"/>
      <c r="H1491" s="74"/>
      <c r="I1491" s="74"/>
      <c r="J1491" s="74"/>
      <c r="K1491" s="92"/>
      <c r="L1491" s="14"/>
      <c r="M1491" s="3"/>
      <c r="N1491" s="3"/>
      <c r="O1491" s="3"/>
      <c r="P1491" s="4"/>
      <c r="Q1491" s="4"/>
      <c r="R1491" s="4"/>
      <c r="S1491" s="4"/>
      <c r="T1491" s="4"/>
      <c r="X1491" s="16"/>
      <c r="Z1491" s="3" t="s">
        <v>37</v>
      </c>
      <c r="AA1491" s="37">
        <v>640.5600690053184</v>
      </c>
      <c r="AB1491" s="38" t="e">
        <f>#REF!-AA1491</f>
        <v>#REF!</v>
      </c>
      <c r="AC1491" s="39" t="e">
        <f t="shared" si="47"/>
        <v>#REF!</v>
      </c>
      <c r="AD1491" s="15" t="s">
        <v>38</v>
      </c>
      <c r="AI1491" s="15" t="e">
        <f>#REF!</f>
        <v>#REF!</v>
      </c>
    </row>
    <row r="1492" spans="1:35" s="15" customFormat="1" ht="15.75">
      <c r="A1492" s="12"/>
      <c r="B1492" s="106" t="s">
        <v>131</v>
      </c>
      <c r="C1492" s="137">
        <v>191.4</v>
      </c>
      <c r="D1492" s="69" t="s">
        <v>127</v>
      </c>
      <c r="E1492" s="174" t="s">
        <v>175</v>
      </c>
      <c r="F1492" s="186"/>
      <c r="G1492" s="74"/>
      <c r="H1492" s="74"/>
      <c r="I1492" s="74"/>
      <c r="J1492" s="74"/>
      <c r="K1492" s="92"/>
      <c r="L1492" s="14"/>
      <c r="M1492" s="3"/>
      <c r="N1492" s="3"/>
      <c r="O1492" s="3"/>
      <c r="P1492" s="4"/>
      <c r="Q1492" s="4"/>
      <c r="R1492" s="4"/>
      <c r="S1492" s="4"/>
      <c r="T1492" s="4"/>
      <c r="X1492" s="16"/>
      <c r="Z1492" s="3" t="s">
        <v>37</v>
      </c>
      <c r="AA1492" s="37">
        <v>498.2406669355281</v>
      </c>
      <c r="AB1492" s="38" t="e">
        <f>#REF!-AA1492</f>
        <v>#REF!</v>
      </c>
      <c r="AC1492" s="39" t="e">
        <f t="shared" si="47"/>
        <v>#REF!</v>
      </c>
      <c r="AD1492" s="15" t="s">
        <v>38</v>
      </c>
      <c r="AI1492" s="15" t="e">
        <f>#REF!</f>
        <v>#REF!</v>
      </c>
    </row>
    <row r="1493" spans="1:35" s="15" customFormat="1" ht="15.75">
      <c r="A1493" s="12"/>
      <c r="B1493" s="106" t="s">
        <v>954</v>
      </c>
      <c r="C1493" s="137">
        <v>17.5</v>
      </c>
      <c r="D1493" s="69" t="s">
        <v>127</v>
      </c>
      <c r="E1493" s="174" t="s">
        <v>175</v>
      </c>
      <c r="F1493" s="186"/>
      <c r="G1493" s="74"/>
      <c r="H1493" s="74"/>
      <c r="I1493" s="74"/>
      <c r="J1493" s="74"/>
      <c r="K1493" s="92"/>
      <c r="L1493" s="14"/>
      <c r="M1493" s="3"/>
      <c r="N1493" s="3"/>
      <c r="O1493" s="3"/>
      <c r="P1493" s="4"/>
      <c r="Q1493" s="4"/>
      <c r="R1493" s="4"/>
      <c r="S1493" s="4"/>
      <c r="T1493" s="4"/>
      <c r="X1493" s="16"/>
      <c r="Z1493" s="3" t="s">
        <v>37</v>
      </c>
      <c r="AA1493" s="37">
        <v>355.83942507156314</v>
      </c>
      <c r="AB1493" s="38" t="e">
        <f>#REF!-AA1493</f>
        <v>#REF!</v>
      </c>
      <c r="AC1493" s="39" t="e">
        <f t="shared" si="47"/>
        <v>#REF!</v>
      </c>
      <c r="AD1493" s="15" t="s">
        <v>38</v>
      </c>
      <c r="AI1493" s="15" t="e">
        <f>#REF!</f>
        <v>#REF!</v>
      </c>
    </row>
    <row r="1494" spans="1:35" s="15" customFormat="1" ht="15.75">
      <c r="A1494" s="12"/>
      <c r="B1494" s="106" t="s">
        <v>955</v>
      </c>
      <c r="C1494" s="137">
        <v>31.6</v>
      </c>
      <c r="D1494" s="69" t="s">
        <v>127</v>
      </c>
      <c r="E1494" s="174" t="s">
        <v>175</v>
      </c>
      <c r="F1494" s="186"/>
      <c r="G1494" s="74"/>
      <c r="H1494" s="74"/>
      <c r="I1494" s="74"/>
      <c r="J1494" s="74"/>
      <c r="K1494" s="92"/>
      <c r="L1494" s="14"/>
      <c r="M1494" s="3"/>
      <c r="N1494" s="3"/>
      <c r="O1494" s="3"/>
      <c r="P1494" s="4"/>
      <c r="Q1494" s="4"/>
      <c r="R1494" s="4"/>
      <c r="S1494" s="4"/>
      <c r="T1494" s="4"/>
      <c r="X1494" s="16"/>
      <c r="Z1494" s="3" t="s">
        <v>37</v>
      </c>
      <c r="AA1494" s="37">
        <v>640.5600690053184</v>
      </c>
      <c r="AB1494" s="38" t="e">
        <f>#REF!-AA1494</f>
        <v>#REF!</v>
      </c>
      <c r="AC1494" s="39" t="e">
        <f t="shared" si="47"/>
        <v>#REF!</v>
      </c>
      <c r="AD1494" s="15" t="s">
        <v>38</v>
      </c>
      <c r="AI1494" s="15" t="e">
        <f>#REF!</f>
        <v>#REF!</v>
      </c>
    </row>
    <row r="1495" spans="1:35" s="15" customFormat="1" ht="15.75">
      <c r="A1495" s="12"/>
      <c r="B1495" s="106" t="s">
        <v>956</v>
      </c>
      <c r="C1495" s="137">
        <v>14.9</v>
      </c>
      <c r="D1495" s="69" t="s">
        <v>127</v>
      </c>
      <c r="E1495" s="174" t="s">
        <v>175</v>
      </c>
      <c r="F1495" s="186"/>
      <c r="G1495" s="74"/>
      <c r="H1495" s="74"/>
      <c r="I1495" s="74"/>
      <c r="J1495" s="74"/>
      <c r="K1495" s="92"/>
      <c r="L1495" s="14"/>
      <c r="M1495" s="3"/>
      <c r="N1495" s="3"/>
      <c r="O1495" s="3"/>
      <c r="P1495" s="4"/>
      <c r="Q1495" s="4"/>
      <c r="R1495" s="4"/>
      <c r="S1495" s="4"/>
      <c r="T1495" s="4"/>
      <c r="X1495" s="16"/>
      <c r="Z1495" s="3" t="s">
        <v>37</v>
      </c>
      <c r="AA1495" s="37">
        <v>790.6011662498074</v>
      </c>
      <c r="AB1495" s="38" t="e">
        <f>#REF!-AA1495</f>
        <v>#REF!</v>
      </c>
      <c r="AC1495" s="39" t="e">
        <f t="shared" si="47"/>
        <v>#REF!</v>
      </c>
      <c r="AD1495" s="15" t="s">
        <v>38</v>
      </c>
      <c r="AI1495" s="15" t="e">
        <f>#REF!</f>
        <v>#REF!</v>
      </c>
    </row>
    <row r="1496" spans="1:35" s="15" customFormat="1" ht="15.75">
      <c r="A1496" s="12"/>
      <c r="B1496" s="106" t="s">
        <v>957</v>
      </c>
      <c r="C1496" s="137">
        <v>15.2</v>
      </c>
      <c r="D1496" s="69" t="s">
        <v>127</v>
      </c>
      <c r="E1496" s="174" t="s">
        <v>175</v>
      </c>
      <c r="F1496" s="186"/>
      <c r="G1496" s="74"/>
      <c r="H1496" s="74"/>
      <c r="I1496" s="74"/>
      <c r="J1496" s="74"/>
      <c r="K1496" s="92"/>
      <c r="L1496" s="14"/>
      <c r="M1496" s="3"/>
      <c r="N1496" s="3"/>
      <c r="O1496" s="3"/>
      <c r="P1496" s="4"/>
      <c r="Q1496" s="4"/>
      <c r="R1496" s="4"/>
      <c r="S1496" s="4"/>
      <c r="T1496" s="4"/>
      <c r="X1496" s="16"/>
      <c r="Z1496" s="3" t="s">
        <v>37</v>
      </c>
      <c r="AA1496" s="37">
        <v>421.2692345710652</v>
      </c>
      <c r="AB1496" s="38" t="e">
        <f>#REF!-AA1496</f>
        <v>#REF!</v>
      </c>
      <c r="AC1496" s="39" t="e">
        <f t="shared" si="47"/>
        <v>#REF!</v>
      </c>
      <c r="AD1496" s="15" t="s">
        <v>38</v>
      </c>
      <c r="AI1496" s="15" t="e">
        <f>#REF!</f>
        <v>#REF!</v>
      </c>
    </row>
    <row r="1497" spans="1:35" s="15" customFormat="1" ht="15.75">
      <c r="A1497" s="12"/>
      <c r="B1497" s="106" t="s">
        <v>958</v>
      </c>
      <c r="C1497" s="137">
        <v>18.7</v>
      </c>
      <c r="D1497" s="69" t="s">
        <v>127</v>
      </c>
      <c r="E1497" s="174" t="s">
        <v>175</v>
      </c>
      <c r="F1497" s="186"/>
      <c r="G1497" s="74"/>
      <c r="H1497" s="74"/>
      <c r="I1497" s="74"/>
      <c r="J1497" s="74"/>
      <c r="K1497" s="92"/>
      <c r="L1497" s="14"/>
      <c r="M1497" s="3"/>
      <c r="N1497" s="3"/>
      <c r="O1497" s="3"/>
      <c r="P1497" s="4"/>
      <c r="Q1497" s="4"/>
      <c r="R1497" s="4"/>
      <c r="S1497" s="4"/>
      <c r="T1497" s="4"/>
      <c r="X1497" s="16"/>
      <c r="Z1497" s="3" t="s">
        <v>33</v>
      </c>
      <c r="AA1497" s="37">
        <v>209.90801262644106</v>
      </c>
      <c r="AB1497" s="38" t="e">
        <f>#REF!-AA1497</f>
        <v>#REF!</v>
      </c>
      <c r="AC1497" s="39" t="e">
        <f t="shared" si="47"/>
        <v>#REF!</v>
      </c>
      <c r="AI1497" s="15" t="e">
        <f>#REF!</f>
        <v>#REF!</v>
      </c>
    </row>
    <row r="1498" spans="1:35" s="15" customFormat="1" ht="15.75">
      <c r="A1498" s="12"/>
      <c r="B1498" s="106" t="s">
        <v>344</v>
      </c>
      <c r="C1498" s="137">
        <v>15.4</v>
      </c>
      <c r="D1498" s="69" t="s">
        <v>127</v>
      </c>
      <c r="E1498" s="174" t="s">
        <v>175</v>
      </c>
      <c r="F1498" s="186"/>
      <c r="G1498" s="74"/>
      <c r="H1498" s="74"/>
      <c r="I1498" s="74"/>
      <c r="J1498" s="74"/>
      <c r="K1498" s="92"/>
      <c r="L1498" s="14"/>
      <c r="M1498" s="3"/>
      <c r="N1498" s="3"/>
      <c r="O1498" s="3"/>
      <c r="P1498" s="4"/>
      <c r="Q1498" s="4"/>
      <c r="R1498" s="4"/>
      <c r="S1498" s="4"/>
      <c r="T1498" s="4"/>
      <c r="X1498" s="16"/>
      <c r="Z1498" s="3" t="s">
        <v>33</v>
      </c>
      <c r="AA1498" s="37">
        <v>1020.0467708207096</v>
      </c>
      <c r="AB1498" s="38" t="e">
        <f>#REF!-AA1498</f>
        <v>#REF!</v>
      </c>
      <c r="AC1498" s="39" t="e">
        <f t="shared" si="47"/>
        <v>#REF!</v>
      </c>
      <c r="AI1498" s="15" t="e">
        <f>#REF!</f>
        <v>#REF!</v>
      </c>
    </row>
    <row r="1499" spans="1:35" s="15" customFormat="1" ht="15.75">
      <c r="A1499" s="12"/>
      <c r="B1499" s="106" t="s">
        <v>959</v>
      </c>
      <c r="C1499" s="137">
        <v>18.7</v>
      </c>
      <c r="D1499" s="69" t="s">
        <v>127</v>
      </c>
      <c r="E1499" s="174" t="s">
        <v>175</v>
      </c>
      <c r="F1499" s="186"/>
      <c r="G1499" s="74"/>
      <c r="H1499" s="74"/>
      <c r="I1499" s="74"/>
      <c r="J1499" s="74"/>
      <c r="K1499" s="92"/>
      <c r="L1499" s="14"/>
      <c r="M1499" s="3"/>
      <c r="N1499" s="3"/>
      <c r="O1499" s="3"/>
      <c r="P1499" s="4"/>
      <c r="Q1499" s="4"/>
      <c r="R1499" s="4"/>
      <c r="S1499" s="4"/>
      <c r="T1499" s="4"/>
      <c r="X1499" s="16"/>
      <c r="Z1499" s="3" t="s">
        <v>37</v>
      </c>
      <c r="AA1499" s="37">
        <v>351.03078419221765</v>
      </c>
      <c r="AB1499" s="38" t="e">
        <f>#REF!-AA1499</f>
        <v>#REF!</v>
      </c>
      <c r="AC1499" s="39" t="e">
        <f t="shared" si="47"/>
        <v>#REF!</v>
      </c>
      <c r="AD1499" s="15" t="s">
        <v>38</v>
      </c>
      <c r="AI1499" s="15" t="e">
        <f>#REF!</f>
        <v>#REF!</v>
      </c>
    </row>
    <row r="1500" spans="1:35" s="15" customFormat="1" ht="15.75">
      <c r="A1500" s="12"/>
      <c r="B1500" s="106" t="s">
        <v>960</v>
      </c>
      <c r="C1500" s="137">
        <v>14.9</v>
      </c>
      <c r="D1500" s="69" t="s">
        <v>127</v>
      </c>
      <c r="E1500" s="174" t="s">
        <v>175</v>
      </c>
      <c r="F1500" s="186"/>
      <c r="G1500" s="74"/>
      <c r="H1500" s="74"/>
      <c r="I1500" s="74"/>
      <c r="J1500" s="74"/>
      <c r="K1500" s="92"/>
      <c r="L1500" s="14"/>
      <c r="M1500" s="3"/>
      <c r="N1500" s="3"/>
      <c r="O1500" s="3"/>
      <c r="P1500" s="4"/>
      <c r="Q1500" s="4"/>
      <c r="R1500" s="4"/>
      <c r="S1500" s="4"/>
      <c r="T1500" s="4"/>
      <c r="X1500" s="16"/>
      <c r="Z1500" s="3" t="s">
        <v>33</v>
      </c>
      <c r="AA1500" s="37">
        <v>248.32441521277832</v>
      </c>
      <c r="AB1500" s="38" t="e">
        <f>#REF!-AA1500</f>
        <v>#REF!</v>
      </c>
      <c r="AC1500" s="39" t="e">
        <f t="shared" si="47"/>
        <v>#REF!</v>
      </c>
      <c r="AI1500" s="15" t="e">
        <f>#REF!</f>
        <v>#REF!</v>
      </c>
    </row>
    <row r="1501" spans="1:35" s="15" customFormat="1" ht="15.75">
      <c r="A1501" s="12"/>
      <c r="B1501" s="106" t="s">
        <v>961</v>
      </c>
      <c r="C1501" s="137">
        <v>15.2</v>
      </c>
      <c r="D1501" s="69" t="s">
        <v>127</v>
      </c>
      <c r="E1501" s="174" t="s">
        <v>175</v>
      </c>
      <c r="F1501" s="186"/>
      <c r="G1501" s="74"/>
      <c r="H1501" s="74"/>
      <c r="I1501" s="74"/>
      <c r="J1501" s="74"/>
      <c r="K1501" s="92"/>
      <c r="L1501" s="14"/>
      <c r="M1501" s="3"/>
      <c r="N1501" s="3"/>
      <c r="O1501" s="3"/>
      <c r="P1501" s="4"/>
      <c r="Q1501" s="4"/>
      <c r="R1501" s="4"/>
      <c r="S1501" s="4"/>
      <c r="T1501" s="4"/>
      <c r="X1501" s="16"/>
      <c r="Z1501" s="3" t="s">
        <v>33</v>
      </c>
      <c r="AA1501" s="37">
        <v>302.30798373729533</v>
      </c>
      <c r="AB1501" s="38" t="e">
        <f>#REF!-AA1501</f>
        <v>#REF!</v>
      </c>
      <c r="AC1501" s="39" t="e">
        <f t="shared" si="47"/>
        <v>#REF!</v>
      </c>
      <c r="AI1501" s="15" t="e">
        <f>#REF!</f>
        <v>#REF!</v>
      </c>
    </row>
    <row r="1502" spans="1:35" s="15" customFormat="1" ht="15.75">
      <c r="A1502" s="12"/>
      <c r="B1502" s="106" t="s">
        <v>966</v>
      </c>
      <c r="C1502" s="137">
        <v>31.6</v>
      </c>
      <c r="D1502" s="69" t="s">
        <v>127</v>
      </c>
      <c r="E1502" s="174" t="s">
        <v>175</v>
      </c>
      <c r="F1502" s="186"/>
      <c r="G1502" s="74"/>
      <c r="H1502" s="74"/>
      <c r="I1502" s="74"/>
      <c r="J1502" s="74"/>
      <c r="K1502" s="92"/>
      <c r="L1502" s="14"/>
      <c r="M1502" s="3"/>
      <c r="N1502" s="3"/>
      <c r="O1502" s="3"/>
      <c r="P1502" s="4"/>
      <c r="Q1502" s="4"/>
      <c r="R1502" s="4"/>
      <c r="S1502" s="4"/>
      <c r="T1502" s="4"/>
      <c r="X1502" s="16"/>
      <c r="Z1502" s="3" t="s">
        <v>33</v>
      </c>
      <c r="AA1502" s="37">
        <v>11.998477932196323</v>
      </c>
      <c r="AB1502" s="38" t="e">
        <f>#REF!-AA1502</f>
        <v>#REF!</v>
      </c>
      <c r="AC1502" s="39" t="e">
        <f t="shared" si="47"/>
        <v>#REF!</v>
      </c>
      <c r="AI1502" s="15" t="e">
        <f>#REF!</f>
        <v>#REF!</v>
      </c>
    </row>
    <row r="1503" spans="1:35" s="15" customFormat="1" ht="16.5" thickBot="1">
      <c r="A1503" s="12"/>
      <c r="B1503" s="105" t="s">
        <v>86</v>
      </c>
      <c r="C1503" s="142">
        <f>SUM(C1464:C1502)</f>
        <v>712.0400000000002</v>
      </c>
      <c r="D1503" s="232"/>
      <c r="E1503" s="318"/>
      <c r="F1503" s="219"/>
      <c r="G1503" s="220"/>
      <c r="H1503" s="220"/>
      <c r="I1503" s="220"/>
      <c r="J1503" s="220"/>
      <c r="K1503" s="221"/>
      <c r="L1503" s="14"/>
      <c r="M1503" s="3"/>
      <c r="N1503" s="3"/>
      <c r="O1503" s="3"/>
      <c r="P1503" s="4"/>
      <c r="Q1503" s="4"/>
      <c r="R1503" s="4"/>
      <c r="S1503" s="4"/>
      <c r="T1503" s="4"/>
      <c r="X1503" s="16"/>
      <c r="Z1503" s="3" t="s">
        <v>33</v>
      </c>
      <c r="AA1503" s="37">
        <v>81.78449701646637</v>
      </c>
      <c r="AB1503" s="38" t="e">
        <f>#REF!-AA1503</f>
        <v>#REF!</v>
      </c>
      <c r="AC1503" s="39" t="e">
        <f t="shared" si="47"/>
        <v>#REF!</v>
      </c>
      <c r="AI1503" s="15" t="e">
        <f>#REF!</f>
        <v>#REF!</v>
      </c>
    </row>
    <row r="1504" spans="1:35" s="15" customFormat="1" ht="15.75">
      <c r="A1504" s="12"/>
      <c r="B1504" s="405"/>
      <c r="C1504" s="406"/>
      <c r="D1504" s="406"/>
      <c r="E1504" s="212"/>
      <c r="F1504" s="212"/>
      <c r="G1504" s="212"/>
      <c r="H1504" s="212"/>
      <c r="I1504" s="212"/>
      <c r="J1504" s="212"/>
      <c r="K1504" s="213"/>
      <c r="L1504" s="14"/>
      <c r="M1504" s="46" t="s">
        <v>39</v>
      </c>
      <c r="N1504" s="47"/>
      <c r="O1504" s="3"/>
      <c r="P1504" s="4"/>
      <c r="Q1504" s="4"/>
      <c r="R1504" s="4"/>
      <c r="S1504" s="4"/>
      <c r="T1504" s="4"/>
      <c r="U1504" s="48" t="s">
        <v>40</v>
      </c>
      <c r="X1504" s="16"/>
      <c r="Z1504" s="3" t="s">
        <v>34</v>
      </c>
      <c r="AA1504" s="37">
        <v>0</v>
      </c>
      <c r="AB1504" s="38" t="e">
        <f>#REF!-AA1504</f>
        <v>#REF!</v>
      </c>
      <c r="AC1504" s="39"/>
      <c r="AI1504" s="15" t="e">
        <f>#REF!</f>
        <v>#REF!</v>
      </c>
    </row>
    <row r="1505" spans="1:35" s="15" customFormat="1" ht="21" thickBot="1">
      <c r="A1505" s="12"/>
      <c r="B1505" s="358" t="s">
        <v>150</v>
      </c>
      <c r="C1505" s="359"/>
      <c r="D1505" s="360"/>
      <c r="E1505" s="360"/>
      <c r="F1505" s="360"/>
      <c r="G1505" s="360"/>
      <c r="H1505" s="360"/>
      <c r="I1505" s="361"/>
      <c r="J1505" s="361"/>
      <c r="K1505" s="362"/>
      <c r="L1505" s="14"/>
      <c r="M1505" s="46" t="s">
        <v>41</v>
      </c>
      <c r="N1505" s="46" t="s">
        <v>4</v>
      </c>
      <c r="O1505" s="3"/>
      <c r="P1505" s="4"/>
      <c r="Q1505" s="4"/>
      <c r="R1505" s="4"/>
      <c r="S1505" s="4"/>
      <c r="T1505" s="4"/>
      <c r="U1505" s="49" t="s">
        <v>42</v>
      </c>
      <c r="X1505" s="16"/>
      <c r="Z1505" s="3" t="s">
        <v>34</v>
      </c>
      <c r="AA1505" s="37">
        <v>3044</v>
      </c>
      <c r="AB1505" s="38" t="e">
        <f>#REF!-AA1505</f>
        <v>#REF!</v>
      </c>
      <c r="AC1505" s="39" t="e">
        <f aca="true" t="shared" si="48" ref="AC1505">AB1505/AA1505</f>
        <v>#REF!</v>
      </c>
      <c r="AI1505" s="15" t="e">
        <f>#REF!</f>
        <v>#REF!</v>
      </c>
    </row>
    <row r="1506" spans="1:35" s="15" customFormat="1" ht="38.25">
      <c r="A1506" s="12"/>
      <c r="B1506" s="106" t="s">
        <v>68</v>
      </c>
      <c r="C1506" s="132">
        <v>7.64</v>
      </c>
      <c r="D1506" s="17" t="s">
        <v>69</v>
      </c>
      <c r="E1506" s="172" t="s">
        <v>176</v>
      </c>
      <c r="F1506" s="196"/>
      <c r="G1506" s="73"/>
      <c r="H1506" s="73"/>
      <c r="I1506" s="73"/>
      <c r="J1506" s="73"/>
      <c r="K1506" s="91"/>
      <c r="L1506" s="14"/>
      <c r="M1506" s="46">
        <v>15997.328530908035</v>
      </c>
      <c r="N1506" s="46" t="e">
        <f>U1506-M1506</f>
        <v>#REF!</v>
      </c>
      <c r="O1506" s="50"/>
      <c r="P1506" s="18" t="e">
        <f>SUM(#REF!)</f>
        <v>#REF!</v>
      </c>
      <c r="Q1506" s="18">
        <f>M1506</f>
        <v>15997.328530908035</v>
      </c>
      <c r="R1506" s="18" t="e">
        <f>P1506-Q1506</f>
        <v>#REF!</v>
      </c>
      <c r="S1506" s="18" t="e">
        <f>N1506</f>
        <v>#REF!</v>
      </c>
      <c r="T1506" s="18" t="e">
        <f>R1506-S1506</f>
        <v>#REF!</v>
      </c>
      <c r="U1506" s="51" t="e">
        <f>SUBTOTAL(9,#REF!)</f>
        <v>#REF!</v>
      </c>
      <c r="X1506" s="16"/>
      <c r="Z1506" s="3"/>
      <c r="AA1506" s="52">
        <f>SUM(AA1399:AA1505)</f>
        <v>34372.3753127055</v>
      </c>
      <c r="AB1506" s="53" t="e">
        <f>SUM(AB1399:AB1505)</f>
        <v>#REF!</v>
      </c>
      <c r="AI1506" s="15" t="e">
        <f>#REF!</f>
        <v>#REF!</v>
      </c>
    </row>
    <row r="1507" spans="1:28" s="15" customFormat="1" ht="38.25">
      <c r="A1507" s="12"/>
      <c r="B1507" s="106" t="s">
        <v>70</v>
      </c>
      <c r="C1507" s="137">
        <v>18.98</v>
      </c>
      <c r="D1507" s="69" t="s">
        <v>69</v>
      </c>
      <c r="E1507" s="172" t="s">
        <v>176</v>
      </c>
      <c r="F1507" s="186"/>
      <c r="G1507" s="74"/>
      <c r="H1507" s="74"/>
      <c r="I1507" s="74"/>
      <c r="J1507" s="74"/>
      <c r="K1507" s="92"/>
      <c r="L1507" s="14"/>
      <c r="M1507" s="46"/>
      <c r="N1507" s="46"/>
      <c r="O1507" s="50"/>
      <c r="P1507" s="25"/>
      <c r="Q1507" s="25"/>
      <c r="R1507" s="25"/>
      <c r="S1507" s="25"/>
      <c r="T1507" s="25"/>
      <c r="U1507" s="66"/>
      <c r="X1507" s="16"/>
      <c r="Z1507" s="3"/>
      <c r="AA1507" s="67"/>
      <c r="AB1507" s="68"/>
    </row>
    <row r="1508" spans="1:28" s="15" customFormat="1" ht="38.25">
      <c r="A1508" s="12"/>
      <c r="B1508" s="106" t="s">
        <v>67</v>
      </c>
      <c r="C1508" s="137">
        <v>52.83</v>
      </c>
      <c r="D1508" s="69" t="s">
        <v>69</v>
      </c>
      <c r="E1508" s="172" t="s">
        <v>176</v>
      </c>
      <c r="F1508" s="186"/>
      <c r="G1508" s="74"/>
      <c r="H1508" s="74"/>
      <c r="I1508" s="74"/>
      <c r="J1508" s="74"/>
      <c r="K1508" s="92"/>
      <c r="L1508" s="14"/>
      <c r="M1508" s="46"/>
      <c r="N1508" s="46"/>
      <c r="O1508" s="50"/>
      <c r="P1508" s="25"/>
      <c r="Q1508" s="25"/>
      <c r="R1508" s="25"/>
      <c r="S1508" s="25"/>
      <c r="T1508" s="25"/>
      <c r="U1508" s="66"/>
      <c r="X1508" s="16"/>
      <c r="Z1508" s="3"/>
      <c r="AA1508" s="67"/>
      <c r="AB1508" s="68"/>
    </row>
    <row r="1509" spans="1:28" s="15" customFormat="1" ht="15.75">
      <c r="A1509" s="12"/>
      <c r="B1509" s="106" t="s">
        <v>84</v>
      </c>
      <c r="C1509" s="137">
        <v>8.87</v>
      </c>
      <c r="D1509" s="69" t="s">
        <v>7</v>
      </c>
      <c r="E1509" s="171" t="s">
        <v>174</v>
      </c>
      <c r="F1509" s="186"/>
      <c r="G1509" s="74"/>
      <c r="H1509" s="74"/>
      <c r="I1509" s="74"/>
      <c r="J1509" s="74"/>
      <c r="K1509" s="92"/>
      <c r="L1509" s="14"/>
      <c r="M1509" s="46"/>
      <c r="N1509" s="46"/>
      <c r="O1509" s="50"/>
      <c r="P1509" s="25"/>
      <c r="Q1509" s="25"/>
      <c r="R1509" s="25"/>
      <c r="S1509" s="25"/>
      <c r="T1509" s="25"/>
      <c r="U1509" s="66"/>
      <c r="X1509" s="16"/>
      <c r="Z1509" s="3"/>
      <c r="AA1509" s="67"/>
      <c r="AB1509" s="68"/>
    </row>
    <row r="1510" spans="1:28" s="15" customFormat="1" ht="15.75">
      <c r="A1510" s="12"/>
      <c r="B1510" s="106" t="s">
        <v>71</v>
      </c>
      <c r="C1510" s="137">
        <v>20.69</v>
      </c>
      <c r="D1510" s="69" t="s">
        <v>85</v>
      </c>
      <c r="E1510" s="171" t="s">
        <v>174</v>
      </c>
      <c r="F1510" s="186"/>
      <c r="G1510" s="74"/>
      <c r="H1510" s="74"/>
      <c r="I1510" s="74"/>
      <c r="J1510" s="74"/>
      <c r="K1510" s="92"/>
      <c r="L1510" s="14"/>
      <c r="M1510" s="46"/>
      <c r="N1510" s="46"/>
      <c r="O1510" s="50"/>
      <c r="P1510" s="25"/>
      <c r="Q1510" s="25"/>
      <c r="R1510" s="25"/>
      <c r="S1510" s="25"/>
      <c r="T1510" s="25"/>
      <c r="U1510" s="66"/>
      <c r="X1510" s="16"/>
      <c r="Z1510" s="3"/>
      <c r="AA1510" s="67"/>
      <c r="AB1510" s="68"/>
    </row>
    <row r="1511" spans="1:28" s="15" customFormat="1" ht="15.75">
      <c r="A1511" s="12"/>
      <c r="B1511" s="106" t="s">
        <v>82</v>
      </c>
      <c r="C1511" s="137">
        <v>2.21</v>
      </c>
      <c r="D1511" s="69" t="s">
        <v>85</v>
      </c>
      <c r="E1511" s="171" t="s">
        <v>174</v>
      </c>
      <c r="F1511" s="186"/>
      <c r="G1511" s="74"/>
      <c r="H1511" s="74"/>
      <c r="I1511" s="74"/>
      <c r="J1511" s="74"/>
      <c r="K1511" s="92"/>
      <c r="L1511" s="14"/>
      <c r="M1511" s="46"/>
      <c r="N1511" s="46"/>
      <c r="O1511" s="50"/>
      <c r="P1511" s="25"/>
      <c r="Q1511" s="25"/>
      <c r="R1511" s="25"/>
      <c r="S1511" s="25"/>
      <c r="T1511" s="25"/>
      <c r="U1511" s="66"/>
      <c r="X1511" s="16"/>
      <c r="Z1511" s="3"/>
      <c r="AA1511" s="67"/>
      <c r="AB1511" s="68"/>
    </row>
    <row r="1512" spans="1:28" s="15" customFormat="1" ht="38.25">
      <c r="A1512" s="12"/>
      <c r="B1512" s="106" t="s">
        <v>83</v>
      </c>
      <c r="C1512" s="137">
        <v>3.15</v>
      </c>
      <c r="D1512" s="69" t="s">
        <v>69</v>
      </c>
      <c r="E1512" s="172" t="s">
        <v>176</v>
      </c>
      <c r="F1512" s="186"/>
      <c r="G1512" s="74"/>
      <c r="H1512" s="74"/>
      <c r="I1512" s="74"/>
      <c r="J1512" s="74"/>
      <c r="K1512" s="92"/>
      <c r="L1512" s="14"/>
      <c r="M1512" s="46"/>
      <c r="N1512" s="46"/>
      <c r="O1512" s="50"/>
      <c r="P1512" s="25"/>
      <c r="Q1512" s="25"/>
      <c r="R1512" s="25"/>
      <c r="S1512" s="25"/>
      <c r="T1512" s="25"/>
      <c r="U1512" s="66"/>
      <c r="X1512" s="16"/>
      <c r="Z1512" s="3"/>
      <c r="AA1512" s="67"/>
      <c r="AB1512" s="68"/>
    </row>
    <row r="1513" spans="1:35" s="15" customFormat="1" ht="39" thickBot="1">
      <c r="A1513" s="12"/>
      <c r="B1513" s="106" t="s">
        <v>72</v>
      </c>
      <c r="C1513" s="137">
        <v>18.69</v>
      </c>
      <c r="D1513" s="69" t="s">
        <v>7</v>
      </c>
      <c r="E1513" s="172" t="s">
        <v>176</v>
      </c>
      <c r="F1513" s="186"/>
      <c r="G1513" s="74"/>
      <c r="H1513" s="74"/>
      <c r="I1513" s="74"/>
      <c r="J1513" s="74"/>
      <c r="K1513" s="92"/>
      <c r="L1513" s="14"/>
      <c r="M1513" s="3">
        <v>91.18817725566932</v>
      </c>
      <c r="N1513" s="3" t="e">
        <f>#REF!-M1513</f>
        <v>#REF!</v>
      </c>
      <c r="O1513" s="3"/>
      <c r="P1513" s="4"/>
      <c r="Q1513" s="4"/>
      <c r="R1513" s="4"/>
      <c r="S1513" s="4"/>
      <c r="T1513" s="4"/>
      <c r="X1513" s="16"/>
      <c r="Z1513" s="57" t="s">
        <v>34</v>
      </c>
      <c r="AA1513" s="57" t="s">
        <v>43</v>
      </c>
      <c r="AB1513" s="58"/>
      <c r="AC1513" s="59"/>
      <c r="AD1513" s="60" t="e">
        <f>SUMIF($Z$1399:$Z$1505,Z1513,$AB$1399:$AB$1505)</f>
        <v>#REF!</v>
      </c>
      <c r="AE1513" s="55" t="e">
        <f>AD1513/AF1513</f>
        <v>#REF!</v>
      </c>
      <c r="AF1513" s="60">
        <f>SUMIF($Z$1399:$Z$1505,Z1513,$AA$1399:$AA$1505)</f>
        <v>3044</v>
      </c>
      <c r="AG1513" s="56" t="e">
        <f>SUMIF($Z$1399:$Z$1505,Z1513,#REF!)</f>
        <v>#REF!</v>
      </c>
      <c r="AI1513" s="15" t="e">
        <f>#REF!</f>
        <v>#REF!</v>
      </c>
    </row>
    <row r="1514" spans="1:35" s="15" customFormat="1" ht="39" thickBot="1">
      <c r="A1514" s="12"/>
      <c r="B1514" s="106" t="s">
        <v>73</v>
      </c>
      <c r="C1514" s="137">
        <v>2.89</v>
      </c>
      <c r="D1514" s="69" t="s">
        <v>7</v>
      </c>
      <c r="E1514" s="172" t="s">
        <v>176</v>
      </c>
      <c r="F1514" s="186"/>
      <c r="G1514" s="74"/>
      <c r="H1514" s="74"/>
      <c r="I1514" s="74"/>
      <c r="J1514" s="74"/>
      <c r="K1514" s="92"/>
      <c r="L1514" s="14"/>
      <c r="M1514" s="3">
        <v>46.03273854639309</v>
      </c>
      <c r="N1514" s="3" t="e">
        <f>#REF!-M1514</f>
        <v>#REF!</v>
      </c>
      <c r="O1514" s="3"/>
      <c r="P1514" s="4"/>
      <c r="Q1514" s="4"/>
      <c r="R1514" s="4"/>
      <c r="S1514" s="4"/>
      <c r="T1514" s="4"/>
      <c r="X1514" s="16"/>
      <c r="Z1514" s="54"/>
      <c r="AA1514" s="54" t="s">
        <v>44</v>
      </c>
      <c r="AB1514" s="61"/>
      <c r="AC1514" s="62"/>
      <c r="AD1514" s="63" t="e">
        <f>SUM(#REF!)</f>
        <v>#REF!</v>
      </c>
      <c r="AE1514" s="64" t="e">
        <f>AD1514/AF1514</f>
        <v>#REF!</v>
      </c>
      <c r="AF1514" s="63">
        <f>SUM(AF1513:AF1513)</f>
        <v>3044</v>
      </c>
      <c r="AG1514" s="62" t="e">
        <f>SUM(AG1513:AG1513)</f>
        <v>#REF!</v>
      </c>
      <c r="AI1514" s="15" t="e">
        <f>#REF!</f>
        <v>#REF!</v>
      </c>
    </row>
    <row r="1515" spans="1:35" s="15" customFormat="1" ht="38.25">
      <c r="A1515" s="12"/>
      <c r="B1515" s="106" t="s">
        <v>74</v>
      </c>
      <c r="C1515" s="137">
        <v>17.18</v>
      </c>
      <c r="D1515" s="69" t="s">
        <v>7</v>
      </c>
      <c r="E1515" s="172" t="s">
        <v>176</v>
      </c>
      <c r="F1515" s="186"/>
      <c r="G1515" s="74"/>
      <c r="H1515" s="74"/>
      <c r="I1515" s="74"/>
      <c r="J1515" s="74"/>
      <c r="K1515" s="92"/>
      <c r="L1515" s="14"/>
      <c r="M1515" s="3">
        <v>133.3903798853487</v>
      </c>
      <c r="N1515" s="3" t="e">
        <f>#REF!-M1515</f>
        <v>#REF!</v>
      </c>
      <c r="O1515" s="3"/>
      <c r="P1515" s="4"/>
      <c r="Q1515" s="4"/>
      <c r="R1515" s="4"/>
      <c r="S1515" s="4"/>
      <c r="T1515" s="4"/>
      <c r="X1515" s="16"/>
      <c r="AI1515" s="15" t="e">
        <f>#REF!</f>
        <v>#REF!</v>
      </c>
    </row>
    <row r="1516" spans="1:35" s="15" customFormat="1" ht="38.25">
      <c r="A1516" s="12"/>
      <c r="B1516" s="106" t="s">
        <v>75</v>
      </c>
      <c r="C1516" s="137">
        <v>13.72</v>
      </c>
      <c r="D1516" s="69" t="s">
        <v>7</v>
      </c>
      <c r="E1516" s="172" t="s">
        <v>176</v>
      </c>
      <c r="F1516" s="186"/>
      <c r="G1516" s="74"/>
      <c r="H1516" s="74"/>
      <c r="I1516" s="74"/>
      <c r="J1516" s="74"/>
      <c r="K1516" s="92"/>
      <c r="L1516" s="14"/>
      <c r="M1516" s="3">
        <v>173.52174685299644</v>
      </c>
      <c r="N1516" s="3" t="e">
        <f>#REF!-M1516</f>
        <v>#REF!</v>
      </c>
      <c r="O1516" s="3"/>
      <c r="P1516" s="4"/>
      <c r="Q1516" s="4"/>
      <c r="R1516" s="4"/>
      <c r="S1516" s="4"/>
      <c r="T1516" s="4"/>
      <c r="X1516" s="16"/>
      <c r="AI1516" s="15" t="e">
        <f>#REF!</f>
        <v>#REF!</v>
      </c>
    </row>
    <row r="1517" spans="1:24" s="15" customFormat="1" ht="38.25">
      <c r="A1517" s="12"/>
      <c r="B1517" s="106" t="s">
        <v>66</v>
      </c>
      <c r="C1517" s="137">
        <v>4.41</v>
      </c>
      <c r="D1517" s="69" t="s">
        <v>7</v>
      </c>
      <c r="E1517" s="172" t="s">
        <v>176</v>
      </c>
      <c r="F1517" s="186"/>
      <c r="G1517" s="74"/>
      <c r="H1517" s="74"/>
      <c r="I1517" s="74"/>
      <c r="J1517" s="74"/>
      <c r="K1517" s="92"/>
      <c r="L1517" s="14"/>
      <c r="M1517" s="3"/>
      <c r="N1517" s="3"/>
      <c r="O1517" s="3"/>
      <c r="P1517" s="4"/>
      <c r="Q1517" s="4"/>
      <c r="R1517" s="4"/>
      <c r="S1517" s="4"/>
      <c r="T1517" s="4"/>
      <c r="X1517" s="16"/>
    </row>
    <row r="1518" spans="1:24" s="15" customFormat="1" ht="38.25">
      <c r="A1518" s="12"/>
      <c r="B1518" s="106" t="s">
        <v>76</v>
      </c>
      <c r="C1518" s="137">
        <v>5.93</v>
      </c>
      <c r="D1518" s="69" t="s">
        <v>7</v>
      </c>
      <c r="E1518" s="172" t="s">
        <v>176</v>
      </c>
      <c r="F1518" s="186"/>
      <c r="G1518" s="74"/>
      <c r="H1518" s="74"/>
      <c r="I1518" s="74"/>
      <c r="J1518" s="74"/>
      <c r="K1518" s="92"/>
      <c r="L1518" s="14"/>
      <c r="M1518" s="3"/>
      <c r="N1518" s="3"/>
      <c r="O1518" s="3"/>
      <c r="P1518" s="4"/>
      <c r="Q1518" s="4"/>
      <c r="R1518" s="4"/>
      <c r="S1518" s="4"/>
      <c r="T1518" s="4"/>
      <c r="X1518" s="16"/>
    </row>
    <row r="1519" spans="1:24" s="15" customFormat="1" ht="38.25">
      <c r="A1519" s="12"/>
      <c r="B1519" s="106" t="s">
        <v>77</v>
      </c>
      <c r="C1519" s="137">
        <v>1.87</v>
      </c>
      <c r="D1519" s="69" t="s">
        <v>69</v>
      </c>
      <c r="E1519" s="172" t="s">
        <v>176</v>
      </c>
      <c r="F1519" s="186"/>
      <c r="G1519" s="74"/>
      <c r="H1519" s="74"/>
      <c r="I1519" s="74"/>
      <c r="J1519" s="74"/>
      <c r="K1519" s="92"/>
      <c r="L1519" s="14"/>
      <c r="M1519" s="3"/>
      <c r="N1519" s="3"/>
      <c r="O1519" s="3"/>
      <c r="P1519" s="4"/>
      <c r="Q1519" s="4"/>
      <c r="R1519" s="4"/>
      <c r="S1519" s="4"/>
      <c r="T1519" s="4"/>
      <c r="X1519" s="16"/>
    </row>
    <row r="1520" spans="1:24" s="15" customFormat="1" ht="38.25">
      <c r="A1520" s="12"/>
      <c r="B1520" s="106" t="s">
        <v>78</v>
      </c>
      <c r="C1520" s="137">
        <v>1.45</v>
      </c>
      <c r="D1520" s="69" t="s">
        <v>69</v>
      </c>
      <c r="E1520" s="172" t="s">
        <v>176</v>
      </c>
      <c r="F1520" s="186"/>
      <c r="G1520" s="74"/>
      <c r="H1520" s="74"/>
      <c r="I1520" s="74"/>
      <c r="J1520" s="74"/>
      <c r="K1520" s="92"/>
      <c r="L1520" s="14"/>
      <c r="M1520" s="3"/>
      <c r="N1520" s="3"/>
      <c r="O1520" s="3"/>
      <c r="P1520" s="4"/>
      <c r="Q1520" s="4"/>
      <c r="R1520" s="4"/>
      <c r="S1520" s="4"/>
      <c r="T1520" s="4"/>
      <c r="X1520" s="16"/>
    </row>
    <row r="1521" spans="1:24" s="15" customFormat="1" ht="38.25">
      <c r="A1521" s="12"/>
      <c r="B1521" s="106" t="s">
        <v>79</v>
      </c>
      <c r="C1521" s="137">
        <v>1.45</v>
      </c>
      <c r="D1521" s="69" t="s">
        <v>69</v>
      </c>
      <c r="E1521" s="172" t="s">
        <v>176</v>
      </c>
      <c r="F1521" s="186"/>
      <c r="G1521" s="74"/>
      <c r="H1521" s="74"/>
      <c r="I1521" s="74"/>
      <c r="J1521" s="74"/>
      <c r="K1521" s="92"/>
      <c r="L1521" s="14"/>
      <c r="M1521" s="3"/>
      <c r="N1521" s="3"/>
      <c r="O1521" s="3"/>
      <c r="P1521" s="4"/>
      <c r="Q1521" s="4"/>
      <c r="R1521" s="4"/>
      <c r="S1521" s="4"/>
      <c r="T1521" s="4"/>
      <c r="X1521" s="16"/>
    </row>
    <row r="1522" spans="1:24" s="15" customFormat="1" ht="38.25">
      <c r="A1522" s="12"/>
      <c r="B1522" s="106" t="s">
        <v>80</v>
      </c>
      <c r="C1522" s="137">
        <v>2.21</v>
      </c>
      <c r="D1522" s="69" t="s">
        <v>69</v>
      </c>
      <c r="E1522" s="172" t="s">
        <v>176</v>
      </c>
      <c r="F1522" s="186"/>
      <c r="G1522" s="74"/>
      <c r="H1522" s="74"/>
      <c r="I1522" s="74"/>
      <c r="J1522" s="74"/>
      <c r="K1522" s="92"/>
      <c r="L1522" s="14"/>
      <c r="M1522" s="3"/>
      <c r="N1522" s="3"/>
      <c r="O1522" s="3"/>
      <c r="P1522" s="4"/>
      <c r="Q1522" s="4"/>
      <c r="R1522" s="4"/>
      <c r="S1522" s="4"/>
      <c r="T1522" s="4"/>
      <c r="X1522" s="16"/>
    </row>
    <row r="1523" spans="1:24" s="15" customFormat="1" ht="38.25">
      <c r="A1523" s="12"/>
      <c r="B1523" s="106" t="s">
        <v>81</v>
      </c>
      <c r="C1523" s="137">
        <v>1.45</v>
      </c>
      <c r="D1523" s="69" t="s">
        <v>69</v>
      </c>
      <c r="E1523" s="172" t="s">
        <v>176</v>
      </c>
      <c r="F1523" s="186"/>
      <c r="G1523" s="74"/>
      <c r="H1523" s="74"/>
      <c r="I1523" s="74"/>
      <c r="J1523" s="74"/>
      <c r="K1523" s="92"/>
      <c r="L1523" s="14"/>
      <c r="M1523" s="3"/>
      <c r="N1523" s="3"/>
      <c r="O1523" s="3"/>
      <c r="P1523" s="4"/>
      <c r="Q1523" s="4"/>
      <c r="R1523" s="4"/>
      <c r="S1523" s="4"/>
      <c r="T1523" s="4"/>
      <c r="X1523" s="16"/>
    </row>
    <row r="1524" spans="1:35" s="15" customFormat="1" ht="16.5" thickBot="1">
      <c r="A1524" s="12"/>
      <c r="B1524" s="105" t="s">
        <v>86</v>
      </c>
      <c r="C1524" s="142">
        <f>SUM(C1506:C1523)</f>
        <v>185.61999999999998</v>
      </c>
      <c r="D1524" s="88"/>
      <c r="E1524" s="182"/>
      <c r="F1524" s="272"/>
      <c r="G1524" s="84"/>
      <c r="H1524" s="84"/>
      <c r="I1524" s="84"/>
      <c r="J1524" s="84"/>
      <c r="K1524" s="100"/>
      <c r="L1524" s="14"/>
      <c r="M1524" s="3">
        <v>589.1549049068915</v>
      </c>
      <c r="N1524" s="3" t="e">
        <f>#REF!-M1524</f>
        <v>#REF!</v>
      </c>
      <c r="O1524" s="3"/>
      <c r="P1524" s="4"/>
      <c r="Q1524" s="4"/>
      <c r="R1524" s="4"/>
      <c r="S1524" s="4"/>
      <c r="T1524" s="4"/>
      <c r="X1524" s="16"/>
      <c r="AI1524" s="15" t="e">
        <f>#REF!</f>
        <v>#REF!</v>
      </c>
    </row>
    <row r="1525" spans="1:35" s="15" customFormat="1" ht="30.75" customHeight="1" thickBot="1">
      <c r="A1525" s="12"/>
      <c r="B1525" s="369" t="s">
        <v>151</v>
      </c>
      <c r="C1525" s="370"/>
      <c r="D1525" s="371"/>
      <c r="E1525" s="371"/>
      <c r="F1525" s="371"/>
      <c r="G1525" s="371"/>
      <c r="H1525" s="371"/>
      <c r="I1525" s="372"/>
      <c r="J1525" s="372"/>
      <c r="K1525" s="373"/>
      <c r="L1525" s="14"/>
      <c r="M1525" s="3">
        <v>695.1517049949086</v>
      </c>
      <c r="N1525" s="3" t="e">
        <f>#REF!-M1525</f>
        <v>#REF!</v>
      </c>
      <c r="O1525" s="3"/>
      <c r="P1525" s="4"/>
      <c r="Q1525" s="4"/>
      <c r="R1525" s="4"/>
      <c r="S1525" s="4"/>
      <c r="T1525" s="4"/>
      <c r="X1525" s="16"/>
      <c r="AI1525" s="15" t="e">
        <f>#REF!</f>
        <v>#REF!</v>
      </c>
    </row>
    <row r="1526" spans="1:35" s="15" customFormat="1" ht="15.75">
      <c r="A1526" s="12"/>
      <c r="B1526" s="106" t="s">
        <v>131</v>
      </c>
      <c r="C1526" s="132">
        <v>12.7</v>
      </c>
      <c r="D1526" s="17" t="s">
        <v>7</v>
      </c>
      <c r="E1526" s="171" t="s">
        <v>174</v>
      </c>
      <c r="F1526" s="196"/>
      <c r="G1526" s="73"/>
      <c r="H1526" s="73"/>
      <c r="I1526" s="73"/>
      <c r="J1526" s="73"/>
      <c r="K1526" s="91"/>
      <c r="L1526" s="14"/>
      <c r="M1526" s="3">
        <v>1147.6601326798984</v>
      </c>
      <c r="N1526" s="3" t="e">
        <f>#REF!-M1526</f>
        <v>#REF!</v>
      </c>
      <c r="O1526" s="3"/>
      <c r="P1526" s="4"/>
      <c r="Q1526" s="4"/>
      <c r="R1526" s="4"/>
      <c r="S1526" s="4"/>
      <c r="T1526" s="4"/>
      <c r="X1526" s="16"/>
      <c r="AI1526" s="15" t="e">
        <f>#REF!</f>
        <v>#REF!</v>
      </c>
    </row>
    <row r="1527" spans="1:35" s="15" customFormat="1" ht="15.75">
      <c r="A1527" s="12"/>
      <c r="B1527" s="106" t="s">
        <v>111</v>
      </c>
      <c r="C1527" s="137">
        <v>26</v>
      </c>
      <c r="D1527" s="69" t="s">
        <v>7</v>
      </c>
      <c r="E1527" s="171" t="s">
        <v>174</v>
      </c>
      <c r="F1527" s="186"/>
      <c r="G1527" s="74"/>
      <c r="H1527" s="74"/>
      <c r="I1527" s="74"/>
      <c r="J1527" s="74"/>
      <c r="K1527" s="92"/>
      <c r="L1527" s="14"/>
      <c r="M1527" s="3">
        <v>595.5402543097841</v>
      </c>
      <c r="N1527" s="3" t="e">
        <f>#REF!-M1527</f>
        <v>#REF!</v>
      </c>
      <c r="O1527" s="3"/>
      <c r="P1527" s="4"/>
      <c r="Q1527" s="4"/>
      <c r="R1527" s="4"/>
      <c r="S1527" s="4"/>
      <c r="T1527" s="4"/>
      <c r="X1527" s="16"/>
      <c r="AI1527" s="15" t="e">
        <f>#REF!</f>
        <v>#REF!</v>
      </c>
    </row>
    <row r="1528" spans="1:35" s="15" customFormat="1" ht="15.75">
      <c r="A1528" s="12"/>
      <c r="B1528" s="106" t="s">
        <v>27</v>
      </c>
      <c r="C1528" s="137">
        <v>1.6</v>
      </c>
      <c r="D1528" s="69" t="s">
        <v>7</v>
      </c>
      <c r="E1528" s="171" t="s">
        <v>174</v>
      </c>
      <c r="F1528" s="186"/>
      <c r="G1528" s="74"/>
      <c r="H1528" s="74"/>
      <c r="I1528" s="74"/>
      <c r="J1528" s="74"/>
      <c r="K1528" s="92"/>
      <c r="L1528" s="14"/>
      <c r="M1528" s="3">
        <v>513.5578277276354</v>
      </c>
      <c r="N1528" s="3" t="e">
        <f>#REF!-M1528</f>
        <v>#REF!</v>
      </c>
      <c r="O1528" s="3"/>
      <c r="P1528" s="4"/>
      <c r="Q1528" s="4"/>
      <c r="R1528" s="4"/>
      <c r="S1528" s="4"/>
      <c r="T1528" s="4"/>
      <c r="X1528" s="16"/>
      <c r="AI1528" s="15" t="e">
        <f>#REF!</f>
        <v>#REF!</v>
      </c>
    </row>
    <row r="1529" spans="1:35" s="15" customFormat="1" ht="15.75">
      <c r="A1529" s="12"/>
      <c r="B1529" s="106" t="s">
        <v>71</v>
      </c>
      <c r="C1529" s="137">
        <v>20.9</v>
      </c>
      <c r="D1529" s="69" t="s">
        <v>7</v>
      </c>
      <c r="E1529" s="171" t="s">
        <v>174</v>
      </c>
      <c r="F1529" s="186"/>
      <c r="G1529" s="74"/>
      <c r="H1529" s="74"/>
      <c r="I1529" s="74"/>
      <c r="J1529" s="74"/>
      <c r="K1529" s="92"/>
      <c r="L1529" s="14"/>
      <c r="M1529" s="3">
        <v>179.14807943987282</v>
      </c>
      <c r="N1529" s="3" t="e">
        <f>#REF!-M1529</f>
        <v>#REF!</v>
      </c>
      <c r="O1529" s="3"/>
      <c r="P1529" s="4"/>
      <c r="Q1529" s="4"/>
      <c r="R1529" s="4"/>
      <c r="S1529" s="4"/>
      <c r="T1529" s="4"/>
      <c r="X1529" s="16"/>
      <c r="AI1529" s="15" t="e">
        <f>#REF!</f>
        <v>#REF!</v>
      </c>
    </row>
    <row r="1530" spans="1:35" s="15" customFormat="1" ht="15.75">
      <c r="A1530" s="12"/>
      <c r="B1530" s="106" t="s">
        <v>344</v>
      </c>
      <c r="C1530" s="137">
        <v>22.8</v>
      </c>
      <c r="D1530" s="69" t="s">
        <v>7</v>
      </c>
      <c r="E1530" s="171" t="s">
        <v>174</v>
      </c>
      <c r="F1530" s="186"/>
      <c r="G1530" s="74"/>
      <c r="H1530" s="74"/>
      <c r="I1530" s="74"/>
      <c r="J1530" s="74"/>
      <c r="K1530" s="92"/>
      <c r="L1530" s="14"/>
      <c r="M1530" s="3">
        <v>154.0673483182906</v>
      </c>
      <c r="N1530" s="3" t="e">
        <f>#REF!-M1530</f>
        <v>#REF!</v>
      </c>
      <c r="O1530" s="3"/>
      <c r="P1530" s="4"/>
      <c r="Q1530" s="4"/>
      <c r="R1530" s="4"/>
      <c r="S1530" s="4"/>
      <c r="T1530" s="4"/>
      <c r="X1530" s="16"/>
      <c r="AI1530" s="15" t="e">
        <f>#REF!</f>
        <v>#REF!</v>
      </c>
    </row>
    <row r="1531" spans="1:35" s="15" customFormat="1" ht="15.75">
      <c r="A1531" s="12"/>
      <c r="B1531" s="106" t="s">
        <v>529</v>
      </c>
      <c r="C1531" s="137">
        <v>12</v>
      </c>
      <c r="D1531" s="69" t="s">
        <v>7</v>
      </c>
      <c r="E1531" s="171" t="s">
        <v>174</v>
      </c>
      <c r="F1531" s="186"/>
      <c r="G1531" s="74"/>
      <c r="H1531" s="74"/>
      <c r="I1531" s="74"/>
      <c r="J1531" s="74"/>
      <c r="K1531" s="92"/>
      <c r="L1531" s="14"/>
      <c r="M1531" s="3">
        <v>0</v>
      </c>
      <c r="N1531" s="3" t="e">
        <f>#REF!-M1531</f>
        <v>#REF!</v>
      </c>
      <c r="O1531" s="3"/>
      <c r="P1531" s="4"/>
      <c r="Q1531" s="4"/>
      <c r="R1531" s="4"/>
      <c r="S1531" s="4"/>
      <c r="T1531" s="4"/>
      <c r="X1531" s="16"/>
      <c r="AI1531" s="15" t="e">
        <f>#REF!</f>
        <v>#REF!</v>
      </c>
    </row>
    <row r="1532" spans="1:35" s="15" customFormat="1" ht="15.75">
      <c r="A1532" s="12"/>
      <c r="B1532" s="106" t="s">
        <v>27</v>
      </c>
      <c r="C1532" s="137">
        <v>2</v>
      </c>
      <c r="D1532" s="69" t="s">
        <v>7</v>
      </c>
      <c r="E1532" s="171" t="s">
        <v>174</v>
      </c>
      <c r="F1532" s="186"/>
      <c r="G1532" s="74"/>
      <c r="H1532" s="74"/>
      <c r="I1532" s="74"/>
      <c r="J1532" s="74"/>
      <c r="K1532" s="92"/>
      <c r="L1532" s="14"/>
      <c r="M1532" s="3">
        <v>183.32820129346985</v>
      </c>
      <c r="N1532" s="3" t="e">
        <f>#REF!-M1532</f>
        <v>#REF!</v>
      </c>
      <c r="O1532" s="3"/>
      <c r="P1532" s="4"/>
      <c r="Q1532" s="4"/>
      <c r="R1532" s="4"/>
      <c r="S1532" s="4"/>
      <c r="T1532" s="4"/>
      <c r="X1532" s="16"/>
      <c r="AI1532" s="15" t="e">
        <f>#REF!</f>
        <v>#REF!</v>
      </c>
    </row>
    <row r="1533" spans="1:35" s="15" customFormat="1" ht="15.75">
      <c r="A1533" s="12"/>
      <c r="B1533" s="106" t="s">
        <v>27</v>
      </c>
      <c r="C1533" s="137">
        <v>2</v>
      </c>
      <c r="D1533" s="69" t="s">
        <v>7</v>
      </c>
      <c r="E1533" s="171" t="s">
        <v>174</v>
      </c>
      <c r="F1533" s="186"/>
      <c r="G1533" s="74"/>
      <c r="H1533" s="74"/>
      <c r="I1533" s="74"/>
      <c r="J1533" s="74"/>
      <c r="K1533" s="92"/>
      <c r="L1533" s="14"/>
      <c r="M1533" s="3">
        <v>247.22434962702448</v>
      </c>
      <c r="N1533" s="3" t="e">
        <f>#REF!-M1533</f>
        <v>#REF!</v>
      </c>
      <c r="O1533" s="3"/>
      <c r="P1533" s="4"/>
      <c r="Q1533" s="4"/>
      <c r="R1533" s="4"/>
      <c r="S1533" s="4"/>
      <c r="T1533" s="4"/>
      <c r="X1533" s="16"/>
      <c r="AI1533" s="15" t="e">
        <f>#REF!</f>
        <v>#REF!</v>
      </c>
    </row>
    <row r="1534" spans="1:35" s="15" customFormat="1" ht="15.75">
      <c r="A1534" s="12"/>
      <c r="B1534" s="106" t="s">
        <v>27</v>
      </c>
      <c r="C1534" s="137">
        <v>2</v>
      </c>
      <c r="D1534" s="69" t="s">
        <v>7</v>
      </c>
      <c r="E1534" s="171" t="s">
        <v>174</v>
      </c>
      <c r="F1534" s="186"/>
      <c r="G1534" s="74"/>
      <c r="H1534" s="74"/>
      <c r="I1534" s="74"/>
      <c r="J1534" s="74"/>
      <c r="K1534" s="92"/>
      <c r="L1534" s="14"/>
      <c r="M1534" s="3">
        <v>59.716026479957605</v>
      </c>
      <c r="N1534" s="3" t="e">
        <f>#REF!-M1534</f>
        <v>#REF!</v>
      </c>
      <c r="O1534" s="3"/>
      <c r="P1534" s="4"/>
      <c r="Q1534" s="4"/>
      <c r="R1534" s="4"/>
      <c r="S1534" s="4"/>
      <c r="T1534" s="4"/>
      <c r="X1534" s="16"/>
      <c r="AI1534" s="15" t="e">
        <f>#REF!</f>
        <v>#REF!</v>
      </c>
    </row>
    <row r="1535" spans="1:35" s="15" customFormat="1" ht="16.5" thickBot="1">
      <c r="A1535" s="12"/>
      <c r="B1535" s="105" t="s">
        <v>86</v>
      </c>
      <c r="C1535" s="142">
        <f>SUM(C1526:C1534)</f>
        <v>102</v>
      </c>
      <c r="D1535" s="88"/>
      <c r="E1535" s="182"/>
      <c r="F1535" s="272"/>
      <c r="G1535" s="84"/>
      <c r="H1535" s="84"/>
      <c r="I1535" s="84"/>
      <c r="J1535" s="84"/>
      <c r="K1535" s="100"/>
      <c r="L1535" s="14"/>
      <c r="M1535" s="3">
        <v>194.12400579495366</v>
      </c>
      <c r="N1535" s="3" t="e">
        <f>#REF!-M1535</f>
        <v>#REF!</v>
      </c>
      <c r="O1535" s="3"/>
      <c r="P1535" s="4"/>
      <c r="Q1535" s="4"/>
      <c r="R1535" s="4"/>
      <c r="S1535" s="4"/>
      <c r="T1535" s="4"/>
      <c r="X1535" s="16"/>
      <c r="AI1535" s="15" t="e">
        <f>#REF!</f>
        <v>#REF!</v>
      </c>
    </row>
    <row r="1536" spans="1:35" s="15" customFormat="1" ht="21" thickBot="1">
      <c r="A1536" s="12"/>
      <c r="B1536" s="374" t="s">
        <v>152</v>
      </c>
      <c r="C1536" s="375"/>
      <c r="D1536" s="376"/>
      <c r="E1536" s="376"/>
      <c r="F1536" s="376"/>
      <c r="G1536" s="376"/>
      <c r="H1536" s="376"/>
      <c r="I1536" s="377"/>
      <c r="J1536" s="377"/>
      <c r="K1536" s="378"/>
      <c r="L1536" s="14"/>
      <c r="M1536" s="3">
        <v>1902.368337055454</v>
      </c>
      <c r="N1536" s="3" t="e">
        <f>#REF!-M1536</f>
        <v>#REF!</v>
      </c>
      <c r="O1536" s="3"/>
      <c r="P1536" s="4"/>
      <c r="Q1536" s="4"/>
      <c r="R1536" s="4"/>
      <c r="S1536" s="4"/>
      <c r="T1536" s="4"/>
      <c r="X1536" s="16"/>
      <c r="AI1536" s="15" t="e">
        <f>#REF!</f>
        <v>#REF!</v>
      </c>
    </row>
    <row r="1537" spans="1:35" s="15" customFormat="1" ht="16.5" thickBot="1">
      <c r="A1537" s="12"/>
      <c r="B1537" s="402" t="s">
        <v>986</v>
      </c>
      <c r="C1537" s="403">
        <v>0</v>
      </c>
      <c r="D1537" s="403" t="e">
        <v>#REF!</v>
      </c>
      <c r="E1537" s="222"/>
      <c r="F1537" s="222"/>
      <c r="G1537" s="222"/>
      <c r="H1537" s="222"/>
      <c r="I1537" s="222"/>
      <c r="J1537" s="222"/>
      <c r="K1537" s="223"/>
      <c r="L1537" s="14"/>
      <c r="M1537" s="3">
        <v>627.2742038673263</v>
      </c>
      <c r="N1537" s="3" t="e">
        <f>#REF!-M1537</f>
        <v>#REF!</v>
      </c>
      <c r="O1537" s="3"/>
      <c r="P1537" s="4"/>
      <c r="Q1537" s="4"/>
      <c r="R1537" s="4"/>
      <c r="S1537" s="4"/>
      <c r="T1537" s="4"/>
      <c r="X1537" s="16"/>
      <c r="AI1537" s="15" t="e">
        <f>#REF!</f>
        <v>#REF!</v>
      </c>
    </row>
    <row r="1538" spans="1:35" s="15" customFormat="1" ht="38.25">
      <c r="A1538" s="12"/>
      <c r="B1538" s="106" t="s">
        <v>987</v>
      </c>
      <c r="C1538" s="132">
        <v>7.3</v>
      </c>
      <c r="D1538" s="17" t="s">
        <v>329</v>
      </c>
      <c r="E1538" s="172" t="s">
        <v>176</v>
      </c>
      <c r="F1538" s="196"/>
      <c r="G1538" s="73"/>
      <c r="H1538" s="73"/>
      <c r="I1538" s="73"/>
      <c r="J1538" s="73"/>
      <c r="K1538" s="91"/>
      <c r="L1538" s="14"/>
      <c r="M1538" s="3">
        <v>116.92397984775701</v>
      </c>
      <c r="N1538" s="3" t="e">
        <f>#REF!-M1538</f>
        <v>#REF!</v>
      </c>
      <c r="O1538" s="3"/>
      <c r="P1538" s="4"/>
      <c r="Q1538" s="4"/>
      <c r="R1538" s="4"/>
      <c r="S1538" s="4"/>
      <c r="T1538" s="4"/>
      <c r="X1538" s="16"/>
      <c r="AI1538" s="15" t="e">
        <f>#REF!</f>
        <v>#REF!</v>
      </c>
    </row>
    <row r="1539" spans="1:35" s="15" customFormat="1" ht="38.25">
      <c r="A1539" s="12"/>
      <c r="B1539" s="106" t="s">
        <v>987</v>
      </c>
      <c r="C1539" s="137">
        <v>10.2</v>
      </c>
      <c r="D1539" s="69" t="s">
        <v>329</v>
      </c>
      <c r="E1539" s="172" t="s">
        <v>176</v>
      </c>
      <c r="F1539" s="186"/>
      <c r="G1539" s="74"/>
      <c r="H1539" s="74"/>
      <c r="I1539" s="74"/>
      <c r="J1539" s="74"/>
      <c r="K1539" s="92"/>
      <c r="L1539" s="14"/>
      <c r="M1539" s="3">
        <v>74.17071723247764</v>
      </c>
      <c r="N1539" s="3" t="e">
        <f>#REF!-M1539</f>
        <v>#REF!</v>
      </c>
      <c r="O1539" s="3"/>
      <c r="P1539" s="4"/>
      <c r="Q1539" s="4"/>
      <c r="R1539" s="4"/>
      <c r="S1539" s="4"/>
      <c r="T1539" s="4"/>
      <c r="X1539" s="16"/>
      <c r="AI1539" s="15" t="e">
        <f>#REF!</f>
        <v>#REF!</v>
      </c>
    </row>
    <row r="1540" spans="1:35" s="15" customFormat="1" ht="38.25">
      <c r="A1540" s="12"/>
      <c r="B1540" s="106" t="s">
        <v>988</v>
      </c>
      <c r="C1540" s="137">
        <v>16.1</v>
      </c>
      <c r="D1540" s="69" t="s">
        <v>989</v>
      </c>
      <c r="E1540" s="172" t="s">
        <v>176</v>
      </c>
      <c r="F1540" s="186"/>
      <c r="G1540" s="74"/>
      <c r="H1540" s="74"/>
      <c r="I1540" s="74"/>
      <c r="J1540" s="74"/>
      <c r="K1540" s="92"/>
      <c r="L1540" s="14"/>
      <c r="M1540" s="3">
        <v>63.19149922109115</v>
      </c>
      <c r="N1540" s="3" t="e">
        <f>#REF!-M1540</f>
        <v>#REF!</v>
      </c>
      <c r="O1540" s="3"/>
      <c r="P1540" s="4"/>
      <c r="Q1540" s="4"/>
      <c r="R1540" s="4"/>
      <c r="S1540" s="4"/>
      <c r="T1540" s="4"/>
      <c r="X1540" s="16"/>
      <c r="AI1540" s="15" t="e">
        <f>#REF!</f>
        <v>#REF!</v>
      </c>
    </row>
    <row r="1541" spans="1:35" s="15" customFormat="1" ht="38.25">
      <c r="A1541" s="12"/>
      <c r="B1541" s="106" t="s">
        <v>990</v>
      </c>
      <c r="C1541" s="137">
        <v>8.7</v>
      </c>
      <c r="D1541" s="69" t="s">
        <v>989</v>
      </c>
      <c r="E1541" s="172" t="s">
        <v>176</v>
      </c>
      <c r="F1541" s="186"/>
      <c r="G1541" s="74"/>
      <c r="H1541" s="74"/>
      <c r="I1541" s="74"/>
      <c r="J1541" s="74"/>
      <c r="K1541" s="92"/>
      <c r="L1541" s="14"/>
      <c r="M1541" s="3">
        <v>76.85452607970545</v>
      </c>
      <c r="N1541" s="3" t="e">
        <f>#REF!-M1541</f>
        <v>#REF!</v>
      </c>
      <c r="O1541" s="3"/>
      <c r="P1541" s="4"/>
      <c r="Q1541" s="4"/>
      <c r="R1541" s="4"/>
      <c r="S1541" s="4"/>
      <c r="T1541" s="4"/>
      <c r="X1541" s="16"/>
      <c r="AI1541" s="15" t="e">
        <f>#REF!</f>
        <v>#REF!</v>
      </c>
    </row>
    <row r="1542" spans="1:35" s="15" customFormat="1" ht="38.25">
      <c r="A1542" s="12"/>
      <c r="B1542" s="106" t="s">
        <v>991</v>
      </c>
      <c r="C1542" s="137">
        <v>8.4</v>
      </c>
      <c r="D1542" s="69" t="s">
        <v>989</v>
      </c>
      <c r="E1542" s="172" t="s">
        <v>176</v>
      </c>
      <c r="F1542" s="186"/>
      <c r="G1542" s="74"/>
      <c r="H1542" s="74"/>
      <c r="I1542" s="74"/>
      <c r="J1542" s="74"/>
      <c r="K1542" s="92"/>
      <c r="L1542" s="14"/>
      <c r="M1542" s="3">
        <v>5.673022515595973</v>
      </c>
      <c r="N1542" s="3" t="e">
        <f>#REF!-M1542</f>
        <v>#REF!</v>
      </c>
      <c r="O1542" s="3"/>
      <c r="P1542" s="4"/>
      <c r="Q1542" s="4"/>
      <c r="R1542" s="4"/>
      <c r="S1542" s="4"/>
      <c r="T1542" s="4"/>
      <c r="X1542" s="16"/>
      <c r="AI1542" s="15" t="e">
        <f>#REF!</f>
        <v>#REF!</v>
      </c>
    </row>
    <row r="1543" spans="1:35" s="15" customFormat="1" ht="38.25">
      <c r="A1543" s="12"/>
      <c r="B1543" s="106" t="s">
        <v>992</v>
      </c>
      <c r="C1543" s="137">
        <v>5.6</v>
      </c>
      <c r="D1543" s="69" t="s">
        <v>7</v>
      </c>
      <c r="E1543" s="172" t="s">
        <v>176</v>
      </c>
      <c r="F1543" s="186"/>
      <c r="G1543" s="74"/>
      <c r="H1543" s="74"/>
      <c r="I1543" s="74"/>
      <c r="J1543" s="74"/>
      <c r="K1543" s="92"/>
      <c r="L1543" s="14"/>
      <c r="M1543" s="3">
        <v>4.7772821183966085</v>
      </c>
      <c r="N1543" s="3" t="e">
        <f>#REF!-M1543</f>
        <v>#REF!</v>
      </c>
      <c r="O1543" s="3"/>
      <c r="P1543" s="4"/>
      <c r="Q1543" s="4"/>
      <c r="R1543" s="4"/>
      <c r="S1543" s="4"/>
      <c r="T1543" s="4"/>
      <c r="X1543" s="16"/>
      <c r="AI1543" s="15" t="e">
        <f>#REF!</f>
        <v>#REF!</v>
      </c>
    </row>
    <row r="1544" spans="1:35" s="15" customFormat="1" ht="38.25">
      <c r="A1544" s="12"/>
      <c r="B1544" s="106" t="s">
        <v>993</v>
      </c>
      <c r="C1544" s="137">
        <v>4.5</v>
      </c>
      <c r="D1544" s="69" t="s">
        <v>7</v>
      </c>
      <c r="E1544" s="172" t="s">
        <v>176</v>
      </c>
      <c r="F1544" s="186"/>
      <c r="G1544" s="74"/>
      <c r="H1544" s="74"/>
      <c r="I1544" s="74"/>
      <c r="J1544" s="74"/>
      <c r="K1544" s="92"/>
      <c r="L1544" s="14"/>
      <c r="M1544" s="3">
        <v>14.894883176286571</v>
      </c>
      <c r="N1544" s="3" t="e">
        <f>#REF!-M1544</f>
        <v>#REF!</v>
      </c>
      <c r="O1544" s="3"/>
      <c r="P1544" s="4"/>
      <c r="Q1544" s="4"/>
      <c r="R1544" s="4"/>
      <c r="S1544" s="4"/>
      <c r="T1544" s="4"/>
      <c r="X1544" s="16"/>
      <c r="AI1544" s="15" t="e">
        <f>#REF!</f>
        <v>#REF!</v>
      </c>
    </row>
    <row r="1545" spans="1:35" s="15" customFormat="1" ht="38.25">
      <c r="A1545" s="12"/>
      <c r="B1545" s="106" t="s">
        <v>994</v>
      </c>
      <c r="C1545" s="137">
        <v>5.7</v>
      </c>
      <c r="D1545" s="69" t="s">
        <v>7</v>
      </c>
      <c r="E1545" s="172" t="s">
        <v>176</v>
      </c>
      <c r="F1545" s="186"/>
      <c r="G1545" s="74"/>
      <c r="H1545" s="74"/>
      <c r="I1545" s="74"/>
      <c r="J1545" s="74"/>
      <c r="K1545" s="92"/>
      <c r="L1545" s="14"/>
      <c r="M1545" s="3">
        <v>90.27357031584451</v>
      </c>
      <c r="N1545" s="3" t="e">
        <f>#REF!-M1545</f>
        <v>#REF!</v>
      </c>
      <c r="O1545" s="3"/>
      <c r="P1545" s="4"/>
      <c r="Q1545" s="4"/>
      <c r="R1545" s="4"/>
      <c r="S1545" s="4"/>
      <c r="T1545" s="4"/>
      <c r="X1545" s="16"/>
      <c r="AI1545" s="15" t="e">
        <f>#REF!</f>
        <v>#REF!</v>
      </c>
    </row>
    <row r="1546" spans="1:35" s="15" customFormat="1" ht="38.25">
      <c r="A1546" s="12"/>
      <c r="B1546" s="106" t="s">
        <v>131</v>
      </c>
      <c r="C1546" s="137">
        <v>60.6</v>
      </c>
      <c r="D1546" s="69" t="s">
        <v>64</v>
      </c>
      <c r="E1546" s="172" t="s">
        <v>176</v>
      </c>
      <c r="F1546" s="186"/>
      <c r="G1546" s="74"/>
      <c r="H1546" s="74"/>
      <c r="I1546" s="74"/>
      <c r="J1546" s="74"/>
      <c r="K1546" s="92"/>
      <c r="L1546" s="14"/>
      <c r="M1546" s="3">
        <v>26.29904399690572</v>
      </c>
      <c r="N1546" s="3" t="e">
        <f>#REF!-M1546</f>
        <v>#REF!</v>
      </c>
      <c r="O1546" s="3"/>
      <c r="P1546" s="4"/>
      <c r="Q1546" s="4"/>
      <c r="R1546" s="4"/>
      <c r="S1546" s="4"/>
      <c r="T1546" s="4"/>
      <c r="X1546" s="16"/>
      <c r="AI1546" s="15" t="e">
        <f>#REF!</f>
        <v>#REF!</v>
      </c>
    </row>
    <row r="1547" spans="1:35" s="15" customFormat="1" ht="38.25">
      <c r="A1547" s="12"/>
      <c r="B1547" s="106" t="s">
        <v>131</v>
      </c>
      <c r="C1547" s="137">
        <v>32.2</v>
      </c>
      <c r="D1547" s="69" t="s">
        <v>64</v>
      </c>
      <c r="E1547" s="172" t="s">
        <v>176</v>
      </c>
      <c r="F1547" s="186"/>
      <c r="G1547" s="74"/>
      <c r="H1547" s="74"/>
      <c r="I1547" s="74"/>
      <c r="J1547" s="74"/>
      <c r="K1547" s="92"/>
      <c r="L1547" s="14"/>
      <c r="M1547" s="3">
        <v>0</v>
      </c>
      <c r="N1547" s="3" t="e">
        <f>#REF!-M1547</f>
        <v>#REF!</v>
      </c>
      <c r="O1547" s="3"/>
      <c r="P1547" s="4"/>
      <c r="Q1547" s="4"/>
      <c r="R1547" s="4"/>
      <c r="S1547" s="4"/>
      <c r="T1547" s="4"/>
      <c r="X1547" s="16"/>
      <c r="AI1547" s="15" t="e">
        <f>#REF!</f>
        <v>#REF!</v>
      </c>
    </row>
    <row r="1548" spans="1:35" s="15" customFormat="1" ht="38.25">
      <c r="A1548" s="12"/>
      <c r="B1548" s="106" t="s">
        <v>995</v>
      </c>
      <c r="C1548" s="137">
        <v>2.8</v>
      </c>
      <c r="D1548" s="69" t="s">
        <v>64</v>
      </c>
      <c r="E1548" s="172" t="s">
        <v>176</v>
      </c>
      <c r="F1548" s="186"/>
      <c r="G1548" s="74"/>
      <c r="H1548" s="74"/>
      <c r="I1548" s="74"/>
      <c r="J1548" s="74"/>
      <c r="K1548" s="92"/>
      <c r="L1548" s="14"/>
      <c r="M1548" s="3">
        <v>83.67257005310552</v>
      </c>
      <c r="N1548" s="3" t="e">
        <f>#REF!-M1548</f>
        <v>#REF!</v>
      </c>
      <c r="O1548" s="3"/>
      <c r="P1548" s="4"/>
      <c r="Q1548" s="4"/>
      <c r="R1548" s="4"/>
      <c r="S1548" s="4"/>
      <c r="T1548" s="4"/>
      <c r="X1548" s="16"/>
      <c r="AI1548" s="15" t="e">
        <f>#REF!</f>
        <v>#REF!</v>
      </c>
    </row>
    <row r="1549" spans="1:35" s="15" customFormat="1" ht="38.25">
      <c r="A1549" s="12"/>
      <c r="B1549" s="106" t="s">
        <v>996</v>
      </c>
      <c r="C1549" s="137">
        <v>14.2</v>
      </c>
      <c r="D1549" s="69" t="s">
        <v>329</v>
      </c>
      <c r="E1549" s="172" t="s">
        <v>176</v>
      </c>
      <c r="F1549" s="186"/>
      <c r="G1549" s="74"/>
      <c r="H1549" s="74"/>
      <c r="I1549" s="74"/>
      <c r="J1549" s="74"/>
      <c r="K1549" s="92"/>
      <c r="L1549" s="14"/>
      <c r="M1549" s="3">
        <v>0</v>
      </c>
      <c r="N1549" s="3" t="e">
        <f>#REF!-M1549</f>
        <v>#REF!</v>
      </c>
      <c r="O1549" s="3"/>
      <c r="P1549" s="4"/>
      <c r="Q1549" s="4"/>
      <c r="R1549" s="4"/>
      <c r="S1549" s="4"/>
      <c r="T1549" s="4"/>
      <c r="X1549" s="16"/>
      <c r="AI1549" s="15" t="e">
        <f>#REF!</f>
        <v>#REF!</v>
      </c>
    </row>
    <row r="1550" spans="1:35" s="15" customFormat="1" ht="38.25">
      <c r="A1550" s="12"/>
      <c r="B1550" s="106" t="s">
        <v>997</v>
      </c>
      <c r="C1550" s="137">
        <v>14.4</v>
      </c>
      <c r="D1550" s="69" t="s">
        <v>329</v>
      </c>
      <c r="E1550" s="172" t="s">
        <v>176</v>
      </c>
      <c r="F1550" s="186"/>
      <c r="G1550" s="74"/>
      <c r="H1550" s="74"/>
      <c r="I1550" s="74"/>
      <c r="J1550" s="74"/>
      <c r="K1550" s="92"/>
      <c r="L1550" s="14"/>
      <c r="M1550" s="3">
        <v>19.97645275240334</v>
      </c>
      <c r="N1550" s="3" t="e">
        <f>#REF!-M1550</f>
        <v>#REF!</v>
      </c>
      <c r="O1550" s="3"/>
      <c r="P1550" s="4"/>
      <c r="Q1550" s="4"/>
      <c r="R1550" s="4"/>
      <c r="S1550" s="4"/>
      <c r="T1550" s="4"/>
      <c r="X1550" s="16"/>
      <c r="AI1550" s="15" t="e">
        <f>#REF!</f>
        <v>#REF!</v>
      </c>
    </row>
    <row r="1551" spans="1:35" s="15" customFormat="1" ht="15.75">
      <c r="A1551" s="12"/>
      <c r="B1551" s="106" t="s">
        <v>998</v>
      </c>
      <c r="C1551" s="137">
        <v>19.3</v>
      </c>
      <c r="D1551" s="69" t="s">
        <v>45</v>
      </c>
      <c r="E1551" s="80"/>
      <c r="F1551" s="186"/>
      <c r="G1551" s="74"/>
      <c r="H1551" s="74"/>
      <c r="I1551" s="74"/>
      <c r="J1551" s="74"/>
      <c r="K1551" s="92"/>
      <c r="L1551" s="14"/>
      <c r="M1551" s="3">
        <v>51.05681028802159</v>
      </c>
      <c r="N1551" s="3" t="e">
        <f>#REF!-M1551</f>
        <v>#REF!</v>
      </c>
      <c r="O1551" s="3"/>
      <c r="P1551" s="4"/>
      <c r="Q1551" s="4"/>
      <c r="R1551" s="4"/>
      <c r="S1551" s="4"/>
      <c r="T1551" s="4"/>
      <c r="X1551" s="16"/>
      <c r="AI1551" s="15" t="e">
        <f>#REF!</f>
        <v>#REF!</v>
      </c>
    </row>
    <row r="1552" spans="1:35" s="15" customFormat="1" ht="38.25">
      <c r="A1552" s="12"/>
      <c r="B1552" s="106" t="s">
        <v>999</v>
      </c>
      <c r="C1552" s="137">
        <v>26</v>
      </c>
      <c r="D1552" s="69" t="s">
        <v>64</v>
      </c>
      <c r="E1552" s="172" t="s">
        <v>176</v>
      </c>
      <c r="F1552" s="186"/>
      <c r="G1552" s="74"/>
      <c r="H1552" s="74"/>
      <c r="I1552" s="74"/>
      <c r="J1552" s="74"/>
      <c r="K1552" s="92"/>
      <c r="L1552" s="14"/>
      <c r="M1552" s="3">
        <v>4.062023798600532</v>
      </c>
      <c r="N1552" s="3" t="e">
        <f>#REF!-M1552</f>
        <v>#REF!</v>
      </c>
      <c r="O1552" s="3"/>
      <c r="P1552" s="4"/>
      <c r="Q1552" s="4"/>
      <c r="R1552" s="4"/>
      <c r="S1552" s="4"/>
      <c r="T1552" s="4"/>
      <c r="X1552" s="16"/>
      <c r="AI1552" s="15" t="e">
        <f>#REF!</f>
        <v>#REF!</v>
      </c>
    </row>
    <row r="1553" spans="1:35" s="15" customFormat="1" ht="38.25">
      <c r="A1553" s="12"/>
      <c r="B1553" s="106" t="s">
        <v>999</v>
      </c>
      <c r="C1553" s="137">
        <v>14</v>
      </c>
      <c r="D1553" s="69" t="s">
        <v>64</v>
      </c>
      <c r="E1553" s="172" t="s">
        <v>176</v>
      </c>
      <c r="F1553" s="186"/>
      <c r="G1553" s="74"/>
      <c r="H1553" s="74"/>
      <c r="I1553" s="74"/>
      <c r="J1553" s="74"/>
      <c r="K1553" s="92"/>
      <c r="L1553" s="14"/>
      <c r="M1553" s="3">
        <v>12.050121309235863</v>
      </c>
      <c r="N1553" s="3" t="e">
        <f>#REF!-M1553</f>
        <v>#REF!</v>
      </c>
      <c r="O1553" s="3"/>
      <c r="P1553" s="4"/>
      <c r="Q1553" s="4"/>
      <c r="R1553" s="4"/>
      <c r="S1553" s="4"/>
      <c r="T1553" s="4"/>
      <c r="X1553" s="16"/>
      <c r="AI1553" s="15" t="e">
        <f>#REF!</f>
        <v>#REF!</v>
      </c>
    </row>
    <row r="1554" spans="1:35" s="15" customFormat="1" ht="38.25">
      <c r="A1554" s="12"/>
      <c r="B1554" s="106" t="s">
        <v>999</v>
      </c>
      <c r="C1554" s="137">
        <v>69.7</v>
      </c>
      <c r="D1554" s="69" t="s">
        <v>64</v>
      </c>
      <c r="E1554" s="172" t="s">
        <v>176</v>
      </c>
      <c r="F1554" s="186"/>
      <c r="G1554" s="74"/>
      <c r="H1554" s="74"/>
      <c r="I1554" s="74"/>
      <c r="J1554" s="74"/>
      <c r="K1554" s="92"/>
      <c r="L1554" s="14"/>
      <c r="M1554" s="3">
        <v>34.9338754907752</v>
      </c>
      <c r="N1554" s="3" t="e">
        <f>#REF!-M1554</f>
        <v>#REF!</v>
      </c>
      <c r="O1554" s="3"/>
      <c r="P1554" s="4"/>
      <c r="Q1554" s="4"/>
      <c r="R1554" s="4"/>
      <c r="S1554" s="4"/>
      <c r="T1554" s="4"/>
      <c r="X1554" s="16"/>
      <c r="AI1554" s="15" t="e">
        <f>#REF!</f>
        <v>#REF!</v>
      </c>
    </row>
    <row r="1555" spans="1:35" s="15" customFormat="1" ht="38.25">
      <c r="A1555" s="12"/>
      <c r="B1555" s="106" t="s">
        <v>1000</v>
      </c>
      <c r="C1555" s="137">
        <v>40.9</v>
      </c>
      <c r="D1555" s="69" t="s">
        <v>64</v>
      </c>
      <c r="E1555" s="172" t="s">
        <v>176</v>
      </c>
      <c r="F1555" s="186"/>
      <c r="G1555" s="74"/>
      <c r="H1555" s="74"/>
      <c r="I1555" s="74"/>
      <c r="J1555" s="74"/>
      <c r="K1555" s="92"/>
      <c r="L1555" s="14"/>
      <c r="M1555" s="3">
        <v>28.96227284277944</v>
      </c>
      <c r="N1555" s="3" t="e">
        <f>#REF!-M1555</f>
        <v>#REF!</v>
      </c>
      <c r="O1555" s="3"/>
      <c r="P1555" s="4"/>
      <c r="Q1555" s="4"/>
      <c r="R1555" s="4"/>
      <c r="S1555" s="4"/>
      <c r="T1555" s="4"/>
      <c r="X1555" s="16"/>
      <c r="AI1555" s="15" t="e">
        <f>#REF!</f>
        <v>#REF!</v>
      </c>
    </row>
    <row r="1556" spans="1:35" s="15" customFormat="1" ht="38.25">
      <c r="A1556" s="12"/>
      <c r="B1556" s="106" t="s">
        <v>1001</v>
      </c>
      <c r="C1556" s="137">
        <v>17.7</v>
      </c>
      <c r="D1556" s="69" t="s">
        <v>52</v>
      </c>
      <c r="E1556" s="172" t="s">
        <v>176</v>
      </c>
      <c r="F1556" s="186"/>
      <c r="G1556" s="74"/>
      <c r="H1556" s="74"/>
      <c r="I1556" s="74"/>
      <c r="J1556" s="74"/>
      <c r="K1556" s="92"/>
      <c r="L1556" s="14"/>
      <c r="M1556" s="3"/>
      <c r="N1556" s="3"/>
      <c r="O1556" s="3"/>
      <c r="P1556" s="4"/>
      <c r="Q1556" s="4"/>
      <c r="R1556" s="4"/>
      <c r="S1556" s="4"/>
      <c r="T1556" s="4"/>
      <c r="X1556" s="16"/>
      <c r="AI1556" s="15" t="e">
        <f>#REF!</f>
        <v>#REF!</v>
      </c>
    </row>
    <row r="1557" spans="1:35" s="15" customFormat="1" ht="15.75">
      <c r="A1557" s="12"/>
      <c r="B1557" s="106" t="s">
        <v>1002</v>
      </c>
      <c r="C1557" s="137">
        <v>5</v>
      </c>
      <c r="D1557" s="69" t="s">
        <v>45</v>
      </c>
      <c r="E1557" s="80"/>
      <c r="F1557" s="186"/>
      <c r="G1557" s="74"/>
      <c r="H1557" s="74"/>
      <c r="I1557" s="74"/>
      <c r="J1557" s="74"/>
      <c r="K1557" s="92"/>
      <c r="L1557" s="14"/>
      <c r="M1557" s="3"/>
      <c r="N1557" s="3"/>
      <c r="O1557" s="3"/>
      <c r="P1557" s="4"/>
      <c r="Q1557" s="4"/>
      <c r="R1557" s="4"/>
      <c r="S1557" s="4"/>
      <c r="T1557" s="4"/>
      <c r="X1557" s="16"/>
      <c r="AI1557" s="15" t="e">
        <f>#REF!</f>
        <v>#REF!</v>
      </c>
    </row>
    <row r="1558" spans="1:35" s="15" customFormat="1" ht="38.25">
      <c r="A1558" s="12"/>
      <c r="B1558" s="106" t="s">
        <v>1003</v>
      </c>
      <c r="C1558" s="137">
        <v>16.2</v>
      </c>
      <c r="D1558" s="69" t="s">
        <v>329</v>
      </c>
      <c r="E1558" s="172" t="s">
        <v>176</v>
      </c>
      <c r="F1558" s="186"/>
      <c r="G1558" s="74"/>
      <c r="H1558" s="74"/>
      <c r="I1558" s="74"/>
      <c r="J1558" s="74"/>
      <c r="K1558" s="92"/>
      <c r="L1558" s="14"/>
      <c r="M1558" s="3">
        <v>194.12400579495366</v>
      </c>
      <c r="N1558" s="3" t="e">
        <f>#REF!-M1558</f>
        <v>#REF!</v>
      </c>
      <c r="O1558" s="3"/>
      <c r="P1558" s="4"/>
      <c r="Q1558" s="4"/>
      <c r="R1558" s="4"/>
      <c r="S1558" s="4"/>
      <c r="T1558" s="4"/>
      <c r="X1558" s="16"/>
      <c r="AI1558" s="15" t="e">
        <f>#REF!</f>
        <v>#REF!</v>
      </c>
    </row>
    <row r="1559" spans="1:35" s="15" customFormat="1" ht="38.25">
      <c r="A1559" s="12"/>
      <c r="B1559" s="106" t="s">
        <v>1003</v>
      </c>
      <c r="C1559" s="137">
        <v>17.1</v>
      </c>
      <c r="D1559" s="69" t="s">
        <v>329</v>
      </c>
      <c r="E1559" s="172" t="s">
        <v>176</v>
      </c>
      <c r="F1559" s="186"/>
      <c r="G1559" s="74"/>
      <c r="H1559" s="74"/>
      <c r="I1559" s="74"/>
      <c r="J1559" s="74"/>
      <c r="K1559" s="92"/>
      <c r="L1559" s="14"/>
      <c r="M1559" s="3">
        <v>200.0742812906351</v>
      </c>
      <c r="N1559" s="3" t="e">
        <f>#REF!-M1559</f>
        <v>#REF!</v>
      </c>
      <c r="O1559" s="3"/>
      <c r="P1559" s="4"/>
      <c r="Q1559" s="4"/>
      <c r="R1559" s="4"/>
      <c r="S1559" s="4"/>
      <c r="T1559" s="4"/>
      <c r="X1559" s="16"/>
      <c r="AI1559" s="15" t="e">
        <f>#REF!</f>
        <v>#REF!</v>
      </c>
    </row>
    <row r="1560" spans="1:35" s="15" customFormat="1" ht="38.25">
      <c r="A1560" s="12"/>
      <c r="B1560" s="106" t="s">
        <v>1004</v>
      </c>
      <c r="C1560" s="137">
        <v>15.7</v>
      </c>
      <c r="D1560" s="69" t="s">
        <v>52</v>
      </c>
      <c r="E1560" s="172" t="s">
        <v>176</v>
      </c>
      <c r="F1560" s="186"/>
      <c r="G1560" s="74"/>
      <c r="H1560" s="74"/>
      <c r="I1560" s="74"/>
      <c r="J1560" s="74"/>
      <c r="K1560" s="92"/>
      <c r="L1560" s="14"/>
      <c r="M1560" s="3">
        <v>294.40001054619097</v>
      </c>
      <c r="N1560" s="3" t="e">
        <f>#REF!-M1560</f>
        <v>#REF!</v>
      </c>
      <c r="O1560" s="3"/>
      <c r="P1560" s="4"/>
      <c r="Q1560" s="4"/>
      <c r="R1560" s="4"/>
      <c r="S1560" s="4"/>
      <c r="T1560" s="4"/>
      <c r="X1560" s="16"/>
      <c r="AI1560" s="15" t="e">
        <f>#REF!</f>
        <v>#REF!</v>
      </c>
    </row>
    <row r="1561" spans="1:35" s="15" customFormat="1" ht="15.75">
      <c r="A1561" s="12"/>
      <c r="B1561" s="106" t="s">
        <v>1005</v>
      </c>
      <c r="C1561" s="137">
        <v>3.4</v>
      </c>
      <c r="D1561" s="69" t="s">
        <v>45</v>
      </c>
      <c r="E1561" s="80"/>
      <c r="F1561" s="186"/>
      <c r="G1561" s="74"/>
      <c r="H1561" s="74"/>
      <c r="I1561" s="74"/>
      <c r="J1561" s="74"/>
      <c r="K1561" s="92"/>
      <c r="L1561" s="14"/>
      <c r="M1561" s="3">
        <v>319.4807416677732</v>
      </c>
      <c r="N1561" s="3" t="e">
        <f>#REF!-M1561</f>
        <v>#REF!</v>
      </c>
      <c r="O1561" s="3"/>
      <c r="P1561" s="4"/>
      <c r="Q1561" s="4"/>
      <c r="R1561" s="4"/>
      <c r="S1561" s="4"/>
      <c r="T1561" s="4"/>
      <c r="X1561" s="16"/>
      <c r="AI1561" s="15" t="e">
        <f>#REF!</f>
        <v>#REF!</v>
      </c>
    </row>
    <row r="1562" spans="1:35" s="15" customFormat="1" ht="38.25">
      <c r="A1562" s="12"/>
      <c r="B1562" s="106" t="s">
        <v>1006</v>
      </c>
      <c r="C1562" s="137">
        <v>4.1</v>
      </c>
      <c r="D1562" s="69" t="s">
        <v>7</v>
      </c>
      <c r="E1562" s="172" t="s">
        <v>176</v>
      </c>
      <c r="F1562" s="186"/>
      <c r="G1562" s="74"/>
      <c r="H1562" s="74"/>
      <c r="I1562" s="74"/>
      <c r="J1562" s="74"/>
      <c r="K1562" s="92"/>
      <c r="L1562" s="14"/>
      <c r="M1562" s="3">
        <v>627.2742038673263</v>
      </c>
      <c r="N1562" s="3" t="e">
        <f>#REF!-M1562</f>
        <v>#REF!</v>
      </c>
      <c r="O1562" s="3"/>
      <c r="P1562" s="4"/>
      <c r="Q1562" s="4"/>
      <c r="R1562" s="4"/>
      <c r="S1562" s="4"/>
      <c r="T1562" s="4"/>
      <c r="X1562" s="16"/>
      <c r="AI1562" s="15" t="e">
        <f>#REF!</f>
        <v>#REF!</v>
      </c>
    </row>
    <row r="1563" spans="1:35" s="15" customFormat="1" ht="38.25">
      <c r="A1563" s="12"/>
      <c r="B1563" s="106" t="s">
        <v>1007</v>
      </c>
      <c r="C1563" s="137">
        <v>2.9</v>
      </c>
      <c r="D1563" s="69" t="s">
        <v>7</v>
      </c>
      <c r="E1563" s="172" t="s">
        <v>176</v>
      </c>
      <c r="F1563" s="186"/>
      <c r="G1563" s="74"/>
      <c r="H1563" s="74"/>
      <c r="I1563" s="74"/>
      <c r="J1563" s="74"/>
      <c r="K1563" s="92"/>
      <c r="L1563" s="14"/>
      <c r="M1563" s="3">
        <v>51.921368482826104</v>
      </c>
      <c r="N1563" s="3" t="e">
        <f>#REF!-M1563</f>
        <v>#REF!</v>
      </c>
      <c r="O1563" s="3"/>
      <c r="P1563" s="4"/>
      <c r="Q1563" s="4"/>
      <c r="R1563" s="4"/>
      <c r="S1563" s="4"/>
      <c r="T1563" s="4"/>
      <c r="X1563" s="16"/>
      <c r="AI1563" s="15" t="e">
        <f>#REF!</f>
        <v>#REF!</v>
      </c>
    </row>
    <row r="1564" spans="1:35" s="15" customFormat="1" ht="38.25">
      <c r="A1564" s="12"/>
      <c r="B1564" s="106" t="s">
        <v>1008</v>
      </c>
      <c r="C1564" s="137">
        <v>9</v>
      </c>
      <c r="D1564" s="69" t="s">
        <v>64</v>
      </c>
      <c r="E1564" s="172" t="s">
        <v>176</v>
      </c>
      <c r="F1564" s="186"/>
      <c r="G1564" s="74"/>
      <c r="H1564" s="74"/>
      <c r="I1564" s="74"/>
      <c r="J1564" s="74"/>
      <c r="K1564" s="92"/>
      <c r="L1564" s="14"/>
      <c r="M1564" s="3"/>
      <c r="N1564" s="3"/>
      <c r="O1564" s="3"/>
      <c r="P1564" s="4"/>
      <c r="Q1564" s="4"/>
      <c r="R1564" s="4"/>
      <c r="S1564" s="4"/>
      <c r="T1564" s="4"/>
      <c r="X1564" s="16"/>
      <c r="AI1564" s="15" t="e">
        <f>#REF!</f>
        <v>#REF!</v>
      </c>
    </row>
    <row r="1565" spans="1:35" s="15" customFormat="1" ht="38.25">
      <c r="A1565" s="12"/>
      <c r="B1565" s="106" t="s">
        <v>131</v>
      </c>
      <c r="C1565" s="137">
        <v>2.8</v>
      </c>
      <c r="D1565" s="69" t="s">
        <v>329</v>
      </c>
      <c r="E1565" s="172" t="s">
        <v>176</v>
      </c>
      <c r="F1565" s="186"/>
      <c r="G1565" s="74"/>
      <c r="H1565" s="74"/>
      <c r="I1565" s="74"/>
      <c r="J1565" s="74"/>
      <c r="K1565" s="92"/>
      <c r="L1565" s="14"/>
      <c r="M1565" s="3"/>
      <c r="N1565" s="3"/>
      <c r="O1565" s="3"/>
      <c r="P1565" s="4"/>
      <c r="Q1565" s="4"/>
      <c r="R1565" s="4"/>
      <c r="S1565" s="4"/>
      <c r="T1565" s="4"/>
      <c r="X1565" s="16"/>
      <c r="AI1565" s="15" t="e">
        <f>#REF!</f>
        <v>#REF!</v>
      </c>
    </row>
    <row r="1566" spans="1:35" s="15" customFormat="1" ht="38.25">
      <c r="A1566" s="12"/>
      <c r="B1566" s="106" t="s">
        <v>1009</v>
      </c>
      <c r="C1566" s="137">
        <v>2</v>
      </c>
      <c r="D1566" s="69" t="s">
        <v>329</v>
      </c>
      <c r="E1566" s="172" t="s">
        <v>176</v>
      </c>
      <c r="F1566" s="186"/>
      <c r="G1566" s="74"/>
      <c r="H1566" s="74"/>
      <c r="I1566" s="74"/>
      <c r="J1566" s="74"/>
      <c r="K1566" s="92"/>
      <c r="L1566" s="14"/>
      <c r="M1566" s="3">
        <v>364.3906059250716</v>
      </c>
      <c r="N1566" s="3" t="e">
        <f>#REF!-M1566</f>
        <v>#REF!</v>
      </c>
      <c r="O1566" s="3"/>
      <c r="P1566" s="4"/>
      <c r="Q1566" s="4"/>
      <c r="R1566" s="4"/>
      <c r="S1566" s="4"/>
      <c r="T1566" s="4"/>
      <c r="X1566" s="16"/>
      <c r="AI1566" s="15" t="e">
        <f>#REF!</f>
        <v>#REF!</v>
      </c>
    </row>
    <row r="1567" spans="1:35" s="15" customFormat="1" ht="38.25">
      <c r="A1567" s="12"/>
      <c r="B1567" s="106" t="s">
        <v>1010</v>
      </c>
      <c r="C1567" s="137">
        <v>50.3</v>
      </c>
      <c r="D1567" s="69" t="s">
        <v>329</v>
      </c>
      <c r="E1567" s="172" t="s">
        <v>176</v>
      </c>
      <c r="F1567" s="186"/>
      <c r="G1567" s="74"/>
      <c r="H1567" s="74"/>
      <c r="I1567" s="74"/>
      <c r="J1567" s="74"/>
      <c r="K1567" s="92"/>
      <c r="L1567" s="14"/>
      <c r="M1567" s="3">
        <v>200.6458489726576</v>
      </c>
      <c r="N1567" s="3" t="e">
        <f>#REF!-M1567</f>
        <v>#REF!</v>
      </c>
      <c r="O1567" s="3"/>
      <c r="P1567" s="4"/>
      <c r="Q1567" s="4"/>
      <c r="R1567" s="4"/>
      <c r="S1567" s="4"/>
      <c r="T1567" s="4"/>
      <c r="X1567" s="16"/>
      <c r="AI1567" s="15" t="e">
        <f>#REF!</f>
        <v>#REF!</v>
      </c>
    </row>
    <row r="1568" spans="1:35" s="15" customFormat="1" ht="38.25">
      <c r="A1568" s="12"/>
      <c r="B1568" s="106" t="s">
        <v>1011</v>
      </c>
      <c r="C1568" s="137">
        <v>12.2</v>
      </c>
      <c r="D1568" s="69" t="s">
        <v>329</v>
      </c>
      <c r="E1568" s="172" t="s">
        <v>176</v>
      </c>
      <c r="F1568" s="186"/>
      <c r="G1568" s="74"/>
      <c r="H1568" s="74"/>
      <c r="I1568" s="74"/>
      <c r="J1568" s="74"/>
      <c r="K1568" s="92"/>
      <c r="L1568" s="14"/>
      <c r="M1568" s="3">
        <v>166.7373829651525</v>
      </c>
      <c r="N1568" s="3" t="e">
        <f>#REF!-M1568</f>
        <v>#REF!</v>
      </c>
      <c r="O1568" s="3"/>
      <c r="P1568" s="4"/>
      <c r="Q1568" s="4"/>
      <c r="R1568" s="4"/>
      <c r="S1568" s="4"/>
      <c r="T1568" s="4"/>
      <c r="X1568" s="16"/>
      <c r="AI1568" s="15" t="e">
        <f>#REF!</f>
        <v>#REF!</v>
      </c>
    </row>
    <row r="1569" spans="1:35" s="15" customFormat="1" ht="38.25">
      <c r="A1569" s="12"/>
      <c r="B1569" s="106" t="s">
        <v>987</v>
      </c>
      <c r="C1569" s="137">
        <v>8.2</v>
      </c>
      <c r="D1569" s="69" t="s">
        <v>329</v>
      </c>
      <c r="E1569" s="172" t="s">
        <v>176</v>
      </c>
      <c r="F1569" s="186"/>
      <c r="G1569" s="74"/>
      <c r="H1569" s="74"/>
      <c r="I1569" s="74"/>
      <c r="J1569" s="74"/>
      <c r="K1569" s="92"/>
      <c r="L1569" s="14"/>
      <c r="M1569" s="3">
        <v>2686.125829055232</v>
      </c>
      <c r="N1569" s="3" t="e">
        <f>#REF!-M1569</f>
        <v>#REF!</v>
      </c>
      <c r="O1569" s="3"/>
      <c r="P1569" s="4"/>
      <c r="Q1569" s="4"/>
      <c r="R1569" s="4"/>
      <c r="S1569" s="4"/>
      <c r="T1569" s="4"/>
      <c r="X1569" s="16"/>
      <c r="AI1569" s="15" t="e">
        <f>#REF!</f>
        <v>#REF!</v>
      </c>
    </row>
    <row r="1570" spans="1:35" s="15" customFormat="1" ht="38.25">
      <c r="A1570" s="12"/>
      <c r="B1570" s="106" t="s">
        <v>131</v>
      </c>
      <c r="C1570" s="137">
        <v>15.2</v>
      </c>
      <c r="D1570" s="69" t="s">
        <v>52</v>
      </c>
      <c r="E1570" s="172" t="s">
        <v>176</v>
      </c>
      <c r="F1570" s="186"/>
      <c r="G1570" s="74"/>
      <c r="H1570" s="74"/>
      <c r="I1570" s="74"/>
      <c r="J1570" s="74"/>
      <c r="K1570" s="92"/>
      <c r="L1570" s="14"/>
      <c r="M1570" s="3">
        <v>116.92397984775701</v>
      </c>
      <c r="N1570" s="3" t="e">
        <f>#REF!-M1570</f>
        <v>#REF!</v>
      </c>
      <c r="O1570" s="3"/>
      <c r="P1570" s="4"/>
      <c r="Q1570" s="4"/>
      <c r="R1570" s="4"/>
      <c r="S1570" s="4"/>
      <c r="T1570" s="4"/>
      <c r="X1570" s="16"/>
      <c r="AI1570" s="15" t="e">
        <f>#REF!</f>
        <v>#REF!</v>
      </c>
    </row>
    <row r="1571" spans="1:35" s="15" customFormat="1" ht="38.25">
      <c r="A1571" s="12"/>
      <c r="B1571" s="106" t="s">
        <v>987</v>
      </c>
      <c r="C1571" s="137">
        <v>25.3</v>
      </c>
      <c r="D1571" s="69" t="s">
        <v>329</v>
      </c>
      <c r="E1571" s="172" t="s">
        <v>176</v>
      </c>
      <c r="F1571" s="186"/>
      <c r="G1571" s="74"/>
      <c r="H1571" s="74"/>
      <c r="I1571" s="74"/>
      <c r="J1571" s="74"/>
      <c r="K1571" s="92"/>
      <c r="L1571" s="14"/>
      <c r="M1571" s="3">
        <v>1761.2815467217208</v>
      </c>
      <c r="N1571" s="3" t="e">
        <f>#REF!-M1571</f>
        <v>#REF!</v>
      </c>
      <c r="O1571" s="3"/>
      <c r="P1571" s="4"/>
      <c r="Q1571" s="4"/>
      <c r="R1571" s="4"/>
      <c r="S1571" s="4"/>
      <c r="T1571" s="4"/>
      <c r="X1571" s="16"/>
      <c r="AI1571" s="15" t="e">
        <f>#REF!</f>
        <v>#REF!</v>
      </c>
    </row>
    <row r="1572" spans="1:35" s="15" customFormat="1" ht="38.25">
      <c r="A1572" s="12"/>
      <c r="B1572" s="106" t="s">
        <v>987</v>
      </c>
      <c r="C1572" s="137">
        <v>7.2</v>
      </c>
      <c r="D1572" s="69" t="s">
        <v>329</v>
      </c>
      <c r="E1572" s="172" t="s">
        <v>176</v>
      </c>
      <c r="F1572" s="186"/>
      <c r="G1572" s="74"/>
      <c r="H1572" s="74"/>
      <c r="I1572" s="74"/>
      <c r="J1572" s="74"/>
      <c r="K1572" s="92"/>
      <c r="L1572" s="14"/>
      <c r="M1572" s="3">
        <v>1063.7505846146323</v>
      </c>
      <c r="N1572" s="3" t="e">
        <f>#REF!-M1572</f>
        <v>#REF!</v>
      </c>
      <c r="O1572" s="3"/>
      <c r="P1572" s="4"/>
      <c r="Q1572" s="4"/>
      <c r="R1572" s="4"/>
      <c r="S1572" s="4"/>
      <c r="T1572" s="4"/>
      <c r="X1572" s="16"/>
      <c r="AI1572" s="15" t="e">
        <f>#REF!</f>
        <v>#REF!</v>
      </c>
    </row>
    <row r="1573" spans="1:35" s="15" customFormat="1" ht="38.25">
      <c r="A1573" s="12"/>
      <c r="B1573" s="106" t="s">
        <v>987</v>
      </c>
      <c r="C1573" s="137">
        <v>11.3</v>
      </c>
      <c r="D1573" s="69" t="s">
        <v>329</v>
      </c>
      <c r="E1573" s="172" t="s">
        <v>176</v>
      </c>
      <c r="F1573" s="186"/>
      <c r="G1573" s="74"/>
      <c r="H1573" s="74"/>
      <c r="I1573" s="74"/>
      <c r="J1573" s="74"/>
      <c r="K1573" s="92"/>
      <c r="L1573" s="14"/>
      <c r="M1573" s="3">
        <v>1188.1510109776798</v>
      </c>
      <c r="N1573" s="3" t="e">
        <f>#REF!-M1573</f>
        <v>#REF!</v>
      </c>
      <c r="O1573" s="3"/>
      <c r="P1573" s="4"/>
      <c r="Q1573" s="4"/>
      <c r="R1573" s="4"/>
      <c r="S1573" s="4"/>
      <c r="T1573" s="4"/>
      <c r="X1573" s="16"/>
      <c r="AI1573" s="15" t="e">
        <f>#REF!</f>
        <v>#REF!</v>
      </c>
    </row>
    <row r="1574" spans="1:35" s="15" customFormat="1" ht="38.25">
      <c r="A1574" s="12"/>
      <c r="B1574" s="106" t="s">
        <v>408</v>
      </c>
      <c r="C1574" s="137">
        <v>5.9</v>
      </c>
      <c r="D1574" s="69" t="s">
        <v>52</v>
      </c>
      <c r="E1574" s="172" t="s">
        <v>176</v>
      </c>
      <c r="F1574" s="186"/>
      <c r="G1574" s="74"/>
      <c r="H1574" s="74"/>
      <c r="I1574" s="74"/>
      <c r="J1574" s="74"/>
      <c r="K1574" s="92"/>
      <c r="L1574" s="14"/>
      <c r="M1574" s="3">
        <v>1921.2249520456394</v>
      </c>
      <c r="N1574" s="3" t="e">
        <f>#REF!-M1574</f>
        <v>#REF!</v>
      </c>
      <c r="O1574" s="3"/>
      <c r="P1574" s="4"/>
      <c r="Q1574" s="4"/>
      <c r="R1574" s="4"/>
      <c r="S1574" s="4"/>
      <c r="T1574" s="4"/>
      <c r="X1574" s="16"/>
      <c r="AI1574" s="15" t="e">
        <f>#REF!</f>
        <v>#REF!</v>
      </c>
    </row>
    <row r="1575" spans="1:35" s="15" customFormat="1" ht="38.25">
      <c r="A1575" s="12"/>
      <c r="B1575" s="106" t="s">
        <v>131</v>
      </c>
      <c r="C1575" s="137">
        <v>14.5</v>
      </c>
      <c r="D1575" s="69" t="s">
        <v>52</v>
      </c>
      <c r="E1575" s="172" t="s">
        <v>176</v>
      </c>
      <c r="F1575" s="186"/>
      <c r="G1575" s="74"/>
      <c r="H1575" s="74"/>
      <c r="I1575" s="74"/>
      <c r="J1575" s="74"/>
      <c r="K1575" s="92"/>
      <c r="L1575" s="14"/>
      <c r="M1575" s="3">
        <v>1918.0514717812757</v>
      </c>
      <c r="N1575" s="3" t="e">
        <f>#REF!-M1575</f>
        <v>#REF!</v>
      </c>
      <c r="O1575" s="3"/>
      <c r="P1575" s="4"/>
      <c r="Q1575" s="4"/>
      <c r="R1575" s="4"/>
      <c r="S1575" s="4"/>
      <c r="T1575" s="4"/>
      <c r="X1575" s="16"/>
      <c r="AI1575" s="15" t="e">
        <f>#REF!</f>
        <v>#REF!</v>
      </c>
    </row>
    <row r="1576" spans="1:35" s="15" customFormat="1" ht="16.5" thickBot="1">
      <c r="A1576" s="12"/>
      <c r="B1576" s="105" t="s">
        <v>86</v>
      </c>
      <c r="C1576" s="142">
        <f>SUM(C1538:C1575)</f>
        <v>606.6</v>
      </c>
      <c r="D1576" s="88"/>
      <c r="E1576" s="182"/>
      <c r="F1576" s="272"/>
      <c r="G1576" s="84"/>
      <c r="H1576" s="84"/>
      <c r="I1576" s="84"/>
      <c r="J1576" s="84"/>
      <c r="K1576" s="100"/>
      <c r="L1576" s="14"/>
      <c r="M1576" s="3">
        <v>200.819878535542</v>
      </c>
      <c r="N1576" s="3" t="e">
        <f>#REF!-M1576</f>
        <v>#REF!</v>
      </c>
      <c r="O1576" s="3"/>
      <c r="P1576" s="4"/>
      <c r="Q1576" s="4"/>
      <c r="R1576" s="4"/>
      <c r="S1576" s="4"/>
      <c r="T1576" s="4"/>
      <c r="X1576" s="16"/>
      <c r="AI1576" s="15" t="e">
        <f>#REF!</f>
        <v>#REF!</v>
      </c>
    </row>
    <row r="1577" spans="1:35" s="15" customFormat="1" ht="16.5" thickBot="1">
      <c r="A1577" s="12"/>
      <c r="B1577" s="402" t="s">
        <v>1012</v>
      </c>
      <c r="C1577" s="403" t="e">
        <v>#REF!</v>
      </c>
      <c r="D1577" s="403" t="e">
        <v>#REF!</v>
      </c>
      <c r="E1577" s="222"/>
      <c r="F1577" s="222"/>
      <c r="G1577" s="222"/>
      <c r="H1577" s="222"/>
      <c r="I1577" s="222"/>
      <c r="J1577" s="222"/>
      <c r="K1577" s="223"/>
      <c r="L1577" s="14"/>
      <c r="M1577" s="3">
        <v>46.77044502519538</v>
      </c>
      <c r="N1577" s="3" t="e">
        <f>#REF!-M1577</f>
        <v>#REF!</v>
      </c>
      <c r="O1577" s="3"/>
      <c r="P1577" s="4"/>
      <c r="Q1577" s="4"/>
      <c r="R1577" s="4"/>
      <c r="S1577" s="4"/>
      <c r="T1577" s="4"/>
      <c r="X1577" s="16"/>
      <c r="AI1577" s="15" t="e">
        <f>#REF!</f>
        <v>#REF!</v>
      </c>
    </row>
    <row r="1578" spans="1:35" s="15" customFormat="1" ht="15.75">
      <c r="A1578" s="12"/>
      <c r="B1578" s="106" t="s">
        <v>1013</v>
      </c>
      <c r="C1578" s="132">
        <v>31.8</v>
      </c>
      <c r="D1578" s="17" t="s">
        <v>1014</v>
      </c>
      <c r="E1578" s="174" t="s">
        <v>175</v>
      </c>
      <c r="F1578" s="196"/>
      <c r="G1578" s="73"/>
      <c r="H1578" s="73"/>
      <c r="I1578" s="73"/>
      <c r="J1578" s="73"/>
      <c r="K1578" s="91"/>
      <c r="L1578" s="14"/>
      <c r="M1578" s="3">
        <v>43.77014123762379</v>
      </c>
      <c r="N1578" s="3" t="e">
        <f>#REF!-M1578</f>
        <v>#REF!</v>
      </c>
      <c r="O1578" s="3"/>
      <c r="P1578" s="4"/>
      <c r="Q1578" s="4"/>
      <c r="R1578" s="4"/>
      <c r="S1578" s="4"/>
      <c r="T1578" s="4"/>
      <c r="X1578" s="16"/>
      <c r="AI1578" s="15" t="e">
        <f>#REF!</f>
        <v>#REF!</v>
      </c>
    </row>
    <row r="1579" spans="1:35" s="15" customFormat="1" ht="15.75">
      <c r="A1579" s="12"/>
      <c r="B1579" s="106" t="s">
        <v>316</v>
      </c>
      <c r="C1579" s="137">
        <v>3.5</v>
      </c>
      <c r="D1579" s="69" t="s">
        <v>97</v>
      </c>
      <c r="E1579" s="174" t="s">
        <v>175</v>
      </c>
      <c r="F1579" s="186"/>
      <c r="G1579" s="74"/>
      <c r="H1579" s="74"/>
      <c r="I1579" s="74"/>
      <c r="J1579" s="74"/>
      <c r="K1579" s="92"/>
      <c r="L1579" s="14"/>
      <c r="M1579" s="3"/>
      <c r="N1579" s="3"/>
      <c r="O1579" s="3"/>
      <c r="P1579" s="4"/>
      <c r="Q1579" s="4"/>
      <c r="R1579" s="4"/>
      <c r="S1579" s="4"/>
      <c r="T1579" s="4"/>
      <c r="X1579" s="16"/>
      <c r="AI1579" s="15" t="e">
        <f>#REF!</f>
        <v>#REF!</v>
      </c>
    </row>
    <row r="1580" spans="1:35" s="15" customFormat="1" ht="15.75">
      <c r="A1580" s="12"/>
      <c r="B1580" s="106" t="s">
        <v>68</v>
      </c>
      <c r="C1580" s="137">
        <v>8.3</v>
      </c>
      <c r="D1580" s="69" t="s">
        <v>97</v>
      </c>
      <c r="E1580" s="174" t="s">
        <v>175</v>
      </c>
      <c r="F1580" s="186"/>
      <c r="G1580" s="74"/>
      <c r="H1580" s="74"/>
      <c r="I1580" s="74"/>
      <c r="J1580" s="74"/>
      <c r="K1580" s="92"/>
      <c r="L1580" s="14"/>
      <c r="M1580" s="3"/>
      <c r="N1580" s="3"/>
      <c r="O1580" s="3"/>
      <c r="P1580" s="4"/>
      <c r="Q1580" s="4"/>
      <c r="R1580" s="4"/>
      <c r="S1580" s="4"/>
      <c r="T1580" s="4"/>
      <c r="X1580" s="16"/>
      <c r="AI1580" s="15" t="e">
        <f>#REF!</f>
        <v>#REF!</v>
      </c>
    </row>
    <row r="1581" spans="1:35" s="15" customFormat="1" ht="15.75">
      <c r="A1581" s="12"/>
      <c r="B1581" s="106" t="s">
        <v>1015</v>
      </c>
      <c r="C1581" s="137">
        <v>7.3</v>
      </c>
      <c r="D1581" s="69" t="s">
        <v>52</v>
      </c>
      <c r="E1581" s="174" t="s">
        <v>175</v>
      </c>
      <c r="F1581" s="186"/>
      <c r="G1581" s="74"/>
      <c r="H1581" s="74"/>
      <c r="I1581" s="74"/>
      <c r="J1581" s="74"/>
      <c r="K1581" s="92"/>
      <c r="L1581" s="14"/>
      <c r="M1581" s="3">
        <v>214.2611030100879</v>
      </c>
      <c r="N1581" s="3" t="e">
        <f>#REF!-M1581</f>
        <v>#REF!</v>
      </c>
      <c r="O1581" s="3"/>
      <c r="P1581" s="4"/>
      <c r="Q1581" s="4"/>
      <c r="R1581" s="4"/>
      <c r="S1581" s="4"/>
      <c r="T1581" s="4"/>
      <c r="X1581" s="16"/>
      <c r="AI1581" s="15" t="e">
        <f>#REF!</f>
        <v>#REF!</v>
      </c>
    </row>
    <row r="1582" spans="1:35" s="15" customFormat="1" ht="38.25">
      <c r="A1582" s="12"/>
      <c r="B1582" s="106" t="s">
        <v>369</v>
      </c>
      <c r="C1582" s="137">
        <v>6.7</v>
      </c>
      <c r="D1582" s="69" t="s">
        <v>7</v>
      </c>
      <c r="E1582" s="172" t="s">
        <v>176</v>
      </c>
      <c r="F1582" s="186"/>
      <c r="G1582" s="74"/>
      <c r="H1582" s="74"/>
      <c r="I1582" s="74"/>
      <c r="J1582" s="74"/>
      <c r="K1582" s="92"/>
      <c r="L1582" s="14"/>
      <c r="M1582" s="3">
        <v>219.983604519053</v>
      </c>
      <c r="N1582" s="3" t="e">
        <f>#REF!-M1582</f>
        <v>#REF!</v>
      </c>
      <c r="O1582" s="3"/>
      <c r="P1582" s="4"/>
      <c r="Q1582" s="4"/>
      <c r="R1582" s="4"/>
      <c r="S1582" s="4"/>
      <c r="T1582" s="4"/>
      <c r="X1582" s="16"/>
      <c r="AI1582" s="15" t="e">
        <f>#REF!</f>
        <v>#REF!</v>
      </c>
    </row>
    <row r="1583" spans="1:35" s="15" customFormat="1" ht="15.75">
      <c r="A1583" s="12"/>
      <c r="B1583" s="106" t="s">
        <v>102</v>
      </c>
      <c r="C1583" s="137">
        <v>4</v>
      </c>
      <c r="D1583" s="69" t="s">
        <v>97</v>
      </c>
      <c r="E1583" s="174" t="s">
        <v>175</v>
      </c>
      <c r="F1583" s="186"/>
      <c r="G1583" s="74"/>
      <c r="H1583" s="74"/>
      <c r="I1583" s="74"/>
      <c r="J1583" s="74"/>
      <c r="K1583" s="92"/>
      <c r="L1583" s="14"/>
      <c r="M1583" s="3">
        <v>175.54204753335512</v>
      </c>
      <c r="N1583" s="3" t="e">
        <f>#REF!-M1583</f>
        <v>#REF!</v>
      </c>
      <c r="O1583" s="3"/>
      <c r="P1583" s="4"/>
      <c r="Q1583" s="4"/>
      <c r="R1583" s="4"/>
      <c r="S1583" s="4"/>
      <c r="T1583" s="4"/>
      <c r="X1583" s="16"/>
      <c r="AI1583" s="15" t="e">
        <f>#REF!</f>
        <v>#REF!</v>
      </c>
    </row>
    <row r="1584" spans="1:35" s="15" customFormat="1" ht="15.75">
      <c r="A1584" s="12"/>
      <c r="B1584" s="106" t="s">
        <v>1016</v>
      </c>
      <c r="C1584" s="137">
        <v>3.4</v>
      </c>
      <c r="D1584" s="69" t="s">
        <v>97</v>
      </c>
      <c r="E1584" s="174" t="s">
        <v>175</v>
      </c>
      <c r="F1584" s="186"/>
      <c r="G1584" s="74"/>
      <c r="H1584" s="74"/>
      <c r="I1584" s="74"/>
      <c r="J1584" s="74"/>
      <c r="K1584" s="92"/>
      <c r="L1584" s="14"/>
      <c r="M1584" s="3">
        <v>74.17071723247764</v>
      </c>
      <c r="N1584" s="3" t="e">
        <f>#REF!-M1584</f>
        <v>#REF!</v>
      </c>
      <c r="O1584" s="3"/>
      <c r="P1584" s="4"/>
      <c r="Q1584" s="4"/>
      <c r="R1584" s="4"/>
      <c r="S1584" s="4"/>
      <c r="T1584" s="4"/>
      <c r="X1584" s="16"/>
      <c r="AI1584" s="15" t="e">
        <f>#REF!</f>
        <v>#REF!</v>
      </c>
    </row>
    <row r="1585" spans="1:35" s="15" customFormat="1" ht="15.75">
      <c r="A1585" s="12"/>
      <c r="B1585" s="106" t="s">
        <v>1017</v>
      </c>
      <c r="C1585" s="137">
        <v>3.4</v>
      </c>
      <c r="D1585" s="69" t="s">
        <v>97</v>
      </c>
      <c r="E1585" s="174" t="s">
        <v>175</v>
      </c>
      <c r="F1585" s="186"/>
      <c r="G1585" s="74"/>
      <c r="H1585" s="74"/>
      <c r="I1585" s="74"/>
      <c r="J1585" s="74"/>
      <c r="K1585" s="92"/>
      <c r="L1585" s="14"/>
      <c r="M1585" s="3">
        <v>63.19149922109115</v>
      </c>
      <c r="N1585" s="3" t="e">
        <f>#REF!-M1585</f>
        <v>#REF!</v>
      </c>
      <c r="O1585" s="3"/>
      <c r="P1585" s="4"/>
      <c r="Q1585" s="4"/>
      <c r="R1585" s="4"/>
      <c r="S1585" s="4"/>
      <c r="T1585" s="4"/>
      <c r="X1585" s="16"/>
      <c r="AI1585" s="15" t="e">
        <f>#REF!</f>
        <v>#REF!</v>
      </c>
    </row>
    <row r="1586" spans="1:35" s="15" customFormat="1" ht="15.75">
      <c r="A1586" s="12"/>
      <c r="B1586" s="106" t="s">
        <v>335</v>
      </c>
      <c r="C1586" s="137">
        <v>4.6</v>
      </c>
      <c r="D1586" s="69" t="s">
        <v>97</v>
      </c>
      <c r="E1586" s="174" t="s">
        <v>175</v>
      </c>
      <c r="F1586" s="186"/>
      <c r="G1586" s="74"/>
      <c r="H1586" s="74"/>
      <c r="I1586" s="74"/>
      <c r="J1586" s="74"/>
      <c r="K1586" s="92"/>
      <c r="L1586" s="14"/>
      <c r="M1586" s="3">
        <v>76.85452607970545</v>
      </c>
      <c r="N1586" s="3" t="e">
        <f>#REF!-M1586</f>
        <v>#REF!</v>
      </c>
      <c r="O1586" s="3"/>
      <c r="P1586" s="4"/>
      <c r="Q1586" s="4"/>
      <c r="R1586" s="4"/>
      <c r="S1586" s="4"/>
      <c r="T1586" s="4"/>
      <c r="X1586" s="16"/>
      <c r="AI1586" s="15" t="e">
        <f>#REF!</f>
        <v>#REF!</v>
      </c>
    </row>
    <row r="1587" spans="1:35" s="15" customFormat="1" ht="15.75">
      <c r="A1587" s="12"/>
      <c r="B1587" s="106" t="s">
        <v>131</v>
      </c>
      <c r="C1587" s="137">
        <v>52.3</v>
      </c>
      <c r="D1587" s="69" t="s">
        <v>97</v>
      </c>
      <c r="E1587" s="174" t="s">
        <v>175</v>
      </c>
      <c r="F1587" s="186"/>
      <c r="G1587" s="74"/>
      <c r="H1587" s="74"/>
      <c r="I1587" s="74"/>
      <c r="J1587" s="74"/>
      <c r="K1587" s="92"/>
      <c r="L1587" s="14"/>
      <c r="M1587" s="3">
        <v>5.673022515595973</v>
      </c>
      <c r="N1587" s="3" t="e">
        <f>#REF!-M1587</f>
        <v>#REF!</v>
      </c>
      <c r="O1587" s="3"/>
      <c r="P1587" s="4"/>
      <c r="Q1587" s="4"/>
      <c r="R1587" s="4"/>
      <c r="S1587" s="4"/>
      <c r="T1587" s="4"/>
      <c r="X1587" s="16"/>
      <c r="AI1587" s="15" t="e">
        <f>#REF!</f>
        <v>#REF!</v>
      </c>
    </row>
    <row r="1588" spans="1:35" s="15" customFormat="1" ht="15.75">
      <c r="A1588" s="12"/>
      <c r="B1588" s="106" t="s">
        <v>1018</v>
      </c>
      <c r="C1588" s="137">
        <v>46.9</v>
      </c>
      <c r="D1588" s="69" t="s">
        <v>97</v>
      </c>
      <c r="E1588" s="174" t="s">
        <v>175</v>
      </c>
      <c r="F1588" s="186"/>
      <c r="G1588" s="74"/>
      <c r="H1588" s="74"/>
      <c r="I1588" s="74"/>
      <c r="J1588" s="74"/>
      <c r="K1588" s="92"/>
      <c r="L1588" s="14"/>
      <c r="M1588" s="3">
        <v>23.289250327183467</v>
      </c>
      <c r="N1588" s="3" t="e">
        <f>#REF!-M1588</f>
        <v>#REF!</v>
      </c>
      <c r="O1588" s="3"/>
      <c r="P1588" s="4"/>
      <c r="Q1588" s="4"/>
      <c r="R1588" s="4"/>
      <c r="S1588" s="4"/>
      <c r="T1588" s="4"/>
      <c r="X1588" s="16"/>
      <c r="AI1588" s="15" t="e">
        <f>#REF!</f>
        <v>#REF!</v>
      </c>
    </row>
    <row r="1589" spans="1:35" s="15" customFormat="1" ht="15.75">
      <c r="A1589" s="12"/>
      <c r="B1589" s="106" t="s">
        <v>315</v>
      </c>
      <c r="C1589" s="137">
        <v>4.2</v>
      </c>
      <c r="D1589" s="69" t="s">
        <v>97</v>
      </c>
      <c r="E1589" s="174" t="s">
        <v>175</v>
      </c>
      <c r="F1589" s="186"/>
      <c r="G1589" s="74"/>
      <c r="H1589" s="74"/>
      <c r="I1589" s="74"/>
      <c r="J1589" s="74"/>
      <c r="K1589" s="92"/>
      <c r="L1589" s="14"/>
      <c r="M1589" s="3">
        <v>4.7772821183966085</v>
      </c>
      <c r="N1589" s="3" t="e">
        <f>#REF!-M1589</f>
        <v>#REF!</v>
      </c>
      <c r="O1589" s="3"/>
      <c r="P1589" s="4"/>
      <c r="Q1589" s="4"/>
      <c r="R1589" s="4"/>
      <c r="S1589" s="4"/>
      <c r="T1589" s="4"/>
      <c r="X1589" s="16"/>
      <c r="AI1589" s="15" t="e">
        <f>#REF!</f>
        <v>#REF!</v>
      </c>
    </row>
    <row r="1590" spans="1:35" s="15" customFormat="1" ht="15.75">
      <c r="A1590" s="12"/>
      <c r="B1590" s="106" t="s">
        <v>312</v>
      </c>
      <c r="C1590" s="137">
        <v>5.6</v>
      </c>
      <c r="D1590" s="69" t="s">
        <v>97</v>
      </c>
      <c r="E1590" s="174" t="s">
        <v>175</v>
      </c>
      <c r="F1590" s="186"/>
      <c r="G1590" s="74"/>
      <c r="H1590" s="74"/>
      <c r="I1590" s="74"/>
      <c r="J1590" s="74"/>
      <c r="K1590" s="92"/>
      <c r="L1590" s="14"/>
      <c r="M1590" s="3">
        <v>14.894883176286571</v>
      </c>
      <c r="N1590" s="3" t="e">
        <f>#REF!-M1590</f>
        <v>#REF!</v>
      </c>
      <c r="O1590" s="3"/>
      <c r="P1590" s="4"/>
      <c r="Q1590" s="4"/>
      <c r="R1590" s="4"/>
      <c r="S1590" s="4"/>
      <c r="T1590" s="4"/>
      <c r="X1590" s="16"/>
      <c r="AI1590" s="15" t="e">
        <f>#REF!</f>
        <v>#REF!</v>
      </c>
    </row>
    <row r="1591" spans="1:35" s="15" customFormat="1" ht="15.75">
      <c r="A1591" s="12"/>
      <c r="B1591" s="106" t="s">
        <v>92</v>
      </c>
      <c r="C1591" s="137">
        <v>6.8</v>
      </c>
      <c r="D1591" s="69" t="s">
        <v>97</v>
      </c>
      <c r="E1591" s="174" t="s">
        <v>175</v>
      </c>
      <c r="F1591" s="186"/>
      <c r="G1591" s="74"/>
      <c r="H1591" s="74"/>
      <c r="I1591" s="74"/>
      <c r="J1591" s="74"/>
      <c r="K1591" s="92"/>
      <c r="L1591" s="14"/>
      <c r="M1591" s="3">
        <v>90.27357031584451</v>
      </c>
      <c r="N1591" s="3" t="e">
        <f>#REF!-M1591</f>
        <v>#REF!</v>
      </c>
      <c r="O1591" s="3"/>
      <c r="P1591" s="4"/>
      <c r="Q1591" s="4"/>
      <c r="R1591" s="4"/>
      <c r="S1591" s="4"/>
      <c r="T1591" s="4"/>
      <c r="X1591" s="16"/>
      <c r="AI1591" s="15" t="e">
        <f>#REF!</f>
        <v>#REF!</v>
      </c>
    </row>
    <row r="1592" spans="1:35" s="15" customFormat="1" ht="15.75">
      <c r="A1592" s="12"/>
      <c r="B1592" s="106" t="s">
        <v>1019</v>
      </c>
      <c r="C1592" s="137">
        <v>6.7</v>
      </c>
      <c r="D1592" s="69" t="s">
        <v>97</v>
      </c>
      <c r="E1592" s="174" t="s">
        <v>175</v>
      </c>
      <c r="F1592" s="186"/>
      <c r="G1592" s="74"/>
      <c r="H1592" s="74"/>
      <c r="I1592" s="74"/>
      <c r="J1592" s="74"/>
      <c r="K1592" s="92"/>
      <c r="L1592" s="14"/>
      <c r="M1592" s="3"/>
      <c r="N1592" s="3"/>
      <c r="O1592" s="3"/>
      <c r="P1592" s="4"/>
      <c r="Q1592" s="4"/>
      <c r="R1592" s="4"/>
      <c r="S1592" s="4"/>
      <c r="T1592" s="4"/>
      <c r="X1592" s="16"/>
      <c r="AI1592" s="15" t="e">
        <f>#REF!</f>
        <v>#REF!</v>
      </c>
    </row>
    <row r="1593" spans="1:35" s="15" customFormat="1" ht="15.75">
      <c r="A1593" s="12"/>
      <c r="B1593" s="106" t="s">
        <v>1020</v>
      </c>
      <c r="C1593" s="137">
        <v>3.2</v>
      </c>
      <c r="D1593" s="69" t="s">
        <v>45</v>
      </c>
      <c r="E1593" s="86"/>
      <c r="F1593" s="186"/>
      <c r="G1593" s="74"/>
      <c r="H1593" s="74"/>
      <c r="I1593" s="74"/>
      <c r="J1593" s="74"/>
      <c r="K1593" s="92"/>
      <c r="L1593" s="14"/>
      <c r="M1593" s="3"/>
      <c r="N1593" s="3"/>
      <c r="O1593" s="3"/>
      <c r="P1593" s="4"/>
      <c r="Q1593" s="4"/>
      <c r="R1593" s="4"/>
      <c r="S1593" s="4"/>
      <c r="T1593" s="4"/>
      <c r="X1593" s="16"/>
      <c r="AI1593" s="15" t="e">
        <f>#REF!</f>
        <v>#REF!</v>
      </c>
    </row>
    <row r="1594" spans="1:35" s="15" customFormat="1" ht="15.75">
      <c r="A1594" s="12"/>
      <c r="B1594" s="106" t="s">
        <v>995</v>
      </c>
      <c r="C1594" s="137">
        <v>2.8</v>
      </c>
      <c r="D1594" s="69" t="s">
        <v>52</v>
      </c>
      <c r="E1594" s="174" t="s">
        <v>175</v>
      </c>
      <c r="F1594" s="186"/>
      <c r="G1594" s="74"/>
      <c r="H1594" s="74"/>
      <c r="I1594" s="74"/>
      <c r="J1594" s="74"/>
      <c r="K1594" s="92"/>
      <c r="L1594" s="14"/>
      <c r="M1594" s="3">
        <v>85.34346135513492</v>
      </c>
      <c r="N1594" s="3" t="e">
        <f>#REF!-M1594</f>
        <v>#REF!</v>
      </c>
      <c r="O1594" s="3"/>
      <c r="P1594" s="4"/>
      <c r="Q1594" s="4"/>
      <c r="R1594" s="4"/>
      <c r="S1594" s="4"/>
      <c r="T1594" s="4"/>
      <c r="X1594" s="16"/>
      <c r="AI1594" s="15" t="e">
        <f>#REF!</f>
        <v>#REF!</v>
      </c>
    </row>
    <row r="1595" spans="1:35" s="15" customFormat="1" ht="15.75">
      <c r="A1595" s="12"/>
      <c r="B1595" s="106" t="s">
        <v>324</v>
      </c>
      <c r="C1595" s="137">
        <v>13.2</v>
      </c>
      <c r="D1595" s="69" t="s">
        <v>97</v>
      </c>
      <c r="E1595" s="174" t="s">
        <v>175</v>
      </c>
      <c r="F1595" s="186"/>
      <c r="G1595" s="74"/>
      <c r="H1595" s="74"/>
      <c r="I1595" s="74"/>
      <c r="J1595" s="74"/>
      <c r="K1595" s="92"/>
      <c r="L1595" s="14"/>
      <c r="M1595" s="3">
        <v>39.86074193962834</v>
      </c>
      <c r="N1595" s="3" t="e">
        <f>#REF!-M1595</f>
        <v>#REF!</v>
      </c>
      <c r="O1595" s="3"/>
      <c r="P1595" s="4"/>
      <c r="Q1595" s="4"/>
      <c r="R1595" s="4"/>
      <c r="S1595" s="4"/>
      <c r="T1595" s="4"/>
      <c r="X1595" s="16"/>
      <c r="AI1595" s="15" t="e">
        <f>#REF!</f>
        <v>#REF!</v>
      </c>
    </row>
    <row r="1596" spans="1:35" s="15" customFormat="1" ht="15.75">
      <c r="A1596" s="12"/>
      <c r="B1596" s="106" t="s">
        <v>344</v>
      </c>
      <c r="C1596" s="137">
        <v>14.6</v>
      </c>
      <c r="D1596" s="69" t="s">
        <v>97</v>
      </c>
      <c r="E1596" s="174" t="s">
        <v>175</v>
      </c>
      <c r="F1596" s="186"/>
      <c r="G1596" s="74"/>
      <c r="H1596" s="74"/>
      <c r="I1596" s="74"/>
      <c r="J1596" s="74"/>
      <c r="K1596" s="92"/>
      <c r="L1596" s="14"/>
      <c r="M1596" s="3">
        <v>158.1587985425548</v>
      </c>
      <c r="N1596" s="3" t="e">
        <f>#REF!-M1596</f>
        <v>#REF!</v>
      </c>
      <c r="O1596" s="3"/>
      <c r="P1596" s="4"/>
      <c r="Q1596" s="4"/>
      <c r="R1596" s="4"/>
      <c r="S1596" s="4"/>
      <c r="T1596" s="4"/>
      <c r="X1596" s="16"/>
      <c r="AI1596" s="15" t="e">
        <f>#REF!</f>
        <v>#REF!</v>
      </c>
    </row>
    <row r="1597" spans="1:35" s="15" customFormat="1" ht="15.75">
      <c r="A1597" s="12"/>
      <c r="B1597" s="106" t="s">
        <v>1021</v>
      </c>
      <c r="C1597" s="137">
        <v>8.6</v>
      </c>
      <c r="D1597" s="69" t="s">
        <v>329</v>
      </c>
      <c r="E1597" s="174" t="s">
        <v>175</v>
      </c>
      <c r="F1597" s="186"/>
      <c r="G1597" s="74"/>
      <c r="H1597" s="74"/>
      <c r="I1597" s="74"/>
      <c r="J1597" s="74"/>
      <c r="K1597" s="92"/>
      <c r="L1597" s="14"/>
      <c r="M1597" s="3">
        <v>28.588753413023078</v>
      </c>
      <c r="N1597" s="3" t="e">
        <f>#REF!-M1597</f>
        <v>#REF!</v>
      </c>
      <c r="O1597" s="3"/>
      <c r="P1597" s="4"/>
      <c r="Q1597" s="4"/>
      <c r="R1597" s="4"/>
      <c r="S1597" s="4"/>
      <c r="T1597" s="4"/>
      <c r="X1597" s="16"/>
      <c r="AI1597" s="15" t="e">
        <f>#REF!</f>
        <v>#REF!</v>
      </c>
    </row>
    <row r="1598" spans="1:35" s="15" customFormat="1" ht="15.75">
      <c r="A1598" s="12"/>
      <c r="B1598" s="106" t="s">
        <v>1022</v>
      </c>
      <c r="C1598" s="137">
        <v>27.4</v>
      </c>
      <c r="D1598" s="69" t="s">
        <v>97</v>
      </c>
      <c r="E1598" s="174" t="s">
        <v>175</v>
      </c>
      <c r="F1598" s="186"/>
      <c r="G1598" s="74"/>
      <c r="H1598" s="74"/>
      <c r="I1598" s="74"/>
      <c r="J1598" s="74"/>
      <c r="K1598" s="92"/>
      <c r="L1598" s="14"/>
      <c r="M1598" s="3">
        <v>32.13365682462897</v>
      </c>
      <c r="N1598" s="3" t="e">
        <f>#REF!-M1598</f>
        <v>#REF!</v>
      </c>
      <c r="O1598" s="3"/>
      <c r="P1598" s="4"/>
      <c r="Q1598" s="4"/>
      <c r="R1598" s="4"/>
      <c r="S1598" s="4"/>
      <c r="T1598" s="4"/>
      <c r="X1598" s="16"/>
      <c r="AI1598" s="15" t="e">
        <f>#REF!</f>
        <v>#REF!</v>
      </c>
    </row>
    <row r="1599" spans="1:35" s="15" customFormat="1" ht="15.75">
      <c r="A1599" s="12"/>
      <c r="B1599" s="106" t="s">
        <v>1022</v>
      </c>
      <c r="C1599" s="137">
        <v>22.2</v>
      </c>
      <c r="D1599" s="69" t="s">
        <v>97</v>
      </c>
      <c r="E1599" s="174" t="s">
        <v>175</v>
      </c>
      <c r="F1599" s="186"/>
      <c r="G1599" s="74"/>
      <c r="H1599" s="74"/>
      <c r="I1599" s="74"/>
      <c r="J1599" s="74"/>
      <c r="K1599" s="92"/>
      <c r="L1599" s="14"/>
      <c r="M1599" s="3">
        <v>22.850600408625045</v>
      </c>
      <c r="N1599" s="3" t="e">
        <f>#REF!-M1599</f>
        <v>#REF!</v>
      </c>
      <c r="O1599" s="3"/>
      <c r="P1599" s="4"/>
      <c r="Q1599" s="4"/>
      <c r="R1599" s="4"/>
      <c r="S1599" s="4"/>
      <c r="T1599" s="4"/>
      <c r="X1599" s="16"/>
      <c r="AI1599" s="15" t="e">
        <f>#REF!</f>
        <v>#REF!</v>
      </c>
    </row>
    <row r="1600" spans="1:35" s="15" customFormat="1" ht="15.75">
      <c r="A1600" s="12"/>
      <c r="B1600" s="106" t="s">
        <v>1023</v>
      </c>
      <c r="C1600" s="137">
        <v>14.8</v>
      </c>
      <c r="D1600" s="69" t="s">
        <v>97</v>
      </c>
      <c r="E1600" s="174" t="s">
        <v>175</v>
      </c>
      <c r="F1600" s="186"/>
      <c r="G1600" s="74"/>
      <c r="H1600" s="74"/>
      <c r="I1600" s="74"/>
      <c r="J1600" s="74"/>
      <c r="K1600" s="92"/>
      <c r="L1600" s="14"/>
      <c r="M1600" s="3">
        <v>79.563954413871</v>
      </c>
      <c r="N1600" s="3" t="e">
        <f>#REF!-M1600</f>
        <v>#REF!</v>
      </c>
      <c r="O1600" s="3"/>
      <c r="P1600" s="4"/>
      <c r="Q1600" s="4"/>
      <c r="R1600" s="4"/>
      <c r="S1600" s="4"/>
      <c r="T1600" s="4"/>
      <c r="X1600" s="16"/>
      <c r="AI1600" s="15" t="e">
        <f>#REF!</f>
        <v>#REF!</v>
      </c>
    </row>
    <row r="1601" spans="1:35" s="15" customFormat="1" ht="15.75">
      <c r="A1601" s="12"/>
      <c r="B1601" s="106" t="s">
        <v>1023</v>
      </c>
      <c r="C1601" s="137">
        <v>14.8</v>
      </c>
      <c r="D1601" s="69" t="s">
        <v>97</v>
      </c>
      <c r="E1601" s="174" t="s">
        <v>175</v>
      </c>
      <c r="F1601" s="186"/>
      <c r="G1601" s="74"/>
      <c r="H1601" s="74"/>
      <c r="I1601" s="74"/>
      <c r="J1601" s="74"/>
      <c r="K1601" s="92"/>
      <c r="L1601" s="14"/>
      <c r="M1601" s="3">
        <v>84.18288312696332</v>
      </c>
      <c r="N1601" s="3" t="e">
        <f>#REF!-M1601</f>
        <v>#REF!</v>
      </c>
      <c r="O1601" s="3"/>
      <c r="P1601" s="4"/>
      <c r="Q1601" s="4"/>
      <c r="R1601" s="4"/>
      <c r="S1601" s="4"/>
      <c r="T1601" s="4"/>
      <c r="X1601" s="16"/>
      <c r="AI1601" s="15" t="e">
        <f>#REF!</f>
        <v>#REF!</v>
      </c>
    </row>
    <row r="1602" spans="1:35" s="15" customFormat="1" ht="15.75">
      <c r="A1602" s="12"/>
      <c r="B1602" s="106" t="s">
        <v>1021</v>
      </c>
      <c r="C1602" s="137">
        <v>8.3</v>
      </c>
      <c r="D1602" s="69" t="s">
        <v>329</v>
      </c>
      <c r="E1602" s="174" t="s">
        <v>175</v>
      </c>
      <c r="F1602" s="186"/>
      <c r="G1602" s="74"/>
      <c r="H1602" s="74"/>
      <c r="I1602" s="74"/>
      <c r="J1602" s="74"/>
      <c r="K1602" s="92"/>
      <c r="L1602" s="14"/>
      <c r="M1602" s="3">
        <v>37.19482548021068</v>
      </c>
      <c r="N1602" s="3" t="e">
        <f>#REF!-M1602</f>
        <v>#REF!</v>
      </c>
      <c r="O1602" s="3"/>
      <c r="P1602" s="4"/>
      <c r="Q1602" s="4"/>
      <c r="R1602" s="4"/>
      <c r="S1602" s="4"/>
      <c r="T1602" s="4"/>
      <c r="X1602" s="16"/>
      <c r="AI1602" s="15" t="e">
        <f>#REF!</f>
        <v>#REF!</v>
      </c>
    </row>
    <row r="1603" spans="1:35" s="15" customFormat="1" ht="15.75">
      <c r="A1603" s="12"/>
      <c r="B1603" s="106" t="s">
        <v>1022</v>
      </c>
      <c r="C1603" s="137">
        <v>22.2</v>
      </c>
      <c r="D1603" s="69" t="s">
        <v>97</v>
      </c>
      <c r="E1603" s="174" t="s">
        <v>175</v>
      </c>
      <c r="F1603" s="186"/>
      <c r="G1603" s="74"/>
      <c r="H1603" s="74"/>
      <c r="I1603" s="74"/>
      <c r="J1603" s="74"/>
      <c r="K1603" s="92"/>
      <c r="L1603" s="14"/>
      <c r="M1603" s="3">
        <v>75.68751327312211</v>
      </c>
      <c r="N1603" s="3" t="e">
        <f>#REF!-M1603</f>
        <v>#REF!</v>
      </c>
      <c r="O1603" s="3"/>
      <c r="P1603" s="4"/>
      <c r="Q1603" s="4"/>
      <c r="R1603" s="4"/>
      <c r="S1603" s="4"/>
      <c r="T1603" s="4"/>
      <c r="X1603" s="16"/>
      <c r="AI1603" s="15" t="e">
        <f>#REF!</f>
        <v>#REF!</v>
      </c>
    </row>
    <row r="1604" spans="1:35" s="15" customFormat="1" ht="15.75">
      <c r="A1604" s="12"/>
      <c r="B1604" s="106" t="s">
        <v>1022</v>
      </c>
      <c r="C1604" s="137">
        <v>27.4</v>
      </c>
      <c r="D1604" s="69" t="s">
        <v>97</v>
      </c>
      <c r="E1604" s="174" t="s">
        <v>175</v>
      </c>
      <c r="F1604" s="186"/>
      <c r="G1604" s="74"/>
      <c r="H1604" s="74"/>
      <c r="I1604" s="74"/>
      <c r="J1604" s="74"/>
      <c r="K1604" s="92"/>
      <c r="L1604" s="14"/>
      <c r="M1604" s="3">
        <v>214.9384600936293</v>
      </c>
      <c r="N1604" s="3" t="e">
        <f>#REF!-M1604</f>
        <v>#REF!</v>
      </c>
      <c r="O1604" s="3"/>
      <c r="P1604" s="4"/>
      <c r="Q1604" s="4"/>
      <c r="R1604" s="4"/>
      <c r="S1604" s="4"/>
      <c r="T1604" s="4"/>
      <c r="X1604" s="16"/>
      <c r="AI1604" s="15" t="e">
        <f>#REF!</f>
        <v>#REF!</v>
      </c>
    </row>
    <row r="1605" spans="1:35" s="15" customFormat="1" ht="15.75">
      <c r="A1605" s="12"/>
      <c r="B1605" s="106" t="s">
        <v>1023</v>
      </c>
      <c r="C1605" s="137">
        <v>14.6</v>
      </c>
      <c r="D1605" s="69" t="s">
        <v>97</v>
      </c>
      <c r="E1605" s="174" t="s">
        <v>175</v>
      </c>
      <c r="F1605" s="186"/>
      <c r="G1605" s="74"/>
      <c r="H1605" s="74"/>
      <c r="I1605" s="74"/>
      <c r="J1605" s="74"/>
      <c r="K1605" s="92"/>
      <c r="L1605" s="14"/>
      <c r="M1605" s="3">
        <v>27.925285602394897</v>
      </c>
      <c r="N1605" s="3" t="e">
        <f>#REF!-M1605</f>
        <v>#REF!</v>
      </c>
      <c r="O1605" s="3"/>
      <c r="P1605" s="4"/>
      <c r="Q1605" s="4"/>
      <c r="R1605" s="4"/>
      <c r="S1605" s="4"/>
      <c r="T1605" s="4"/>
      <c r="X1605" s="16"/>
      <c r="AI1605" s="15" t="e">
        <f>#REF!</f>
        <v>#REF!</v>
      </c>
    </row>
    <row r="1606" spans="1:35" s="15" customFormat="1" ht="15.75">
      <c r="A1606" s="12"/>
      <c r="B1606" s="106" t="s">
        <v>1023</v>
      </c>
      <c r="C1606" s="137">
        <v>14.6</v>
      </c>
      <c r="D1606" s="69" t="s">
        <v>97</v>
      </c>
      <c r="E1606" s="174" t="s">
        <v>175</v>
      </c>
      <c r="F1606" s="186"/>
      <c r="G1606" s="74"/>
      <c r="H1606" s="74"/>
      <c r="I1606" s="74"/>
      <c r="J1606" s="74"/>
      <c r="K1606" s="92"/>
      <c r="L1606" s="14"/>
      <c r="M1606" s="3">
        <v>100</v>
      </c>
      <c r="N1606" s="3" t="e">
        <f>#REF!-M1606</f>
        <v>#REF!</v>
      </c>
      <c r="O1606" s="3"/>
      <c r="P1606" s="4"/>
      <c r="Q1606" s="4"/>
      <c r="R1606" s="4"/>
      <c r="S1606" s="4"/>
      <c r="T1606" s="4"/>
      <c r="X1606" s="16"/>
      <c r="AI1606" s="15" t="e">
        <f>#REF!</f>
        <v>#REF!</v>
      </c>
    </row>
    <row r="1607" spans="1:35" s="15" customFormat="1" ht="15.75">
      <c r="A1607" s="12"/>
      <c r="B1607" s="106" t="s">
        <v>1021</v>
      </c>
      <c r="C1607" s="137">
        <v>8.7</v>
      </c>
      <c r="D1607" s="69" t="s">
        <v>329</v>
      </c>
      <c r="E1607" s="174" t="s">
        <v>175</v>
      </c>
      <c r="F1607" s="186"/>
      <c r="G1607" s="74"/>
      <c r="H1607" s="74"/>
      <c r="I1607" s="74"/>
      <c r="J1607" s="74"/>
      <c r="K1607" s="92"/>
      <c r="L1607" s="14"/>
      <c r="M1607" s="3">
        <v>197.11703200708115</v>
      </c>
      <c r="N1607" s="3" t="e">
        <f>#REF!-M1607</f>
        <v>#REF!</v>
      </c>
      <c r="O1607" s="3"/>
      <c r="P1607" s="4"/>
      <c r="Q1607" s="4"/>
      <c r="R1607" s="4"/>
      <c r="S1607" s="4"/>
      <c r="T1607" s="4"/>
      <c r="X1607" s="16"/>
      <c r="AI1607" s="15" t="e">
        <f>#REF!</f>
        <v>#REF!</v>
      </c>
    </row>
    <row r="1608" spans="1:35" s="15" customFormat="1" ht="15.75">
      <c r="A1608" s="12"/>
      <c r="B1608" s="106" t="s">
        <v>1024</v>
      </c>
      <c r="C1608" s="137">
        <v>32</v>
      </c>
      <c r="D1608" s="69" t="s">
        <v>7</v>
      </c>
      <c r="E1608" s="174" t="s">
        <v>175</v>
      </c>
      <c r="F1608" s="186"/>
      <c r="G1608" s="74"/>
      <c r="H1608" s="74"/>
      <c r="I1608" s="74"/>
      <c r="J1608" s="74"/>
      <c r="K1608" s="92"/>
      <c r="L1608" s="14"/>
      <c r="M1608" s="3">
        <v>244.5065249527363</v>
      </c>
      <c r="N1608" s="3" t="e">
        <f>#REF!-M1608</f>
        <v>#REF!</v>
      </c>
      <c r="O1608" s="3"/>
      <c r="P1608" s="4"/>
      <c r="Q1608" s="4"/>
      <c r="R1608" s="4"/>
      <c r="S1608" s="4"/>
      <c r="T1608" s="4"/>
      <c r="X1608" s="16"/>
      <c r="AI1608" s="15" t="e">
        <f>#REF!</f>
        <v>#REF!</v>
      </c>
    </row>
    <row r="1609" spans="1:35" s="15" customFormat="1" ht="15.75">
      <c r="A1609" s="12"/>
      <c r="B1609" s="106" t="s">
        <v>68</v>
      </c>
      <c r="C1609" s="137">
        <v>7</v>
      </c>
      <c r="D1609" s="69" t="s">
        <v>7</v>
      </c>
      <c r="E1609" s="174" t="s">
        <v>175</v>
      </c>
      <c r="F1609" s="186"/>
      <c r="G1609" s="74"/>
      <c r="H1609" s="74"/>
      <c r="I1609" s="74"/>
      <c r="J1609" s="74"/>
      <c r="K1609" s="92"/>
      <c r="L1609" s="14"/>
      <c r="M1609" s="3">
        <v>100</v>
      </c>
      <c r="N1609" s="3" t="e">
        <f>#REF!-M1609</f>
        <v>#REF!</v>
      </c>
      <c r="O1609" s="3"/>
      <c r="P1609" s="4"/>
      <c r="Q1609" s="4"/>
      <c r="R1609" s="4"/>
      <c r="S1609" s="4"/>
      <c r="T1609" s="4"/>
      <c r="X1609" s="16"/>
      <c r="AI1609" s="15" t="e">
        <f>#REF!</f>
        <v>#REF!</v>
      </c>
    </row>
    <row r="1610" spans="1:35" s="15" customFormat="1" ht="15.75">
      <c r="A1610" s="12"/>
      <c r="B1610" s="106" t="s">
        <v>1025</v>
      </c>
      <c r="C1610" s="137">
        <v>17.5</v>
      </c>
      <c r="D1610" s="69" t="s">
        <v>106</v>
      </c>
      <c r="E1610" s="174" t="s">
        <v>175</v>
      </c>
      <c r="F1610" s="186"/>
      <c r="G1610" s="74"/>
      <c r="H1610" s="74"/>
      <c r="I1610" s="74"/>
      <c r="J1610" s="74"/>
      <c r="K1610" s="92"/>
      <c r="L1610" s="14"/>
      <c r="M1610" s="3">
        <v>54.997754153825035</v>
      </c>
      <c r="N1610" s="3" t="e">
        <f>#REF!-M1610</f>
        <v>#REF!</v>
      </c>
      <c r="O1610" s="3"/>
      <c r="P1610" s="4"/>
      <c r="Q1610" s="4"/>
      <c r="R1610" s="4"/>
      <c r="S1610" s="4"/>
      <c r="T1610" s="4"/>
      <c r="X1610" s="16"/>
      <c r="AI1610" s="15" t="e">
        <f>#REF!</f>
        <v>#REF!</v>
      </c>
    </row>
    <row r="1611" spans="1:35" s="15" customFormat="1" ht="15.75">
      <c r="A1611" s="12"/>
      <c r="B1611" s="106" t="s">
        <v>886</v>
      </c>
      <c r="C1611" s="137">
        <v>16.9</v>
      </c>
      <c r="D1611" s="69" t="s">
        <v>106</v>
      </c>
      <c r="E1611" s="174" t="s">
        <v>175</v>
      </c>
      <c r="F1611" s="186"/>
      <c r="G1611" s="74"/>
      <c r="H1611" s="74"/>
      <c r="I1611" s="74"/>
      <c r="J1611" s="74"/>
      <c r="K1611" s="92"/>
      <c r="L1611" s="14"/>
      <c r="M1611" s="3">
        <v>119.29747610654715</v>
      </c>
      <c r="N1611" s="3" t="e">
        <f>#REF!-M1611</f>
        <v>#REF!</v>
      </c>
      <c r="O1611" s="3"/>
      <c r="P1611" s="4"/>
      <c r="Q1611" s="4"/>
      <c r="R1611" s="4"/>
      <c r="S1611" s="4"/>
      <c r="T1611" s="4"/>
      <c r="X1611" s="16"/>
      <c r="AI1611" s="15" t="e">
        <f>#REF!</f>
        <v>#REF!</v>
      </c>
    </row>
    <row r="1612" spans="1:35" s="15" customFormat="1" ht="15.75">
      <c r="A1612" s="12"/>
      <c r="B1612" s="106" t="s">
        <v>1026</v>
      </c>
      <c r="C1612" s="137">
        <v>24.1</v>
      </c>
      <c r="D1612" s="69" t="s">
        <v>106</v>
      </c>
      <c r="E1612" s="174" t="s">
        <v>175</v>
      </c>
      <c r="F1612" s="186"/>
      <c r="G1612" s="74"/>
      <c r="H1612" s="74"/>
      <c r="I1612" s="74"/>
      <c r="J1612" s="74"/>
      <c r="K1612" s="92"/>
      <c r="L1612" s="14"/>
      <c r="M1612" s="3">
        <v>209.5216436574776</v>
      </c>
      <c r="N1612" s="3" t="e">
        <f>#REF!-M1612</f>
        <v>#REF!</v>
      </c>
      <c r="O1612" s="3"/>
      <c r="P1612" s="4"/>
      <c r="Q1612" s="4"/>
      <c r="R1612" s="4"/>
      <c r="S1612" s="4"/>
      <c r="T1612" s="4"/>
      <c r="X1612" s="16"/>
      <c r="AI1612" s="15" t="e">
        <f>#REF!</f>
        <v>#REF!</v>
      </c>
    </row>
    <row r="1613" spans="1:35" s="15" customFormat="1" ht="15.75">
      <c r="A1613" s="12"/>
      <c r="B1613" s="106" t="s">
        <v>1027</v>
      </c>
      <c r="C1613" s="137">
        <v>1.3</v>
      </c>
      <c r="D1613" s="69" t="s">
        <v>52</v>
      </c>
      <c r="E1613" s="174" t="s">
        <v>175</v>
      </c>
      <c r="F1613" s="186"/>
      <c r="G1613" s="74"/>
      <c r="H1613" s="74"/>
      <c r="I1613" s="74"/>
      <c r="J1613" s="74"/>
      <c r="K1613" s="92"/>
      <c r="L1613" s="14"/>
      <c r="M1613" s="3">
        <v>205.79821993017933</v>
      </c>
      <c r="N1613" s="3" t="e">
        <f>#REF!-M1613</f>
        <v>#REF!</v>
      </c>
      <c r="O1613" s="3"/>
      <c r="P1613" s="4"/>
      <c r="Q1613" s="4"/>
      <c r="R1613" s="4"/>
      <c r="S1613" s="4"/>
      <c r="T1613" s="4"/>
      <c r="X1613" s="16"/>
      <c r="AI1613" s="15" t="e">
        <f>#REF!</f>
        <v>#REF!</v>
      </c>
    </row>
    <row r="1614" spans="1:35" s="15" customFormat="1" ht="15.75">
      <c r="A1614" s="12"/>
      <c r="B1614" s="106" t="s">
        <v>131</v>
      </c>
      <c r="C1614" s="137">
        <v>22</v>
      </c>
      <c r="D1614" s="69" t="s">
        <v>52</v>
      </c>
      <c r="E1614" s="174" t="s">
        <v>175</v>
      </c>
      <c r="F1614" s="186"/>
      <c r="G1614" s="74"/>
      <c r="H1614" s="74"/>
      <c r="I1614" s="74"/>
      <c r="J1614" s="74"/>
      <c r="K1614" s="92"/>
      <c r="L1614" s="14"/>
      <c r="M1614" s="3">
        <v>518.137364265573</v>
      </c>
      <c r="N1614" s="3" t="e">
        <f>#REF!-M1614</f>
        <v>#REF!</v>
      </c>
      <c r="O1614" s="3"/>
      <c r="P1614" s="4"/>
      <c r="Q1614" s="4"/>
      <c r="R1614" s="4"/>
      <c r="S1614" s="4"/>
      <c r="T1614" s="4"/>
      <c r="X1614" s="16"/>
      <c r="AI1614" s="15" t="e">
        <f>#REF!</f>
        <v>#REF!</v>
      </c>
    </row>
    <row r="1615" spans="1:35" s="15" customFormat="1" ht="15.75">
      <c r="A1615" s="12"/>
      <c r="B1615" s="106" t="s">
        <v>408</v>
      </c>
      <c r="C1615" s="137">
        <v>11.6</v>
      </c>
      <c r="D1615" s="69" t="s">
        <v>52</v>
      </c>
      <c r="E1615" s="174" t="s">
        <v>175</v>
      </c>
      <c r="F1615" s="186"/>
      <c r="G1615" s="74"/>
      <c r="H1615" s="74"/>
      <c r="I1615" s="74"/>
      <c r="J1615" s="74"/>
      <c r="K1615" s="92"/>
      <c r="L1615" s="14"/>
      <c r="M1615" s="3">
        <v>255.46257175580027</v>
      </c>
      <c r="N1615" s="3" t="e">
        <f>#REF!-M1615</f>
        <v>#REF!</v>
      </c>
      <c r="O1615" s="3"/>
      <c r="P1615" s="4"/>
      <c r="Q1615" s="4"/>
      <c r="R1615" s="4"/>
      <c r="S1615" s="4"/>
      <c r="T1615" s="4"/>
      <c r="X1615" s="16"/>
      <c r="AI1615" s="15" t="e">
        <f>#REF!</f>
        <v>#REF!</v>
      </c>
    </row>
    <row r="1616" spans="1:35" s="15" customFormat="1" ht="15.75">
      <c r="A1616" s="12"/>
      <c r="B1616" s="106" t="s">
        <v>324</v>
      </c>
      <c r="C1616" s="137">
        <v>15</v>
      </c>
      <c r="D1616" s="69" t="s">
        <v>7</v>
      </c>
      <c r="E1616" s="174" t="s">
        <v>175</v>
      </c>
      <c r="F1616" s="186"/>
      <c r="G1616" s="74"/>
      <c r="H1616" s="74"/>
      <c r="I1616" s="74"/>
      <c r="J1616" s="74"/>
      <c r="K1616" s="92"/>
      <c r="L1616" s="14"/>
      <c r="M1616" s="3">
        <v>0</v>
      </c>
      <c r="N1616" s="3" t="e">
        <f>#REF!-M1616</f>
        <v>#REF!</v>
      </c>
      <c r="O1616" s="3"/>
      <c r="P1616" s="4"/>
      <c r="Q1616" s="4"/>
      <c r="R1616" s="4"/>
      <c r="S1616" s="4"/>
      <c r="T1616" s="4"/>
      <c r="X1616" s="16"/>
      <c r="AI1616" s="15" t="e">
        <f>#REF!</f>
        <v>#REF!</v>
      </c>
    </row>
    <row r="1617" spans="1:35" s="15" customFormat="1" ht="15.75">
      <c r="A1617" s="12"/>
      <c r="B1617" s="106" t="s">
        <v>324</v>
      </c>
      <c r="C1617" s="137">
        <v>12.1</v>
      </c>
      <c r="D1617" s="69" t="s">
        <v>7</v>
      </c>
      <c r="E1617" s="174" t="s">
        <v>175</v>
      </c>
      <c r="F1617" s="186"/>
      <c r="G1617" s="74"/>
      <c r="H1617" s="74"/>
      <c r="I1617" s="74"/>
      <c r="J1617" s="74"/>
      <c r="K1617" s="92"/>
      <c r="L1617" s="14"/>
      <c r="M1617" s="3">
        <v>669.092484125148</v>
      </c>
      <c r="N1617" s="3" t="e">
        <f>#REF!-M1617</f>
        <v>#REF!</v>
      </c>
      <c r="O1617" s="3"/>
      <c r="P1617" s="4"/>
      <c r="Q1617" s="4"/>
      <c r="R1617" s="4"/>
      <c r="S1617" s="4"/>
      <c r="T1617" s="4"/>
      <c r="X1617" s="16"/>
      <c r="AI1617" s="15" t="e">
        <f>#REF!</f>
        <v>#REF!</v>
      </c>
    </row>
    <row r="1618" spans="1:35" s="15" customFormat="1" ht="15.75">
      <c r="A1618" s="12"/>
      <c r="B1618" s="106" t="s">
        <v>1028</v>
      </c>
      <c r="C1618" s="137">
        <v>12.9</v>
      </c>
      <c r="D1618" s="69" t="s">
        <v>52</v>
      </c>
      <c r="E1618" s="174" t="s">
        <v>175</v>
      </c>
      <c r="F1618" s="186"/>
      <c r="G1618" s="74"/>
      <c r="H1618" s="74"/>
      <c r="I1618" s="74"/>
      <c r="J1618" s="74"/>
      <c r="K1618" s="92"/>
      <c r="L1618" s="14"/>
      <c r="M1618" s="3"/>
      <c r="N1618" s="3"/>
      <c r="O1618" s="3"/>
      <c r="P1618" s="4"/>
      <c r="Q1618" s="4"/>
      <c r="R1618" s="4"/>
      <c r="S1618" s="4"/>
      <c r="T1618" s="4"/>
      <c r="X1618" s="16"/>
      <c r="AI1618" s="15" t="e">
        <f>#REF!</f>
        <v>#REF!</v>
      </c>
    </row>
    <row r="1619" spans="1:35" s="15" customFormat="1" ht="15.75">
      <c r="A1619" s="12"/>
      <c r="B1619" s="106" t="s">
        <v>300</v>
      </c>
      <c r="C1619" s="137">
        <v>13.6</v>
      </c>
      <c r="D1619" s="69" t="s">
        <v>52</v>
      </c>
      <c r="E1619" s="174" t="s">
        <v>175</v>
      </c>
      <c r="F1619" s="186"/>
      <c r="G1619" s="74"/>
      <c r="H1619" s="74"/>
      <c r="I1619" s="74"/>
      <c r="J1619" s="74"/>
      <c r="K1619" s="92"/>
      <c r="L1619" s="14"/>
      <c r="M1619" s="3"/>
      <c r="N1619" s="3"/>
      <c r="O1619" s="3"/>
      <c r="P1619" s="4"/>
      <c r="Q1619" s="4"/>
      <c r="R1619" s="4"/>
      <c r="S1619" s="4"/>
      <c r="T1619" s="4"/>
      <c r="X1619" s="16"/>
      <c r="AI1619" s="15" t="e">
        <f>#REF!</f>
        <v>#REF!</v>
      </c>
    </row>
    <row r="1620" spans="1:35" s="15" customFormat="1" ht="15.75">
      <c r="A1620" s="12"/>
      <c r="B1620" s="106" t="s">
        <v>1029</v>
      </c>
      <c r="C1620" s="137">
        <v>3.5</v>
      </c>
      <c r="D1620" s="69" t="s">
        <v>52</v>
      </c>
      <c r="E1620" s="174" t="s">
        <v>175</v>
      </c>
      <c r="F1620" s="186"/>
      <c r="G1620" s="74"/>
      <c r="H1620" s="74"/>
      <c r="I1620" s="74"/>
      <c r="J1620" s="74"/>
      <c r="K1620" s="92"/>
      <c r="L1620" s="14"/>
      <c r="M1620" s="3">
        <v>100</v>
      </c>
      <c r="N1620" s="3" t="e">
        <f>#REF!-M1620</f>
        <v>#REF!</v>
      </c>
      <c r="O1620" s="3"/>
      <c r="P1620" s="4"/>
      <c r="Q1620" s="4"/>
      <c r="R1620" s="4"/>
      <c r="S1620" s="4"/>
      <c r="T1620" s="4"/>
      <c r="X1620" s="16"/>
      <c r="AI1620" s="15" t="e">
        <f>#REF!</f>
        <v>#REF!</v>
      </c>
    </row>
    <row r="1621" spans="1:35" s="15" customFormat="1" ht="15.75">
      <c r="A1621" s="12"/>
      <c r="B1621" s="106" t="s">
        <v>1030</v>
      </c>
      <c r="C1621" s="137">
        <v>14.3</v>
      </c>
      <c r="D1621" s="69" t="s">
        <v>52</v>
      </c>
      <c r="E1621" s="174" t="s">
        <v>175</v>
      </c>
      <c r="F1621" s="186"/>
      <c r="G1621" s="74"/>
      <c r="H1621" s="74"/>
      <c r="I1621" s="74"/>
      <c r="J1621" s="74"/>
      <c r="K1621" s="92"/>
      <c r="L1621" s="14"/>
      <c r="M1621" s="3">
        <v>100</v>
      </c>
      <c r="N1621" s="3" t="e">
        <f>#REF!-M1621</f>
        <v>#REF!</v>
      </c>
      <c r="O1621" s="3"/>
      <c r="P1621" s="4"/>
      <c r="Q1621" s="4"/>
      <c r="R1621" s="4"/>
      <c r="S1621" s="4"/>
      <c r="T1621" s="4"/>
      <c r="X1621" s="16"/>
      <c r="AI1621" s="15" t="e">
        <f>#REF!</f>
        <v>#REF!</v>
      </c>
    </row>
    <row r="1622" spans="1:35" s="15" customFormat="1" ht="15.75">
      <c r="A1622" s="12"/>
      <c r="B1622" s="106" t="s">
        <v>131</v>
      </c>
      <c r="C1622" s="137">
        <v>10.4</v>
      </c>
      <c r="D1622" s="69" t="s">
        <v>52</v>
      </c>
      <c r="E1622" s="174" t="s">
        <v>175</v>
      </c>
      <c r="F1622" s="186"/>
      <c r="G1622" s="74"/>
      <c r="H1622" s="74"/>
      <c r="I1622" s="74"/>
      <c r="J1622" s="74"/>
      <c r="K1622" s="92"/>
      <c r="L1622" s="14"/>
      <c r="M1622" s="3">
        <v>100</v>
      </c>
      <c r="N1622" s="3" t="e">
        <f>#REF!-M1622</f>
        <v>#REF!</v>
      </c>
      <c r="O1622" s="3"/>
      <c r="P1622" s="4"/>
      <c r="Q1622" s="4"/>
      <c r="R1622" s="4"/>
      <c r="S1622" s="4"/>
      <c r="T1622" s="4"/>
      <c r="X1622" s="16"/>
      <c r="AI1622" s="15" t="e">
        <f>#REF!</f>
        <v>#REF!</v>
      </c>
    </row>
    <row r="1623" spans="1:35" s="15" customFormat="1" ht="15.75">
      <c r="A1623" s="12"/>
      <c r="B1623" s="106" t="s">
        <v>521</v>
      </c>
      <c r="C1623" s="137">
        <v>10.6</v>
      </c>
      <c r="D1623" s="69" t="s">
        <v>52</v>
      </c>
      <c r="E1623" s="174" t="s">
        <v>175</v>
      </c>
      <c r="F1623" s="186"/>
      <c r="G1623" s="74"/>
      <c r="H1623" s="74"/>
      <c r="I1623" s="74"/>
      <c r="J1623" s="74"/>
      <c r="K1623" s="92"/>
      <c r="L1623" s="14"/>
      <c r="M1623" s="3">
        <v>50</v>
      </c>
      <c r="N1623" s="3" t="e">
        <f>#REF!-M1623</f>
        <v>#REF!</v>
      </c>
      <c r="O1623" s="3"/>
      <c r="P1623" s="4"/>
      <c r="Q1623" s="4"/>
      <c r="R1623" s="4"/>
      <c r="S1623" s="4"/>
      <c r="T1623" s="4"/>
      <c r="X1623" s="16"/>
      <c r="AI1623" s="15" t="e">
        <f>#REF!</f>
        <v>#REF!</v>
      </c>
    </row>
    <row r="1624" spans="1:35" s="15" customFormat="1" ht="15.75">
      <c r="A1624" s="12"/>
      <c r="B1624" s="106" t="s">
        <v>1031</v>
      </c>
      <c r="C1624" s="137">
        <v>2.2</v>
      </c>
      <c r="D1624" s="69" t="s">
        <v>52</v>
      </c>
      <c r="E1624" s="174" t="s">
        <v>175</v>
      </c>
      <c r="F1624" s="186"/>
      <c r="G1624" s="74"/>
      <c r="H1624" s="74"/>
      <c r="I1624" s="74"/>
      <c r="J1624" s="74"/>
      <c r="K1624" s="92"/>
      <c r="L1624" s="14"/>
      <c r="M1624" s="3"/>
      <c r="N1624" s="3"/>
      <c r="O1624" s="3"/>
      <c r="P1624" s="4"/>
      <c r="Q1624" s="4"/>
      <c r="R1624" s="4"/>
      <c r="S1624" s="4"/>
      <c r="T1624" s="4"/>
      <c r="X1624" s="16"/>
      <c r="AI1624" s="15" t="e">
        <f>#REF!</f>
        <v>#REF!</v>
      </c>
    </row>
    <row r="1625" spans="1:35" s="15" customFormat="1" ht="15.75">
      <c r="A1625" s="12"/>
      <c r="B1625" s="106" t="s">
        <v>1032</v>
      </c>
      <c r="C1625" s="137">
        <v>7.7</v>
      </c>
      <c r="D1625" s="69" t="s">
        <v>329</v>
      </c>
      <c r="E1625" s="174" t="s">
        <v>175</v>
      </c>
      <c r="F1625" s="186"/>
      <c r="G1625" s="74"/>
      <c r="H1625" s="74"/>
      <c r="I1625" s="74"/>
      <c r="J1625" s="74"/>
      <c r="K1625" s="92"/>
      <c r="L1625" s="14"/>
      <c r="M1625" s="3"/>
      <c r="N1625" s="3"/>
      <c r="O1625" s="3"/>
      <c r="P1625" s="4"/>
      <c r="Q1625" s="4"/>
      <c r="R1625" s="4"/>
      <c r="S1625" s="4"/>
      <c r="T1625" s="4"/>
      <c r="X1625" s="16"/>
      <c r="AI1625" s="15" t="e">
        <f>#REF!</f>
        <v>#REF!</v>
      </c>
    </row>
    <row r="1626" spans="1:35" s="15" customFormat="1" ht="15.75">
      <c r="A1626" s="12"/>
      <c r="B1626" s="106" t="s">
        <v>408</v>
      </c>
      <c r="C1626" s="137">
        <v>19.3</v>
      </c>
      <c r="D1626" s="69" t="s">
        <v>64</v>
      </c>
      <c r="E1626" s="174" t="s">
        <v>175</v>
      </c>
      <c r="F1626" s="186"/>
      <c r="G1626" s="74"/>
      <c r="H1626" s="74"/>
      <c r="I1626" s="74"/>
      <c r="J1626" s="74"/>
      <c r="K1626" s="92"/>
      <c r="L1626" s="14"/>
      <c r="M1626" s="3">
        <v>121.73441573906791</v>
      </c>
      <c r="N1626" s="3" t="e">
        <f>#REF!-M1626</f>
        <v>#REF!</v>
      </c>
      <c r="O1626" s="3"/>
      <c r="P1626" s="4"/>
      <c r="Q1626" s="4"/>
      <c r="R1626" s="4"/>
      <c r="S1626" s="4"/>
      <c r="T1626" s="4"/>
      <c r="X1626" s="16"/>
      <c r="AI1626" s="15" t="e">
        <f>#REF!</f>
        <v>#REF!</v>
      </c>
    </row>
    <row r="1627" spans="1:35" s="15" customFormat="1" ht="15.75">
      <c r="A1627" s="12"/>
      <c r="B1627" s="106" t="s">
        <v>131</v>
      </c>
      <c r="C1627" s="137">
        <v>3.7</v>
      </c>
      <c r="D1627" s="69" t="s">
        <v>64</v>
      </c>
      <c r="E1627" s="174" t="s">
        <v>175</v>
      </c>
      <c r="F1627" s="186"/>
      <c r="G1627" s="74"/>
      <c r="H1627" s="74"/>
      <c r="I1627" s="74"/>
      <c r="J1627" s="74"/>
      <c r="K1627" s="92"/>
      <c r="L1627" s="14"/>
      <c r="M1627" s="3">
        <v>48.774300537383255</v>
      </c>
      <c r="N1627" s="3" t="e">
        <f>#REF!-M1627</f>
        <v>#REF!</v>
      </c>
      <c r="O1627" s="3"/>
      <c r="P1627" s="4"/>
      <c r="Q1627" s="4"/>
      <c r="R1627" s="4"/>
      <c r="S1627" s="4"/>
      <c r="T1627" s="4"/>
      <c r="X1627" s="16"/>
      <c r="AI1627" s="15" t="e">
        <f>#REF!</f>
        <v>#REF!</v>
      </c>
    </row>
    <row r="1628" spans="1:35" s="15" customFormat="1" ht="15.75">
      <c r="A1628" s="12"/>
      <c r="B1628" s="106" t="s">
        <v>1033</v>
      </c>
      <c r="C1628" s="137">
        <v>1.3</v>
      </c>
      <c r="D1628" s="69" t="s">
        <v>52</v>
      </c>
      <c r="E1628" s="174" t="s">
        <v>175</v>
      </c>
      <c r="F1628" s="186"/>
      <c r="G1628" s="74"/>
      <c r="H1628" s="74"/>
      <c r="I1628" s="74"/>
      <c r="J1628" s="74"/>
      <c r="K1628" s="92"/>
      <c r="L1628" s="14"/>
      <c r="M1628" s="3">
        <v>157.38351031440496</v>
      </c>
      <c r="N1628" s="3" t="e">
        <f>#REF!-M1628</f>
        <v>#REF!</v>
      </c>
      <c r="O1628" s="3"/>
      <c r="P1628" s="4"/>
      <c r="Q1628" s="4"/>
      <c r="R1628" s="4"/>
      <c r="S1628" s="4"/>
      <c r="T1628" s="4"/>
      <c r="X1628" s="16"/>
      <c r="AI1628" s="15" t="e">
        <f>#REF!</f>
        <v>#REF!</v>
      </c>
    </row>
    <row r="1629" spans="1:35" s="15" customFormat="1" ht="15.75">
      <c r="A1629" s="12"/>
      <c r="B1629" s="106" t="s">
        <v>1005</v>
      </c>
      <c r="C1629" s="137">
        <v>2.2</v>
      </c>
      <c r="D1629" s="69" t="s">
        <v>45</v>
      </c>
      <c r="E1629" s="86"/>
      <c r="F1629" s="186"/>
      <c r="G1629" s="74"/>
      <c r="H1629" s="74"/>
      <c r="I1629" s="74"/>
      <c r="J1629" s="74"/>
      <c r="K1629" s="92"/>
      <c r="L1629" s="14"/>
      <c r="M1629" s="3"/>
      <c r="N1629" s="3"/>
      <c r="O1629" s="3"/>
      <c r="P1629" s="4"/>
      <c r="Q1629" s="4"/>
      <c r="R1629" s="4"/>
      <c r="S1629" s="4"/>
      <c r="T1629" s="4"/>
      <c r="X1629" s="16"/>
      <c r="AI1629" s="15" t="e">
        <f>#REF!</f>
        <v>#REF!</v>
      </c>
    </row>
    <row r="1630" spans="1:35" s="15" customFormat="1" ht="15.75">
      <c r="A1630" s="12"/>
      <c r="B1630" s="106" t="s">
        <v>1034</v>
      </c>
      <c r="C1630" s="137">
        <v>3.7</v>
      </c>
      <c r="D1630" s="69" t="s">
        <v>52</v>
      </c>
      <c r="E1630" s="174" t="s">
        <v>175</v>
      </c>
      <c r="F1630" s="186"/>
      <c r="G1630" s="74"/>
      <c r="H1630" s="74"/>
      <c r="I1630" s="74"/>
      <c r="J1630" s="74"/>
      <c r="K1630" s="92"/>
      <c r="L1630" s="14"/>
      <c r="M1630" s="3"/>
      <c r="N1630" s="3"/>
      <c r="O1630" s="3"/>
      <c r="P1630" s="4"/>
      <c r="Q1630" s="4"/>
      <c r="R1630" s="4"/>
      <c r="S1630" s="4"/>
      <c r="T1630" s="4"/>
      <c r="X1630" s="16"/>
      <c r="AI1630" s="15" t="e">
        <f>#REF!</f>
        <v>#REF!</v>
      </c>
    </row>
    <row r="1631" spans="1:35" s="15" customFormat="1" ht="16.5" thickBot="1">
      <c r="A1631" s="12"/>
      <c r="B1631" s="105" t="s">
        <v>86</v>
      </c>
      <c r="C1631" s="142">
        <f>SUM(C1578:C1630)</f>
        <v>677.8000000000002</v>
      </c>
      <c r="D1631" s="88"/>
      <c r="E1631" s="182"/>
      <c r="F1631" s="272"/>
      <c r="G1631" s="84"/>
      <c r="H1631" s="84"/>
      <c r="I1631" s="84"/>
      <c r="J1631" s="84"/>
      <c r="K1631" s="100"/>
      <c r="L1631" s="14"/>
      <c r="M1631" s="3">
        <v>371.21769317155633</v>
      </c>
      <c r="N1631" s="3" t="e">
        <f>#REF!-M1631</f>
        <v>#REF!</v>
      </c>
      <c r="O1631" s="3"/>
      <c r="P1631" s="4"/>
      <c r="Q1631" s="4"/>
      <c r="R1631" s="4"/>
      <c r="S1631" s="4"/>
      <c r="T1631" s="4"/>
      <c r="X1631" s="16"/>
      <c r="AI1631" s="15" t="e">
        <f>#REF!</f>
        <v>#REF!</v>
      </c>
    </row>
    <row r="1632" spans="1:35" s="15" customFormat="1" ht="16.5" thickBot="1">
      <c r="A1632" s="12"/>
      <c r="B1632" s="402" t="s">
        <v>1035</v>
      </c>
      <c r="C1632" s="403" t="e">
        <v>#REF!</v>
      </c>
      <c r="D1632" s="403" t="e">
        <v>#REF!</v>
      </c>
      <c r="E1632" s="222"/>
      <c r="F1632" s="222"/>
      <c r="G1632" s="222"/>
      <c r="H1632" s="222"/>
      <c r="I1632" s="222"/>
      <c r="J1632" s="222"/>
      <c r="K1632" s="223"/>
      <c r="L1632" s="14"/>
      <c r="M1632" s="3">
        <v>165.28588825472997</v>
      </c>
      <c r="N1632" s="3" t="e">
        <f>#REF!-M1632</f>
        <v>#REF!</v>
      </c>
      <c r="O1632" s="3"/>
      <c r="P1632" s="4"/>
      <c r="Q1632" s="4"/>
      <c r="R1632" s="4"/>
      <c r="S1632" s="4"/>
      <c r="T1632" s="4"/>
      <c r="X1632" s="16"/>
      <c r="AI1632" s="15" t="e">
        <f>#REF!</f>
        <v>#REF!</v>
      </c>
    </row>
    <row r="1633" spans="1:35" s="15" customFormat="1" ht="15.75">
      <c r="A1633" s="12"/>
      <c r="B1633" s="93" t="s">
        <v>702</v>
      </c>
      <c r="C1633" s="134">
        <v>5.1</v>
      </c>
      <c r="D1633" s="81" t="s">
        <v>164</v>
      </c>
      <c r="E1633" s="174" t="s">
        <v>175</v>
      </c>
      <c r="F1633" s="196"/>
      <c r="G1633" s="73"/>
      <c r="H1633" s="73"/>
      <c r="I1633" s="73"/>
      <c r="J1633" s="73"/>
      <c r="K1633" s="91"/>
      <c r="L1633" s="14"/>
      <c r="M1633" s="3">
        <v>174.3238775863848</v>
      </c>
      <c r="N1633" s="3" t="e">
        <f>#REF!-M1633</f>
        <v>#REF!</v>
      </c>
      <c r="O1633" s="3"/>
      <c r="P1633" s="4"/>
      <c r="Q1633" s="4"/>
      <c r="R1633" s="4"/>
      <c r="S1633" s="4"/>
      <c r="T1633" s="4"/>
      <c r="X1633" s="16"/>
      <c r="AI1633" s="15" t="e">
        <f>#REF!</f>
        <v>#REF!</v>
      </c>
    </row>
    <row r="1634" spans="1:35" s="15" customFormat="1" ht="15.75">
      <c r="A1634" s="12"/>
      <c r="B1634" s="93" t="s">
        <v>1036</v>
      </c>
      <c r="C1634" s="134">
        <v>8</v>
      </c>
      <c r="D1634" s="81" t="s">
        <v>164</v>
      </c>
      <c r="E1634" s="174" t="s">
        <v>175</v>
      </c>
      <c r="F1634" s="186"/>
      <c r="G1634" s="74"/>
      <c r="H1634" s="74"/>
      <c r="I1634" s="74"/>
      <c r="J1634" s="74"/>
      <c r="K1634" s="92"/>
      <c r="L1634" s="14"/>
      <c r="M1634" s="3">
        <v>283.00278034944483</v>
      </c>
      <c r="N1634" s="3" t="e">
        <f>#REF!-M1634</f>
        <v>#REF!</v>
      </c>
      <c r="O1634" s="3"/>
      <c r="P1634" s="4"/>
      <c r="Q1634" s="4"/>
      <c r="R1634" s="4"/>
      <c r="S1634" s="4"/>
      <c r="T1634" s="4"/>
      <c r="X1634" s="16"/>
      <c r="AI1634" s="15" t="e">
        <f>#REF!</f>
        <v>#REF!</v>
      </c>
    </row>
    <row r="1635" spans="1:35" s="15" customFormat="1" ht="15.75">
      <c r="A1635" s="12"/>
      <c r="B1635" s="93" t="s">
        <v>1036</v>
      </c>
      <c r="C1635" s="134">
        <v>11</v>
      </c>
      <c r="D1635" s="81" t="s">
        <v>164</v>
      </c>
      <c r="E1635" s="174" t="s">
        <v>175</v>
      </c>
      <c r="F1635" s="186"/>
      <c r="G1635" s="74"/>
      <c r="H1635" s="74"/>
      <c r="I1635" s="74"/>
      <c r="J1635" s="74"/>
      <c r="K1635" s="92"/>
      <c r="L1635" s="14"/>
      <c r="M1635" s="3">
        <v>965.3686688665223</v>
      </c>
      <c r="N1635" s="3" t="e">
        <f>#REF!-M1635</f>
        <v>#REF!</v>
      </c>
      <c r="O1635" s="3"/>
      <c r="P1635" s="4"/>
      <c r="Q1635" s="4"/>
      <c r="R1635" s="4"/>
      <c r="S1635" s="4"/>
      <c r="T1635" s="4"/>
      <c r="X1635" s="16"/>
      <c r="AI1635" s="15" t="e">
        <f>#REF!</f>
        <v>#REF!</v>
      </c>
    </row>
    <row r="1636" spans="1:35" s="15" customFormat="1" ht="15.75">
      <c r="A1636" s="12"/>
      <c r="B1636" s="93" t="s">
        <v>102</v>
      </c>
      <c r="C1636" s="134">
        <v>4</v>
      </c>
      <c r="D1636" s="81" t="s">
        <v>164</v>
      </c>
      <c r="E1636" s="174" t="s">
        <v>175</v>
      </c>
      <c r="F1636" s="186"/>
      <c r="G1636" s="74"/>
      <c r="H1636" s="74"/>
      <c r="I1636" s="74"/>
      <c r="J1636" s="74"/>
      <c r="K1636" s="92"/>
      <c r="L1636" s="14"/>
      <c r="M1636" s="3">
        <v>920.3316420941162</v>
      </c>
      <c r="N1636" s="3" t="e">
        <f>#REF!-M1636</f>
        <v>#REF!</v>
      </c>
      <c r="O1636" s="3"/>
      <c r="P1636" s="4"/>
      <c r="Q1636" s="4"/>
      <c r="R1636" s="4"/>
      <c r="S1636" s="4"/>
      <c r="T1636" s="4"/>
      <c r="X1636" s="16"/>
      <c r="AI1636" s="15" t="e">
        <f>#REF!</f>
        <v>#REF!</v>
      </c>
    </row>
    <row r="1637" spans="1:35" s="15" customFormat="1" ht="15.75">
      <c r="A1637" s="12"/>
      <c r="B1637" s="93" t="s">
        <v>1016</v>
      </c>
      <c r="C1637" s="134">
        <v>3.4</v>
      </c>
      <c r="D1637" s="81" t="s">
        <v>164</v>
      </c>
      <c r="E1637" s="174" t="s">
        <v>175</v>
      </c>
      <c r="F1637" s="186"/>
      <c r="G1637" s="74"/>
      <c r="H1637" s="74"/>
      <c r="I1637" s="74"/>
      <c r="J1637" s="74"/>
      <c r="K1637" s="92"/>
      <c r="L1637" s="14"/>
      <c r="M1637" s="3">
        <v>187.36170813913597</v>
      </c>
      <c r="N1637" s="3" t="e">
        <f>#REF!-M1637</f>
        <v>#REF!</v>
      </c>
      <c r="O1637" s="3"/>
      <c r="P1637" s="4"/>
      <c r="Q1637" s="4"/>
      <c r="R1637" s="4"/>
      <c r="S1637" s="4"/>
      <c r="T1637" s="4"/>
      <c r="X1637" s="16"/>
      <c r="AI1637" s="15" t="e">
        <f>#REF!</f>
        <v>#REF!</v>
      </c>
    </row>
    <row r="1638" spans="1:35" s="15" customFormat="1" ht="15.75">
      <c r="A1638" s="12"/>
      <c r="B1638" s="93" t="s">
        <v>1017</v>
      </c>
      <c r="C1638" s="134">
        <v>3.4</v>
      </c>
      <c r="D1638" s="81" t="s">
        <v>164</v>
      </c>
      <c r="E1638" s="174" t="s">
        <v>175</v>
      </c>
      <c r="F1638" s="186"/>
      <c r="G1638" s="74"/>
      <c r="H1638" s="74"/>
      <c r="I1638" s="74"/>
      <c r="J1638" s="74"/>
      <c r="K1638" s="92"/>
      <c r="L1638" s="14"/>
      <c r="M1638" s="3">
        <v>351.5653096093619</v>
      </c>
      <c r="N1638" s="3" t="e">
        <f>#REF!-M1638</f>
        <v>#REF!</v>
      </c>
      <c r="O1638" s="3"/>
      <c r="P1638" s="4"/>
      <c r="Q1638" s="4"/>
      <c r="R1638" s="4"/>
      <c r="S1638" s="4"/>
      <c r="T1638" s="4"/>
      <c r="X1638" s="16"/>
      <c r="AI1638" s="15" t="e">
        <f>#REF!</f>
        <v>#REF!</v>
      </c>
    </row>
    <row r="1639" spans="1:35" s="15" customFormat="1" ht="15.75">
      <c r="A1639" s="12"/>
      <c r="B1639" s="93" t="s">
        <v>1037</v>
      </c>
      <c r="C1639" s="134">
        <v>4.5</v>
      </c>
      <c r="D1639" s="81" t="s">
        <v>164</v>
      </c>
      <c r="E1639" s="174" t="s">
        <v>175</v>
      </c>
      <c r="F1639" s="186"/>
      <c r="G1639" s="74"/>
      <c r="H1639" s="74"/>
      <c r="I1639" s="74"/>
      <c r="J1639" s="74"/>
      <c r="K1639" s="92"/>
      <c r="L1639" s="14"/>
      <c r="M1639" s="3">
        <v>378.30955861145713</v>
      </c>
      <c r="N1639" s="3" t="e">
        <f>#REF!-M1639</f>
        <v>#REF!</v>
      </c>
      <c r="O1639" s="3"/>
      <c r="P1639" s="4"/>
      <c r="Q1639" s="4"/>
      <c r="R1639" s="4"/>
      <c r="S1639" s="4"/>
      <c r="T1639" s="4"/>
      <c r="X1639" s="16"/>
      <c r="AI1639" s="15" t="e">
        <f>#REF!</f>
        <v>#REF!</v>
      </c>
    </row>
    <row r="1640" spans="1:35" s="15" customFormat="1" ht="15.75">
      <c r="A1640" s="12"/>
      <c r="B1640" s="93" t="s">
        <v>322</v>
      </c>
      <c r="C1640" s="134">
        <v>46.9</v>
      </c>
      <c r="D1640" s="81" t="s">
        <v>164</v>
      </c>
      <c r="E1640" s="174" t="s">
        <v>175</v>
      </c>
      <c r="F1640" s="186"/>
      <c r="G1640" s="74"/>
      <c r="H1640" s="74"/>
      <c r="I1640" s="74"/>
      <c r="J1640" s="74"/>
      <c r="K1640" s="92"/>
      <c r="L1640" s="14"/>
      <c r="M1640" s="3">
        <v>40.23154012564002</v>
      </c>
      <c r="N1640" s="3" t="e">
        <f>#REF!-M1640</f>
        <v>#REF!</v>
      </c>
      <c r="O1640" s="3"/>
      <c r="P1640" s="4"/>
      <c r="Q1640" s="4"/>
      <c r="R1640" s="4"/>
      <c r="S1640" s="4"/>
      <c r="T1640" s="4"/>
      <c r="X1640" s="16"/>
      <c r="AI1640" s="15" t="e">
        <f>#REF!</f>
        <v>#REF!</v>
      </c>
    </row>
    <row r="1641" spans="1:35" s="15" customFormat="1" ht="15.75">
      <c r="A1641" s="12"/>
      <c r="B1641" s="93" t="s">
        <v>1038</v>
      </c>
      <c r="C1641" s="134">
        <v>4.2</v>
      </c>
      <c r="D1641" s="81" t="s">
        <v>164</v>
      </c>
      <c r="E1641" s="174" t="s">
        <v>175</v>
      </c>
      <c r="F1641" s="186"/>
      <c r="G1641" s="74"/>
      <c r="H1641" s="74"/>
      <c r="I1641" s="74"/>
      <c r="J1641" s="74"/>
      <c r="K1641" s="92"/>
      <c r="L1641" s="14"/>
      <c r="M1641" s="3">
        <v>218.9667258967086</v>
      </c>
      <c r="N1641" s="3" t="e">
        <f>#REF!-M1641</f>
        <v>#REF!</v>
      </c>
      <c r="O1641" s="3"/>
      <c r="P1641" s="4"/>
      <c r="Q1641" s="4"/>
      <c r="R1641" s="4"/>
      <c r="S1641" s="4"/>
      <c r="T1641" s="4"/>
      <c r="X1641" s="16"/>
      <c r="AI1641" s="15" t="e">
        <f>#REF!</f>
        <v>#REF!</v>
      </c>
    </row>
    <row r="1642" spans="1:35" s="15" customFormat="1" ht="15.75">
      <c r="A1642" s="12"/>
      <c r="B1642" s="93" t="s">
        <v>1039</v>
      </c>
      <c r="C1642" s="134">
        <v>5.6</v>
      </c>
      <c r="D1642" s="81" t="s">
        <v>164</v>
      </c>
      <c r="E1642" s="174" t="s">
        <v>175</v>
      </c>
      <c r="F1642" s="186"/>
      <c r="G1642" s="74"/>
      <c r="H1642" s="74"/>
      <c r="I1642" s="74"/>
      <c r="J1642" s="74"/>
      <c r="K1642" s="92"/>
      <c r="L1642" s="14"/>
      <c r="M1642" s="3">
        <v>403.61550446147805</v>
      </c>
      <c r="N1642" s="3" t="e">
        <f>#REF!-M1642</f>
        <v>#REF!</v>
      </c>
      <c r="O1642" s="3"/>
      <c r="P1642" s="4"/>
      <c r="Q1642" s="4"/>
      <c r="R1642" s="4"/>
      <c r="S1642" s="4"/>
      <c r="T1642" s="4"/>
      <c r="X1642" s="16"/>
      <c r="AI1642" s="15" t="e">
        <f>#REF!</f>
        <v>#REF!</v>
      </c>
    </row>
    <row r="1643" spans="1:35" s="15" customFormat="1" ht="15.75">
      <c r="A1643" s="12"/>
      <c r="B1643" s="93" t="s">
        <v>92</v>
      </c>
      <c r="C1643" s="134">
        <v>6.8</v>
      </c>
      <c r="D1643" s="81" t="s">
        <v>164</v>
      </c>
      <c r="E1643" s="174" t="s">
        <v>175</v>
      </c>
      <c r="F1643" s="186"/>
      <c r="G1643" s="74"/>
      <c r="H1643" s="74"/>
      <c r="I1643" s="74"/>
      <c r="J1643" s="74"/>
      <c r="K1643" s="92"/>
      <c r="L1643" s="14"/>
      <c r="M1643" s="3">
        <v>132.7163095934281</v>
      </c>
      <c r="N1643" s="3" t="e">
        <f>#REF!-M1643</f>
        <v>#REF!</v>
      </c>
      <c r="O1643" s="3"/>
      <c r="P1643" s="4"/>
      <c r="Q1643" s="4"/>
      <c r="R1643" s="4"/>
      <c r="S1643" s="4"/>
      <c r="T1643" s="4"/>
      <c r="X1643" s="16"/>
      <c r="AI1643" s="15" t="e">
        <f>#REF!</f>
        <v>#REF!</v>
      </c>
    </row>
    <row r="1644" spans="1:35" s="15" customFormat="1" ht="15.75">
      <c r="A1644" s="12"/>
      <c r="B1644" s="93" t="s">
        <v>1019</v>
      </c>
      <c r="C1644" s="134">
        <v>7.9</v>
      </c>
      <c r="D1644" s="81" t="s">
        <v>164</v>
      </c>
      <c r="E1644" s="174" t="s">
        <v>175</v>
      </c>
      <c r="F1644" s="186"/>
      <c r="G1644" s="74"/>
      <c r="H1644" s="74"/>
      <c r="I1644" s="74"/>
      <c r="J1644" s="74"/>
      <c r="K1644" s="92"/>
      <c r="L1644" s="14"/>
      <c r="M1644" s="3">
        <v>1694.3347625211331</v>
      </c>
      <c r="N1644" s="3" t="e">
        <f>#REF!-M1644</f>
        <v>#REF!</v>
      </c>
      <c r="O1644" s="3"/>
      <c r="P1644" s="4"/>
      <c r="Q1644" s="4"/>
      <c r="R1644" s="4"/>
      <c r="S1644" s="4"/>
      <c r="T1644" s="4"/>
      <c r="X1644" s="16"/>
      <c r="AI1644" s="15" t="e">
        <f>#REF!</f>
        <v>#REF!</v>
      </c>
    </row>
    <row r="1645" spans="1:35" s="15" customFormat="1" ht="15.75">
      <c r="A1645" s="12"/>
      <c r="B1645" s="93" t="s">
        <v>131</v>
      </c>
      <c r="C1645" s="134">
        <v>18.6</v>
      </c>
      <c r="D1645" s="81" t="s">
        <v>164</v>
      </c>
      <c r="E1645" s="174" t="s">
        <v>175</v>
      </c>
      <c r="F1645" s="186"/>
      <c r="G1645" s="74"/>
      <c r="H1645" s="74"/>
      <c r="I1645" s="74"/>
      <c r="J1645" s="74"/>
      <c r="K1645" s="92"/>
      <c r="L1645" s="14"/>
      <c r="M1645" s="3">
        <v>2413.796861896033</v>
      </c>
      <c r="N1645" s="3" t="e">
        <f>#REF!-M1645</f>
        <v>#REF!</v>
      </c>
      <c r="O1645" s="3"/>
      <c r="P1645" s="4"/>
      <c r="Q1645" s="4"/>
      <c r="R1645" s="4"/>
      <c r="S1645" s="4"/>
      <c r="T1645" s="4"/>
      <c r="X1645" s="16"/>
      <c r="AI1645" s="15" t="e">
        <f>#REF!</f>
        <v>#REF!</v>
      </c>
    </row>
    <row r="1646" spans="1:35" s="15" customFormat="1" ht="15.75">
      <c r="A1646" s="12"/>
      <c r="B1646" s="93" t="s">
        <v>131</v>
      </c>
      <c r="C1646" s="134">
        <v>37.4</v>
      </c>
      <c r="D1646" s="81" t="s">
        <v>164</v>
      </c>
      <c r="E1646" s="174" t="s">
        <v>175</v>
      </c>
      <c r="F1646" s="186"/>
      <c r="G1646" s="74"/>
      <c r="H1646" s="74"/>
      <c r="I1646" s="74"/>
      <c r="J1646" s="74"/>
      <c r="K1646" s="92"/>
      <c r="L1646" s="14"/>
      <c r="M1646" s="3">
        <v>434.02972983381306</v>
      </c>
      <c r="N1646" s="3" t="e">
        <f>#REF!-M1646</f>
        <v>#REF!</v>
      </c>
      <c r="O1646" s="3"/>
      <c r="P1646" s="4"/>
      <c r="Q1646" s="4"/>
      <c r="R1646" s="4"/>
      <c r="S1646" s="4"/>
      <c r="T1646" s="4"/>
      <c r="X1646" s="16"/>
      <c r="AI1646" s="15" t="e">
        <f>#REF!</f>
        <v>#REF!</v>
      </c>
    </row>
    <row r="1647" spans="1:35" s="15" customFormat="1" ht="15.75">
      <c r="A1647" s="12"/>
      <c r="B1647" s="93" t="s">
        <v>1040</v>
      </c>
      <c r="C1647" s="134">
        <v>27.3</v>
      </c>
      <c r="D1647" s="81" t="s">
        <v>164</v>
      </c>
      <c r="E1647" s="174" t="s">
        <v>175</v>
      </c>
      <c r="F1647" s="186"/>
      <c r="G1647" s="74"/>
      <c r="H1647" s="74"/>
      <c r="I1647" s="74"/>
      <c r="J1647" s="74"/>
      <c r="K1647" s="92"/>
      <c r="L1647" s="14"/>
      <c r="M1647" s="3">
        <v>58.862940387386786</v>
      </c>
      <c r="N1647" s="3" t="e">
        <f>#REF!-M1647</f>
        <v>#REF!</v>
      </c>
      <c r="O1647" s="3"/>
      <c r="P1647" s="4"/>
      <c r="Q1647" s="4"/>
      <c r="R1647" s="4"/>
      <c r="S1647" s="4"/>
      <c r="T1647" s="4"/>
      <c r="X1647" s="16"/>
      <c r="AI1647" s="15" t="e">
        <f>#REF!</f>
        <v>#REF!</v>
      </c>
    </row>
    <row r="1648" spans="1:35" s="15" customFormat="1" ht="15.75">
      <c r="A1648" s="12"/>
      <c r="B1648" s="93" t="s">
        <v>1022</v>
      </c>
      <c r="C1648" s="134">
        <v>27.8</v>
      </c>
      <c r="D1648" s="81" t="s">
        <v>164</v>
      </c>
      <c r="E1648" s="174" t="s">
        <v>175</v>
      </c>
      <c r="F1648" s="186"/>
      <c r="G1648" s="74"/>
      <c r="H1648" s="74"/>
      <c r="I1648" s="74"/>
      <c r="J1648" s="74"/>
      <c r="K1648" s="92"/>
      <c r="L1648" s="14"/>
      <c r="M1648" s="3">
        <v>58.862940387386786</v>
      </c>
      <c r="N1648" s="3" t="e">
        <f>#REF!-M1648</f>
        <v>#REF!</v>
      </c>
      <c r="O1648" s="3"/>
      <c r="P1648" s="4"/>
      <c r="Q1648" s="4"/>
      <c r="R1648" s="4"/>
      <c r="S1648" s="4"/>
      <c r="T1648" s="4"/>
      <c r="X1648" s="16"/>
      <c r="AI1648" s="15" t="e">
        <f>#REF!</f>
        <v>#REF!</v>
      </c>
    </row>
    <row r="1649" spans="1:35" s="15" customFormat="1" ht="15.75">
      <c r="A1649" s="12"/>
      <c r="B1649" s="93" t="s">
        <v>1022</v>
      </c>
      <c r="C1649" s="134">
        <v>22.2</v>
      </c>
      <c r="D1649" s="81" t="s">
        <v>164</v>
      </c>
      <c r="E1649" s="174" t="s">
        <v>175</v>
      </c>
      <c r="F1649" s="186"/>
      <c r="G1649" s="74"/>
      <c r="H1649" s="74"/>
      <c r="I1649" s="74"/>
      <c r="J1649" s="74"/>
      <c r="K1649" s="92"/>
      <c r="L1649" s="14"/>
      <c r="M1649" s="3">
        <v>376.1474057442997</v>
      </c>
      <c r="N1649" s="3" t="e">
        <f>#REF!-M1649</f>
        <v>#REF!</v>
      </c>
      <c r="O1649" s="3"/>
      <c r="P1649" s="4"/>
      <c r="Q1649" s="4"/>
      <c r="R1649" s="4"/>
      <c r="S1649" s="4"/>
      <c r="T1649" s="4"/>
      <c r="X1649" s="16"/>
      <c r="AI1649" s="15" t="e">
        <f>#REF!</f>
        <v>#REF!</v>
      </c>
    </row>
    <row r="1650" spans="1:35" s="15" customFormat="1" ht="15.75">
      <c r="A1650" s="12"/>
      <c r="B1650" s="93" t="s">
        <v>344</v>
      </c>
      <c r="C1650" s="134">
        <v>14.8</v>
      </c>
      <c r="D1650" s="81" t="s">
        <v>164</v>
      </c>
      <c r="E1650" s="174" t="s">
        <v>175</v>
      </c>
      <c r="F1650" s="186"/>
      <c r="G1650" s="74"/>
      <c r="H1650" s="74"/>
      <c r="I1650" s="74"/>
      <c r="J1650" s="74"/>
      <c r="K1650" s="92"/>
      <c r="L1650" s="14"/>
      <c r="M1650" s="3">
        <v>0</v>
      </c>
      <c r="N1650" s="3" t="e">
        <f>#REF!-M1650</f>
        <v>#REF!</v>
      </c>
      <c r="O1650" s="3"/>
      <c r="P1650" s="4"/>
      <c r="Q1650" s="4"/>
      <c r="R1650" s="4"/>
      <c r="S1650" s="4"/>
      <c r="T1650" s="4"/>
      <c r="X1650" s="16"/>
      <c r="AI1650" s="15" t="e">
        <f>#REF!</f>
        <v>#REF!</v>
      </c>
    </row>
    <row r="1651" spans="1:35" s="15" customFormat="1" ht="15.75">
      <c r="A1651" s="12"/>
      <c r="B1651" s="93" t="s">
        <v>324</v>
      </c>
      <c r="C1651" s="134">
        <v>14.8</v>
      </c>
      <c r="D1651" s="81" t="s">
        <v>164</v>
      </c>
      <c r="E1651" s="174" t="s">
        <v>175</v>
      </c>
      <c r="F1651" s="186"/>
      <c r="G1651" s="74"/>
      <c r="H1651" s="74"/>
      <c r="I1651" s="74"/>
      <c r="J1651" s="74"/>
      <c r="K1651" s="92"/>
      <c r="L1651" s="14"/>
      <c r="M1651" s="3"/>
      <c r="N1651" s="3"/>
      <c r="O1651" s="3"/>
      <c r="P1651" s="4"/>
      <c r="Q1651" s="4"/>
      <c r="R1651" s="4"/>
      <c r="S1651" s="4"/>
      <c r="T1651" s="4"/>
      <c r="X1651" s="16"/>
      <c r="AI1651" s="15" t="e">
        <f>#REF!</f>
        <v>#REF!</v>
      </c>
    </row>
    <row r="1652" spans="1:35" s="15" customFormat="1" ht="15.75">
      <c r="A1652" s="12"/>
      <c r="B1652" s="93" t="s">
        <v>1022</v>
      </c>
      <c r="C1652" s="134">
        <v>22.2</v>
      </c>
      <c r="D1652" s="81" t="s">
        <v>164</v>
      </c>
      <c r="E1652" s="174" t="s">
        <v>175</v>
      </c>
      <c r="F1652" s="186"/>
      <c r="G1652" s="74"/>
      <c r="H1652" s="74"/>
      <c r="I1652" s="74"/>
      <c r="J1652" s="74"/>
      <c r="K1652" s="92"/>
      <c r="L1652" s="14"/>
      <c r="M1652" s="3"/>
      <c r="N1652" s="3"/>
      <c r="O1652" s="3"/>
      <c r="P1652" s="4"/>
      <c r="Q1652" s="4"/>
      <c r="R1652" s="4"/>
      <c r="S1652" s="4"/>
      <c r="T1652" s="4"/>
      <c r="X1652" s="16"/>
      <c r="AI1652" s="15" t="e">
        <f>#REF!</f>
        <v>#REF!</v>
      </c>
    </row>
    <row r="1653" spans="1:35" s="15" customFormat="1" ht="15.75">
      <c r="A1653" s="12"/>
      <c r="B1653" s="93" t="s">
        <v>1022</v>
      </c>
      <c r="C1653" s="134">
        <v>27.4</v>
      </c>
      <c r="D1653" s="81" t="s">
        <v>164</v>
      </c>
      <c r="E1653" s="174" t="s">
        <v>175</v>
      </c>
      <c r="F1653" s="186"/>
      <c r="G1653" s="74"/>
      <c r="H1653" s="74"/>
      <c r="I1653" s="74"/>
      <c r="J1653" s="74"/>
      <c r="K1653" s="92"/>
      <c r="L1653" s="14"/>
      <c r="M1653" s="3">
        <v>49.4611133123712</v>
      </c>
      <c r="N1653" s="3" t="e">
        <f>#REF!-M1653</f>
        <v>#REF!</v>
      </c>
      <c r="O1653" s="3"/>
      <c r="P1653" s="4"/>
      <c r="Q1653" s="4"/>
      <c r="R1653" s="4"/>
      <c r="S1653" s="4"/>
      <c r="T1653" s="4"/>
      <c r="X1653" s="16"/>
      <c r="AI1653" s="15" t="e">
        <f>#REF!</f>
        <v>#REF!</v>
      </c>
    </row>
    <row r="1654" spans="1:35" s="15" customFormat="1" ht="15.75">
      <c r="A1654" s="12"/>
      <c r="B1654" s="93" t="s">
        <v>1023</v>
      </c>
      <c r="C1654" s="134">
        <v>14.6</v>
      </c>
      <c r="D1654" s="81" t="s">
        <v>164</v>
      </c>
      <c r="E1654" s="174" t="s">
        <v>175</v>
      </c>
      <c r="F1654" s="186"/>
      <c r="G1654" s="74"/>
      <c r="H1654" s="74"/>
      <c r="I1654" s="74"/>
      <c r="J1654" s="74"/>
      <c r="K1654" s="92"/>
      <c r="L1654" s="14"/>
      <c r="M1654" s="3">
        <v>85.38269658935297</v>
      </c>
      <c r="N1654" s="3" t="e">
        <f>#REF!-M1654</f>
        <v>#REF!</v>
      </c>
      <c r="O1654" s="3"/>
      <c r="P1654" s="4"/>
      <c r="Q1654" s="4"/>
      <c r="R1654" s="4"/>
      <c r="S1654" s="4"/>
      <c r="T1654" s="4"/>
      <c r="X1654" s="16"/>
      <c r="AI1654" s="15" t="e">
        <f>#REF!</f>
        <v>#REF!</v>
      </c>
    </row>
    <row r="1655" spans="1:35" s="15" customFormat="1" ht="15.75">
      <c r="A1655" s="12"/>
      <c r="B1655" s="93" t="s">
        <v>1041</v>
      </c>
      <c r="C1655" s="134">
        <v>14.6</v>
      </c>
      <c r="D1655" s="81" t="s">
        <v>106</v>
      </c>
      <c r="E1655" s="174" t="s">
        <v>175</v>
      </c>
      <c r="F1655" s="186"/>
      <c r="G1655" s="74"/>
      <c r="H1655" s="74"/>
      <c r="I1655" s="74"/>
      <c r="J1655" s="74"/>
      <c r="K1655" s="92"/>
      <c r="L1655" s="14"/>
      <c r="M1655" s="3">
        <v>106.28994210485382</v>
      </c>
      <c r="N1655" s="3" t="e">
        <f>#REF!-M1655</f>
        <v>#REF!</v>
      </c>
      <c r="O1655" s="3"/>
      <c r="P1655" s="4"/>
      <c r="Q1655" s="4"/>
      <c r="R1655" s="4"/>
      <c r="S1655" s="4"/>
      <c r="T1655" s="4"/>
      <c r="X1655" s="16"/>
      <c r="AI1655" s="15" t="e">
        <f>#REF!</f>
        <v>#REF!</v>
      </c>
    </row>
    <row r="1656" spans="1:35" s="15" customFormat="1" ht="15.75">
      <c r="A1656" s="12"/>
      <c r="B1656" s="93" t="s">
        <v>408</v>
      </c>
      <c r="C1656" s="134">
        <v>30.3</v>
      </c>
      <c r="D1656" s="81" t="s">
        <v>69</v>
      </c>
      <c r="E1656" s="174" t="s">
        <v>175</v>
      </c>
      <c r="F1656" s="186"/>
      <c r="G1656" s="74"/>
      <c r="H1656" s="74"/>
      <c r="I1656" s="74"/>
      <c r="J1656" s="74"/>
      <c r="K1656" s="92"/>
      <c r="L1656" s="14"/>
      <c r="M1656" s="3">
        <v>196.58662186155215</v>
      </c>
      <c r="N1656" s="3" t="e">
        <f>#REF!-M1656</f>
        <v>#REF!</v>
      </c>
      <c r="O1656" s="3"/>
      <c r="P1656" s="4"/>
      <c r="Q1656" s="4"/>
      <c r="R1656" s="4"/>
      <c r="S1656" s="4"/>
      <c r="T1656" s="4"/>
      <c r="X1656" s="16"/>
      <c r="AI1656" s="15" t="e">
        <f>#REF!</f>
        <v>#REF!</v>
      </c>
    </row>
    <row r="1657" spans="1:35" s="15" customFormat="1" ht="15.75">
      <c r="A1657" s="12"/>
      <c r="B1657" s="93" t="s">
        <v>324</v>
      </c>
      <c r="C1657" s="134">
        <v>14.6</v>
      </c>
      <c r="D1657" s="81" t="s">
        <v>165</v>
      </c>
      <c r="E1657" s="174" t="s">
        <v>175</v>
      </c>
      <c r="F1657" s="186"/>
      <c r="G1657" s="74"/>
      <c r="H1657" s="74"/>
      <c r="I1657" s="74"/>
      <c r="J1657" s="74"/>
      <c r="K1657" s="92"/>
      <c r="L1657" s="14"/>
      <c r="M1657" s="3">
        <v>73.18516850515974</v>
      </c>
      <c r="N1657" s="3" t="e">
        <f>#REF!-M1657</f>
        <v>#REF!</v>
      </c>
      <c r="O1657" s="3"/>
      <c r="P1657" s="4"/>
      <c r="Q1657" s="4"/>
      <c r="R1657" s="4"/>
      <c r="S1657" s="4"/>
      <c r="T1657" s="4"/>
      <c r="X1657" s="16"/>
      <c r="AI1657" s="15" t="e">
        <f>#REF!</f>
        <v>#REF!</v>
      </c>
    </row>
    <row r="1658" spans="1:35" s="15" customFormat="1" ht="15.75">
      <c r="A1658" s="12"/>
      <c r="B1658" s="93" t="s">
        <v>1042</v>
      </c>
      <c r="C1658" s="134">
        <v>13.8</v>
      </c>
      <c r="D1658" s="81" t="s">
        <v>1043</v>
      </c>
      <c r="E1658" s="174" t="s">
        <v>175</v>
      </c>
      <c r="F1658" s="186"/>
      <c r="G1658" s="74"/>
      <c r="H1658" s="74"/>
      <c r="I1658" s="74"/>
      <c r="J1658" s="74"/>
      <c r="K1658" s="92"/>
      <c r="L1658" s="14"/>
      <c r="M1658" s="3">
        <v>29.427602720606178</v>
      </c>
      <c r="N1658" s="3" t="e">
        <f>#REF!-M1658</f>
        <v>#REF!</v>
      </c>
      <c r="O1658" s="3"/>
      <c r="P1658" s="4"/>
      <c r="Q1658" s="4"/>
      <c r="R1658" s="4"/>
      <c r="S1658" s="4"/>
      <c r="T1658" s="4"/>
      <c r="X1658" s="16"/>
      <c r="AI1658" s="15" t="e">
        <f>#REF!</f>
        <v>#REF!</v>
      </c>
    </row>
    <row r="1659" spans="1:35" s="15" customFormat="1" ht="15.75">
      <c r="A1659" s="12"/>
      <c r="B1659" s="93" t="s">
        <v>1042</v>
      </c>
      <c r="C1659" s="134">
        <v>16.8</v>
      </c>
      <c r="D1659" s="81" t="s">
        <v>1043</v>
      </c>
      <c r="E1659" s="174" t="s">
        <v>175</v>
      </c>
      <c r="F1659" s="186"/>
      <c r="G1659" s="74"/>
      <c r="H1659" s="74"/>
      <c r="I1659" s="74"/>
      <c r="J1659" s="74"/>
      <c r="K1659" s="92"/>
      <c r="L1659" s="14"/>
      <c r="M1659" s="3">
        <v>63.09278023297965</v>
      </c>
      <c r="N1659" s="3" t="e">
        <f>#REF!-M1659</f>
        <v>#REF!</v>
      </c>
      <c r="O1659" s="3"/>
      <c r="P1659" s="4"/>
      <c r="Q1659" s="4"/>
      <c r="R1659" s="4"/>
      <c r="S1659" s="4"/>
      <c r="T1659" s="4"/>
      <c r="X1659" s="16"/>
      <c r="AI1659" s="15" t="e">
        <f>#REF!</f>
        <v>#REF!</v>
      </c>
    </row>
    <row r="1660" spans="1:35" s="15" customFormat="1" ht="15.75">
      <c r="A1660" s="12"/>
      <c r="B1660" s="93" t="s">
        <v>1032</v>
      </c>
      <c r="C1660" s="134">
        <v>11.7</v>
      </c>
      <c r="D1660" s="81" t="s">
        <v>329</v>
      </c>
      <c r="E1660" s="174" t="s">
        <v>175</v>
      </c>
      <c r="F1660" s="186"/>
      <c r="G1660" s="74"/>
      <c r="H1660" s="74"/>
      <c r="I1660" s="74"/>
      <c r="J1660" s="74"/>
      <c r="K1660" s="92"/>
      <c r="L1660" s="14"/>
      <c r="M1660" s="3">
        <v>24.309758769196407</v>
      </c>
      <c r="N1660" s="3" t="e">
        <f>#REF!-M1660</f>
        <v>#REF!</v>
      </c>
      <c r="O1660" s="3"/>
      <c r="P1660" s="4"/>
      <c r="Q1660" s="4"/>
      <c r="R1660" s="4"/>
      <c r="S1660" s="4"/>
      <c r="T1660" s="4"/>
      <c r="X1660" s="16"/>
      <c r="AI1660" s="15" t="e">
        <f>#REF!</f>
        <v>#REF!</v>
      </c>
    </row>
    <row r="1661" spans="1:35" s="15" customFormat="1" ht="15.75">
      <c r="A1661" s="12"/>
      <c r="B1661" s="93" t="s">
        <v>408</v>
      </c>
      <c r="C1661" s="134">
        <v>17</v>
      </c>
      <c r="D1661" s="81" t="s">
        <v>64</v>
      </c>
      <c r="E1661" s="174" t="s">
        <v>175</v>
      </c>
      <c r="F1661" s="186"/>
      <c r="G1661" s="74"/>
      <c r="H1661" s="74"/>
      <c r="I1661" s="74"/>
      <c r="J1661" s="74"/>
      <c r="K1661" s="92"/>
      <c r="L1661" s="14"/>
      <c r="M1661" s="3">
        <v>833.8984801767202</v>
      </c>
      <c r="N1661" s="3" t="e">
        <f>#REF!-M1661</f>
        <v>#REF!</v>
      </c>
      <c r="O1661" s="3"/>
      <c r="P1661" s="4"/>
      <c r="Q1661" s="4"/>
      <c r="R1661" s="4"/>
      <c r="S1661" s="4"/>
      <c r="T1661" s="4"/>
      <c r="X1661" s="16"/>
      <c r="AI1661" s="15" t="e">
        <f>#REF!</f>
        <v>#REF!</v>
      </c>
    </row>
    <row r="1662" spans="1:35" s="15" customFormat="1" ht="15.75">
      <c r="A1662" s="12"/>
      <c r="B1662" s="93" t="s">
        <v>131</v>
      </c>
      <c r="C1662" s="134">
        <v>12.9</v>
      </c>
      <c r="D1662" s="81" t="s">
        <v>64</v>
      </c>
      <c r="E1662" s="174" t="s">
        <v>175</v>
      </c>
      <c r="F1662" s="186"/>
      <c r="G1662" s="74"/>
      <c r="H1662" s="74"/>
      <c r="I1662" s="74"/>
      <c r="J1662" s="74"/>
      <c r="K1662" s="92"/>
      <c r="L1662" s="14"/>
      <c r="M1662" s="3">
        <v>148.41747459088333</v>
      </c>
      <c r="N1662" s="3" t="e">
        <f>#REF!-M1662</f>
        <v>#REF!</v>
      </c>
      <c r="O1662" s="3"/>
      <c r="P1662" s="4"/>
      <c r="Q1662" s="4"/>
      <c r="R1662" s="4"/>
      <c r="S1662" s="4"/>
      <c r="T1662" s="4"/>
      <c r="X1662" s="16"/>
      <c r="AI1662" s="15" t="e">
        <f>#REF!</f>
        <v>#REF!</v>
      </c>
    </row>
    <row r="1663" spans="1:35" s="15" customFormat="1" ht="15.75">
      <c r="A1663" s="12"/>
      <c r="B1663" s="93" t="s">
        <v>316</v>
      </c>
      <c r="C1663" s="134">
        <v>1.3</v>
      </c>
      <c r="D1663" s="81" t="s">
        <v>52</v>
      </c>
      <c r="E1663" s="174" t="s">
        <v>175</v>
      </c>
      <c r="F1663" s="186"/>
      <c r="G1663" s="74"/>
      <c r="H1663" s="74"/>
      <c r="I1663" s="74"/>
      <c r="J1663" s="74"/>
      <c r="K1663" s="92"/>
      <c r="L1663" s="14"/>
      <c r="M1663" s="3">
        <v>244.73529775641526</v>
      </c>
      <c r="N1663" s="3" t="e">
        <f>#REF!-M1663</f>
        <v>#REF!</v>
      </c>
      <c r="O1663" s="3"/>
      <c r="P1663" s="4"/>
      <c r="Q1663" s="4"/>
      <c r="R1663" s="4"/>
      <c r="S1663" s="4"/>
      <c r="T1663" s="4"/>
      <c r="X1663" s="16"/>
      <c r="AI1663" s="15" t="e">
        <f>#REF!</f>
        <v>#REF!</v>
      </c>
    </row>
    <row r="1664" spans="1:35" s="15" customFormat="1" ht="15.75">
      <c r="A1664" s="12"/>
      <c r="B1664" s="93" t="s">
        <v>1044</v>
      </c>
      <c r="C1664" s="134">
        <v>3.7</v>
      </c>
      <c r="D1664" s="81" t="s">
        <v>52</v>
      </c>
      <c r="E1664" s="174" t="s">
        <v>175</v>
      </c>
      <c r="F1664" s="186"/>
      <c r="G1664" s="74"/>
      <c r="H1664" s="74"/>
      <c r="I1664" s="74"/>
      <c r="J1664" s="74"/>
      <c r="K1664" s="92"/>
      <c r="L1664" s="14"/>
      <c r="M1664" s="3">
        <v>906.130985806877</v>
      </c>
      <c r="N1664" s="3" t="e">
        <f>#REF!-M1664</f>
        <v>#REF!</v>
      </c>
      <c r="O1664" s="3"/>
      <c r="P1664" s="4"/>
      <c r="Q1664" s="4"/>
      <c r="R1664" s="4"/>
      <c r="S1664" s="4"/>
      <c r="T1664" s="4"/>
      <c r="X1664" s="16"/>
      <c r="AI1664" s="15" t="e">
        <f>#REF!</f>
        <v>#REF!</v>
      </c>
    </row>
    <row r="1665" spans="1:35" s="15" customFormat="1" ht="15.75">
      <c r="A1665" s="12"/>
      <c r="B1665" s="93" t="s">
        <v>131</v>
      </c>
      <c r="C1665" s="134">
        <v>3.8</v>
      </c>
      <c r="D1665" s="81" t="s">
        <v>52</v>
      </c>
      <c r="E1665" s="174" t="s">
        <v>175</v>
      </c>
      <c r="F1665" s="186"/>
      <c r="G1665" s="74"/>
      <c r="H1665" s="74"/>
      <c r="I1665" s="74"/>
      <c r="J1665" s="74"/>
      <c r="K1665" s="92"/>
      <c r="L1665" s="14"/>
      <c r="M1665" s="3">
        <v>984.1678892108856</v>
      </c>
      <c r="N1665" s="3" t="e">
        <f>#REF!-M1665</f>
        <v>#REF!</v>
      </c>
      <c r="O1665" s="3"/>
      <c r="P1665" s="4"/>
      <c r="Q1665" s="4"/>
      <c r="R1665" s="4"/>
      <c r="S1665" s="4"/>
      <c r="T1665" s="4"/>
      <c r="X1665" s="16"/>
      <c r="AI1665" s="15" t="e">
        <f>#REF!</f>
        <v>#REF!</v>
      </c>
    </row>
    <row r="1666" spans="1:35" s="15" customFormat="1" ht="15.75">
      <c r="A1666" s="12"/>
      <c r="B1666" s="93" t="s">
        <v>1005</v>
      </c>
      <c r="C1666" s="134">
        <v>2.2</v>
      </c>
      <c r="D1666" s="81" t="s">
        <v>166</v>
      </c>
      <c r="E1666" s="80"/>
      <c r="F1666" s="186"/>
      <c r="G1666" s="74"/>
      <c r="H1666" s="74"/>
      <c r="I1666" s="74"/>
      <c r="J1666" s="74"/>
      <c r="K1666" s="92"/>
      <c r="L1666" s="14"/>
      <c r="M1666" s="3">
        <v>2005.7418974088166</v>
      </c>
      <c r="N1666" s="3" t="e">
        <f>#REF!-M1666</f>
        <v>#REF!</v>
      </c>
      <c r="O1666" s="3"/>
      <c r="P1666" s="4"/>
      <c r="Q1666" s="4"/>
      <c r="R1666" s="4"/>
      <c r="S1666" s="4"/>
      <c r="T1666" s="4"/>
      <c r="X1666" s="16"/>
      <c r="AI1666" s="15" t="e">
        <f>#REF!</f>
        <v>#REF!</v>
      </c>
    </row>
    <row r="1667" spans="1:35" s="15" customFormat="1" ht="15.75">
      <c r="A1667" s="12"/>
      <c r="B1667" s="93" t="s">
        <v>102</v>
      </c>
      <c r="C1667" s="134">
        <v>10.6</v>
      </c>
      <c r="D1667" s="81" t="s">
        <v>164</v>
      </c>
      <c r="E1667" s="174" t="s">
        <v>175</v>
      </c>
      <c r="F1667" s="186"/>
      <c r="G1667" s="74"/>
      <c r="H1667" s="74"/>
      <c r="I1667" s="74"/>
      <c r="J1667" s="74"/>
      <c r="K1667" s="92"/>
      <c r="L1667" s="14"/>
      <c r="M1667" s="3">
        <v>1805.8126407539185</v>
      </c>
      <c r="N1667" s="3" t="e">
        <f>#REF!-M1667</f>
        <v>#REF!</v>
      </c>
      <c r="O1667" s="3"/>
      <c r="P1667" s="4"/>
      <c r="Q1667" s="4"/>
      <c r="R1667" s="4"/>
      <c r="S1667" s="4"/>
      <c r="T1667" s="4"/>
      <c r="X1667" s="16"/>
      <c r="AI1667" s="15" t="e">
        <f>#REF!</f>
        <v>#REF!</v>
      </c>
    </row>
    <row r="1668" spans="1:35" s="15" customFormat="1" ht="15.75">
      <c r="A1668" s="12"/>
      <c r="B1668" s="93" t="s">
        <v>521</v>
      </c>
      <c r="C1668" s="134">
        <v>22.6</v>
      </c>
      <c r="D1668" s="81" t="s">
        <v>52</v>
      </c>
      <c r="E1668" s="174" t="s">
        <v>175</v>
      </c>
      <c r="F1668" s="186"/>
      <c r="G1668" s="74"/>
      <c r="H1668" s="74"/>
      <c r="I1668" s="74"/>
      <c r="J1668" s="74"/>
      <c r="K1668" s="92"/>
      <c r="L1668" s="14"/>
      <c r="M1668" s="3">
        <v>938.3776401060543</v>
      </c>
      <c r="N1668" s="3" t="e">
        <f>#REF!-M1668</f>
        <v>#REF!</v>
      </c>
      <c r="O1668" s="3"/>
      <c r="P1668" s="4"/>
      <c r="Q1668" s="4"/>
      <c r="R1668" s="4"/>
      <c r="S1668" s="4"/>
      <c r="T1668" s="4"/>
      <c r="X1668" s="16"/>
      <c r="AI1668" s="15" t="e">
        <f>#REF!</f>
        <v>#REF!</v>
      </c>
    </row>
    <row r="1669" spans="1:35" s="15" customFormat="1" ht="15.75">
      <c r="A1669" s="12"/>
      <c r="B1669" s="93" t="s">
        <v>131</v>
      </c>
      <c r="C1669" s="134">
        <v>13.3</v>
      </c>
      <c r="D1669" s="81" t="s">
        <v>52</v>
      </c>
      <c r="E1669" s="174" t="s">
        <v>175</v>
      </c>
      <c r="F1669" s="186"/>
      <c r="G1669" s="74"/>
      <c r="H1669" s="74"/>
      <c r="I1669" s="74"/>
      <c r="J1669" s="74"/>
      <c r="K1669" s="92"/>
      <c r="L1669" s="14"/>
      <c r="M1669" s="3">
        <v>163.2592220499717</v>
      </c>
      <c r="N1669" s="3" t="e">
        <f>#REF!-M1669</f>
        <v>#REF!</v>
      </c>
      <c r="O1669" s="3"/>
      <c r="P1669" s="4"/>
      <c r="Q1669" s="4"/>
      <c r="R1669" s="4"/>
      <c r="S1669" s="4"/>
      <c r="T1669" s="4"/>
      <c r="X1669" s="16"/>
      <c r="AI1669" s="15" t="e">
        <f>#REF!</f>
        <v>#REF!</v>
      </c>
    </row>
    <row r="1670" spans="1:35" s="15" customFormat="1" ht="15.75">
      <c r="A1670" s="12"/>
      <c r="B1670" s="93" t="s">
        <v>1027</v>
      </c>
      <c r="C1670" s="134">
        <v>1.2</v>
      </c>
      <c r="D1670" s="69" t="s">
        <v>52</v>
      </c>
      <c r="E1670" s="174" t="s">
        <v>175</v>
      </c>
      <c r="F1670" s="186"/>
      <c r="G1670" s="74"/>
      <c r="H1670" s="74"/>
      <c r="I1670" s="74"/>
      <c r="J1670" s="74"/>
      <c r="K1670" s="92"/>
      <c r="L1670" s="14"/>
      <c r="M1670" s="3"/>
      <c r="N1670" s="3"/>
      <c r="O1670" s="3"/>
      <c r="P1670" s="4"/>
      <c r="Q1670" s="4"/>
      <c r="R1670" s="4"/>
      <c r="S1670" s="4"/>
      <c r="T1670" s="4"/>
      <c r="X1670" s="16"/>
      <c r="AI1670" s="15" t="e">
        <f>#REF!</f>
        <v>#REF!</v>
      </c>
    </row>
    <row r="1671" spans="1:35" s="15" customFormat="1" ht="15.75">
      <c r="A1671" s="12"/>
      <c r="B1671" s="93" t="s">
        <v>1045</v>
      </c>
      <c r="C1671" s="134">
        <v>8.9</v>
      </c>
      <c r="D1671" s="81" t="s">
        <v>164</v>
      </c>
      <c r="E1671" s="174" t="s">
        <v>175</v>
      </c>
      <c r="F1671" s="186"/>
      <c r="G1671" s="74"/>
      <c r="H1671" s="74"/>
      <c r="I1671" s="74"/>
      <c r="J1671" s="74"/>
      <c r="K1671" s="92"/>
      <c r="L1671" s="14"/>
      <c r="M1671" s="3"/>
      <c r="N1671" s="3"/>
      <c r="O1671" s="3"/>
      <c r="P1671" s="4"/>
      <c r="Q1671" s="4"/>
      <c r="R1671" s="4"/>
      <c r="S1671" s="4"/>
      <c r="T1671" s="4"/>
      <c r="X1671" s="16"/>
      <c r="AI1671" s="15" t="e">
        <f>#REF!</f>
        <v>#REF!</v>
      </c>
    </row>
    <row r="1672" spans="1:35" s="15" customFormat="1" ht="15.75">
      <c r="A1672" s="12"/>
      <c r="B1672" s="93" t="s">
        <v>1045</v>
      </c>
      <c r="C1672" s="134">
        <v>16.3</v>
      </c>
      <c r="D1672" s="81" t="s">
        <v>164</v>
      </c>
      <c r="E1672" s="174" t="s">
        <v>175</v>
      </c>
      <c r="F1672" s="186"/>
      <c r="G1672" s="74"/>
      <c r="H1672" s="74"/>
      <c r="I1672" s="74"/>
      <c r="J1672" s="74"/>
      <c r="K1672" s="92"/>
      <c r="L1672" s="14"/>
      <c r="M1672" s="3">
        <v>0</v>
      </c>
      <c r="N1672" s="3" t="e">
        <f>#REF!-M1672</f>
        <v>#REF!</v>
      </c>
      <c r="O1672" s="3"/>
      <c r="P1672" s="4"/>
      <c r="Q1672" s="4"/>
      <c r="R1672" s="4"/>
      <c r="S1672" s="4"/>
      <c r="T1672" s="4"/>
      <c r="X1672" s="16"/>
      <c r="AI1672" s="15" t="e">
        <f>#REF!</f>
        <v>#REF!</v>
      </c>
    </row>
    <row r="1673" spans="1:35" s="15" customFormat="1" ht="15.75">
      <c r="A1673" s="12"/>
      <c r="B1673" s="93" t="s">
        <v>995</v>
      </c>
      <c r="C1673" s="134">
        <v>2.8</v>
      </c>
      <c r="D1673" s="81" t="s">
        <v>52</v>
      </c>
      <c r="E1673" s="174" t="s">
        <v>175</v>
      </c>
      <c r="F1673" s="186"/>
      <c r="G1673" s="74"/>
      <c r="H1673" s="74"/>
      <c r="I1673" s="74"/>
      <c r="J1673" s="74"/>
      <c r="K1673" s="92"/>
      <c r="L1673" s="14"/>
      <c r="M1673" s="3">
        <v>0</v>
      </c>
      <c r="N1673" s="3" t="e">
        <f>#REF!-M1673</f>
        <v>#REF!</v>
      </c>
      <c r="O1673" s="3"/>
      <c r="P1673" s="4"/>
      <c r="Q1673" s="4"/>
      <c r="R1673" s="4"/>
      <c r="S1673" s="4"/>
      <c r="T1673" s="4"/>
      <c r="X1673" s="16"/>
      <c r="AI1673" s="15" t="e">
        <f>#REF!</f>
        <v>#REF!</v>
      </c>
    </row>
    <row r="1674" spans="1:35" s="15" customFormat="1" ht="15.75">
      <c r="A1674" s="12"/>
      <c r="B1674" s="93" t="s">
        <v>1046</v>
      </c>
      <c r="C1674" s="134">
        <v>8.6</v>
      </c>
      <c r="D1674" s="81" t="s">
        <v>167</v>
      </c>
      <c r="E1674" s="174" t="s">
        <v>175</v>
      </c>
      <c r="F1674" s="186"/>
      <c r="G1674" s="74"/>
      <c r="H1674" s="74"/>
      <c r="I1674" s="74"/>
      <c r="J1674" s="74"/>
      <c r="K1674" s="92"/>
      <c r="L1674" s="14"/>
      <c r="M1674" s="3">
        <v>0</v>
      </c>
      <c r="N1674" s="3" t="e">
        <f>#REF!-M1674</f>
        <v>#REF!</v>
      </c>
      <c r="O1674" s="3"/>
      <c r="P1674" s="4"/>
      <c r="Q1674" s="4"/>
      <c r="R1674" s="4"/>
      <c r="S1674" s="4"/>
      <c r="T1674" s="4"/>
      <c r="X1674" s="16"/>
      <c r="AI1674" s="15" t="e">
        <f>#REF!</f>
        <v>#REF!</v>
      </c>
    </row>
    <row r="1675" spans="1:35" s="15" customFormat="1" ht="15.75">
      <c r="A1675" s="12"/>
      <c r="B1675" s="93" t="s">
        <v>1046</v>
      </c>
      <c r="C1675" s="134">
        <v>8.3</v>
      </c>
      <c r="D1675" s="81" t="s">
        <v>167</v>
      </c>
      <c r="E1675" s="174" t="s">
        <v>175</v>
      </c>
      <c r="F1675" s="186"/>
      <c r="G1675" s="74"/>
      <c r="H1675" s="74"/>
      <c r="I1675" s="74"/>
      <c r="J1675" s="74"/>
      <c r="K1675" s="92"/>
      <c r="L1675" s="14"/>
      <c r="M1675" s="3">
        <v>0</v>
      </c>
      <c r="N1675" s="3" t="e">
        <f>#REF!-M1675</f>
        <v>#REF!</v>
      </c>
      <c r="O1675" s="3"/>
      <c r="P1675" s="4"/>
      <c r="Q1675" s="4"/>
      <c r="R1675" s="4"/>
      <c r="S1675" s="4"/>
      <c r="T1675" s="4"/>
      <c r="X1675" s="16"/>
      <c r="AI1675" s="15" t="e">
        <f>#REF!</f>
        <v>#REF!</v>
      </c>
    </row>
    <row r="1676" spans="1:35" s="15" customFormat="1" ht="15.75">
      <c r="A1676" s="12"/>
      <c r="B1676" s="93" t="s">
        <v>1046</v>
      </c>
      <c r="C1676" s="134">
        <v>8.7</v>
      </c>
      <c r="D1676" s="81" t="s">
        <v>167</v>
      </c>
      <c r="E1676" s="174" t="s">
        <v>175</v>
      </c>
      <c r="F1676" s="186"/>
      <c r="G1676" s="74"/>
      <c r="H1676" s="74"/>
      <c r="I1676" s="74"/>
      <c r="J1676" s="74"/>
      <c r="K1676" s="92"/>
      <c r="L1676" s="14"/>
      <c r="M1676" s="3">
        <v>0</v>
      </c>
      <c r="N1676" s="3" t="e">
        <f>#REF!-M1676</f>
        <v>#REF!</v>
      </c>
      <c r="O1676" s="3"/>
      <c r="P1676" s="4"/>
      <c r="Q1676" s="4"/>
      <c r="R1676" s="4"/>
      <c r="S1676" s="4"/>
      <c r="T1676" s="4"/>
      <c r="X1676" s="16"/>
      <c r="AI1676" s="15" t="e">
        <f>#REF!</f>
        <v>#REF!</v>
      </c>
    </row>
    <row r="1677" spans="1:35" s="15" customFormat="1" ht="15.75">
      <c r="A1677" s="12"/>
      <c r="B1677" s="93" t="s">
        <v>1013</v>
      </c>
      <c r="C1677" s="134">
        <v>54.9</v>
      </c>
      <c r="D1677" s="81" t="s">
        <v>167</v>
      </c>
      <c r="E1677" s="174" t="s">
        <v>175</v>
      </c>
      <c r="F1677" s="186"/>
      <c r="G1677" s="74"/>
      <c r="H1677" s="74"/>
      <c r="I1677" s="74"/>
      <c r="J1677" s="74"/>
      <c r="K1677" s="92"/>
      <c r="L1677" s="14"/>
      <c r="M1677" s="3">
        <v>0</v>
      </c>
      <c r="N1677" s="3" t="e">
        <f>#REF!-M1677</f>
        <v>#REF!</v>
      </c>
      <c r="O1677" s="3"/>
      <c r="P1677" s="4"/>
      <c r="Q1677" s="4"/>
      <c r="R1677" s="4"/>
      <c r="S1677" s="4"/>
      <c r="T1677" s="4"/>
      <c r="X1677" s="16"/>
      <c r="AI1677" s="15" t="e">
        <f>#REF!</f>
        <v>#REF!</v>
      </c>
    </row>
    <row r="1678" spans="1:35" s="15" customFormat="1" ht="15.75">
      <c r="A1678" s="12"/>
      <c r="B1678" s="93" t="s">
        <v>1046</v>
      </c>
      <c r="C1678" s="134">
        <v>2.4</v>
      </c>
      <c r="D1678" s="81" t="s">
        <v>168</v>
      </c>
      <c r="E1678" s="174" t="s">
        <v>175</v>
      </c>
      <c r="F1678" s="186"/>
      <c r="G1678" s="74"/>
      <c r="H1678" s="74"/>
      <c r="I1678" s="74"/>
      <c r="J1678" s="74"/>
      <c r="K1678" s="92"/>
      <c r="L1678" s="14"/>
      <c r="M1678" s="3">
        <v>0</v>
      </c>
      <c r="N1678" s="3" t="e">
        <f>#REF!-M1678</f>
        <v>#REF!</v>
      </c>
      <c r="O1678" s="3"/>
      <c r="P1678" s="4"/>
      <c r="Q1678" s="4"/>
      <c r="R1678" s="4"/>
      <c r="S1678" s="4"/>
      <c r="T1678" s="4"/>
      <c r="X1678" s="16"/>
      <c r="AI1678" s="15" t="e">
        <f>#REF!</f>
        <v>#REF!</v>
      </c>
    </row>
    <row r="1679" spans="1:35" s="15" customFormat="1" ht="21" thickBot="1">
      <c r="A1679" s="12"/>
      <c r="B1679" s="105" t="s">
        <v>86</v>
      </c>
      <c r="C1679" s="141">
        <f>SUM(C1633:C1678)</f>
        <v>639.1999999999999</v>
      </c>
      <c r="D1679" s="83"/>
      <c r="E1679" s="125"/>
      <c r="F1679" s="379"/>
      <c r="G1679" s="380"/>
      <c r="H1679" s="380"/>
      <c r="I1679" s="380"/>
      <c r="J1679" s="380"/>
      <c r="K1679" s="381"/>
      <c r="L1679" s="14"/>
      <c r="M1679" s="3">
        <v>63.19149922109115</v>
      </c>
      <c r="N1679" s="3" t="e">
        <f>#REF!-M1679</f>
        <v>#REF!</v>
      </c>
      <c r="O1679" s="3"/>
      <c r="P1679" s="4"/>
      <c r="Q1679" s="4"/>
      <c r="R1679" s="4"/>
      <c r="S1679" s="4"/>
      <c r="T1679" s="4"/>
      <c r="X1679" s="16"/>
      <c r="AI1679" s="15" t="e">
        <f>#REF!</f>
        <v>#REF!</v>
      </c>
    </row>
    <row r="1680" spans="1:24" s="15" customFormat="1" ht="21" thickBot="1">
      <c r="A1680" s="12"/>
      <c r="B1680" s="382" t="s">
        <v>153</v>
      </c>
      <c r="C1680" s="383"/>
      <c r="D1680" s="384"/>
      <c r="E1680" s="384"/>
      <c r="F1680" s="384"/>
      <c r="G1680" s="384"/>
      <c r="H1680" s="384"/>
      <c r="I1680" s="385"/>
      <c r="J1680" s="385"/>
      <c r="K1680" s="386"/>
      <c r="L1680" s="14"/>
      <c r="M1680" s="3"/>
      <c r="N1680" s="3"/>
      <c r="O1680" s="3"/>
      <c r="P1680" s="4"/>
      <c r="Q1680" s="4"/>
      <c r="R1680" s="4"/>
      <c r="S1680" s="4"/>
      <c r="T1680" s="4"/>
      <c r="X1680" s="16"/>
    </row>
    <row r="1681" spans="1:35" s="15" customFormat="1" ht="16.5" thickBot="1">
      <c r="A1681" s="12"/>
      <c r="B1681" s="402" t="s">
        <v>1047</v>
      </c>
      <c r="C1681" s="403" t="e">
        <v>#REF!</v>
      </c>
      <c r="D1681" s="403" t="e">
        <v>#REF!</v>
      </c>
      <c r="E1681" s="222"/>
      <c r="F1681" s="222"/>
      <c r="G1681" s="222"/>
      <c r="H1681" s="222"/>
      <c r="I1681" s="222"/>
      <c r="J1681" s="222"/>
      <c r="K1681" s="223"/>
      <c r="L1681" s="14"/>
      <c r="M1681" s="3">
        <v>76.85452607970545</v>
      </c>
      <c r="N1681" s="3" t="e">
        <f>#REF!-M1681</f>
        <v>#REF!</v>
      </c>
      <c r="O1681" s="3"/>
      <c r="P1681" s="4"/>
      <c r="Q1681" s="4"/>
      <c r="R1681" s="4"/>
      <c r="S1681" s="4"/>
      <c r="T1681" s="4"/>
      <c r="X1681" s="16"/>
      <c r="AI1681" s="15" t="e">
        <f>#REF!</f>
        <v>#REF!</v>
      </c>
    </row>
    <row r="1682" spans="1:35" s="15" customFormat="1" ht="15.75">
      <c r="A1682" s="12"/>
      <c r="B1682" s="93" t="s">
        <v>1032</v>
      </c>
      <c r="C1682" s="132">
        <v>15.94</v>
      </c>
      <c r="D1682" s="17" t="s">
        <v>45</v>
      </c>
      <c r="E1682" s="80"/>
      <c r="F1682" s="196"/>
      <c r="G1682" s="73"/>
      <c r="H1682" s="73"/>
      <c r="I1682" s="73"/>
      <c r="J1682" s="73"/>
      <c r="K1682" s="91"/>
      <c r="L1682" s="14"/>
      <c r="M1682" s="3">
        <v>23.289250327183467</v>
      </c>
      <c r="N1682" s="3" t="e">
        <f>#REF!-M1682</f>
        <v>#REF!</v>
      </c>
      <c r="O1682" s="3"/>
      <c r="P1682" s="4"/>
      <c r="Q1682" s="4"/>
      <c r="R1682" s="4"/>
      <c r="S1682" s="4"/>
      <c r="T1682" s="4"/>
      <c r="X1682" s="16"/>
      <c r="AI1682" s="15" t="e">
        <f>#REF!</f>
        <v>#REF!</v>
      </c>
    </row>
    <row r="1683" spans="1:35" s="15" customFormat="1" ht="15.75">
      <c r="A1683" s="12"/>
      <c r="B1683" s="93" t="s">
        <v>102</v>
      </c>
      <c r="C1683" s="132">
        <v>17.84</v>
      </c>
      <c r="D1683" s="17" t="s">
        <v>329</v>
      </c>
      <c r="E1683" s="174" t="s">
        <v>175</v>
      </c>
      <c r="F1683" s="186"/>
      <c r="G1683" s="74"/>
      <c r="H1683" s="74"/>
      <c r="I1683" s="74"/>
      <c r="J1683" s="74"/>
      <c r="K1683" s="92"/>
      <c r="L1683" s="14"/>
      <c r="M1683" s="3">
        <v>4.7772821183966085</v>
      </c>
      <c r="N1683" s="3" t="e">
        <f>#REF!-M1683</f>
        <v>#REF!</v>
      </c>
      <c r="O1683" s="3"/>
      <c r="P1683" s="4"/>
      <c r="Q1683" s="4"/>
      <c r="R1683" s="4"/>
      <c r="S1683" s="4"/>
      <c r="T1683" s="4"/>
      <c r="X1683" s="16"/>
      <c r="AI1683" s="15" t="e">
        <f>#REF!</f>
        <v>#REF!</v>
      </c>
    </row>
    <row r="1684" spans="1:35" s="15" customFormat="1" ht="15.75">
      <c r="A1684" s="12"/>
      <c r="B1684" s="93" t="s">
        <v>1048</v>
      </c>
      <c r="C1684" s="132">
        <v>19.73</v>
      </c>
      <c r="D1684" s="17" t="s">
        <v>127</v>
      </c>
      <c r="E1684" s="174" t="s">
        <v>175</v>
      </c>
      <c r="F1684" s="186"/>
      <c r="G1684" s="74"/>
      <c r="H1684" s="74"/>
      <c r="I1684" s="74"/>
      <c r="J1684" s="74"/>
      <c r="K1684" s="92"/>
      <c r="L1684" s="14"/>
      <c r="M1684" s="3">
        <v>14.894883176286571</v>
      </c>
      <c r="N1684" s="3" t="e">
        <f>#REF!-M1684</f>
        <v>#REF!</v>
      </c>
      <c r="O1684" s="3"/>
      <c r="P1684" s="4"/>
      <c r="Q1684" s="4"/>
      <c r="R1684" s="4"/>
      <c r="S1684" s="4"/>
      <c r="T1684" s="4"/>
      <c r="X1684" s="16"/>
      <c r="AI1684" s="15" t="e">
        <f>#REF!</f>
        <v>#REF!</v>
      </c>
    </row>
    <row r="1685" spans="1:35" s="15" customFormat="1" ht="15.75">
      <c r="A1685" s="12"/>
      <c r="B1685" s="93" t="s">
        <v>1048</v>
      </c>
      <c r="C1685" s="132">
        <v>19.54</v>
      </c>
      <c r="D1685" s="17" t="s">
        <v>127</v>
      </c>
      <c r="E1685" s="174" t="s">
        <v>175</v>
      </c>
      <c r="F1685" s="186"/>
      <c r="G1685" s="74"/>
      <c r="H1685" s="74"/>
      <c r="I1685" s="74"/>
      <c r="J1685" s="74"/>
      <c r="K1685" s="92"/>
      <c r="L1685" s="14"/>
      <c r="M1685" s="3">
        <v>90.27357031584451</v>
      </c>
      <c r="N1685" s="3" t="e">
        <f>#REF!-M1685</f>
        <v>#REF!</v>
      </c>
      <c r="O1685" s="3"/>
      <c r="P1685" s="4"/>
      <c r="Q1685" s="4"/>
      <c r="R1685" s="4"/>
      <c r="S1685" s="4"/>
      <c r="T1685" s="4"/>
      <c r="X1685" s="16"/>
      <c r="AI1685" s="15" t="e">
        <f>#REF!</f>
        <v>#REF!</v>
      </c>
    </row>
    <row r="1686" spans="1:35" s="15" customFormat="1" ht="15.75">
      <c r="A1686" s="12"/>
      <c r="B1686" s="93" t="s">
        <v>674</v>
      </c>
      <c r="C1686" s="132">
        <v>12.82</v>
      </c>
      <c r="D1686" s="17" t="s">
        <v>127</v>
      </c>
      <c r="E1686" s="174" t="s">
        <v>175</v>
      </c>
      <c r="F1686" s="186"/>
      <c r="G1686" s="74"/>
      <c r="H1686" s="74"/>
      <c r="I1686" s="74"/>
      <c r="J1686" s="74"/>
      <c r="K1686" s="92"/>
      <c r="L1686" s="14"/>
      <c r="M1686" s="3">
        <v>2236.741402641236</v>
      </c>
      <c r="N1686" s="3" t="e">
        <f>#REF!-M1686</f>
        <v>#REF!</v>
      </c>
      <c r="O1686" s="3"/>
      <c r="P1686" s="4"/>
      <c r="Q1686" s="4"/>
      <c r="R1686" s="4"/>
      <c r="S1686" s="4"/>
      <c r="T1686" s="4"/>
      <c r="X1686" s="16"/>
      <c r="AI1686" s="15" t="e">
        <f>#REF!</f>
        <v>#REF!</v>
      </c>
    </row>
    <row r="1687" spans="1:35" s="15" customFormat="1" ht="15.75">
      <c r="A1687" s="12"/>
      <c r="B1687" s="93" t="s">
        <v>1048</v>
      </c>
      <c r="C1687" s="132">
        <v>29.73</v>
      </c>
      <c r="D1687" s="17" t="s">
        <v>127</v>
      </c>
      <c r="E1687" s="174" t="s">
        <v>175</v>
      </c>
      <c r="F1687" s="186"/>
      <c r="G1687" s="74"/>
      <c r="H1687" s="74"/>
      <c r="I1687" s="74"/>
      <c r="J1687" s="74"/>
      <c r="K1687" s="92"/>
      <c r="L1687" s="14"/>
      <c r="M1687" s="3">
        <v>578.8496249086359</v>
      </c>
      <c r="N1687" s="3" t="e">
        <f>#REF!-M1687</f>
        <v>#REF!</v>
      </c>
      <c r="O1687" s="3"/>
      <c r="P1687" s="4"/>
      <c r="Q1687" s="4"/>
      <c r="R1687" s="4"/>
      <c r="S1687" s="4"/>
      <c r="T1687" s="4"/>
      <c r="X1687" s="16"/>
      <c r="AI1687" s="15" t="e">
        <f>#REF!</f>
        <v>#REF!</v>
      </c>
    </row>
    <row r="1688" spans="1:35" s="15" customFormat="1" ht="15.75">
      <c r="A1688" s="12"/>
      <c r="B1688" s="93" t="s">
        <v>1048</v>
      </c>
      <c r="C1688" s="132">
        <v>16.03</v>
      </c>
      <c r="D1688" s="17" t="s">
        <v>127</v>
      </c>
      <c r="E1688" s="174" t="s">
        <v>175</v>
      </c>
      <c r="F1688" s="186"/>
      <c r="G1688" s="74"/>
      <c r="H1688" s="74"/>
      <c r="I1688" s="74"/>
      <c r="J1688" s="74"/>
      <c r="K1688" s="92"/>
      <c r="L1688" s="14"/>
      <c r="M1688" s="3">
        <v>256.7656429381958</v>
      </c>
      <c r="N1688" s="3" t="e">
        <f>#REF!-M1688</f>
        <v>#REF!</v>
      </c>
      <c r="O1688" s="3"/>
      <c r="P1688" s="4"/>
      <c r="Q1688" s="4"/>
      <c r="R1688" s="4"/>
      <c r="S1688" s="4"/>
      <c r="T1688" s="4"/>
      <c r="X1688" s="16"/>
      <c r="AI1688" s="15" t="e">
        <f>#REF!</f>
        <v>#REF!</v>
      </c>
    </row>
    <row r="1689" spans="1:35" s="15" customFormat="1" ht="15.75">
      <c r="A1689" s="12"/>
      <c r="B1689" s="93" t="s">
        <v>1048</v>
      </c>
      <c r="C1689" s="132">
        <v>17.05</v>
      </c>
      <c r="D1689" s="17" t="s">
        <v>127</v>
      </c>
      <c r="E1689" s="174" t="s">
        <v>175</v>
      </c>
      <c r="F1689" s="186"/>
      <c r="G1689" s="74"/>
      <c r="H1689" s="74"/>
      <c r="I1689" s="74"/>
      <c r="J1689" s="74"/>
      <c r="K1689" s="92"/>
      <c r="L1689" s="14"/>
      <c r="M1689" s="3">
        <v>121.94798567419201</v>
      </c>
      <c r="N1689" s="3" t="e">
        <f>#REF!-M1689</f>
        <v>#REF!</v>
      </c>
      <c r="O1689" s="3"/>
      <c r="P1689" s="4"/>
      <c r="Q1689" s="4"/>
      <c r="R1689" s="4"/>
      <c r="S1689" s="4"/>
      <c r="T1689" s="4"/>
      <c r="X1689" s="16"/>
      <c r="AI1689" s="15" t="e">
        <f>#REF!</f>
        <v>#REF!</v>
      </c>
    </row>
    <row r="1690" spans="1:35" s="15" customFormat="1" ht="15.75">
      <c r="A1690" s="12"/>
      <c r="B1690" s="93" t="s">
        <v>434</v>
      </c>
      <c r="C1690" s="132">
        <v>12.81</v>
      </c>
      <c r="D1690" s="17" t="s">
        <v>127</v>
      </c>
      <c r="E1690" s="174" t="s">
        <v>175</v>
      </c>
      <c r="F1690" s="186"/>
      <c r="G1690" s="74"/>
      <c r="H1690" s="74"/>
      <c r="I1690" s="74"/>
      <c r="J1690" s="74"/>
      <c r="K1690" s="92"/>
      <c r="L1690" s="14"/>
      <c r="M1690" s="3">
        <v>216.85328390913483</v>
      </c>
      <c r="N1690" s="3" t="e">
        <f>#REF!-M1690</f>
        <v>#REF!</v>
      </c>
      <c r="O1690" s="3"/>
      <c r="P1690" s="4"/>
      <c r="Q1690" s="4"/>
      <c r="R1690" s="4"/>
      <c r="S1690" s="4"/>
      <c r="T1690" s="4"/>
      <c r="X1690" s="16"/>
      <c r="AI1690" s="15" t="e">
        <f>#REF!</f>
        <v>#REF!</v>
      </c>
    </row>
    <row r="1691" spans="1:35" s="15" customFormat="1" ht="15.75">
      <c r="A1691" s="12"/>
      <c r="B1691" s="93" t="s">
        <v>110</v>
      </c>
      <c r="C1691" s="132">
        <v>16.71</v>
      </c>
      <c r="D1691" s="17" t="s">
        <v>127</v>
      </c>
      <c r="E1691" s="174" t="s">
        <v>175</v>
      </c>
      <c r="F1691" s="186"/>
      <c r="G1691" s="74"/>
      <c r="H1691" s="74"/>
      <c r="I1691" s="74"/>
      <c r="J1691" s="74"/>
      <c r="K1691" s="92"/>
      <c r="L1691" s="14"/>
      <c r="M1691" s="3">
        <v>0</v>
      </c>
      <c r="N1691" s="3" t="e">
        <f>#REF!-M1691</f>
        <v>#REF!</v>
      </c>
      <c r="O1691" s="3"/>
      <c r="P1691" s="4"/>
      <c r="Q1691" s="4"/>
      <c r="R1691" s="4"/>
      <c r="S1691" s="4"/>
      <c r="T1691" s="4"/>
      <c r="X1691" s="16"/>
      <c r="AI1691" s="15" t="e">
        <f>#REF!</f>
        <v>#REF!</v>
      </c>
    </row>
    <row r="1692" spans="1:35" s="15" customFormat="1" ht="15.75">
      <c r="A1692" s="12"/>
      <c r="B1692" s="93" t="s">
        <v>344</v>
      </c>
      <c r="C1692" s="132">
        <v>19.86</v>
      </c>
      <c r="D1692" s="17" t="s">
        <v>127</v>
      </c>
      <c r="E1692" s="174" t="s">
        <v>175</v>
      </c>
      <c r="F1692" s="186"/>
      <c r="G1692" s="74"/>
      <c r="H1692" s="74"/>
      <c r="I1692" s="74"/>
      <c r="J1692" s="74"/>
      <c r="K1692" s="92"/>
      <c r="L1692" s="14"/>
      <c r="M1692" s="3">
        <v>0</v>
      </c>
      <c r="N1692" s="3" t="e">
        <f>#REF!-M1692</f>
        <v>#REF!</v>
      </c>
      <c r="O1692" s="3"/>
      <c r="P1692" s="4"/>
      <c r="Q1692" s="4"/>
      <c r="R1692" s="4"/>
      <c r="S1692" s="4"/>
      <c r="T1692" s="4"/>
      <c r="X1692" s="16"/>
      <c r="AI1692" s="15" t="e">
        <f>#REF!</f>
        <v>#REF!</v>
      </c>
    </row>
    <row r="1693" spans="1:35" s="15" customFormat="1" ht="15.75">
      <c r="A1693" s="12"/>
      <c r="B1693" s="93" t="s">
        <v>314</v>
      </c>
      <c r="C1693" s="132">
        <v>16.67</v>
      </c>
      <c r="D1693" s="17" t="s">
        <v>127</v>
      </c>
      <c r="E1693" s="174" t="s">
        <v>175</v>
      </c>
      <c r="F1693" s="186"/>
      <c r="G1693" s="74"/>
      <c r="H1693" s="74"/>
      <c r="I1693" s="74"/>
      <c r="J1693" s="74"/>
      <c r="K1693" s="92"/>
      <c r="L1693" s="14"/>
      <c r="M1693" s="3">
        <v>157.0122015098451</v>
      </c>
      <c r="N1693" s="3" t="e">
        <f>#REF!-M1693</f>
        <v>#REF!</v>
      </c>
      <c r="O1693" s="3"/>
      <c r="P1693" s="4"/>
      <c r="Q1693" s="4"/>
      <c r="R1693" s="4"/>
      <c r="S1693" s="4"/>
      <c r="T1693" s="4"/>
      <c r="X1693" s="16"/>
      <c r="AI1693" s="15" t="e">
        <f>#REF!</f>
        <v>#REF!</v>
      </c>
    </row>
    <row r="1694" spans="1:35" s="15" customFormat="1" ht="15.75">
      <c r="A1694" s="12"/>
      <c r="B1694" s="93" t="s">
        <v>1048</v>
      </c>
      <c r="C1694" s="132">
        <v>31.54</v>
      </c>
      <c r="D1694" s="17" t="s">
        <v>127</v>
      </c>
      <c r="E1694" s="174" t="s">
        <v>175</v>
      </c>
      <c r="F1694" s="186"/>
      <c r="G1694" s="74"/>
      <c r="H1694" s="74"/>
      <c r="I1694" s="74"/>
      <c r="J1694" s="74"/>
      <c r="K1694" s="92"/>
      <c r="L1694" s="14"/>
      <c r="M1694" s="3">
        <v>162.78588818436447</v>
      </c>
      <c r="N1694" s="3" t="e">
        <f>#REF!-M1694</f>
        <v>#REF!</v>
      </c>
      <c r="O1694" s="3"/>
      <c r="P1694" s="4"/>
      <c r="Q1694" s="4"/>
      <c r="R1694" s="4"/>
      <c r="S1694" s="4"/>
      <c r="T1694" s="4"/>
      <c r="X1694" s="16"/>
      <c r="AI1694" s="15" t="e">
        <f>#REF!</f>
        <v>#REF!</v>
      </c>
    </row>
    <row r="1695" spans="1:35" s="15" customFormat="1" ht="15.75">
      <c r="A1695" s="12"/>
      <c r="B1695" s="93" t="s">
        <v>1048</v>
      </c>
      <c r="C1695" s="132">
        <v>16.16</v>
      </c>
      <c r="D1695" s="17" t="s">
        <v>127</v>
      </c>
      <c r="E1695" s="174" t="s">
        <v>175</v>
      </c>
      <c r="F1695" s="186"/>
      <c r="G1695" s="74"/>
      <c r="H1695" s="74"/>
      <c r="I1695" s="74"/>
      <c r="J1695" s="74"/>
      <c r="K1695" s="92"/>
      <c r="L1695" s="14"/>
      <c r="M1695" s="3">
        <v>25.985005182224</v>
      </c>
      <c r="N1695" s="3" t="e">
        <f>#REF!-M1695</f>
        <v>#REF!</v>
      </c>
      <c r="O1695" s="3"/>
      <c r="P1695" s="4"/>
      <c r="Q1695" s="4"/>
      <c r="R1695" s="4"/>
      <c r="S1695" s="4"/>
      <c r="T1695" s="4"/>
      <c r="X1695" s="16"/>
      <c r="AI1695" s="15" t="e">
        <f>#REF!</f>
        <v>#REF!</v>
      </c>
    </row>
    <row r="1696" spans="1:35" s="15" customFormat="1" ht="15.75">
      <c r="A1696" s="12"/>
      <c r="B1696" s="93" t="s">
        <v>1048</v>
      </c>
      <c r="C1696" s="132">
        <v>29.93</v>
      </c>
      <c r="D1696" s="17" t="s">
        <v>127</v>
      </c>
      <c r="E1696" s="174" t="s">
        <v>175</v>
      </c>
      <c r="F1696" s="186"/>
      <c r="G1696" s="74"/>
      <c r="H1696" s="74"/>
      <c r="I1696" s="74"/>
      <c r="J1696" s="74"/>
      <c r="K1696" s="92"/>
      <c r="L1696" s="14"/>
      <c r="M1696" s="3">
        <v>55.698338496023545</v>
      </c>
      <c r="N1696" s="3" t="e">
        <f>#REF!-M1696</f>
        <v>#REF!</v>
      </c>
      <c r="O1696" s="3"/>
      <c r="P1696" s="4"/>
      <c r="Q1696" s="4"/>
      <c r="R1696" s="4"/>
      <c r="S1696" s="4"/>
      <c r="T1696" s="4"/>
      <c r="X1696" s="16"/>
      <c r="AI1696" s="15" t="e">
        <f>#REF!</f>
        <v>#REF!</v>
      </c>
    </row>
    <row r="1697" spans="1:35" s="15" customFormat="1" ht="15.75">
      <c r="A1697" s="12"/>
      <c r="B1697" s="93" t="s">
        <v>1048</v>
      </c>
      <c r="C1697" s="132">
        <v>32.37</v>
      </c>
      <c r="D1697" s="17" t="s">
        <v>127</v>
      </c>
      <c r="E1697" s="174" t="s">
        <v>175</v>
      </c>
      <c r="F1697" s="186"/>
      <c r="G1697" s="74"/>
      <c r="H1697" s="74"/>
      <c r="I1697" s="74"/>
      <c r="J1697" s="74"/>
      <c r="K1697" s="92"/>
      <c r="L1697" s="14"/>
      <c r="M1697" s="3">
        <v>40.580218047102875</v>
      </c>
      <c r="N1697" s="3" t="e">
        <f>#REF!-M1697</f>
        <v>#REF!</v>
      </c>
      <c r="O1697" s="3"/>
      <c r="P1697" s="4"/>
      <c r="Q1697" s="4"/>
      <c r="R1697" s="4"/>
      <c r="S1697" s="4"/>
      <c r="T1697" s="4"/>
      <c r="X1697" s="16"/>
      <c r="AI1697" s="15" t="e">
        <f>#REF!</f>
        <v>#REF!</v>
      </c>
    </row>
    <row r="1698" spans="1:35" s="15" customFormat="1" ht="15.75">
      <c r="A1698" s="12"/>
      <c r="B1698" s="93" t="s">
        <v>1048</v>
      </c>
      <c r="C1698" s="132">
        <v>20.35</v>
      </c>
      <c r="D1698" s="17" t="s">
        <v>127</v>
      </c>
      <c r="E1698" s="174" t="s">
        <v>175</v>
      </c>
      <c r="F1698" s="186"/>
      <c r="G1698" s="74"/>
      <c r="H1698" s="74"/>
      <c r="I1698" s="74"/>
      <c r="J1698" s="74"/>
      <c r="K1698" s="92"/>
      <c r="L1698" s="14"/>
      <c r="M1698" s="3">
        <v>36.0611037698614</v>
      </c>
      <c r="N1698" s="3" t="e">
        <f>#REF!-M1698</f>
        <v>#REF!</v>
      </c>
      <c r="O1698" s="3"/>
      <c r="P1698" s="4"/>
      <c r="Q1698" s="4"/>
      <c r="R1698" s="4"/>
      <c r="S1698" s="4"/>
      <c r="T1698" s="4"/>
      <c r="X1698" s="16"/>
      <c r="AI1698" s="15" t="e">
        <f>#REF!</f>
        <v>#REF!</v>
      </c>
    </row>
    <row r="1699" spans="1:35" s="15" customFormat="1" ht="15.75">
      <c r="A1699" s="12"/>
      <c r="B1699" s="93" t="s">
        <v>1048</v>
      </c>
      <c r="C1699" s="132">
        <v>15.03</v>
      </c>
      <c r="D1699" s="17" t="s">
        <v>127</v>
      </c>
      <c r="E1699" s="174" t="s">
        <v>175</v>
      </c>
      <c r="F1699" s="186"/>
      <c r="G1699" s="74"/>
      <c r="H1699" s="74"/>
      <c r="I1699" s="74"/>
      <c r="J1699" s="74"/>
      <c r="K1699" s="92"/>
      <c r="L1699" s="14"/>
      <c r="M1699" s="3">
        <v>145.109944346297</v>
      </c>
      <c r="N1699" s="3" t="e">
        <f>#REF!-M1699</f>
        <v>#REF!</v>
      </c>
      <c r="O1699" s="3"/>
      <c r="P1699" s="4"/>
      <c r="Q1699" s="4"/>
      <c r="R1699" s="4"/>
      <c r="S1699" s="4"/>
      <c r="T1699" s="4"/>
      <c r="X1699" s="16"/>
      <c r="AI1699" s="15" t="e">
        <f>#REF!</f>
        <v>#REF!</v>
      </c>
    </row>
    <row r="1700" spans="1:35" s="15" customFormat="1" ht="15.75">
      <c r="A1700" s="12"/>
      <c r="B1700" s="93" t="s">
        <v>131</v>
      </c>
      <c r="C1700" s="132">
        <v>117.79</v>
      </c>
      <c r="D1700" s="17" t="s">
        <v>127</v>
      </c>
      <c r="E1700" s="174" t="s">
        <v>175</v>
      </c>
      <c r="F1700" s="186"/>
      <c r="G1700" s="74"/>
      <c r="H1700" s="74"/>
      <c r="I1700" s="74"/>
      <c r="J1700" s="74"/>
      <c r="K1700" s="92"/>
      <c r="L1700" s="14"/>
      <c r="M1700" s="3">
        <v>382.66029768356833</v>
      </c>
      <c r="N1700" s="3" t="e">
        <f>#REF!-M1700</f>
        <v>#REF!</v>
      </c>
      <c r="O1700" s="3"/>
      <c r="P1700" s="4"/>
      <c r="Q1700" s="4"/>
      <c r="R1700" s="4"/>
      <c r="S1700" s="4"/>
      <c r="T1700" s="4"/>
      <c r="X1700" s="16"/>
      <c r="AI1700" s="15" t="e">
        <f>#REF!</f>
        <v>#REF!</v>
      </c>
    </row>
    <row r="1701" spans="1:35" s="15" customFormat="1" ht="15.75">
      <c r="A1701" s="12"/>
      <c r="B1701" s="93" t="s">
        <v>674</v>
      </c>
      <c r="C1701" s="132">
        <v>4.91</v>
      </c>
      <c r="D1701" s="17" t="s">
        <v>127</v>
      </c>
      <c r="E1701" s="174" t="s">
        <v>175</v>
      </c>
      <c r="F1701" s="186"/>
      <c r="G1701" s="74"/>
      <c r="H1701" s="74"/>
      <c r="I1701" s="74"/>
      <c r="J1701" s="74"/>
      <c r="K1701" s="92"/>
      <c r="L1701" s="14"/>
      <c r="M1701" s="3">
        <v>363.67060126294183</v>
      </c>
      <c r="N1701" s="3" t="e">
        <f>#REF!-M1701</f>
        <v>#REF!</v>
      </c>
      <c r="O1701" s="3"/>
      <c r="P1701" s="4"/>
      <c r="Q1701" s="4"/>
      <c r="R1701" s="4"/>
      <c r="S1701" s="4"/>
      <c r="T1701" s="4"/>
      <c r="X1701" s="16"/>
      <c r="AI1701" s="15" t="e">
        <f>#REF!</f>
        <v>#REF!</v>
      </c>
    </row>
    <row r="1702" spans="1:35" s="15" customFormat="1" ht="15.75">
      <c r="A1702" s="12"/>
      <c r="B1702" s="93" t="s">
        <v>1049</v>
      </c>
      <c r="C1702" s="132">
        <v>4.66</v>
      </c>
      <c r="D1702" s="17" t="s">
        <v>127</v>
      </c>
      <c r="E1702" s="174" t="s">
        <v>175</v>
      </c>
      <c r="F1702" s="186"/>
      <c r="G1702" s="74"/>
      <c r="H1702" s="74"/>
      <c r="I1702" s="74"/>
      <c r="J1702" s="74"/>
      <c r="K1702" s="92"/>
      <c r="L1702" s="14"/>
      <c r="M1702" s="3">
        <v>354.11603702614855</v>
      </c>
      <c r="N1702" s="3" t="e">
        <f>#REF!-M1702</f>
        <v>#REF!</v>
      </c>
      <c r="O1702" s="3"/>
      <c r="P1702" s="4"/>
      <c r="Q1702" s="4"/>
      <c r="R1702" s="4"/>
      <c r="S1702" s="4"/>
      <c r="T1702" s="4"/>
      <c r="X1702" s="16"/>
      <c r="AI1702" s="15" t="e">
        <f>#REF!</f>
        <v>#REF!</v>
      </c>
    </row>
    <row r="1703" spans="1:35" s="15" customFormat="1" ht="15.75">
      <c r="A1703" s="12"/>
      <c r="B1703" s="93" t="s">
        <v>92</v>
      </c>
      <c r="C1703" s="132">
        <v>6.83</v>
      </c>
      <c r="D1703" s="17" t="s">
        <v>127</v>
      </c>
      <c r="E1703" s="174" t="s">
        <v>175</v>
      </c>
      <c r="F1703" s="186"/>
      <c r="G1703" s="74"/>
      <c r="H1703" s="74"/>
      <c r="I1703" s="74"/>
      <c r="J1703" s="74"/>
      <c r="K1703" s="92"/>
      <c r="L1703" s="14"/>
      <c r="M1703" s="3"/>
      <c r="N1703" s="3"/>
      <c r="O1703" s="3"/>
      <c r="P1703" s="4"/>
      <c r="Q1703" s="4"/>
      <c r="R1703" s="4"/>
      <c r="S1703" s="4"/>
      <c r="T1703" s="4"/>
      <c r="X1703" s="16"/>
      <c r="AI1703" s="15" t="e">
        <f>#REF!</f>
        <v>#REF!</v>
      </c>
    </row>
    <row r="1704" spans="1:35" s="15" customFormat="1" ht="15.75">
      <c r="A1704" s="12"/>
      <c r="B1704" s="93" t="s">
        <v>1050</v>
      </c>
      <c r="C1704" s="132">
        <v>4.42</v>
      </c>
      <c r="D1704" s="17" t="s">
        <v>127</v>
      </c>
      <c r="E1704" s="174" t="s">
        <v>175</v>
      </c>
      <c r="F1704" s="186"/>
      <c r="G1704" s="74"/>
      <c r="H1704" s="74"/>
      <c r="I1704" s="74"/>
      <c r="J1704" s="74"/>
      <c r="K1704" s="92"/>
      <c r="L1704" s="14"/>
      <c r="M1704" s="3"/>
      <c r="N1704" s="3"/>
      <c r="O1704" s="3"/>
      <c r="P1704" s="4"/>
      <c r="Q1704" s="4"/>
      <c r="R1704" s="4"/>
      <c r="S1704" s="4"/>
      <c r="T1704" s="4"/>
      <c r="X1704" s="16"/>
      <c r="AI1704" s="15" t="e">
        <f>#REF!</f>
        <v>#REF!</v>
      </c>
    </row>
    <row r="1705" spans="1:35" s="15" customFormat="1" ht="15.75">
      <c r="A1705" s="12"/>
      <c r="B1705" s="93" t="s">
        <v>674</v>
      </c>
      <c r="C1705" s="132">
        <v>4.54</v>
      </c>
      <c r="D1705" s="17" t="s">
        <v>127</v>
      </c>
      <c r="E1705" s="174" t="s">
        <v>175</v>
      </c>
      <c r="F1705" s="186"/>
      <c r="G1705" s="74"/>
      <c r="H1705" s="74"/>
      <c r="I1705" s="74"/>
      <c r="J1705" s="74"/>
      <c r="K1705" s="92"/>
      <c r="L1705" s="14"/>
      <c r="M1705" s="3">
        <v>74.17071723247764</v>
      </c>
      <c r="N1705" s="3" t="e">
        <f>#REF!-M1705</f>
        <v>#REF!</v>
      </c>
      <c r="O1705" s="3"/>
      <c r="P1705" s="4"/>
      <c r="Q1705" s="4"/>
      <c r="R1705" s="4"/>
      <c r="S1705" s="4"/>
      <c r="T1705" s="4"/>
      <c r="X1705" s="16"/>
      <c r="AI1705" s="15" t="e">
        <f>#REF!</f>
        <v>#REF!</v>
      </c>
    </row>
    <row r="1706" spans="1:35" s="15" customFormat="1" ht="15.75">
      <c r="A1706" s="12"/>
      <c r="B1706" s="93" t="s">
        <v>312</v>
      </c>
      <c r="C1706" s="132">
        <v>3.29</v>
      </c>
      <c r="D1706" s="17" t="s">
        <v>127</v>
      </c>
      <c r="E1706" s="174" t="s">
        <v>175</v>
      </c>
      <c r="F1706" s="186"/>
      <c r="G1706" s="74"/>
      <c r="H1706" s="74"/>
      <c r="I1706" s="74"/>
      <c r="J1706" s="74"/>
      <c r="K1706" s="92"/>
      <c r="L1706" s="14"/>
      <c r="M1706" s="3">
        <v>63.19149922109115</v>
      </c>
      <c r="N1706" s="3" t="e">
        <f>#REF!-M1706</f>
        <v>#REF!</v>
      </c>
      <c r="O1706" s="3"/>
      <c r="P1706" s="4"/>
      <c r="Q1706" s="4"/>
      <c r="R1706" s="4"/>
      <c r="S1706" s="4"/>
      <c r="T1706" s="4"/>
      <c r="X1706" s="16"/>
      <c r="AI1706" s="15" t="e">
        <f>#REF!</f>
        <v>#REF!</v>
      </c>
    </row>
    <row r="1707" spans="1:35" s="15" customFormat="1" ht="15.75">
      <c r="A1707" s="12"/>
      <c r="B1707" s="93" t="s">
        <v>1051</v>
      </c>
      <c r="C1707" s="132">
        <v>6.02</v>
      </c>
      <c r="D1707" s="17" t="s">
        <v>127</v>
      </c>
      <c r="E1707" s="174" t="s">
        <v>175</v>
      </c>
      <c r="F1707" s="186"/>
      <c r="G1707" s="74"/>
      <c r="H1707" s="74"/>
      <c r="I1707" s="74"/>
      <c r="J1707" s="74"/>
      <c r="K1707" s="92"/>
      <c r="L1707" s="14"/>
      <c r="M1707" s="3">
        <v>76.85452607970545</v>
      </c>
      <c r="N1707" s="3" t="e">
        <f>#REF!-M1707</f>
        <v>#REF!</v>
      </c>
      <c r="O1707" s="3"/>
      <c r="P1707" s="4"/>
      <c r="Q1707" s="4"/>
      <c r="R1707" s="4"/>
      <c r="S1707" s="4"/>
      <c r="T1707" s="4"/>
      <c r="X1707" s="16"/>
      <c r="AI1707" s="15" t="e">
        <f>#REF!</f>
        <v>#REF!</v>
      </c>
    </row>
    <row r="1708" spans="1:35" s="15" customFormat="1" ht="15.75">
      <c r="A1708" s="12"/>
      <c r="B1708" s="93" t="s">
        <v>102</v>
      </c>
      <c r="C1708" s="132">
        <v>6.47</v>
      </c>
      <c r="D1708" s="17" t="s">
        <v>97</v>
      </c>
      <c r="E1708" s="174" t="s">
        <v>175</v>
      </c>
      <c r="F1708" s="186"/>
      <c r="G1708" s="74"/>
      <c r="H1708" s="74"/>
      <c r="I1708" s="74"/>
      <c r="J1708" s="74"/>
      <c r="K1708" s="92"/>
      <c r="L1708" s="14"/>
      <c r="M1708" s="3">
        <v>5.673022515595973</v>
      </c>
      <c r="N1708" s="3" t="e">
        <f>#REF!-M1708</f>
        <v>#REF!</v>
      </c>
      <c r="O1708" s="3"/>
      <c r="P1708" s="4"/>
      <c r="Q1708" s="4"/>
      <c r="R1708" s="4"/>
      <c r="S1708" s="4"/>
      <c r="T1708" s="4"/>
      <c r="X1708" s="16"/>
      <c r="AI1708" s="15" t="e">
        <f>#REF!</f>
        <v>#REF!</v>
      </c>
    </row>
    <row r="1709" spans="1:35" s="15" customFormat="1" ht="15.75">
      <c r="A1709" s="12"/>
      <c r="B1709" s="93" t="s">
        <v>1051</v>
      </c>
      <c r="C1709" s="132">
        <v>8.56</v>
      </c>
      <c r="D1709" s="17" t="s">
        <v>127</v>
      </c>
      <c r="E1709" s="174" t="s">
        <v>175</v>
      </c>
      <c r="F1709" s="186"/>
      <c r="G1709" s="74"/>
      <c r="H1709" s="74"/>
      <c r="I1709" s="74"/>
      <c r="J1709" s="74"/>
      <c r="K1709" s="92"/>
      <c r="L1709" s="14"/>
      <c r="M1709" s="3">
        <v>23.289250327183467</v>
      </c>
      <c r="N1709" s="3" t="e">
        <f>#REF!-M1709</f>
        <v>#REF!</v>
      </c>
      <c r="O1709" s="3"/>
      <c r="P1709" s="4"/>
      <c r="Q1709" s="4"/>
      <c r="R1709" s="4"/>
      <c r="S1709" s="4"/>
      <c r="T1709" s="4"/>
      <c r="X1709" s="16"/>
      <c r="AI1709" s="15" t="e">
        <f>#REF!</f>
        <v>#REF!</v>
      </c>
    </row>
    <row r="1710" spans="1:35" s="15" customFormat="1" ht="15.75">
      <c r="A1710" s="12"/>
      <c r="B1710" s="93" t="s">
        <v>1050</v>
      </c>
      <c r="C1710" s="132">
        <v>6.92</v>
      </c>
      <c r="D1710" s="17" t="s">
        <v>127</v>
      </c>
      <c r="E1710" s="174" t="s">
        <v>175</v>
      </c>
      <c r="F1710" s="186"/>
      <c r="G1710" s="74"/>
      <c r="H1710" s="74"/>
      <c r="I1710" s="74"/>
      <c r="J1710" s="74"/>
      <c r="K1710" s="92"/>
      <c r="L1710" s="14"/>
      <c r="M1710" s="3">
        <v>4.7772821183966085</v>
      </c>
      <c r="N1710" s="3" t="e">
        <f>#REF!-M1710</f>
        <v>#REF!</v>
      </c>
      <c r="O1710" s="3"/>
      <c r="P1710" s="4"/>
      <c r="Q1710" s="4"/>
      <c r="R1710" s="4"/>
      <c r="S1710" s="4"/>
      <c r="T1710" s="4"/>
      <c r="X1710" s="16"/>
      <c r="AI1710" s="15" t="e">
        <f>#REF!</f>
        <v>#REF!</v>
      </c>
    </row>
    <row r="1711" spans="1:35" s="15" customFormat="1" ht="15.75">
      <c r="A1711" s="12"/>
      <c r="B1711" s="93" t="s">
        <v>674</v>
      </c>
      <c r="C1711" s="132">
        <v>6.51</v>
      </c>
      <c r="D1711" s="17" t="s">
        <v>127</v>
      </c>
      <c r="E1711" s="174" t="s">
        <v>175</v>
      </c>
      <c r="F1711" s="186"/>
      <c r="G1711" s="74"/>
      <c r="H1711" s="74"/>
      <c r="I1711" s="74"/>
      <c r="J1711" s="74"/>
      <c r="K1711" s="92"/>
      <c r="L1711" s="14"/>
      <c r="M1711" s="3">
        <v>14.894883176286571</v>
      </c>
      <c r="N1711" s="3" t="e">
        <f>#REF!-M1711</f>
        <v>#REF!</v>
      </c>
      <c r="O1711" s="3"/>
      <c r="P1711" s="4"/>
      <c r="Q1711" s="4"/>
      <c r="R1711" s="4"/>
      <c r="S1711" s="4"/>
      <c r="T1711" s="4"/>
      <c r="X1711" s="16"/>
      <c r="AI1711" s="15" t="e">
        <f>#REF!</f>
        <v>#REF!</v>
      </c>
    </row>
    <row r="1712" spans="1:35" s="15" customFormat="1" ht="15.75">
      <c r="A1712" s="12"/>
      <c r="B1712" s="93" t="s">
        <v>27</v>
      </c>
      <c r="C1712" s="132">
        <v>2.08</v>
      </c>
      <c r="D1712" s="17" t="s">
        <v>127</v>
      </c>
      <c r="E1712" s="174" t="s">
        <v>175</v>
      </c>
      <c r="F1712" s="186"/>
      <c r="G1712" s="74"/>
      <c r="H1712" s="74"/>
      <c r="I1712" s="74"/>
      <c r="J1712" s="74"/>
      <c r="K1712" s="92"/>
      <c r="L1712" s="14"/>
      <c r="M1712" s="3">
        <v>90.27357031584451</v>
      </c>
      <c r="N1712" s="3" t="e">
        <f>#REF!-M1712</f>
        <v>#REF!</v>
      </c>
      <c r="O1712" s="3"/>
      <c r="P1712" s="4"/>
      <c r="Q1712" s="4"/>
      <c r="R1712" s="4"/>
      <c r="S1712" s="4"/>
      <c r="T1712" s="4"/>
      <c r="X1712" s="16"/>
      <c r="AI1712" s="15" t="e">
        <f>#REF!</f>
        <v>#REF!</v>
      </c>
    </row>
    <row r="1713" spans="1:35" s="15" customFormat="1" ht="15.75">
      <c r="A1713" s="12"/>
      <c r="B1713" s="93" t="s">
        <v>27</v>
      </c>
      <c r="C1713" s="132">
        <v>2.09</v>
      </c>
      <c r="D1713" s="17" t="s">
        <v>127</v>
      </c>
      <c r="E1713" s="174" t="s">
        <v>175</v>
      </c>
      <c r="F1713" s="186"/>
      <c r="G1713" s="74"/>
      <c r="H1713" s="74"/>
      <c r="I1713" s="74"/>
      <c r="J1713" s="74"/>
      <c r="K1713" s="92"/>
      <c r="L1713" s="14"/>
      <c r="M1713" s="3">
        <v>36.0611037698614</v>
      </c>
      <c r="N1713" s="3" t="e">
        <f>#REF!-M1713</f>
        <v>#REF!</v>
      </c>
      <c r="O1713" s="3"/>
      <c r="P1713" s="4"/>
      <c r="Q1713" s="4"/>
      <c r="R1713" s="4"/>
      <c r="S1713" s="4"/>
      <c r="T1713" s="4"/>
      <c r="X1713" s="16"/>
      <c r="AI1713" s="15" t="e">
        <f>#REF!</f>
        <v>#REF!</v>
      </c>
    </row>
    <row r="1714" spans="1:35" s="15" customFormat="1" ht="15.75">
      <c r="A1714" s="12"/>
      <c r="B1714" s="93" t="s">
        <v>27</v>
      </c>
      <c r="C1714" s="132">
        <v>2.14</v>
      </c>
      <c r="D1714" s="17" t="s">
        <v>127</v>
      </c>
      <c r="E1714" s="174" t="s">
        <v>175</v>
      </c>
      <c r="F1714" s="186"/>
      <c r="G1714" s="74"/>
      <c r="H1714" s="74"/>
      <c r="I1714" s="74"/>
      <c r="J1714" s="74"/>
      <c r="K1714" s="92"/>
      <c r="L1714" s="14"/>
      <c r="M1714" s="3">
        <v>22.27933539840942</v>
      </c>
      <c r="N1714" s="3" t="e">
        <f>#REF!-M1714</f>
        <v>#REF!</v>
      </c>
      <c r="O1714" s="3"/>
      <c r="P1714" s="4"/>
      <c r="Q1714" s="4"/>
      <c r="R1714" s="4"/>
      <c r="S1714" s="4"/>
      <c r="T1714" s="4"/>
      <c r="X1714" s="16"/>
      <c r="AI1714" s="15" t="e">
        <f>#REF!</f>
        <v>#REF!</v>
      </c>
    </row>
    <row r="1715" spans="1:35" s="15" customFormat="1" ht="15.75">
      <c r="A1715" s="12"/>
      <c r="B1715" s="93" t="s">
        <v>110</v>
      </c>
      <c r="C1715" s="132">
        <v>24.3</v>
      </c>
      <c r="D1715" s="17" t="s">
        <v>106</v>
      </c>
      <c r="E1715" s="174" t="s">
        <v>175</v>
      </c>
      <c r="F1715" s="186"/>
      <c r="G1715" s="74"/>
      <c r="H1715" s="74"/>
      <c r="I1715" s="74"/>
      <c r="J1715" s="74"/>
      <c r="K1715" s="92"/>
      <c r="L1715" s="14"/>
      <c r="M1715" s="3">
        <v>78.33471452581773</v>
      </c>
      <c r="N1715" s="3" t="e">
        <f>#REF!-M1715</f>
        <v>#REF!</v>
      </c>
      <c r="O1715" s="3"/>
      <c r="P1715" s="4"/>
      <c r="Q1715" s="4"/>
      <c r="R1715" s="4"/>
      <c r="S1715" s="4"/>
      <c r="T1715" s="4"/>
      <c r="X1715" s="16"/>
      <c r="AI1715" s="15" t="e">
        <f>#REF!</f>
        <v>#REF!</v>
      </c>
    </row>
    <row r="1716" spans="1:35" s="15" customFormat="1" ht="15.75">
      <c r="A1716" s="12"/>
      <c r="B1716" s="93" t="s">
        <v>110</v>
      </c>
      <c r="C1716" s="132">
        <v>23.54</v>
      </c>
      <c r="D1716" s="17" t="s">
        <v>106</v>
      </c>
      <c r="E1716" s="174" t="s">
        <v>175</v>
      </c>
      <c r="F1716" s="186"/>
      <c r="G1716" s="74"/>
      <c r="H1716" s="74"/>
      <c r="I1716" s="74"/>
      <c r="J1716" s="74"/>
      <c r="K1716" s="92"/>
      <c r="L1716" s="14"/>
      <c r="M1716" s="3">
        <v>79.97710143018764</v>
      </c>
      <c r="N1716" s="3" t="e">
        <f>#REF!-M1716</f>
        <v>#REF!</v>
      </c>
      <c r="O1716" s="3"/>
      <c r="P1716" s="4"/>
      <c r="Q1716" s="4"/>
      <c r="R1716" s="4"/>
      <c r="S1716" s="4"/>
      <c r="T1716" s="4"/>
      <c r="X1716" s="16"/>
      <c r="AI1716" s="15" t="e">
        <f>#REF!</f>
        <v>#REF!</v>
      </c>
    </row>
    <row r="1717" spans="1:35" s="15" customFormat="1" ht="38.25">
      <c r="A1717" s="12"/>
      <c r="B1717" s="93" t="s">
        <v>1052</v>
      </c>
      <c r="C1717" s="132">
        <v>11.33</v>
      </c>
      <c r="D1717" s="17" t="s">
        <v>106</v>
      </c>
      <c r="E1717" s="172" t="s">
        <v>176</v>
      </c>
      <c r="F1717" s="186"/>
      <c r="G1717" s="74"/>
      <c r="H1717" s="74"/>
      <c r="I1717" s="74"/>
      <c r="J1717" s="74"/>
      <c r="K1717" s="92"/>
      <c r="L1717" s="14"/>
      <c r="M1717" s="3">
        <v>171.80795182234954</v>
      </c>
      <c r="N1717" s="3" t="e">
        <f>#REF!-M1717</f>
        <v>#REF!</v>
      </c>
      <c r="O1717" s="3"/>
      <c r="P1717" s="4"/>
      <c r="Q1717" s="4"/>
      <c r="R1717" s="4"/>
      <c r="S1717" s="4"/>
      <c r="T1717" s="4"/>
      <c r="X1717" s="16"/>
      <c r="AI1717" s="15" t="e">
        <f>#REF!</f>
        <v>#REF!</v>
      </c>
    </row>
    <row r="1718" spans="1:35" s="15" customFormat="1" ht="15.75">
      <c r="A1718" s="12"/>
      <c r="B1718" s="93" t="s">
        <v>110</v>
      </c>
      <c r="C1718" s="132">
        <v>11.63</v>
      </c>
      <c r="D1718" s="17" t="s">
        <v>106</v>
      </c>
      <c r="E1718" s="174" t="s">
        <v>175</v>
      </c>
      <c r="F1718" s="186"/>
      <c r="G1718" s="74"/>
      <c r="H1718" s="74"/>
      <c r="I1718" s="74"/>
      <c r="J1718" s="74"/>
      <c r="K1718" s="92"/>
      <c r="L1718" s="14"/>
      <c r="M1718" s="3">
        <v>65.9481510831616</v>
      </c>
      <c r="N1718" s="3" t="e">
        <f>#REF!-M1718</f>
        <v>#REF!</v>
      </c>
      <c r="O1718" s="3"/>
      <c r="P1718" s="4"/>
      <c r="Q1718" s="4"/>
      <c r="R1718" s="4"/>
      <c r="S1718" s="4"/>
      <c r="T1718" s="4"/>
      <c r="X1718" s="16"/>
      <c r="AI1718" s="15" t="e">
        <f>#REF!</f>
        <v>#REF!</v>
      </c>
    </row>
    <row r="1719" spans="1:35" s="15" customFormat="1" ht="15.75">
      <c r="A1719" s="12"/>
      <c r="B1719" s="93" t="s">
        <v>1032</v>
      </c>
      <c r="C1719" s="132">
        <v>29.61</v>
      </c>
      <c r="D1719" s="17" t="s">
        <v>64</v>
      </c>
      <c r="E1719" s="174" t="s">
        <v>175</v>
      </c>
      <c r="F1719" s="186"/>
      <c r="G1719" s="74"/>
      <c r="H1719" s="74"/>
      <c r="I1719" s="74"/>
      <c r="J1719" s="74"/>
      <c r="K1719" s="92"/>
      <c r="L1719" s="14"/>
      <c r="M1719" s="3">
        <v>0</v>
      </c>
      <c r="N1719" s="3" t="e">
        <f>#REF!-M1719</f>
        <v>#REF!</v>
      </c>
      <c r="O1719" s="3"/>
      <c r="P1719" s="4"/>
      <c r="Q1719" s="4"/>
      <c r="R1719" s="4"/>
      <c r="S1719" s="4"/>
      <c r="T1719" s="4"/>
      <c r="X1719" s="16"/>
      <c r="AI1719" s="15" t="e">
        <f>#REF!</f>
        <v>#REF!</v>
      </c>
    </row>
    <row r="1720" spans="1:35" s="15" customFormat="1" ht="15.75">
      <c r="A1720" s="12"/>
      <c r="B1720" s="93" t="s">
        <v>1053</v>
      </c>
      <c r="C1720" s="132">
        <v>13.8</v>
      </c>
      <c r="D1720" s="17" t="s">
        <v>106</v>
      </c>
      <c r="E1720" s="174" t="s">
        <v>175</v>
      </c>
      <c r="F1720" s="186"/>
      <c r="G1720" s="74"/>
      <c r="H1720" s="74"/>
      <c r="I1720" s="74"/>
      <c r="J1720" s="74"/>
      <c r="K1720" s="92"/>
      <c r="L1720" s="14"/>
      <c r="M1720" s="3">
        <v>19.97645275240334</v>
      </c>
      <c r="N1720" s="3" t="e">
        <f>#REF!-M1720</f>
        <v>#REF!</v>
      </c>
      <c r="O1720" s="3"/>
      <c r="P1720" s="4"/>
      <c r="Q1720" s="4"/>
      <c r="R1720" s="4"/>
      <c r="S1720" s="4"/>
      <c r="T1720" s="4"/>
      <c r="X1720" s="16"/>
      <c r="AI1720" s="15" t="e">
        <f>#REF!</f>
        <v>#REF!</v>
      </c>
    </row>
    <row r="1721" spans="1:35" s="15" customFormat="1" ht="15.75">
      <c r="A1721" s="12"/>
      <c r="B1721" s="93" t="s">
        <v>1053</v>
      </c>
      <c r="C1721" s="132">
        <v>13.76</v>
      </c>
      <c r="D1721" s="17" t="s">
        <v>106</v>
      </c>
      <c r="E1721" s="174" t="s">
        <v>175</v>
      </c>
      <c r="F1721" s="186"/>
      <c r="G1721" s="74"/>
      <c r="H1721" s="74"/>
      <c r="I1721" s="74"/>
      <c r="J1721" s="74"/>
      <c r="K1721" s="92"/>
      <c r="L1721" s="14"/>
      <c r="M1721" s="3">
        <v>51.05681028802159</v>
      </c>
      <c r="N1721" s="3" t="e">
        <f>#REF!-M1721</f>
        <v>#REF!</v>
      </c>
      <c r="O1721" s="3"/>
      <c r="P1721" s="4"/>
      <c r="Q1721" s="4"/>
      <c r="R1721" s="4"/>
      <c r="S1721" s="4"/>
      <c r="T1721" s="4"/>
      <c r="X1721" s="16"/>
      <c r="AI1721" s="15" t="e">
        <f>#REF!</f>
        <v>#REF!</v>
      </c>
    </row>
    <row r="1722" spans="1:35" s="15" customFormat="1" ht="15.75">
      <c r="A1722" s="12"/>
      <c r="B1722" s="93" t="s">
        <v>1053</v>
      </c>
      <c r="C1722" s="132">
        <v>12.21</v>
      </c>
      <c r="D1722" s="17" t="s">
        <v>106</v>
      </c>
      <c r="E1722" s="174" t="s">
        <v>175</v>
      </c>
      <c r="F1722" s="186"/>
      <c r="G1722" s="74"/>
      <c r="H1722" s="74"/>
      <c r="I1722" s="74"/>
      <c r="J1722" s="74"/>
      <c r="K1722" s="92"/>
      <c r="L1722" s="14"/>
      <c r="M1722" s="3">
        <v>176.66370440918237</v>
      </c>
      <c r="N1722" s="3" t="e">
        <f>#REF!-M1722</f>
        <v>#REF!</v>
      </c>
      <c r="O1722" s="3"/>
      <c r="P1722" s="4"/>
      <c r="Q1722" s="4"/>
      <c r="R1722" s="4"/>
      <c r="S1722" s="4"/>
      <c r="T1722" s="4"/>
      <c r="X1722" s="16"/>
      <c r="AI1722" s="15" t="e">
        <f>#REF!</f>
        <v>#REF!</v>
      </c>
    </row>
    <row r="1723" spans="1:35" s="15" customFormat="1" ht="15.75">
      <c r="A1723" s="12"/>
      <c r="B1723" s="93" t="s">
        <v>1053</v>
      </c>
      <c r="C1723" s="132">
        <v>11.06</v>
      </c>
      <c r="D1723" s="17" t="s">
        <v>45</v>
      </c>
      <c r="E1723" s="80"/>
      <c r="F1723" s="186"/>
      <c r="G1723" s="74"/>
      <c r="H1723" s="74"/>
      <c r="I1723" s="74"/>
      <c r="J1723" s="74"/>
      <c r="K1723" s="92"/>
      <c r="L1723" s="14"/>
      <c r="M1723" s="3">
        <v>4.062023798600532</v>
      </c>
      <c r="N1723" s="3" t="e">
        <f>#REF!-M1723</f>
        <v>#REF!</v>
      </c>
      <c r="O1723" s="3"/>
      <c r="P1723" s="4"/>
      <c r="Q1723" s="4"/>
      <c r="R1723" s="4"/>
      <c r="S1723" s="4"/>
      <c r="T1723" s="4"/>
      <c r="X1723" s="16"/>
      <c r="AI1723" s="15" t="e">
        <f>#REF!</f>
        <v>#REF!</v>
      </c>
    </row>
    <row r="1724" spans="1:35" s="15" customFormat="1" ht="15.75">
      <c r="A1724" s="12"/>
      <c r="B1724" s="93" t="s">
        <v>110</v>
      </c>
      <c r="C1724" s="132">
        <v>13.25</v>
      </c>
      <c r="D1724" s="17" t="s">
        <v>64</v>
      </c>
      <c r="E1724" s="174" t="s">
        <v>175</v>
      </c>
      <c r="F1724" s="186"/>
      <c r="G1724" s="74"/>
      <c r="H1724" s="74"/>
      <c r="I1724" s="74"/>
      <c r="J1724" s="74"/>
      <c r="K1724" s="92"/>
      <c r="L1724" s="14"/>
      <c r="M1724" s="3">
        <v>12.050121309235863</v>
      </c>
      <c r="N1724" s="3" t="e">
        <f>#REF!-M1724</f>
        <v>#REF!</v>
      </c>
      <c r="O1724" s="3"/>
      <c r="P1724" s="4"/>
      <c r="Q1724" s="4"/>
      <c r="R1724" s="4"/>
      <c r="S1724" s="4"/>
      <c r="T1724" s="4"/>
      <c r="X1724" s="16"/>
      <c r="AI1724" s="15" t="e">
        <f>#REF!</f>
        <v>#REF!</v>
      </c>
    </row>
    <row r="1725" spans="1:35" s="15" customFormat="1" ht="16.5" thickBot="1">
      <c r="A1725" s="12"/>
      <c r="B1725" s="105" t="s">
        <v>86</v>
      </c>
      <c r="C1725" s="141">
        <f>SUM(C1682:C1724)</f>
        <v>711.83</v>
      </c>
      <c r="D1725" s="77"/>
      <c r="E1725" s="170"/>
      <c r="F1725" s="231"/>
      <c r="G1725" s="232"/>
      <c r="H1725" s="232"/>
      <c r="I1725" s="232"/>
      <c r="J1725" s="232"/>
      <c r="K1725" s="233"/>
      <c r="L1725" s="14"/>
      <c r="M1725" s="3">
        <v>34.9338754907752</v>
      </c>
      <c r="N1725" s="3" t="e">
        <f>#REF!-M1725</f>
        <v>#REF!</v>
      </c>
      <c r="O1725" s="3"/>
      <c r="P1725" s="4"/>
      <c r="Q1725" s="4"/>
      <c r="R1725" s="4"/>
      <c r="S1725" s="4"/>
      <c r="T1725" s="4"/>
      <c r="X1725" s="16"/>
      <c r="AI1725" s="15" t="e">
        <f>#REF!</f>
        <v>#REF!</v>
      </c>
    </row>
    <row r="1726" spans="1:35" s="15" customFormat="1" ht="16.5" thickBot="1">
      <c r="A1726" s="12"/>
      <c r="B1726" s="402" t="s">
        <v>737</v>
      </c>
      <c r="C1726" s="403" t="e">
        <v>#REF!</v>
      </c>
      <c r="D1726" s="403" t="e">
        <v>#REF!</v>
      </c>
      <c r="E1726" s="222"/>
      <c r="F1726" s="222"/>
      <c r="G1726" s="222"/>
      <c r="H1726" s="222"/>
      <c r="I1726" s="222"/>
      <c r="J1726" s="222"/>
      <c r="K1726" s="223"/>
      <c r="L1726" s="14"/>
      <c r="M1726" s="3">
        <v>28.96227284277944</v>
      </c>
      <c r="N1726" s="3" t="e">
        <f>#REF!-M1726</f>
        <v>#REF!</v>
      </c>
      <c r="O1726" s="3"/>
      <c r="P1726" s="4"/>
      <c r="Q1726" s="4"/>
      <c r="R1726" s="4"/>
      <c r="S1726" s="4"/>
      <c r="T1726" s="4"/>
      <c r="X1726" s="16"/>
      <c r="AI1726" s="15" t="e">
        <f>#REF!</f>
        <v>#REF!</v>
      </c>
    </row>
    <row r="1727" spans="1:35" s="15" customFormat="1" ht="15.75">
      <c r="A1727" s="12"/>
      <c r="B1727" s="93" t="s">
        <v>1054</v>
      </c>
      <c r="C1727" s="140">
        <v>16.2</v>
      </c>
      <c r="D1727" s="17" t="s">
        <v>7</v>
      </c>
      <c r="E1727" s="171" t="s">
        <v>174</v>
      </c>
      <c r="F1727" s="196"/>
      <c r="G1727" s="73"/>
      <c r="H1727" s="73"/>
      <c r="I1727" s="73"/>
      <c r="J1727" s="73"/>
      <c r="K1727" s="91"/>
      <c r="L1727" s="14"/>
      <c r="M1727" s="3">
        <v>669.092484125148</v>
      </c>
      <c r="N1727" s="3" t="e">
        <f>#REF!-M1727</f>
        <v>#REF!</v>
      </c>
      <c r="O1727" s="3"/>
      <c r="P1727" s="4"/>
      <c r="Q1727" s="4"/>
      <c r="R1727" s="4"/>
      <c r="S1727" s="4"/>
      <c r="T1727" s="4"/>
      <c r="X1727" s="16"/>
      <c r="AI1727" s="15" t="e">
        <f>#REF!</f>
        <v>#REF!</v>
      </c>
    </row>
    <row r="1728" spans="1:35" s="15" customFormat="1" ht="15.75">
      <c r="A1728" s="12"/>
      <c r="B1728" s="93" t="s">
        <v>1055</v>
      </c>
      <c r="C1728" s="140">
        <v>14.25</v>
      </c>
      <c r="D1728" s="69" t="s">
        <v>7</v>
      </c>
      <c r="E1728" s="171" t="s">
        <v>174</v>
      </c>
      <c r="F1728" s="186"/>
      <c r="G1728" s="74"/>
      <c r="H1728" s="74"/>
      <c r="I1728" s="74"/>
      <c r="J1728" s="74"/>
      <c r="K1728" s="92"/>
      <c r="L1728" s="14"/>
      <c r="M1728" s="3">
        <v>50.16599391271659</v>
      </c>
      <c r="N1728" s="3" t="e">
        <f>#REF!-M1728</f>
        <v>#REF!</v>
      </c>
      <c r="O1728" s="3"/>
      <c r="P1728" s="4"/>
      <c r="Q1728" s="4"/>
      <c r="R1728" s="4"/>
      <c r="S1728" s="4"/>
      <c r="T1728" s="4"/>
      <c r="X1728" s="16"/>
      <c r="AI1728" s="15" t="e">
        <f>#REF!</f>
        <v>#REF!</v>
      </c>
    </row>
    <row r="1729" spans="1:35" s="15" customFormat="1" ht="15.75">
      <c r="A1729" s="12"/>
      <c r="B1729" s="93" t="s">
        <v>111</v>
      </c>
      <c r="C1729" s="140">
        <v>15.67</v>
      </c>
      <c r="D1729" s="69" t="s">
        <v>7</v>
      </c>
      <c r="E1729" s="171" t="s">
        <v>174</v>
      </c>
      <c r="F1729" s="186"/>
      <c r="G1729" s="74"/>
      <c r="H1729" s="74"/>
      <c r="I1729" s="74"/>
      <c r="J1729" s="74"/>
      <c r="K1729" s="92"/>
      <c r="L1729" s="14"/>
      <c r="M1729" s="3">
        <v>122.7164344163129</v>
      </c>
      <c r="N1729" s="3" t="e">
        <f>#REF!-M1729</f>
        <v>#REF!</v>
      </c>
      <c r="O1729" s="3"/>
      <c r="P1729" s="4"/>
      <c r="Q1729" s="4"/>
      <c r="R1729" s="4"/>
      <c r="S1729" s="4"/>
      <c r="T1729" s="4"/>
      <c r="X1729" s="16"/>
      <c r="AI1729" s="15" t="e">
        <f>#REF!</f>
        <v>#REF!</v>
      </c>
    </row>
    <row r="1730" spans="1:35" s="15" customFormat="1" ht="15.75">
      <c r="A1730" s="12"/>
      <c r="B1730" s="93" t="s">
        <v>1056</v>
      </c>
      <c r="C1730" s="140">
        <v>51.31</v>
      </c>
      <c r="D1730" s="69" t="s">
        <v>63</v>
      </c>
      <c r="E1730" s="171" t="s">
        <v>174</v>
      </c>
      <c r="F1730" s="186"/>
      <c r="G1730" s="74"/>
      <c r="H1730" s="74"/>
      <c r="I1730" s="74"/>
      <c r="J1730" s="74"/>
      <c r="K1730" s="92"/>
      <c r="L1730" s="14"/>
      <c r="M1730" s="3">
        <v>394.7229350325198</v>
      </c>
      <c r="N1730" s="3" t="e">
        <f>#REF!-M1730</f>
        <v>#REF!</v>
      </c>
      <c r="O1730" s="3"/>
      <c r="P1730" s="4"/>
      <c r="Q1730" s="4"/>
      <c r="R1730" s="4"/>
      <c r="S1730" s="4"/>
      <c r="T1730" s="4"/>
      <c r="X1730" s="16"/>
      <c r="AI1730" s="15" t="e">
        <f>#REF!</f>
        <v>#REF!</v>
      </c>
    </row>
    <row r="1731" spans="1:35" s="15" customFormat="1" ht="15.75">
      <c r="A1731" s="12"/>
      <c r="B1731" s="93" t="s">
        <v>131</v>
      </c>
      <c r="C1731" s="140">
        <v>19.7</v>
      </c>
      <c r="D1731" s="69" t="s">
        <v>127</v>
      </c>
      <c r="E1731" s="171" t="s">
        <v>174</v>
      </c>
      <c r="F1731" s="186"/>
      <c r="G1731" s="74"/>
      <c r="H1731" s="74"/>
      <c r="I1731" s="74"/>
      <c r="J1731" s="74"/>
      <c r="K1731" s="92"/>
      <c r="L1731" s="14"/>
      <c r="M1731" s="3">
        <v>1380.8836333556508</v>
      </c>
      <c r="N1731" s="3" t="e">
        <f>#REF!-M1731</f>
        <v>#REF!</v>
      </c>
      <c r="O1731" s="3"/>
      <c r="P1731" s="4"/>
      <c r="Q1731" s="4"/>
      <c r="R1731" s="4"/>
      <c r="S1731" s="4"/>
      <c r="T1731" s="4"/>
      <c r="X1731" s="16"/>
      <c r="AI1731" s="15" t="e">
        <f>#REF!</f>
        <v>#REF!</v>
      </c>
    </row>
    <row r="1732" spans="1:35" s="15" customFormat="1" ht="15.75">
      <c r="A1732" s="12"/>
      <c r="B1732" s="93" t="s">
        <v>102</v>
      </c>
      <c r="C1732" s="140">
        <v>10.15</v>
      </c>
      <c r="D1732" s="69" t="s">
        <v>64</v>
      </c>
      <c r="E1732" s="171" t="s">
        <v>174</v>
      </c>
      <c r="F1732" s="186"/>
      <c r="G1732" s="74"/>
      <c r="H1732" s="74"/>
      <c r="I1732" s="74"/>
      <c r="J1732" s="74"/>
      <c r="K1732" s="92"/>
      <c r="L1732" s="14"/>
      <c r="M1732" s="3">
        <v>125.33711489269045</v>
      </c>
      <c r="N1732" s="3" t="e">
        <f>#REF!-M1732</f>
        <v>#REF!</v>
      </c>
      <c r="O1732" s="3"/>
      <c r="P1732" s="4"/>
      <c r="Q1732" s="4"/>
      <c r="R1732" s="4"/>
      <c r="S1732" s="4"/>
      <c r="T1732" s="4"/>
      <c r="X1732" s="16"/>
      <c r="AI1732" s="15" t="e">
        <f>#REF!</f>
        <v>#REF!</v>
      </c>
    </row>
    <row r="1733" spans="1:35" s="15" customFormat="1" ht="16.5" thickBot="1">
      <c r="A1733" s="12"/>
      <c r="B1733" s="105" t="s">
        <v>86</v>
      </c>
      <c r="C1733" s="141">
        <f>SUM(C1727:C1732)</f>
        <v>127.28000000000002</v>
      </c>
      <c r="D1733" s="88"/>
      <c r="E1733" s="182"/>
      <c r="F1733" s="272"/>
      <c r="G1733" s="84"/>
      <c r="H1733" s="84"/>
      <c r="I1733" s="84"/>
      <c r="J1733" s="84"/>
      <c r="K1733" s="100"/>
      <c r="L1733" s="14"/>
      <c r="M1733" s="3"/>
      <c r="N1733" s="3"/>
      <c r="O1733" s="3"/>
      <c r="P1733" s="4"/>
      <c r="Q1733" s="4"/>
      <c r="R1733" s="4"/>
      <c r="S1733" s="4"/>
      <c r="T1733" s="4"/>
      <c r="X1733" s="16"/>
      <c r="AI1733" s="15" t="e">
        <f>#REF!</f>
        <v>#REF!</v>
      </c>
    </row>
    <row r="1734" spans="1:35" s="15" customFormat="1" ht="16.5" thickBot="1">
      <c r="A1734" s="12"/>
      <c r="B1734" s="402" t="s">
        <v>1057</v>
      </c>
      <c r="C1734" s="403" t="e">
        <v>#REF!</v>
      </c>
      <c r="D1734" s="403" t="e">
        <v>#REF!</v>
      </c>
      <c r="E1734" s="222"/>
      <c r="F1734" s="222"/>
      <c r="G1734" s="222"/>
      <c r="H1734" s="222"/>
      <c r="I1734" s="222"/>
      <c r="J1734" s="222"/>
      <c r="K1734" s="223"/>
      <c r="L1734" s="14"/>
      <c r="M1734" s="3">
        <v>34.28894240479167</v>
      </c>
      <c r="N1734" s="3" t="e">
        <f>#REF!-M1734</f>
        <v>#REF!</v>
      </c>
      <c r="O1734" s="3"/>
      <c r="P1734" s="4"/>
      <c r="Q1734" s="4"/>
      <c r="R1734" s="4"/>
      <c r="S1734" s="4"/>
      <c r="T1734" s="4"/>
      <c r="X1734" s="16"/>
      <c r="AI1734" s="15" t="e">
        <f>#REF!</f>
        <v>#REF!</v>
      </c>
    </row>
    <row r="1735" spans="1:35" s="15" customFormat="1" ht="15.75">
      <c r="A1735" s="12"/>
      <c r="B1735" s="93" t="s">
        <v>314</v>
      </c>
      <c r="C1735" s="132">
        <v>4.72</v>
      </c>
      <c r="D1735" s="17" t="s">
        <v>106</v>
      </c>
      <c r="E1735" s="171" t="s">
        <v>174</v>
      </c>
      <c r="F1735" s="196"/>
      <c r="G1735" s="73"/>
      <c r="H1735" s="73"/>
      <c r="I1735" s="73"/>
      <c r="J1735" s="73"/>
      <c r="K1735" s="91"/>
      <c r="L1735" s="14"/>
      <c r="M1735" s="3">
        <v>66.02886356498172</v>
      </c>
      <c r="N1735" s="3" t="e">
        <f>#REF!-M1735</f>
        <v>#REF!</v>
      </c>
      <c r="O1735" s="3"/>
      <c r="P1735" s="4"/>
      <c r="Q1735" s="4"/>
      <c r="R1735" s="4"/>
      <c r="S1735" s="4"/>
      <c r="T1735" s="4"/>
      <c r="X1735" s="16"/>
      <c r="AI1735" s="15" t="e">
        <f>#REF!</f>
        <v>#REF!</v>
      </c>
    </row>
    <row r="1736" spans="1:35" s="15" customFormat="1" ht="15.75">
      <c r="A1736" s="12"/>
      <c r="B1736" s="93" t="s">
        <v>1058</v>
      </c>
      <c r="C1736" s="132">
        <v>16.73</v>
      </c>
      <c r="D1736" s="17" t="s">
        <v>52</v>
      </c>
      <c r="E1736" s="171" t="s">
        <v>174</v>
      </c>
      <c r="F1736" s="186"/>
      <c r="G1736" s="74"/>
      <c r="H1736" s="74"/>
      <c r="I1736" s="74"/>
      <c r="J1736" s="74"/>
      <c r="K1736" s="92"/>
      <c r="L1736" s="14"/>
      <c r="M1736" s="3">
        <v>725.3756921686004</v>
      </c>
      <c r="N1736" s="3" t="e">
        <f>#REF!-M1736</f>
        <v>#REF!</v>
      </c>
      <c r="O1736" s="3"/>
      <c r="P1736" s="4"/>
      <c r="Q1736" s="4"/>
      <c r="R1736" s="4"/>
      <c r="S1736" s="4"/>
      <c r="T1736" s="4"/>
      <c r="X1736" s="16"/>
      <c r="AI1736" s="15" t="e">
        <f>#REF!</f>
        <v>#REF!</v>
      </c>
    </row>
    <row r="1737" spans="1:35" s="15" customFormat="1" ht="15.75">
      <c r="A1737" s="12"/>
      <c r="B1737" s="93" t="s">
        <v>1059</v>
      </c>
      <c r="C1737" s="132">
        <v>14.31</v>
      </c>
      <c r="D1737" s="17" t="s">
        <v>106</v>
      </c>
      <c r="E1737" s="171" t="s">
        <v>174</v>
      </c>
      <c r="F1737" s="186"/>
      <c r="G1737" s="74"/>
      <c r="H1737" s="74"/>
      <c r="I1737" s="74"/>
      <c r="J1737" s="74"/>
      <c r="K1737" s="92"/>
      <c r="L1737" s="14"/>
      <c r="M1737" s="3">
        <v>941.1245773241319</v>
      </c>
      <c r="N1737" s="3" t="e">
        <f>#REF!-M1737</f>
        <v>#REF!</v>
      </c>
      <c r="O1737" s="3"/>
      <c r="P1737" s="4"/>
      <c r="Q1737" s="4"/>
      <c r="R1737" s="4"/>
      <c r="S1737" s="4"/>
      <c r="T1737" s="4"/>
      <c r="X1737" s="16"/>
      <c r="AI1737" s="15" t="e">
        <f>#REF!</f>
        <v>#REF!</v>
      </c>
    </row>
    <row r="1738" spans="1:35" s="15" customFormat="1" ht="15.75">
      <c r="A1738" s="12"/>
      <c r="B1738" s="93" t="s">
        <v>1050</v>
      </c>
      <c r="C1738" s="132">
        <v>11.44</v>
      </c>
      <c r="D1738" s="17" t="s">
        <v>106</v>
      </c>
      <c r="E1738" s="171" t="s">
        <v>174</v>
      </c>
      <c r="F1738" s="186"/>
      <c r="G1738" s="74"/>
      <c r="H1738" s="74"/>
      <c r="I1738" s="74"/>
      <c r="J1738" s="74"/>
      <c r="K1738" s="92"/>
      <c r="L1738" s="14"/>
      <c r="M1738" s="3">
        <v>311.7176582253787</v>
      </c>
      <c r="N1738" s="3" t="e">
        <f>#REF!-M1738</f>
        <v>#REF!</v>
      </c>
      <c r="O1738" s="3"/>
      <c r="P1738" s="4"/>
      <c r="Q1738" s="4"/>
      <c r="R1738" s="4"/>
      <c r="S1738" s="4"/>
      <c r="T1738" s="4"/>
      <c r="X1738" s="16"/>
      <c r="AI1738" s="15" t="e">
        <f>#REF!</f>
        <v>#REF!</v>
      </c>
    </row>
    <row r="1739" spans="1:35" s="15" customFormat="1" ht="15.75">
      <c r="A1739" s="12"/>
      <c r="B1739" s="93" t="s">
        <v>102</v>
      </c>
      <c r="C1739" s="132">
        <v>15.57</v>
      </c>
      <c r="D1739" s="17" t="s">
        <v>64</v>
      </c>
      <c r="E1739" s="171" t="s">
        <v>174</v>
      </c>
      <c r="F1739" s="186"/>
      <c r="G1739" s="74"/>
      <c r="H1739" s="74"/>
      <c r="I1739" s="74"/>
      <c r="J1739" s="74"/>
      <c r="K1739" s="92"/>
      <c r="L1739" s="14"/>
      <c r="M1739" s="3">
        <v>165.11310704489767</v>
      </c>
      <c r="N1739" s="3" t="e">
        <f>#REF!-M1739</f>
        <v>#REF!</v>
      </c>
      <c r="O1739" s="3"/>
      <c r="P1739" s="4"/>
      <c r="Q1739" s="4"/>
      <c r="R1739" s="4"/>
      <c r="S1739" s="4"/>
      <c r="T1739" s="4"/>
      <c r="X1739" s="16"/>
      <c r="AI1739" s="15" t="e">
        <f>#REF!</f>
        <v>#REF!</v>
      </c>
    </row>
    <row r="1740" spans="1:35" s="15" customFormat="1" ht="15.75">
      <c r="A1740" s="12"/>
      <c r="B1740" s="93" t="s">
        <v>1060</v>
      </c>
      <c r="C1740" s="132">
        <v>16.32</v>
      </c>
      <c r="D1740" s="17" t="s">
        <v>106</v>
      </c>
      <c r="E1740" s="171" t="s">
        <v>174</v>
      </c>
      <c r="F1740" s="186"/>
      <c r="G1740" s="74"/>
      <c r="H1740" s="74"/>
      <c r="I1740" s="74"/>
      <c r="J1740" s="74"/>
      <c r="K1740" s="92"/>
      <c r="L1740" s="14"/>
      <c r="M1740" s="3">
        <v>127.70698805785219</v>
      </c>
      <c r="N1740" s="3" t="e">
        <f>#REF!-M1740</f>
        <v>#REF!</v>
      </c>
      <c r="O1740" s="3"/>
      <c r="P1740" s="4"/>
      <c r="Q1740" s="4"/>
      <c r="R1740" s="4"/>
      <c r="S1740" s="4"/>
      <c r="T1740" s="4"/>
      <c r="X1740" s="16"/>
      <c r="AI1740" s="15" t="e">
        <f>#REF!</f>
        <v>#REF!</v>
      </c>
    </row>
    <row r="1741" spans="1:35" s="15" customFormat="1" ht="15.75">
      <c r="A1741" s="12"/>
      <c r="B1741" s="93" t="s">
        <v>131</v>
      </c>
      <c r="C1741" s="132">
        <v>9.26</v>
      </c>
      <c r="D1741" s="17" t="s">
        <v>106</v>
      </c>
      <c r="E1741" s="171" t="s">
        <v>174</v>
      </c>
      <c r="F1741" s="186"/>
      <c r="G1741" s="74"/>
      <c r="H1741" s="74"/>
      <c r="I1741" s="74"/>
      <c r="J1741" s="74"/>
      <c r="K1741" s="92"/>
      <c r="L1741" s="14"/>
      <c r="M1741" s="3">
        <v>857.339579828381</v>
      </c>
      <c r="N1741" s="3" t="e">
        <f>#REF!-M1741</f>
        <v>#REF!</v>
      </c>
      <c r="O1741" s="3"/>
      <c r="P1741" s="4"/>
      <c r="Q1741" s="4"/>
      <c r="R1741" s="4"/>
      <c r="S1741" s="4"/>
      <c r="T1741" s="4"/>
      <c r="X1741" s="16"/>
      <c r="AI1741" s="15" t="e">
        <f>#REF!</f>
        <v>#REF!</v>
      </c>
    </row>
    <row r="1742" spans="1:35" s="15" customFormat="1" ht="15.75">
      <c r="A1742" s="12"/>
      <c r="B1742" s="93" t="s">
        <v>674</v>
      </c>
      <c r="C1742" s="132">
        <v>2.95</v>
      </c>
      <c r="D1742" s="17" t="s">
        <v>106</v>
      </c>
      <c r="E1742" s="171" t="s">
        <v>174</v>
      </c>
      <c r="F1742" s="186"/>
      <c r="G1742" s="74"/>
      <c r="H1742" s="74"/>
      <c r="I1742" s="74"/>
      <c r="J1742" s="74"/>
      <c r="K1742" s="92"/>
      <c r="L1742" s="14"/>
      <c r="M1742" s="3">
        <v>883.3066674001444</v>
      </c>
      <c r="N1742" s="3" t="e">
        <f>#REF!-M1742</f>
        <v>#REF!</v>
      </c>
      <c r="O1742" s="3"/>
      <c r="P1742" s="4"/>
      <c r="Q1742" s="4"/>
      <c r="R1742" s="4"/>
      <c r="S1742" s="4"/>
      <c r="T1742" s="4"/>
      <c r="X1742" s="16"/>
      <c r="AI1742" s="15" t="e">
        <f>#REF!</f>
        <v>#REF!</v>
      </c>
    </row>
    <row r="1743" spans="1:35" s="15" customFormat="1" ht="15.75">
      <c r="A1743" s="12"/>
      <c r="B1743" s="93" t="s">
        <v>27</v>
      </c>
      <c r="C1743" s="132">
        <v>1.8</v>
      </c>
      <c r="D1743" s="17" t="s">
        <v>106</v>
      </c>
      <c r="E1743" s="171" t="s">
        <v>174</v>
      </c>
      <c r="F1743" s="186"/>
      <c r="G1743" s="74"/>
      <c r="H1743" s="74"/>
      <c r="I1743" s="74"/>
      <c r="J1743" s="74"/>
      <c r="K1743" s="92"/>
      <c r="L1743" s="14"/>
      <c r="M1743" s="3">
        <v>546.9988025564116</v>
      </c>
      <c r="N1743" s="3" t="e">
        <f>#REF!-M1743</f>
        <v>#REF!</v>
      </c>
      <c r="O1743" s="3"/>
      <c r="P1743" s="4"/>
      <c r="Q1743" s="4"/>
      <c r="R1743" s="4"/>
      <c r="S1743" s="4"/>
      <c r="T1743" s="4"/>
      <c r="X1743" s="16"/>
      <c r="AI1743" s="15" t="e">
        <f>#REF!</f>
        <v>#REF!</v>
      </c>
    </row>
    <row r="1744" spans="1:35" s="15" customFormat="1" ht="15.75">
      <c r="A1744" s="12"/>
      <c r="B1744" s="93" t="s">
        <v>333</v>
      </c>
      <c r="C1744" s="132">
        <v>1.28</v>
      </c>
      <c r="D1744" s="17" t="s">
        <v>106</v>
      </c>
      <c r="E1744" s="171" t="s">
        <v>174</v>
      </c>
      <c r="F1744" s="186"/>
      <c r="G1744" s="74"/>
      <c r="H1744" s="74"/>
      <c r="I1744" s="74"/>
      <c r="J1744" s="74"/>
      <c r="K1744" s="92"/>
      <c r="L1744" s="14"/>
      <c r="M1744" s="3">
        <v>254.39027280461937</v>
      </c>
      <c r="N1744" s="3" t="e">
        <f>#REF!-M1744</f>
        <v>#REF!</v>
      </c>
      <c r="O1744" s="3"/>
      <c r="P1744" s="4"/>
      <c r="Q1744" s="4"/>
      <c r="R1744" s="4"/>
      <c r="S1744" s="4"/>
      <c r="T1744" s="4"/>
      <c r="X1744" s="16"/>
      <c r="AI1744" s="15" t="e">
        <f>#REF!</f>
        <v>#REF!</v>
      </c>
    </row>
    <row r="1745" spans="1:35" s="15" customFormat="1" ht="15.75">
      <c r="A1745" s="12"/>
      <c r="B1745" s="93" t="s">
        <v>131</v>
      </c>
      <c r="C1745" s="132">
        <v>8.21</v>
      </c>
      <c r="D1745" s="17" t="s">
        <v>106</v>
      </c>
      <c r="E1745" s="171" t="s">
        <v>174</v>
      </c>
      <c r="F1745" s="186"/>
      <c r="G1745" s="74"/>
      <c r="H1745" s="74"/>
      <c r="I1745" s="74"/>
      <c r="J1745" s="74"/>
      <c r="K1745" s="92"/>
      <c r="L1745" s="14"/>
      <c r="M1745" s="3">
        <v>90.46978011713577</v>
      </c>
      <c r="N1745" s="3" t="e">
        <f>#REF!-M1745</f>
        <v>#REF!</v>
      </c>
      <c r="O1745" s="3"/>
      <c r="P1745" s="4"/>
      <c r="Q1745" s="4"/>
      <c r="R1745" s="4"/>
      <c r="S1745" s="4"/>
      <c r="T1745" s="4"/>
      <c r="X1745" s="16"/>
      <c r="AI1745" s="15" t="e">
        <f>#REF!</f>
        <v>#REF!</v>
      </c>
    </row>
    <row r="1746" spans="1:35" s="15" customFormat="1" ht="15.75">
      <c r="A1746" s="12"/>
      <c r="B1746" s="93" t="s">
        <v>131</v>
      </c>
      <c r="C1746" s="132">
        <v>72.99</v>
      </c>
      <c r="D1746" s="17" t="s">
        <v>106</v>
      </c>
      <c r="E1746" s="171" t="s">
        <v>174</v>
      </c>
      <c r="F1746" s="186"/>
      <c r="G1746" s="74"/>
      <c r="H1746" s="74"/>
      <c r="I1746" s="74"/>
      <c r="J1746" s="74"/>
      <c r="K1746" s="92"/>
      <c r="L1746" s="14"/>
      <c r="M1746" s="3">
        <v>802.4255749635047</v>
      </c>
      <c r="N1746" s="3" t="e">
        <f>#REF!-M1746</f>
        <v>#REF!</v>
      </c>
      <c r="O1746" s="3"/>
      <c r="P1746" s="4"/>
      <c r="Q1746" s="4"/>
      <c r="R1746" s="4"/>
      <c r="S1746" s="4"/>
      <c r="T1746" s="4"/>
      <c r="X1746" s="16"/>
      <c r="AI1746" s="15" t="e">
        <f>#REF!</f>
        <v>#REF!</v>
      </c>
    </row>
    <row r="1747" spans="1:35" s="15" customFormat="1" ht="15.75">
      <c r="A1747" s="12"/>
      <c r="B1747" s="93" t="s">
        <v>1061</v>
      </c>
      <c r="C1747" s="132">
        <v>20.34</v>
      </c>
      <c r="D1747" s="17" t="s">
        <v>106</v>
      </c>
      <c r="E1747" s="173" t="s">
        <v>171</v>
      </c>
      <c r="F1747" s="186"/>
      <c r="G1747" s="74"/>
      <c r="H1747" s="74"/>
      <c r="I1747" s="74"/>
      <c r="J1747" s="74"/>
      <c r="K1747" s="92"/>
      <c r="L1747" s="14"/>
      <c r="M1747" s="3">
        <v>3493.445558931815</v>
      </c>
      <c r="N1747" s="3" t="e">
        <f>#REF!-M1747</f>
        <v>#REF!</v>
      </c>
      <c r="O1747" s="3"/>
      <c r="P1747" s="4"/>
      <c r="Q1747" s="4"/>
      <c r="R1747" s="4"/>
      <c r="S1747" s="4"/>
      <c r="T1747" s="4"/>
      <c r="X1747" s="16"/>
      <c r="AI1747" s="15" t="e">
        <f>#REF!</f>
        <v>#REF!</v>
      </c>
    </row>
    <row r="1748" spans="1:35" s="15" customFormat="1" ht="15.75">
      <c r="A1748" s="12"/>
      <c r="B1748" s="93" t="s">
        <v>1062</v>
      </c>
      <c r="C1748" s="132">
        <v>37.7</v>
      </c>
      <c r="D1748" s="17" t="s">
        <v>52</v>
      </c>
      <c r="E1748" s="173" t="s">
        <v>171</v>
      </c>
      <c r="F1748" s="186"/>
      <c r="G1748" s="74"/>
      <c r="H1748" s="74"/>
      <c r="I1748" s="74"/>
      <c r="J1748" s="74"/>
      <c r="K1748" s="92"/>
      <c r="L1748" s="14"/>
      <c r="M1748" s="3">
        <v>934.8151525834782</v>
      </c>
      <c r="N1748" s="3" t="e">
        <f>#REF!-M1748</f>
        <v>#REF!</v>
      </c>
      <c r="O1748" s="3"/>
      <c r="P1748" s="4"/>
      <c r="Q1748" s="4"/>
      <c r="R1748" s="4"/>
      <c r="S1748" s="4"/>
      <c r="T1748" s="4"/>
      <c r="X1748" s="16"/>
      <c r="AI1748" s="15" t="e">
        <f>#REF!</f>
        <v>#REF!</v>
      </c>
    </row>
    <row r="1749" spans="1:35" s="15" customFormat="1" ht="15.75">
      <c r="A1749" s="12"/>
      <c r="B1749" s="93" t="s">
        <v>1063</v>
      </c>
      <c r="C1749" s="132">
        <v>37.7</v>
      </c>
      <c r="D1749" s="17" t="s">
        <v>329</v>
      </c>
      <c r="E1749" s="173" t="s">
        <v>171</v>
      </c>
      <c r="F1749" s="186"/>
      <c r="G1749" s="74"/>
      <c r="H1749" s="74"/>
      <c r="I1749" s="74"/>
      <c r="J1749" s="74"/>
      <c r="K1749" s="92"/>
      <c r="L1749" s="14"/>
      <c r="M1749" s="3">
        <v>848.8257806245243</v>
      </c>
      <c r="N1749" s="3" t="e">
        <f>#REF!-M1749</f>
        <v>#REF!</v>
      </c>
      <c r="O1749" s="3"/>
      <c r="P1749" s="4"/>
      <c r="Q1749" s="4"/>
      <c r="R1749" s="4"/>
      <c r="S1749" s="4"/>
      <c r="T1749" s="4"/>
      <c r="X1749" s="16"/>
      <c r="AI1749" s="15" t="e">
        <f>#REF!</f>
        <v>#REF!</v>
      </c>
    </row>
    <row r="1750" spans="1:24" s="15" customFormat="1" ht="15.75">
      <c r="A1750" s="12"/>
      <c r="B1750" s="93" t="s">
        <v>1064</v>
      </c>
      <c r="C1750" s="132">
        <v>37.46</v>
      </c>
      <c r="D1750" s="81" t="s">
        <v>177</v>
      </c>
      <c r="E1750" s="173" t="s">
        <v>171</v>
      </c>
      <c r="F1750" s="186"/>
      <c r="G1750" s="74"/>
      <c r="H1750" s="74"/>
      <c r="I1750" s="74"/>
      <c r="J1750" s="74"/>
      <c r="K1750" s="92"/>
      <c r="L1750" s="14"/>
      <c r="M1750" s="3"/>
      <c r="N1750" s="3"/>
      <c r="O1750" s="3"/>
      <c r="P1750" s="4"/>
      <c r="Q1750" s="4"/>
      <c r="R1750" s="4"/>
      <c r="S1750" s="4"/>
      <c r="T1750" s="4"/>
      <c r="X1750" s="16"/>
    </row>
    <row r="1751" spans="1:24" s="15" customFormat="1" ht="15.75">
      <c r="A1751" s="12"/>
      <c r="B1751" s="93" t="s">
        <v>1065</v>
      </c>
      <c r="C1751" s="132">
        <v>37.46</v>
      </c>
      <c r="D1751" s="81" t="s">
        <v>177</v>
      </c>
      <c r="E1751" s="173" t="s">
        <v>171</v>
      </c>
      <c r="F1751" s="186"/>
      <c r="G1751" s="74"/>
      <c r="H1751" s="74"/>
      <c r="I1751" s="74"/>
      <c r="J1751" s="74"/>
      <c r="K1751" s="92"/>
      <c r="L1751" s="14"/>
      <c r="M1751" s="3"/>
      <c r="N1751" s="3"/>
      <c r="O1751" s="3"/>
      <c r="P1751" s="4"/>
      <c r="Q1751" s="4"/>
      <c r="R1751" s="4"/>
      <c r="S1751" s="4"/>
      <c r="T1751" s="4"/>
      <c r="X1751" s="16"/>
    </row>
    <row r="1752" spans="1:35" s="15" customFormat="1" ht="15.75">
      <c r="A1752" s="12"/>
      <c r="B1752" s="93" t="s">
        <v>674</v>
      </c>
      <c r="C1752" s="132">
        <v>8.48</v>
      </c>
      <c r="D1752" s="17" t="s">
        <v>52</v>
      </c>
      <c r="E1752" s="171" t="s">
        <v>174</v>
      </c>
      <c r="F1752" s="186"/>
      <c r="G1752" s="74"/>
      <c r="H1752" s="74"/>
      <c r="I1752" s="74"/>
      <c r="J1752" s="74"/>
      <c r="K1752" s="92"/>
      <c r="L1752" s="14"/>
      <c r="M1752" s="3">
        <v>861.1707894701166</v>
      </c>
      <c r="N1752" s="3" t="e">
        <f>#REF!-M1752</f>
        <v>#REF!</v>
      </c>
      <c r="O1752" s="3"/>
      <c r="P1752" s="4"/>
      <c r="Q1752" s="4"/>
      <c r="R1752" s="4"/>
      <c r="S1752" s="4"/>
      <c r="T1752" s="4"/>
      <c r="X1752" s="16"/>
      <c r="AI1752" s="15" t="e">
        <f>#REF!</f>
        <v>#REF!</v>
      </c>
    </row>
    <row r="1753" spans="1:35" s="15" customFormat="1" ht="15.75">
      <c r="A1753" s="12"/>
      <c r="B1753" s="93" t="s">
        <v>917</v>
      </c>
      <c r="C1753" s="132">
        <v>12.31</v>
      </c>
      <c r="D1753" s="17" t="s">
        <v>106</v>
      </c>
      <c r="E1753" s="171" t="s">
        <v>174</v>
      </c>
      <c r="F1753" s="186"/>
      <c r="G1753" s="74"/>
      <c r="H1753" s="74"/>
      <c r="I1753" s="74"/>
      <c r="J1753" s="74"/>
      <c r="K1753" s="92"/>
      <c r="L1753" s="14"/>
      <c r="M1753" s="3">
        <v>858.6166497089597</v>
      </c>
      <c r="N1753" s="3" t="e">
        <f>#REF!-M1753</f>
        <v>#REF!</v>
      </c>
      <c r="O1753" s="3"/>
      <c r="P1753" s="4"/>
      <c r="Q1753" s="4"/>
      <c r="R1753" s="4"/>
      <c r="S1753" s="4"/>
      <c r="T1753" s="4"/>
      <c r="X1753" s="16"/>
      <c r="AI1753" s="15" t="e">
        <f>#REF!</f>
        <v>#REF!</v>
      </c>
    </row>
    <row r="1754" spans="1:35" s="15" customFormat="1" ht="15.75">
      <c r="A1754" s="12"/>
      <c r="B1754" s="93" t="s">
        <v>917</v>
      </c>
      <c r="C1754" s="132">
        <v>21.62</v>
      </c>
      <c r="D1754" s="17" t="s">
        <v>106</v>
      </c>
      <c r="E1754" s="171" t="s">
        <v>174</v>
      </c>
      <c r="F1754" s="186"/>
      <c r="G1754" s="74"/>
      <c r="H1754" s="74"/>
      <c r="I1754" s="74"/>
      <c r="J1754" s="74"/>
      <c r="K1754" s="92"/>
      <c r="L1754" s="14"/>
      <c r="M1754" s="3">
        <v>841.589051301246</v>
      </c>
      <c r="N1754" s="3" t="e">
        <f>#REF!-M1754</f>
        <v>#REF!</v>
      </c>
      <c r="O1754" s="3"/>
      <c r="P1754" s="4"/>
      <c r="Q1754" s="4"/>
      <c r="R1754" s="4"/>
      <c r="S1754" s="4"/>
      <c r="T1754" s="4"/>
      <c r="X1754" s="16"/>
      <c r="AI1754" s="15" t="e">
        <f>#REF!</f>
        <v>#REF!</v>
      </c>
    </row>
    <row r="1755" spans="1:35" s="15" customFormat="1" ht="15.75">
      <c r="A1755" s="12"/>
      <c r="B1755" s="93" t="s">
        <v>131</v>
      </c>
      <c r="C1755" s="132">
        <v>29.65</v>
      </c>
      <c r="D1755" s="17" t="s">
        <v>106</v>
      </c>
      <c r="E1755" s="171" t="s">
        <v>174</v>
      </c>
      <c r="F1755" s="186"/>
      <c r="G1755" s="74"/>
      <c r="H1755" s="74"/>
      <c r="I1755" s="74"/>
      <c r="J1755" s="74"/>
      <c r="K1755" s="92"/>
      <c r="L1755" s="14"/>
      <c r="M1755" s="3">
        <v>856.4881999079954</v>
      </c>
      <c r="N1755" s="3" t="e">
        <f>#REF!-M1755</f>
        <v>#REF!</v>
      </c>
      <c r="O1755" s="3"/>
      <c r="P1755" s="4"/>
      <c r="Q1755" s="4"/>
      <c r="R1755" s="4"/>
      <c r="S1755" s="4"/>
      <c r="T1755" s="4"/>
      <c r="X1755" s="16"/>
      <c r="AI1755" s="15" t="e">
        <f>#REF!</f>
        <v>#REF!</v>
      </c>
    </row>
    <row r="1756" spans="1:35" s="15" customFormat="1" ht="16.5" thickBot="1">
      <c r="A1756" s="12"/>
      <c r="B1756" s="107"/>
      <c r="C1756" s="141">
        <f>SUM(C1735:C1755)</f>
        <v>418.29999999999995</v>
      </c>
      <c r="D1756" s="88"/>
      <c r="E1756" s="182"/>
      <c r="F1756" s="272"/>
      <c r="G1756" s="84"/>
      <c r="H1756" s="84"/>
      <c r="I1756" s="84"/>
      <c r="J1756" s="84"/>
      <c r="K1756" s="100"/>
      <c r="L1756" s="14"/>
      <c r="M1756" s="3"/>
      <c r="N1756" s="3"/>
      <c r="O1756" s="3"/>
      <c r="P1756" s="4"/>
      <c r="Q1756" s="4"/>
      <c r="R1756" s="4"/>
      <c r="S1756" s="4"/>
      <c r="T1756" s="4"/>
      <c r="X1756" s="16"/>
      <c r="AI1756" s="15" t="e">
        <f>#REF!</f>
        <v>#REF!</v>
      </c>
    </row>
    <row r="1757" spans="1:35" s="15" customFormat="1" ht="16.5" thickBot="1">
      <c r="A1757" s="12"/>
      <c r="B1757" s="402" t="s">
        <v>1066</v>
      </c>
      <c r="C1757" s="403" t="e">
        <v>#REF!</v>
      </c>
      <c r="D1757" s="403" t="e">
        <v>#REF!</v>
      </c>
      <c r="E1757" s="222"/>
      <c r="F1757" s="222"/>
      <c r="G1757" s="222"/>
      <c r="H1757" s="222"/>
      <c r="I1757" s="222"/>
      <c r="J1757" s="222"/>
      <c r="K1757" s="223"/>
      <c r="L1757" s="14"/>
      <c r="M1757" s="3">
        <v>869.6845886739735</v>
      </c>
      <c r="N1757" s="3" t="e">
        <f>#REF!-M1757</f>
        <v>#REF!</v>
      </c>
      <c r="O1757" s="3"/>
      <c r="P1757" s="4"/>
      <c r="Q1757" s="4"/>
      <c r="R1757" s="4"/>
      <c r="S1757" s="4"/>
      <c r="T1757" s="4"/>
      <c r="X1757" s="16"/>
      <c r="AI1757" s="15" t="e">
        <f>#REF!</f>
        <v>#REF!</v>
      </c>
    </row>
    <row r="1758" spans="1:35" s="15" customFormat="1" ht="15.75">
      <c r="A1758" s="12"/>
      <c r="B1758" s="93" t="s">
        <v>1067</v>
      </c>
      <c r="C1758" s="140">
        <v>12.98</v>
      </c>
      <c r="D1758" s="17" t="s">
        <v>52</v>
      </c>
      <c r="E1758" s="171" t="s">
        <v>174</v>
      </c>
      <c r="F1758" s="196"/>
      <c r="G1758" s="73"/>
      <c r="H1758" s="73"/>
      <c r="I1758" s="73"/>
      <c r="J1758" s="73"/>
      <c r="K1758" s="91"/>
      <c r="L1758" s="14"/>
      <c r="M1758" s="3">
        <v>907.5709951311362</v>
      </c>
      <c r="N1758" s="3" t="e">
        <f>#REF!-M1758</f>
        <v>#REF!</v>
      </c>
      <c r="O1758" s="3"/>
      <c r="P1758" s="4"/>
      <c r="Q1758" s="4"/>
      <c r="R1758" s="4"/>
      <c r="S1758" s="4"/>
      <c r="T1758" s="4"/>
      <c r="X1758" s="16"/>
      <c r="AI1758" s="15" t="e">
        <f>#REF!</f>
        <v>#REF!</v>
      </c>
    </row>
    <row r="1759" spans="1:35" s="15" customFormat="1" ht="15.75">
      <c r="A1759" s="12"/>
      <c r="B1759" s="93" t="s">
        <v>1068</v>
      </c>
      <c r="C1759" s="140">
        <v>11.47</v>
      </c>
      <c r="D1759" s="69" t="s">
        <v>64</v>
      </c>
      <c r="E1759" s="171" t="s">
        <v>174</v>
      </c>
      <c r="F1759" s="186"/>
      <c r="G1759" s="74"/>
      <c r="H1759" s="74"/>
      <c r="I1759" s="74"/>
      <c r="J1759" s="74"/>
      <c r="K1759" s="92"/>
      <c r="L1759" s="14"/>
      <c r="M1759" s="3"/>
      <c r="N1759" s="3"/>
      <c r="O1759" s="3"/>
      <c r="P1759" s="4"/>
      <c r="Q1759" s="4"/>
      <c r="R1759" s="4"/>
      <c r="S1759" s="4"/>
      <c r="T1759" s="4"/>
      <c r="X1759" s="16"/>
      <c r="AI1759" s="15" t="e">
        <f>#REF!</f>
        <v>#REF!</v>
      </c>
    </row>
    <row r="1760" spans="1:35" s="15" customFormat="1" ht="16.5" thickBot="1">
      <c r="A1760" s="12"/>
      <c r="B1760" s="105" t="s">
        <v>86</v>
      </c>
      <c r="C1760" s="141">
        <f>SUM(C1758:C1759)</f>
        <v>24.450000000000003</v>
      </c>
      <c r="D1760" s="88"/>
      <c r="E1760" s="182"/>
      <c r="F1760" s="272"/>
      <c r="G1760" s="84"/>
      <c r="H1760" s="84"/>
      <c r="I1760" s="84"/>
      <c r="J1760" s="84"/>
      <c r="K1760" s="100"/>
      <c r="L1760" s="14"/>
      <c r="M1760" s="3"/>
      <c r="N1760" s="3"/>
      <c r="O1760" s="3"/>
      <c r="P1760" s="4"/>
      <c r="Q1760" s="4"/>
      <c r="R1760" s="4"/>
      <c r="S1760" s="4"/>
      <c r="T1760" s="4"/>
      <c r="X1760" s="16"/>
      <c r="AI1760" s="15" t="e">
        <f>#REF!</f>
        <v>#REF!</v>
      </c>
    </row>
    <row r="1761" spans="1:35" s="15" customFormat="1" ht="16.5" thickBot="1">
      <c r="A1761" s="12"/>
      <c r="B1761" s="402" t="s">
        <v>1069</v>
      </c>
      <c r="C1761" s="403" t="e">
        <v>#REF!</v>
      </c>
      <c r="D1761" s="403" t="e">
        <v>#REF!</v>
      </c>
      <c r="E1761" s="222"/>
      <c r="F1761" s="222"/>
      <c r="G1761" s="222"/>
      <c r="H1761" s="222"/>
      <c r="I1761" s="222"/>
      <c r="J1761" s="222"/>
      <c r="K1761" s="223"/>
      <c r="L1761" s="14"/>
      <c r="M1761" s="3"/>
      <c r="N1761" s="3"/>
      <c r="O1761" s="3"/>
      <c r="P1761" s="4"/>
      <c r="Q1761" s="4"/>
      <c r="R1761" s="4"/>
      <c r="S1761" s="4"/>
      <c r="T1761" s="4"/>
      <c r="X1761" s="16"/>
      <c r="AI1761" s="15" t="e">
        <f>#REF!</f>
        <v>#REF!</v>
      </c>
    </row>
    <row r="1762" spans="1:35" s="15" customFormat="1" ht="15.75">
      <c r="A1762" s="12"/>
      <c r="B1762" s="93" t="s">
        <v>335</v>
      </c>
      <c r="C1762" s="132">
        <v>7.68</v>
      </c>
      <c r="D1762" s="80" t="s">
        <v>127</v>
      </c>
      <c r="E1762" s="174" t="s">
        <v>175</v>
      </c>
      <c r="F1762" s="196"/>
      <c r="G1762" s="73"/>
      <c r="H1762" s="73"/>
      <c r="I1762" s="73"/>
      <c r="J1762" s="73"/>
      <c r="K1762" s="91"/>
      <c r="L1762" s="14"/>
      <c r="M1762" s="3">
        <v>348.55050335821653</v>
      </c>
      <c r="N1762" s="3" t="e">
        <f>#REF!-M1762</f>
        <v>#REF!</v>
      </c>
      <c r="O1762" s="3"/>
      <c r="P1762" s="4"/>
      <c r="Q1762" s="4"/>
      <c r="R1762" s="4"/>
      <c r="S1762" s="4"/>
      <c r="T1762" s="4"/>
      <c r="X1762" s="16"/>
      <c r="AI1762" s="15" t="e">
        <f>#REF!</f>
        <v>#REF!</v>
      </c>
    </row>
    <row r="1763" spans="1:35" s="15" customFormat="1" ht="15.75">
      <c r="A1763" s="12"/>
      <c r="B1763" s="93" t="s">
        <v>92</v>
      </c>
      <c r="C1763" s="132">
        <v>5.52</v>
      </c>
      <c r="D1763" s="80" t="s">
        <v>127</v>
      </c>
      <c r="E1763" s="174" t="s">
        <v>175</v>
      </c>
      <c r="F1763" s="186"/>
      <c r="G1763" s="74"/>
      <c r="H1763" s="74"/>
      <c r="I1763" s="74"/>
      <c r="J1763" s="74"/>
      <c r="K1763" s="92"/>
      <c r="L1763" s="14"/>
      <c r="M1763" s="3">
        <v>461.4854526371124</v>
      </c>
      <c r="N1763" s="3" t="e">
        <f>#REF!-M1763</f>
        <v>#REF!</v>
      </c>
      <c r="O1763" s="3"/>
      <c r="P1763" s="4"/>
      <c r="Q1763" s="4"/>
      <c r="R1763" s="4"/>
      <c r="S1763" s="4"/>
      <c r="T1763" s="4"/>
      <c r="X1763" s="16"/>
      <c r="AI1763" s="15" t="e">
        <f>#REF!</f>
        <v>#REF!</v>
      </c>
    </row>
    <row r="1764" spans="1:35" s="15" customFormat="1" ht="15.75">
      <c r="A1764" s="12"/>
      <c r="B1764" s="93" t="s">
        <v>1070</v>
      </c>
      <c r="C1764" s="132">
        <v>2.58</v>
      </c>
      <c r="D1764" s="80" t="s">
        <v>127</v>
      </c>
      <c r="E1764" s="174" t="s">
        <v>175</v>
      </c>
      <c r="F1764" s="186"/>
      <c r="G1764" s="74"/>
      <c r="H1764" s="74"/>
      <c r="I1764" s="74"/>
      <c r="J1764" s="74"/>
      <c r="K1764" s="92"/>
      <c r="L1764" s="14"/>
      <c r="M1764" s="3">
        <v>215.69428764560692</v>
      </c>
      <c r="N1764" s="3" t="e">
        <f>#REF!-M1764</f>
        <v>#REF!</v>
      </c>
      <c r="O1764" s="3"/>
      <c r="P1764" s="4"/>
      <c r="Q1764" s="4"/>
      <c r="R1764" s="4"/>
      <c r="S1764" s="4"/>
      <c r="T1764" s="4"/>
      <c r="X1764" s="16"/>
      <c r="AI1764" s="15" t="e">
        <f>#REF!</f>
        <v>#REF!</v>
      </c>
    </row>
    <row r="1765" spans="1:35" s="15" customFormat="1" ht="15.75">
      <c r="A1765" s="12"/>
      <c r="B1765" s="93" t="s">
        <v>1050</v>
      </c>
      <c r="C1765" s="132">
        <v>2.2</v>
      </c>
      <c r="D1765" s="80" t="s">
        <v>127</v>
      </c>
      <c r="E1765" s="174" t="s">
        <v>175</v>
      </c>
      <c r="F1765" s="186"/>
      <c r="G1765" s="74"/>
      <c r="H1765" s="74"/>
      <c r="I1765" s="74"/>
      <c r="J1765" s="74"/>
      <c r="K1765" s="92"/>
      <c r="L1765" s="14"/>
      <c r="M1765" s="3">
        <v>0</v>
      </c>
      <c r="N1765" s="3" t="e">
        <f>#REF!-M1765</f>
        <v>#REF!</v>
      </c>
      <c r="O1765" s="3"/>
      <c r="P1765" s="4"/>
      <c r="Q1765" s="4"/>
      <c r="R1765" s="4"/>
      <c r="S1765" s="4"/>
      <c r="T1765" s="4"/>
      <c r="X1765" s="16"/>
      <c r="AI1765" s="15" t="e">
        <f>#REF!</f>
        <v>#REF!</v>
      </c>
    </row>
    <row r="1766" spans="1:35" s="15" customFormat="1" ht="15.75">
      <c r="A1766" s="12"/>
      <c r="B1766" s="93" t="s">
        <v>1049</v>
      </c>
      <c r="C1766" s="132">
        <v>2.5</v>
      </c>
      <c r="D1766" s="80" t="s">
        <v>127</v>
      </c>
      <c r="E1766" s="174" t="s">
        <v>175</v>
      </c>
      <c r="F1766" s="186"/>
      <c r="G1766" s="74"/>
      <c r="H1766" s="74"/>
      <c r="I1766" s="74"/>
      <c r="J1766" s="74"/>
      <c r="K1766" s="92"/>
      <c r="L1766" s="14"/>
      <c r="M1766" s="3">
        <v>209.00609267985163</v>
      </c>
      <c r="N1766" s="3" t="e">
        <f>#REF!-M1766</f>
        <v>#REF!</v>
      </c>
      <c r="O1766" s="3"/>
      <c r="P1766" s="4"/>
      <c r="Q1766" s="4"/>
      <c r="R1766" s="4"/>
      <c r="S1766" s="4"/>
      <c r="T1766" s="4"/>
      <c r="X1766" s="16"/>
      <c r="AI1766" s="15" t="e">
        <f>#REF!</f>
        <v>#REF!</v>
      </c>
    </row>
    <row r="1767" spans="1:35" s="15" customFormat="1" ht="15.75">
      <c r="A1767" s="12"/>
      <c r="B1767" s="93" t="s">
        <v>1070</v>
      </c>
      <c r="C1767" s="132">
        <v>4.09</v>
      </c>
      <c r="D1767" s="80" t="s">
        <v>127</v>
      </c>
      <c r="E1767" s="174" t="s">
        <v>175</v>
      </c>
      <c r="F1767" s="186"/>
      <c r="G1767" s="74"/>
      <c r="H1767" s="74"/>
      <c r="I1767" s="74"/>
      <c r="J1767" s="74"/>
      <c r="K1767" s="92"/>
      <c r="L1767" s="14"/>
      <c r="M1767" s="3">
        <v>341.93396762423725</v>
      </c>
      <c r="N1767" s="3" t="e">
        <f>#REF!-M1767</f>
        <v>#REF!</v>
      </c>
      <c r="O1767" s="3"/>
      <c r="P1767" s="4"/>
      <c r="Q1767" s="4"/>
      <c r="R1767" s="4"/>
      <c r="S1767" s="4"/>
      <c r="T1767" s="4"/>
      <c r="X1767" s="16"/>
      <c r="AI1767" s="15" t="e">
        <f>#REF!</f>
        <v>#REF!</v>
      </c>
    </row>
    <row r="1768" spans="1:35" s="15" customFormat="1" ht="15.75">
      <c r="A1768" s="12"/>
      <c r="B1768" s="93" t="s">
        <v>312</v>
      </c>
      <c r="C1768" s="132">
        <v>2.09</v>
      </c>
      <c r="D1768" s="80" t="s">
        <v>127</v>
      </c>
      <c r="E1768" s="174" t="s">
        <v>175</v>
      </c>
      <c r="F1768" s="186"/>
      <c r="G1768" s="74"/>
      <c r="H1768" s="74"/>
      <c r="I1768" s="74"/>
      <c r="J1768" s="74"/>
      <c r="K1768" s="92"/>
      <c r="L1768" s="14"/>
      <c r="M1768" s="3">
        <v>174.72909348035594</v>
      </c>
      <c r="N1768" s="3" t="e">
        <f>#REF!-M1768</f>
        <v>#REF!</v>
      </c>
      <c r="O1768" s="3"/>
      <c r="P1768" s="4"/>
      <c r="Q1768" s="4"/>
      <c r="R1768" s="4"/>
      <c r="S1768" s="4"/>
      <c r="T1768" s="4"/>
      <c r="X1768" s="16"/>
      <c r="AI1768" s="15" t="e">
        <f>#REF!</f>
        <v>#REF!</v>
      </c>
    </row>
    <row r="1769" spans="1:35" s="15" customFormat="1" ht="15.75">
      <c r="A1769" s="12"/>
      <c r="B1769" s="93" t="s">
        <v>1048</v>
      </c>
      <c r="C1769" s="132">
        <v>19.9764</v>
      </c>
      <c r="D1769" s="80" t="s">
        <v>127</v>
      </c>
      <c r="E1769" s="174" t="s">
        <v>175</v>
      </c>
      <c r="F1769" s="186"/>
      <c r="G1769" s="74"/>
      <c r="H1769" s="74"/>
      <c r="I1769" s="74"/>
      <c r="J1769" s="74"/>
      <c r="K1769" s="92"/>
      <c r="L1769" s="14"/>
      <c r="M1769" s="3">
        <v>906.7759188928603</v>
      </c>
      <c r="N1769" s="3" t="e">
        <f>#REF!-M1769</f>
        <v>#REF!</v>
      </c>
      <c r="O1769" s="3"/>
      <c r="P1769" s="4"/>
      <c r="Q1769" s="4"/>
      <c r="R1769" s="4"/>
      <c r="S1769" s="4"/>
      <c r="T1769" s="4"/>
      <c r="X1769" s="16"/>
      <c r="AI1769" s="15" t="e">
        <f>#REF!</f>
        <v>#REF!</v>
      </c>
    </row>
    <row r="1770" spans="1:35" s="15" customFormat="1" ht="15.75">
      <c r="A1770" s="12"/>
      <c r="B1770" s="93" t="s">
        <v>1048</v>
      </c>
      <c r="C1770" s="132">
        <v>15.7878</v>
      </c>
      <c r="D1770" s="80" t="s">
        <v>127</v>
      </c>
      <c r="E1770" s="174" t="s">
        <v>175</v>
      </c>
      <c r="F1770" s="186"/>
      <c r="G1770" s="74"/>
      <c r="H1770" s="74"/>
      <c r="I1770" s="74"/>
      <c r="J1770" s="74"/>
      <c r="K1770" s="92"/>
      <c r="L1770" s="14"/>
      <c r="M1770" s="3">
        <v>716.6162041700833</v>
      </c>
      <c r="N1770" s="3" t="e">
        <f>#REF!-M1770</f>
        <v>#REF!</v>
      </c>
      <c r="O1770" s="3"/>
      <c r="P1770" s="4"/>
      <c r="Q1770" s="4"/>
      <c r="R1770" s="4"/>
      <c r="S1770" s="4"/>
      <c r="T1770" s="4"/>
      <c r="X1770" s="16"/>
      <c r="AI1770" s="15" t="e">
        <f>#REF!</f>
        <v>#REF!</v>
      </c>
    </row>
    <row r="1771" spans="1:35" s="15" customFormat="1" ht="15.75">
      <c r="A1771" s="12"/>
      <c r="B1771" s="93" t="s">
        <v>1048</v>
      </c>
      <c r="C1771" s="132">
        <v>20.889300000000002</v>
      </c>
      <c r="D1771" s="80" t="s">
        <v>127</v>
      </c>
      <c r="E1771" s="174" t="s">
        <v>175</v>
      </c>
      <c r="F1771" s="186"/>
      <c r="G1771" s="74"/>
      <c r="H1771" s="74"/>
      <c r="I1771" s="74"/>
      <c r="J1771" s="74"/>
      <c r="K1771" s="92"/>
      <c r="L1771" s="14"/>
      <c r="M1771" s="3">
        <v>948.075522806399</v>
      </c>
      <c r="N1771" s="3" t="e">
        <f>#REF!-M1771</f>
        <v>#REF!</v>
      </c>
      <c r="O1771" s="3"/>
      <c r="P1771" s="4"/>
      <c r="Q1771" s="4"/>
      <c r="R1771" s="4"/>
      <c r="S1771" s="4"/>
      <c r="T1771" s="4"/>
      <c r="X1771" s="16"/>
      <c r="AI1771" s="15" t="e">
        <f>#REF!</f>
        <v>#REF!</v>
      </c>
    </row>
    <row r="1772" spans="1:35" s="15" customFormat="1" ht="15.75">
      <c r="A1772" s="12"/>
      <c r="B1772" s="93" t="s">
        <v>1048</v>
      </c>
      <c r="C1772" s="132">
        <v>15.573</v>
      </c>
      <c r="D1772" s="80" t="s">
        <v>127</v>
      </c>
      <c r="E1772" s="174" t="s">
        <v>175</v>
      </c>
      <c r="F1772" s="186"/>
      <c r="G1772" s="74"/>
      <c r="H1772" s="74"/>
      <c r="I1772" s="74"/>
      <c r="J1772" s="74"/>
      <c r="K1772" s="92"/>
      <c r="L1772" s="14"/>
      <c r="M1772" s="3">
        <v>706.6316845426345</v>
      </c>
      <c r="N1772" s="3" t="e">
        <f>#REF!-M1772</f>
        <v>#REF!</v>
      </c>
      <c r="O1772" s="3"/>
      <c r="P1772" s="4"/>
      <c r="Q1772" s="4"/>
      <c r="R1772" s="4"/>
      <c r="S1772" s="4"/>
      <c r="T1772" s="4"/>
      <c r="X1772" s="16"/>
      <c r="AI1772" s="15" t="e">
        <f>#REF!</f>
        <v>#REF!</v>
      </c>
    </row>
    <row r="1773" spans="1:35" s="15" customFormat="1" ht="15.75">
      <c r="A1773" s="12"/>
      <c r="B1773" s="93" t="s">
        <v>266</v>
      </c>
      <c r="C1773" s="132">
        <v>30.27</v>
      </c>
      <c r="D1773" s="80" t="s">
        <v>127</v>
      </c>
      <c r="E1773" s="174" t="s">
        <v>175</v>
      </c>
      <c r="F1773" s="186"/>
      <c r="G1773" s="74"/>
      <c r="H1773" s="74"/>
      <c r="I1773" s="74"/>
      <c r="J1773" s="74"/>
      <c r="K1773" s="92"/>
      <c r="L1773" s="14"/>
      <c r="M1773" s="3">
        <v>1373.7791323767208</v>
      </c>
      <c r="N1773" s="3" t="e">
        <f>#REF!-M1773</f>
        <v>#REF!</v>
      </c>
      <c r="O1773" s="3"/>
      <c r="P1773" s="4"/>
      <c r="Q1773" s="4"/>
      <c r="R1773" s="4"/>
      <c r="S1773" s="4"/>
      <c r="T1773" s="4"/>
      <c r="X1773" s="16"/>
      <c r="AI1773" s="15" t="e">
        <f>#REF!</f>
        <v>#REF!</v>
      </c>
    </row>
    <row r="1774" spans="1:35" s="15" customFormat="1" ht="15.75">
      <c r="A1774" s="12"/>
      <c r="B1774" s="93" t="s">
        <v>315</v>
      </c>
      <c r="C1774" s="132">
        <v>4.4</v>
      </c>
      <c r="D1774" s="80" t="s">
        <v>127</v>
      </c>
      <c r="E1774" s="174" t="s">
        <v>175</v>
      </c>
      <c r="F1774" s="186"/>
      <c r="G1774" s="74"/>
      <c r="H1774" s="74"/>
      <c r="I1774" s="74"/>
      <c r="J1774" s="74"/>
      <c r="K1774" s="92"/>
      <c r="L1774" s="14"/>
      <c r="M1774" s="3">
        <v>186.07513851154792</v>
      </c>
      <c r="N1774" s="3" t="e">
        <f>#REF!-M1774</f>
        <v>#REF!</v>
      </c>
      <c r="O1774" s="3"/>
      <c r="P1774" s="4"/>
      <c r="Q1774" s="4"/>
      <c r="R1774" s="4"/>
      <c r="S1774" s="4"/>
      <c r="T1774" s="4"/>
      <c r="X1774" s="16"/>
      <c r="AI1774" s="15" t="e">
        <f>#REF!</f>
        <v>#REF!</v>
      </c>
    </row>
    <row r="1775" spans="1:35" s="15" customFormat="1" ht="15.75">
      <c r="A1775" s="12"/>
      <c r="B1775" s="93" t="s">
        <v>131</v>
      </c>
      <c r="C1775" s="132">
        <v>136.41</v>
      </c>
      <c r="D1775" s="80" t="s">
        <v>127</v>
      </c>
      <c r="E1775" s="174" t="s">
        <v>175</v>
      </c>
      <c r="F1775" s="186"/>
      <c r="G1775" s="74"/>
      <c r="H1775" s="74"/>
      <c r="I1775" s="74"/>
      <c r="J1775" s="74"/>
      <c r="K1775" s="92"/>
      <c r="L1775" s="14"/>
      <c r="M1775" s="3">
        <v>4561.68337639337</v>
      </c>
      <c r="N1775" s="3" t="e">
        <f>#REF!-M1775</f>
        <v>#REF!</v>
      </c>
      <c r="O1775" s="3"/>
      <c r="P1775" s="4"/>
      <c r="Q1775" s="4"/>
      <c r="R1775" s="4"/>
      <c r="S1775" s="4"/>
      <c r="T1775" s="4"/>
      <c r="X1775" s="16"/>
      <c r="AI1775" s="15" t="e">
        <f>#REF!</f>
        <v>#REF!</v>
      </c>
    </row>
    <row r="1776" spans="1:35" s="15" customFormat="1" ht="15.75">
      <c r="A1776" s="12"/>
      <c r="B1776" s="93" t="s">
        <v>375</v>
      </c>
      <c r="C1776" s="132">
        <v>6.33</v>
      </c>
      <c r="D1776" s="80" t="s">
        <v>127</v>
      </c>
      <c r="E1776" s="174" t="s">
        <v>175</v>
      </c>
      <c r="F1776" s="186"/>
      <c r="G1776" s="74"/>
      <c r="H1776" s="74"/>
      <c r="I1776" s="74"/>
      <c r="J1776" s="74"/>
      <c r="K1776" s="92"/>
      <c r="L1776" s="14"/>
      <c r="M1776" s="3">
        <v>273.66660615234974</v>
      </c>
      <c r="N1776" s="3" t="e">
        <f>#REF!-M1776</f>
        <v>#REF!</v>
      </c>
      <c r="O1776" s="3"/>
      <c r="P1776" s="4"/>
      <c r="Q1776" s="4"/>
      <c r="R1776" s="4"/>
      <c r="S1776" s="4"/>
      <c r="T1776" s="4"/>
      <c r="X1776" s="16"/>
      <c r="AI1776" s="15" t="e">
        <f>#REF!</f>
        <v>#REF!</v>
      </c>
    </row>
    <row r="1777" spans="1:35" s="15" customFormat="1" ht="15.75">
      <c r="A1777" s="12"/>
      <c r="B1777" s="93" t="s">
        <v>314</v>
      </c>
      <c r="C1777" s="132">
        <v>4.39</v>
      </c>
      <c r="D1777" s="80" t="s">
        <v>127</v>
      </c>
      <c r="E1777" s="174" t="s">
        <v>175</v>
      </c>
      <c r="F1777" s="186"/>
      <c r="G1777" s="74"/>
      <c r="H1777" s="74"/>
      <c r="I1777" s="74"/>
      <c r="J1777" s="74"/>
      <c r="K1777" s="92"/>
      <c r="L1777" s="14"/>
      <c r="M1777" s="3">
        <v>235.93802062231256</v>
      </c>
      <c r="N1777" s="3" t="e">
        <f>#REF!-M1777</f>
        <v>#REF!</v>
      </c>
      <c r="O1777" s="3"/>
      <c r="P1777" s="4"/>
      <c r="Q1777" s="4"/>
      <c r="R1777" s="4"/>
      <c r="S1777" s="4"/>
      <c r="T1777" s="4"/>
      <c r="X1777" s="16"/>
      <c r="AI1777" s="15" t="e">
        <f>#REF!</f>
        <v>#REF!</v>
      </c>
    </row>
    <row r="1778" spans="1:35" s="15" customFormat="1" ht="15.75">
      <c r="A1778" s="12"/>
      <c r="B1778" s="93" t="s">
        <v>102</v>
      </c>
      <c r="C1778" s="132">
        <v>3.49</v>
      </c>
      <c r="D1778" s="80" t="s">
        <v>64</v>
      </c>
      <c r="E1778" s="174" t="s">
        <v>175</v>
      </c>
      <c r="F1778" s="186"/>
      <c r="G1778" s="74"/>
      <c r="H1778" s="74"/>
      <c r="I1778" s="74"/>
      <c r="J1778" s="74"/>
      <c r="K1778" s="92"/>
      <c r="L1778" s="14"/>
      <c r="M1778" s="3">
        <v>62.522679724515626</v>
      </c>
      <c r="N1778" s="3" t="e">
        <f>#REF!-M1778</f>
        <v>#REF!</v>
      </c>
      <c r="O1778" s="3"/>
      <c r="P1778" s="4"/>
      <c r="Q1778" s="4"/>
      <c r="R1778" s="4"/>
      <c r="S1778" s="4"/>
      <c r="T1778" s="4"/>
      <c r="X1778" s="16"/>
      <c r="AI1778" s="15" t="e">
        <f>#REF!</f>
        <v>#REF!</v>
      </c>
    </row>
    <row r="1779" spans="1:35" s="15" customFormat="1" ht="15.75">
      <c r="A1779" s="12"/>
      <c r="B1779" s="93" t="s">
        <v>333</v>
      </c>
      <c r="C1779" s="132">
        <v>2.29</v>
      </c>
      <c r="D1779" s="80" t="s">
        <v>127</v>
      </c>
      <c r="E1779" s="174" t="s">
        <v>175</v>
      </c>
      <c r="F1779" s="186"/>
      <c r="G1779" s="74"/>
      <c r="H1779" s="74"/>
      <c r="I1779" s="74"/>
      <c r="J1779" s="74"/>
      <c r="K1779" s="92"/>
      <c r="L1779" s="14"/>
      <c r="M1779" s="3">
        <v>1734.7266828321767</v>
      </c>
      <c r="N1779" s="3" t="e">
        <f>#REF!-M1779</f>
        <v>#REF!</v>
      </c>
      <c r="O1779" s="3"/>
      <c r="P1779" s="4"/>
      <c r="Q1779" s="4"/>
      <c r="R1779" s="4"/>
      <c r="S1779" s="4"/>
      <c r="T1779" s="4"/>
      <c r="X1779" s="16"/>
      <c r="AI1779" s="15" t="e">
        <f>#REF!</f>
        <v>#REF!</v>
      </c>
    </row>
    <row r="1780" spans="1:35" s="15" customFormat="1" ht="15.75">
      <c r="A1780" s="12"/>
      <c r="B1780" s="93" t="s">
        <v>312</v>
      </c>
      <c r="C1780" s="132">
        <v>5.77</v>
      </c>
      <c r="D1780" s="80" t="s">
        <v>127</v>
      </c>
      <c r="E1780" s="174" t="s">
        <v>175</v>
      </c>
      <c r="F1780" s="186"/>
      <c r="G1780" s="74"/>
      <c r="H1780" s="74"/>
      <c r="I1780" s="74"/>
      <c r="J1780" s="74"/>
      <c r="K1780" s="92"/>
      <c r="L1780" s="14"/>
      <c r="M1780" s="3">
        <v>191.4495808947441</v>
      </c>
      <c r="N1780" s="3" t="e">
        <f>#REF!-M1780</f>
        <v>#REF!</v>
      </c>
      <c r="O1780" s="3"/>
      <c r="P1780" s="4"/>
      <c r="Q1780" s="4"/>
      <c r="R1780" s="4"/>
      <c r="S1780" s="4"/>
      <c r="T1780" s="4"/>
      <c r="X1780" s="16"/>
      <c r="AI1780" s="15" t="e">
        <f>#REF!</f>
        <v>#REF!</v>
      </c>
    </row>
    <row r="1781" spans="1:35" s="15" customFormat="1" ht="15.75">
      <c r="A1781" s="12"/>
      <c r="B1781" s="93" t="s">
        <v>946</v>
      </c>
      <c r="C1781" s="132">
        <v>1.41</v>
      </c>
      <c r="D1781" s="80" t="s">
        <v>127</v>
      </c>
      <c r="E1781" s="174" t="s">
        <v>175</v>
      </c>
      <c r="F1781" s="186"/>
      <c r="G1781" s="74"/>
      <c r="H1781" s="74"/>
      <c r="I1781" s="74"/>
      <c r="J1781" s="74"/>
      <c r="K1781" s="92"/>
      <c r="L1781" s="14"/>
      <c r="M1781" s="3">
        <v>482.38606190509756</v>
      </c>
      <c r="N1781" s="3" t="e">
        <f>#REF!-M1781</f>
        <v>#REF!</v>
      </c>
      <c r="O1781" s="3"/>
      <c r="P1781" s="4"/>
      <c r="Q1781" s="4"/>
      <c r="R1781" s="4"/>
      <c r="S1781" s="4"/>
      <c r="T1781" s="4"/>
      <c r="X1781" s="16"/>
      <c r="AI1781" s="15" t="e">
        <f>#REF!</f>
        <v>#REF!</v>
      </c>
    </row>
    <row r="1782" spans="1:35" s="15" customFormat="1" ht="15.75">
      <c r="A1782" s="12"/>
      <c r="B1782" s="93" t="s">
        <v>1048</v>
      </c>
      <c r="C1782" s="132">
        <v>27.75</v>
      </c>
      <c r="D1782" s="80" t="s">
        <v>97</v>
      </c>
      <c r="E1782" s="174" t="s">
        <v>175</v>
      </c>
      <c r="F1782" s="186"/>
      <c r="G1782" s="74"/>
      <c r="H1782" s="74"/>
      <c r="I1782" s="74"/>
      <c r="J1782" s="74"/>
      <c r="K1782" s="92"/>
      <c r="L1782" s="14"/>
      <c r="M1782" s="3">
        <v>25.25987920102207</v>
      </c>
      <c r="N1782" s="3" t="e">
        <f>#REF!-M1782</f>
        <v>#REF!</v>
      </c>
      <c r="O1782" s="3"/>
      <c r="P1782" s="4"/>
      <c r="Q1782" s="4"/>
      <c r="R1782" s="4"/>
      <c r="S1782" s="4"/>
      <c r="T1782" s="4"/>
      <c r="X1782" s="16"/>
      <c r="AI1782" s="15" t="e">
        <f>#REF!</f>
        <v>#REF!</v>
      </c>
    </row>
    <row r="1783" spans="1:35" s="15" customFormat="1" ht="15.75">
      <c r="A1783" s="12"/>
      <c r="B1783" s="93" t="s">
        <v>1048</v>
      </c>
      <c r="C1783" s="132">
        <v>16.17</v>
      </c>
      <c r="D1783" s="80" t="s">
        <v>127</v>
      </c>
      <c r="E1783" s="174" t="s">
        <v>175</v>
      </c>
      <c r="F1783" s="186"/>
      <c r="G1783" s="74"/>
      <c r="H1783" s="74"/>
      <c r="I1783" s="74"/>
      <c r="J1783" s="74"/>
      <c r="K1783" s="92"/>
      <c r="L1783" s="14"/>
      <c r="M1783" s="3">
        <v>1259.410998462306</v>
      </c>
      <c r="N1783" s="3" t="e">
        <f>#REF!-M1783</f>
        <v>#REF!</v>
      </c>
      <c r="O1783" s="3"/>
      <c r="P1783" s="4"/>
      <c r="Q1783" s="4"/>
      <c r="R1783" s="4"/>
      <c r="S1783" s="4"/>
      <c r="T1783" s="4"/>
      <c r="X1783" s="16"/>
      <c r="AI1783" s="15" t="e">
        <f>#REF!</f>
        <v>#REF!</v>
      </c>
    </row>
    <row r="1784" spans="1:35" s="15" customFormat="1" ht="15.75">
      <c r="A1784" s="12"/>
      <c r="B1784" s="93" t="s">
        <v>1048</v>
      </c>
      <c r="C1784" s="132">
        <v>14.34</v>
      </c>
      <c r="D1784" s="80" t="s">
        <v>127</v>
      </c>
      <c r="E1784" s="174" t="s">
        <v>175</v>
      </c>
      <c r="F1784" s="186"/>
      <c r="G1784" s="74"/>
      <c r="H1784" s="74"/>
      <c r="I1784" s="74"/>
      <c r="J1784" s="74"/>
      <c r="K1784" s="92"/>
      <c r="L1784" s="14"/>
      <c r="M1784" s="3">
        <v>733.8621926174951</v>
      </c>
      <c r="N1784" s="3" t="e">
        <f>#REF!-M1784</f>
        <v>#REF!</v>
      </c>
      <c r="O1784" s="3"/>
      <c r="P1784" s="4"/>
      <c r="Q1784" s="4"/>
      <c r="R1784" s="4"/>
      <c r="S1784" s="4"/>
      <c r="T1784" s="4"/>
      <c r="X1784" s="16"/>
      <c r="AI1784" s="15" t="e">
        <f>#REF!</f>
        <v>#REF!</v>
      </c>
    </row>
    <row r="1785" spans="1:35" s="15" customFormat="1" ht="15.75">
      <c r="A1785" s="12"/>
      <c r="B1785" s="93" t="s">
        <v>1048</v>
      </c>
      <c r="C1785" s="132">
        <v>14.28</v>
      </c>
      <c r="D1785" s="80" t="s">
        <v>127</v>
      </c>
      <c r="E1785" s="174" t="s">
        <v>175</v>
      </c>
      <c r="F1785" s="186"/>
      <c r="G1785" s="74"/>
      <c r="H1785" s="74"/>
      <c r="I1785" s="74"/>
      <c r="J1785" s="74"/>
      <c r="K1785" s="92"/>
      <c r="L1785" s="14"/>
      <c r="M1785" s="3">
        <v>650.80914298917</v>
      </c>
      <c r="N1785" s="3" t="e">
        <f>#REF!-M1785</f>
        <v>#REF!</v>
      </c>
      <c r="O1785" s="3"/>
      <c r="P1785" s="4"/>
      <c r="Q1785" s="4"/>
      <c r="R1785" s="4"/>
      <c r="S1785" s="4"/>
      <c r="T1785" s="4"/>
      <c r="X1785" s="16"/>
      <c r="AI1785" s="15" t="e">
        <f>#REF!</f>
        <v>#REF!</v>
      </c>
    </row>
    <row r="1786" spans="1:35" s="15" customFormat="1" ht="15.75">
      <c r="A1786" s="12"/>
      <c r="B1786" s="93" t="s">
        <v>324</v>
      </c>
      <c r="C1786" s="132">
        <v>14.28</v>
      </c>
      <c r="D1786" s="80" t="s">
        <v>7</v>
      </c>
      <c r="E1786" s="174" t="s">
        <v>175</v>
      </c>
      <c r="F1786" s="186"/>
      <c r="G1786" s="74"/>
      <c r="H1786" s="74"/>
      <c r="I1786" s="74"/>
      <c r="J1786" s="74"/>
      <c r="K1786" s="92"/>
      <c r="L1786" s="14"/>
      <c r="M1786" s="3">
        <v>648.0860921816839</v>
      </c>
      <c r="N1786" s="3" t="e">
        <f>#REF!-M1786</f>
        <v>#REF!</v>
      </c>
      <c r="O1786" s="3"/>
      <c r="P1786" s="4"/>
      <c r="Q1786" s="4"/>
      <c r="R1786" s="4"/>
      <c r="S1786" s="4"/>
      <c r="T1786" s="4"/>
      <c r="X1786" s="16"/>
      <c r="AI1786" s="15" t="e">
        <f>#REF!</f>
        <v>#REF!</v>
      </c>
    </row>
    <row r="1787" spans="1:35" s="15" customFormat="1" ht="15.75">
      <c r="A1787" s="12"/>
      <c r="B1787" s="93" t="s">
        <v>1071</v>
      </c>
      <c r="C1787" s="132">
        <v>7.8</v>
      </c>
      <c r="D1787" s="80" t="s">
        <v>106</v>
      </c>
      <c r="E1787" s="174" t="s">
        <v>175</v>
      </c>
      <c r="F1787" s="186"/>
      <c r="G1787" s="74"/>
      <c r="H1787" s="74"/>
      <c r="I1787" s="74"/>
      <c r="J1787" s="74"/>
      <c r="K1787" s="92"/>
      <c r="L1787" s="14"/>
      <c r="M1787" s="3">
        <v>231.4289034827498</v>
      </c>
      <c r="N1787" s="3" t="e">
        <f>#REF!-M1787</f>
        <v>#REF!</v>
      </c>
      <c r="O1787" s="3"/>
      <c r="P1787" s="4"/>
      <c r="Q1787" s="4"/>
      <c r="R1787" s="4"/>
      <c r="S1787" s="4"/>
      <c r="T1787" s="4"/>
      <c r="X1787" s="16"/>
      <c r="AI1787" s="15" t="e">
        <f>#REF!</f>
        <v>#REF!</v>
      </c>
    </row>
    <row r="1788" spans="1:35" s="15" customFormat="1" ht="15.75">
      <c r="A1788" s="12"/>
      <c r="B1788" s="93" t="s">
        <v>102</v>
      </c>
      <c r="C1788" s="132">
        <v>7.15</v>
      </c>
      <c r="D1788" s="80" t="s">
        <v>45</v>
      </c>
      <c r="E1788" s="80"/>
      <c r="F1788" s="186"/>
      <c r="G1788" s="74"/>
      <c r="H1788" s="74"/>
      <c r="I1788" s="74"/>
      <c r="J1788" s="74"/>
      <c r="K1788" s="92"/>
      <c r="L1788" s="14"/>
      <c r="M1788" s="3">
        <v>74.17071723247764</v>
      </c>
      <c r="N1788" s="3" t="e">
        <f>#REF!-M1788</f>
        <v>#REF!</v>
      </c>
      <c r="O1788" s="3"/>
      <c r="P1788" s="4"/>
      <c r="Q1788" s="4"/>
      <c r="R1788" s="4"/>
      <c r="S1788" s="4"/>
      <c r="T1788" s="4"/>
      <c r="X1788" s="16"/>
      <c r="AI1788" s="15" t="e">
        <f>#REF!</f>
        <v>#REF!</v>
      </c>
    </row>
    <row r="1789" spans="1:35" s="15" customFormat="1" ht="15.75">
      <c r="A1789" s="12"/>
      <c r="B1789" s="93" t="s">
        <v>1072</v>
      </c>
      <c r="C1789" s="132">
        <v>11.51</v>
      </c>
      <c r="D1789" s="80" t="s">
        <v>106</v>
      </c>
      <c r="E1789" s="174" t="s">
        <v>175</v>
      </c>
      <c r="F1789" s="186"/>
      <c r="G1789" s="74"/>
      <c r="H1789" s="74"/>
      <c r="I1789" s="74"/>
      <c r="J1789" s="74"/>
      <c r="K1789" s="92"/>
      <c r="L1789" s="14"/>
      <c r="M1789" s="3">
        <v>63.19149922109115</v>
      </c>
      <c r="N1789" s="3" t="e">
        <f>#REF!-M1789</f>
        <v>#REF!</v>
      </c>
      <c r="O1789" s="3"/>
      <c r="P1789" s="4"/>
      <c r="Q1789" s="4"/>
      <c r="R1789" s="4"/>
      <c r="S1789" s="4"/>
      <c r="T1789" s="4"/>
      <c r="X1789" s="16"/>
      <c r="AI1789" s="15" t="e">
        <f>#REF!</f>
        <v>#REF!</v>
      </c>
    </row>
    <row r="1790" spans="1:35" s="15" customFormat="1" ht="15.75">
      <c r="A1790" s="12"/>
      <c r="B1790" s="93" t="s">
        <v>1072</v>
      </c>
      <c r="C1790" s="132">
        <v>14.17</v>
      </c>
      <c r="D1790" s="80" t="s">
        <v>106</v>
      </c>
      <c r="E1790" s="174" t="s">
        <v>175</v>
      </c>
      <c r="F1790" s="186"/>
      <c r="G1790" s="74"/>
      <c r="H1790" s="74"/>
      <c r="I1790" s="74"/>
      <c r="J1790" s="74"/>
      <c r="K1790" s="92"/>
      <c r="L1790" s="14"/>
      <c r="M1790" s="3">
        <v>76.85452607970545</v>
      </c>
      <c r="N1790" s="3" t="e">
        <f>#REF!-M1790</f>
        <v>#REF!</v>
      </c>
      <c r="O1790" s="3"/>
      <c r="P1790" s="4"/>
      <c r="Q1790" s="4"/>
      <c r="R1790" s="4"/>
      <c r="S1790" s="4"/>
      <c r="T1790" s="4"/>
      <c r="X1790" s="16"/>
      <c r="AI1790" s="15" t="e">
        <f>#REF!</f>
        <v>#REF!</v>
      </c>
    </row>
    <row r="1791" spans="1:35" s="15" customFormat="1" ht="15.75">
      <c r="A1791" s="12"/>
      <c r="B1791" s="93" t="s">
        <v>75</v>
      </c>
      <c r="C1791" s="132">
        <v>10.99</v>
      </c>
      <c r="D1791" s="80" t="s">
        <v>64</v>
      </c>
      <c r="E1791" s="174" t="s">
        <v>175</v>
      </c>
      <c r="F1791" s="186"/>
      <c r="G1791" s="74"/>
      <c r="H1791" s="74"/>
      <c r="I1791" s="74"/>
      <c r="J1791" s="74"/>
      <c r="K1791" s="92"/>
      <c r="L1791" s="14"/>
      <c r="M1791" s="3">
        <v>5.673022515595973</v>
      </c>
      <c r="N1791" s="3" t="e">
        <f>#REF!-M1791</f>
        <v>#REF!</v>
      </c>
      <c r="O1791" s="3"/>
      <c r="P1791" s="4"/>
      <c r="Q1791" s="4"/>
      <c r="R1791" s="4"/>
      <c r="S1791" s="4"/>
      <c r="T1791" s="4"/>
      <c r="X1791" s="16"/>
      <c r="AI1791" s="15" t="e">
        <f>#REF!</f>
        <v>#REF!</v>
      </c>
    </row>
    <row r="1792" spans="1:35" s="15" customFormat="1" ht="16.5" thickBot="1">
      <c r="A1792" s="12"/>
      <c r="B1792" s="105" t="s">
        <v>86</v>
      </c>
      <c r="C1792" s="141">
        <f>SUM(C1762:C1791)</f>
        <v>432.08649999999994</v>
      </c>
      <c r="D1792" s="88"/>
      <c r="E1792" s="182"/>
      <c r="F1792" s="272"/>
      <c r="G1792" s="84"/>
      <c r="H1792" s="84"/>
      <c r="I1792" s="84"/>
      <c r="J1792" s="84"/>
      <c r="K1792" s="100"/>
      <c r="L1792" s="14"/>
      <c r="M1792" s="3"/>
      <c r="N1792" s="3"/>
      <c r="O1792" s="3"/>
      <c r="P1792" s="4"/>
      <c r="Q1792" s="4"/>
      <c r="R1792" s="4"/>
      <c r="S1792" s="4"/>
      <c r="T1792" s="4"/>
      <c r="X1792" s="16"/>
      <c r="AI1792" s="15" t="e">
        <f>#REF!</f>
        <v>#REF!</v>
      </c>
    </row>
    <row r="1793" spans="1:35" s="15" customFormat="1" ht="16.5" thickBot="1">
      <c r="A1793" s="12"/>
      <c r="B1793" s="402" t="s">
        <v>1073</v>
      </c>
      <c r="C1793" s="403" t="e">
        <v>#REF!</v>
      </c>
      <c r="D1793" s="403" t="e">
        <v>#REF!</v>
      </c>
      <c r="E1793" s="222"/>
      <c r="F1793" s="222"/>
      <c r="G1793" s="222"/>
      <c r="H1793" s="222"/>
      <c r="I1793" s="222"/>
      <c r="J1793" s="222"/>
      <c r="K1793" s="223"/>
      <c r="L1793" s="14"/>
      <c r="M1793" s="3">
        <v>23.289250327183467</v>
      </c>
      <c r="N1793" s="3" t="e">
        <f>#REF!-M1793</f>
        <v>#REF!</v>
      </c>
      <c r="O1793" s="3"/>
      <c r="P1793" s="4"/>
      <c r="Q1793" s="4"/>
      <c r="R1793" s="4"/>
      <c r="S1793" s="4"/>
      <c r="T1793" s="4"/>
      <c r="X1793" s="16"/>
      <c r="AI1793" s="15" t="e">
        <f>#REF!</f>
        <v>#REF!</v>
      </c>
    </row>
    <row r="1794" spans="1:35" s="15" customFormat="1" ht="15.75">
      <c r="A1794" s="12"/>
      <c r="B1794" s="93" t="s">
        <v>797</v>
      </c>
      <c r="C1794" s="132">
        <v>8.6</v>
      </c>
      <c r="D1794" s="80" t="s">
        <v>127</v>
      </c>
      <c r="E1794" s="174" t="s">
        <v>175</v>
      </c>
      <c r="F1794" s="196"/>
      <c r="G1794" s="73"/>
      <c r="H1794" s="73"/>
      <c r="I1794" s="73"/>
      <c r="J1794" s="73"/>
      <c r="K1794" s="91"/>
      <c r="L1794" s="14"/>
      <c r="M1794" s="3">
        <v>4.7772821183966085</v>
      </c>
      <c r="N1794" s="3" t="e">
        <f>#REF!-M1794</f>
        <v>#REF!</v>
      </c>
      <c r="O1794" s="3"/>
      <c r="P1794" s="4"/>
      <c r="Q1794" s="4"/>
      <c r="R1794" s="4"/>
      <c r="S1794" s="4"/>
      <c r="T1794" s="4"/>
      <c r="X1794" s="16"/>
      <c r="AI1794" s="15" t="e">
        <f>#REF!</f>
        <v>#REF!</v>
      </c>
    </row>
    <row r="1795" spans="1:35" s="15" customFormat="1" ht="15.75">
      <c r="A1795" s="12"/>
      <c r="B1795" s="93" t="s">
        <v>92</v>
      </c>
      <c r="C1795" s="132">
        <v>6</v>
      </c>
      <c r="D1795" s="80" t="s">
        <v>127</v>
      </c>
      <c r="E1795" s="174" t="s">
        <v>175</v>
      </c>
      <c r="F1795" s="186"/>
      <c r="G1795" s="74"/>
      <c r="H1795" s="74"/>
      <c r="I1795" s="74"/>
      <c r="J1795" s="74"/>
      <c r="K1795" s="92"/>
      <c r="L1795" s="14"/>
      <c r="M1795" s="3">
        <v>14.894883176286571</v>
      </c>
      <c r="N1795" s="3" t="e">
        <f>#REF!-M1795</f>
        <v>#REF!</v>
      </c>
      <c r="O1795" s="3"/>
      <c r="P1795" s="4"/>
      <c r="Q1795" s="4"/>
      <c r="R1795" s="4"/>
      <c r="S1795" s="4"/>
      <c r="T1795" s="4"/>
      <c r="X1795" s="16"/>
      <c r="AI1795" s="15" t="e">
        <f>#REF!</f>
        <v>#REF!</v>
      </c>
    </row>
    <row r="1796" spans="1:35" s="15" customFormat="1" ht="15.75">
      <c r="A1796" s="12"/>
      <c r="B1796" s="93" t="s">
        <v>1074</v>
      </c>
      <c r="C1796" s="132">
        <v>2.58</v>
      </c>
      <c r="D1796" s="80" t="s">
        <v>127</v>
      </c>
      <c r="E1796" s="174" t="s">
        <v>175</v>
      </c>
      <c r="F1796" s="186"/>
      <c r="G1796" s="74"/>
      <c r="H1796" s="74"/>
      <c r="I1796" s="74"/>
      <c r="J1796" s="74"/>
      <c r="K1796" s="92"/>
      <c r="L1796" s="14"/>
      <c r="M1796" s="3">
        <v>90.27357031584451</v>
      </c>
      <c r="N1796" s="3" t="e">
        <f>#REF!-M1796</f>
        <v>#REF!</v>
      </c>
      <c r="O1796" s="3"/>
      <c r="P1796" s="4"/>
      <c r="Q1796" s="4"/>
      <c r="R1796" s="4"/>
      <c r="S1796" s="4"/>
      <c r="T1796" s="4"/>
      <c r="X1796" s="16"/>
      <c r="AI1796" s="15" t="e">
        <f>#REF!</f>
        <v>#REF!</v>
      </c>
    </row>
    <row r="1797" spans="1:35" s="15" customFormat="1" ht="15.75">
      <c r="A1797" s="12"/>
      <c r="B1797" s="93" t="s">
        <v>1050</v>
      </c>
      <c r="C1797" s="132">
        <v>2.2</v>
      </c>
      <c r="D1797" s="80" t="s">
        <v>127</v>
      </c>
      <c r="E1797" s="174" t="s">
        <v>175</v>
      </c>
      <c r="F1797" s="186"/>
      <c r="G1797" s="74"/>
      <c r="H1797" s="74"/>
      <c r="I1797" s="74"/>
      <c r="J1797" s="74"/>
      <c r="K1797" s="92"/>
      <c r="L1797" s="14"/>
      <c r="M1797" s="3">
        <v>19.97645275240334</v>
      </c>
      <c r="N1797" s="3" t="e">
        <f>#REF!-M1797</f>
        <v>#REF!</v>
      </c>
      <c r="O1797" s="3"/>
      <c r="P1797" s="4"/>
      <c r="Q1797" s="4"/>
      <c r="R1797" s="4"/>
      <c r="S1797" s="4"/>
      <c r="T1797" s="4"/>
      <c r="X1797" s="16"/>
      <c r="AI1797" s="15" t="e">
        <f>#REF!</f>
        <v>#REF!</v>
      </c>
    </row>
    <row r="1798" spans="1:35" s="15" customFormat="1" ht="15.75">
      <c r="A1798" s="12"/>
      <c r="B1798" s="93" t="s">
        <v>1049</v>
      </c>
      <c r="C1798" s="132">
        <v>3.01</v>
      </c>
      <c r="D1798" s="80" t="s">
        <v>127</v>
      </c>
      <c r="E1798" s="174" t="s">
        <v>175</v>
      </c>
      <c r="F1798" s="186"/>
      <c r="G1798" s="74"/>
      <c r="H1798" s="74"/>
      <c r="I1798" s="74"/>
      <c r="J1798" s="74"/>
      <c r="K1798" s="92"/>
      <c r="L1798" s="14"/>
      <c r="M1798" s="3">
        <v>51.05681028802159</v>
      </c>
      <c r="N1798" s="3" t="e">
        <f>#REF!-M1798</f>
        <v>#REF!</v>
      </c>
      <c r="O1798" s="3"/>
      <c r="P1798" s="4"/>
      <c r="Q1798" s="4"/>
      <c r="R1798" s="4"/>
      <c r="S1798" s="4"/>
      <c r="T1798" s="4"/>
      <c r="X1798" s="16"/>
      <c r="AI1798" s="15" t="e">
        <f>#REF!</f>
        <v>#REF!</v>
      </c>
    </row>
    <row r="1799" spans="1:35" s="15" customFormat="1" ht="15.75">
      <c r="A1799" s="12"/>
      <c r="B1799" s="93" t="s">
        <v>1075</v>
      </c>
      <c r="C1799" s="132">
        <v>4.14</v>
      </c>
      <c r="D1799" s="80" t="s">
        <v>127</v>
      </c>
      <c r="E1799" s="174" t="s">
        <v>175</v>
      </c>
      <c r="F1799" s="186"/>
      <c r="G1799" s="74"/>
      <c r="H1799" s="74"/>
      <c r="I1799" s="74"/>
      <c r="J1799" s="74"/>
      <c r="K1799" s="92"/>
      <c r="L1799" s="14"/>
      <c r="M1799" s="3">
        <v>176.66370440918237</v>
      </c>
      <c r="N1799" s="3" t="e">
        <f>#REF!-M1799</f>
        <v>#REF!</v>
      </c>
      <c r="O1799" s="3"/>
      <c r="P1799" s="4"/>
      <c r="Q1799" s="4"/>
      <c r="R1799" s="4"/>
      <c r="S1799" s="4"/>
      <c r="T1799" s="4"/>
      <c r="X1799" s="16"/>
      <c r="AI1799" s="15" t="e">
        <f>#REF!</f>
        <v>#REF!</v>
      </c>
    </row>
    <row r="1800" spans="1:35" s="15" customFormat="1" ht="15.75">
      <c r="A1800" s="12"/>
      <c r="B1800" s="93" t="s">
        <v>312</v>
      </c>
      <c r="C1800" s="132">
        <v>2.3</v>
      </c>
      <c r="D1800" s="80" t="s">
        <v>127</v>
      </c>
      <c r="E1800" s="174" t="s">
        <v>175</v>
      </c>
      <c r="F1800" s="186"/>
      <c r="G1800" s="74"/>
      <c r="H1800" s="74"/>
      <c r="I1800" s="74"/>
      <c r="J1800" s="74"/>
      <c r="K1800" s="92"/>
      <c r="L1800" s="14"/>
      <c r="M1800" s="3">
        <v>4.062023798600532</v>
      </c>
      <c r="N1800" s="3" t="e">
        <f>#REF!-M1800</f>
        <v>#REF!</v>
      </c>
      <c r="O1800" s="3"/>
      <c r="P1800" s="4"/>
      <c r="Q1800" s="4"/>
      <c r="R1800" s="4"/>
      <c r="S1800" s="4"/>
      <c r="T1800" s="4"/>
      <c r="X1800" s="16"/>
      <c r="AI1800" s="15" t="e">
        <f>#REF!</f>
        <v>#REF!</v>
      </c>
    </row>
    <row r="1801" spans="1:35" s="15" customFormat="1" ht="15.75">
      <c r="A1801" s="12"/>
      <c r="B1801" s="93" t="s">
        <v>131</v>
      </c>
      <c r="C1801" s="132">
        <v>101.77</v>
      </c>
      <c r="D1801" s="80" t="s">
        <v>127</v>
      </c>
      <c r="E1801" s="174" t="s">
        <v>175</v>
      </c>
      <c r="F1801" s="186"/>
      <c r="G1801" s="74"/>
      <c r="H1801" s="74"/>
      <c r="I1801" s="74"/>
      <c r="J1801" s="74"/>
      <c r="K1801" s="92"/>
      <c r="L1801" s="14"/>
      <c r="M1801" s="3">
        <v>12.050121309235863</v>
      </c>
      <c r="N1801" s="3" t="e">
        <f>#REF!-M1801</f>
        <v>#REF!</v>
      </c>
      <c r="O1801" s="3"/>
      <c r="P1801" s="4"/>
      <c r="Q1801" s="4"/>
      <c r="R1801" s="4"/>
      <c r="S1801" s="4"/>
      <c r="T1801" s="4"/>
      <c r="X1801" s="16"/>
      <c r="AI1801" s="15" t="e">
        <f>#REF!</f>
        <v>#REF!</v>
      </c>
    </row>
    <row r="1802" spans="1:35" s="15" customFormat="1" ht="15.75">
      <c r="A1802" s="12"/>
      <c r="B1802" s="93" t="s">
        <v>1048</v>
      </c>
      <c r="C1802" s="132">
        <v>21.45</v>
      </c>
      <c r="D1802" s="80" t="s">
        <v>127</v>
      </c>
      <c r="E1802" s="174" t="s">
        <v>175</v>
      </c>
      <c r="F1802" s="186"/>
      <c r="G1802" s="74"/>
      <c r="H1802" s="74"/>
      <c r="I1802" s="74"/>
      <c r="J1802" s="74"/>
      <c r="K1802" s="92"/>
      <c r="L1802" s="14"/>
      <c r="M1802" s="3">
        <v>34.9338754907752</v>
      </c>
      <c r="N1802" s="3" t="e">
        <f>#REF!-M1802</f>
        <v>#REF!</v>
      </c>
      <c r="O1802" s="3"/>
      <c r="P1802" s="4"/>
      <c r="Q1802" s="4"/>
      <c r="R1802" s="4"/>
      <c r="S1802" s="4"/>
      <c r="T1802" s="4"/>
      <c r="X1802" s="16"/>
      <c r="AI1802" s="15" t="e">
        <f>#REF!</f>
        <v>#REF!</v>
      </c>
    </row>
    <row r="1803" spans="1:35" s="15" customFormat="1" ht="15.75">
      <c r="A1803" s="12"/>
      <c r="B1803" s="93" t="s">
        <v>1048</v>
      </c>
      <c r="C1803" s="132">
        <v>16.27</v>
      </c>
      <c r="D1803" s="80" t="s">
        <v>127</v>
      </c>
      <c r="E1803" s="174" t="s">
        <v>175</v>
      </c>
      <c r="F1803" s="186"/>
      <c r="G1803" s="74"/>
      <c r="H1803" s="74"/>
      <c r="I1803" s="74"/>
      <c r="J1803" s="74"/>
      <c r="K1803" s="92"/>
      <c r="L1803" s="14"/>
      <c r="M1803" s="3">
        <v>28.96227284277944</v>
      </c>
      <c r="N1803" s="3" t="e">
        <f>#REF!-M1803</f>
        <v>#REF!</v>
      </c>
      <c r="O1803" s="3"/>
      <c r="P1803" s="4"/>
      <c r="Q1803" s="4"/>
      <c r="R1803" s="4"/>
      <c r="S1803" s="4"/>
      <c r="T1803" s="4"/>
      <c r="X1803" s="16"/>
      <c r="AI1803" s="15" t="e">
        <f>#REF!</f>
        <v>#REF!</v>
      </c>
    </row>
    <row r="1804" spans="1:35" s="15" customFormat="1" ht="15.75">
      <c r="A1804" s="12"/>
      <c r="B1804" s="93" t="s">
        <v>1048</v>
      </c>
      <c r="C1804" s="132">
        <v>21.67</v>
      </c>
      <c r="D1804" s="80" t="s">
        <v>127</v>
      </c>
      <c r="E1804" s="174" t="s">
        <v>175</v>
      </c>
      <c r="F1804" s="186"/>
      <c r="G1804" s="74"/>
      <c r="H1804" s="74"/>
      <c r="I1804" s="74"/>
      <c r="J1804" s="74"/>
      <c r="K1804" s="92"/>
      <c r="L1804" s="14"/>
      <c r="M1804" s="3"/>
      <c r="N1804" s="3"/>
      <c r="O1804" s="3"/>
      <c r="P1804" s="4"/>
      <c r="Q1804" s="4"/>
      <c r="R1804" s="4"/>
      <c r="S1804" s="4"/>
      <c r="T1804" s="4"/>
      <c r="X1804" s="16"/>
      <c r="AI1804" s="15" t="e">
        <f>#REF!</f>
        <v>#REF!</v>
      </c>
    </row>
    <row r="1805" spans="1:35" s="15" customFormat="1" ht="15.75">
      <c r="A1805" s="12"/>
      <c r="B1805" s="93" t="s">
        <v>1048</v>
      </c>
      <c r="C1805" s="132">
        <v>16.22</v>
      </c>
      <c r="D1805" s="80" t="s">
        <v>127</v>
      </c>
      <c r="E1805" s="174" t="s">
        <v>175</v>
      </c>
      <c r="F1805" s="186"/>
      <c r="G1805" s="74"/>
      <c r="H1805" s="74"/>
      <c r="I1805" s="74"/>
      <c r="J1805" s="74"/>
      <c r="K1805" s="92"/>
      <c r="L1805" s="14"/>
      <c r="M1805" s="3"/>
      <c r="N1805" s="3"/>
      <c r="O1805" s="3"/>
      <c r="P1805" s="4"/>
      <c r="Q1805" s="4"/>
      <c r="R1805" s="4"/>
      <c r="S1805" s="4"/>
      <c r="T1805" s="4"/>
      <c r="X1805" s="16"/>
      <c r="AI1805" s="15" t="e">
        <f>#REF!</f>
        <v>#REF!</v>
      </c>
    </row>
    <row r="1806" spans="1:35" s="15" customFormat="1" ht="15.75">
      <c r="A1806" s="12"/>
      <c r="B1806" s="93" t="s">
        <v>266</v>
      </c>
      <c r="C1806" s="132">
        <v>13.84</v>
      </c>
      <c r="D1806" s="80" t="s">
        <v>127</v>
      </c>
      <c r="E1806" s="174" t="s">
        <v>175</v>
      </c>
      <c r="F1806" s="186"/>
      <c r="G1806" s="74"/>
      <c r="H1806" s="74"/>
      <c r="I1806" s="74"/>
      <c r="J1806" s="74"/>
      <c r="K1806" s="92"/>
      <c r="L1806" s="14"/>
      <c r="M1806" s="3">
        <v>678.1241065871952</v>
      </c>
      <c r="N1806" s="3" t="e">
        <f>#REF!-M1806</f>
        <v>#REF!</v>
      </c>
      <c r="O1806" s="3"/>
      <c r="P1806" s="4"/>
      <c r="Q1806" s="4"/>
      <c r="R1806" s="4"/>
      <c r="S1806" s="4"/>
      <c r="T1806" s="4"/>
      <c r="X1806" s="16"/>
      <c r="AI1806" s="15" t="e">
        <f>#REF!</f>
        <v>#REF!</v>
      </c>
    </row>
    <row r="1807" spans="1:35" s="15" customFormat="1" ht="15.75">
      <c r="A1807" s="12"/>
      <c r="B1807" s="93" t="s">
        <v>1048</v>
      </c>
      <c r="C1807" s="132">
        <v>16.33</v>
      </c>
      <c r="D1807" s="80" t="s">
        <v>127</v>
      </c>
      <c r="E1807" s="174" t="s">
        <v>175</v>
      </c>
      <c r="F1807" s="186"/>
      <c r="G1807" s="74"/>
      <c r="H1807" s="74"/>
      <c r="I1807" s="74"/>
      <c r="J1807" s="74"/>
      <c r="K1807" s="92"/>
      <c r="L1807" s="14"/>
      <c r="M1807" s="3">
        <v>295.42030151290567</v>
      </c>
      <c r="N1807" s="3" t="e">
        <f>#REF!-M1807</f>
        <v>#REF!</v>
      </c>
      <c r="O1807" s="3"/>
      <c r="P1807" s="4"/>
      <c r="Q1807" s="4"/>
      <c r="R1807" s="4"/>
      <c r="S1807" s="4"/>
      <c r="T1807" s="4"/>
      <c r="X1807" s="16"/>
      <c r="AI1807" s="15" t="e">
        <f>#REF!</f>
        <v>#REF!</v>
      </c>
    </row>
    <row r="1808" spans="1:35" s="15" customFormat="1" ht="15.75">
      <c r="A1808" s="12"/>
      <c r="B1808" s="93" t="s">
        <v>1048</v>
      </c>
      <c r="C1808" s="132">
        <v>26.96</v>
      </c>
      <c r="D1808" s="80" t="s">
        <v>127</v>
      </c>
      <c r="E1808" s="174" t="s">
        <v>175</v>
      </c>
      <c r="F1808" s="186"/>
      <c r="G1808" s="74"/>
      <c r="H1808" s="74"/>
      <c r="I1808" s="74"/>
      <c r="J1808" s="74"/>
      <c r="K1808" s="92"/>
      <c r="L1808" s="14"/>
      <c r="M1808" s="3">
        <v>698.9829146366444</v>
      </c>
      <c r="N1808" s="3" t="e">
        <f>#REF!-M1808</f>
        <v>#REF!</v>
      </c>
      <c r="O1808" s="3"/>
      <c r="P1808" s="4"/>
      <c r="Q1808" s="4"/>
      <c r="R1808" s="4"/>
      <c r="S1808" s="4"/>
      <c r="T1808" s="4"/>
      <c r="X1808" s="16"/>
      <c r="AI1808" s="15" t="e">
        <f>#REF!</f>
        <v>#REF!</v>
      </c>
    </row>
    <row r="1809" spans="1:35" s="15" customFormat="1" ht="15.75">
      <c r="A1809" s="12"/>
      <c r="B1809" s="93" t="s">
        <v>314</v>
      </c>
      <c r="C1809" s="132">
        <v>12.82</v>
      </c>
      <c r="D1809" s="80" t="s">
        <v>127</v>
      </c>
      <c r="E1809" s="174" t="s">
        <v>175</v>
      </c>
      <c r="F1809" s="186"/>
      <c r="G1809" s="74"/>
      <c r="H1809" s="74"/>
      <c r="I1809" s="74"/>
      <c r="J1809" s="74"/>
      <c r="K1809" s="92"/>
      <c r="L1809" s="14"/>
      <c r="M1809" s="3">
        <v>655.1368487367818</v>
      </c>
      <c r="N1809" s="3" t="e">
        <f>#REF!-M1809</f>
        <v>#REF!</v>
      </c>
      <c r="O1809" s="3"/>
      <c r="P1809" s="4"/>
      <c r="Q1809" s="4"/>
      <c r="R1809" s="4"/>
      <c r="S1809" s="4"/>
      <c r="T1809" s="4"/>
      <c r="X1809" s="16"/>
      <c r="AI1809" s="15" t="e">
        <f>#REF!</f>
        <v>#REF!</v>
      </c>
    </row>
    <row r="1810" spans="1:35" s="15" customFormat="1" ht="15.75">
      <c r="A1810" s="12"/>
      <c r="B1810" s="93" t="s">
        <v>674</v>
      </c>
      <c r="C1810" s="132">
        <v>8.27</v>
      </c>
      <c r="D1810" s="80" t="s">
        <v>127</v>
      </c>
      <c r="E1810" s="174" t="s">
        <v>175</v>
      </c>
      <c r="F1810" s="186"/>
      <c r="G1810" s="74"/>
      <c r="H1810" s="74"/>
      <c r="I1810" s="74"/>
      <c r="J1810" s="74"/>
      <c r="K1810" s="92"/>
      <c r="L1810" s="14"/>
      <c r="M1810" s="3">
        <v>1238.3320942009734</v>
      </c>
      <c r="N1810" s="3" t="e">
        <f>#REF!-M1810</f>
        <v>#REF!</v>
      </c>
      <c r="O1810" s="3"/>
      <c r="P1810" s="4"/>
      <c r="Q1810" s="4"/>
      <c r="R1810" s="4"/>
      <c r="S1810" s="4"/>
      <c r="T1810" s="4"/>
      <c r="X1810" s="16"/>
      <c r="AI1810" s="15" t="e">
        <f>#REF!</f>
        <v>#REF!</v>
      </c>
    </row>
    <row r="1811" spans="1:35" s="15" customFormat="1" ht="15.75">
      <c r="A1811" s="12"/>
      <c r="B1811" s="93" t="s">
        <v>1076</v>
      </c>
      <c r="C1811" s="132">
        <v>4.93</v>
      </c>
      <c r="D1811" s="80" t="s">
        <v>127</v>
      </c>
      <c r="E1811" s="174" t="s">
        <v>175</v>
      </c>
      <c r="F1811" s="186"/>
      <c r="G1811" s="74"/>
      <c r="H1811" s="74"/>
      <c r="I1811" s="74"/>
      <c r="J1811" s="74"/>
      <c r="K1811" s="92"/>
      <c r="L1811" s="14"/>
      <c r="M1811" s="3">
        <v>524.4500309575797</v>
      </c>
      <c r="N1811" s="3" t="e">
        <f>#REF!-M1811</f>
        <v>#REF!</v>
      </c>
      <c r="O1811" s="3"/>
      <c r="P1811" s="4"/>
      <c r="Q1811" s="4"/>
      <c r="R1811" s="4"/>
      <c r="S1811" s="4"/>
      <c r="T1811" s="4"/>
      <c r="X1811" s="16"/>
      <c r="AI1811" s="15" t="e">
        <f>#REF!</f>
        <v>#REF!</v>
      </c>
    </row>
    <row r="1812" spans="1:35" s="15" customFormat="1" ht="15.75">
      <c r="A1812" s="12"/>
      <c r="B1812" s="93" t="s">
        <v>344</v>
      </c>
      <c r="C1812" s="132">
        <v>13.99</v>
      </c>
      <c r="D1812" s="80" t="s">
        <v>127</v>
      </c>
      <c r="E1812" s="174" t="s">
        <v>175</v>
      </c>
      <c r="F1812" s="186"/>
      <c r="G1812" s="74"/>
      <c r="H1812" s="74"/>
      <c r="I1812" s="74"/>
      <c r="J1812" s="74"/>
      <c r="K1812" s="92"/>
      <c r="L1812" s="14"/>
      <c r="M1812" s="3">
        <v>831.7981822168106</v>
      </c>
      <c r="N1812" s="3" t="e">
        <f>#REF!-M1812</f>
        <v>#REF!</v>
      </c>
      <c r="O1812" s="3"/>
      <c r="P1812" s="4"/>
      <c r="Q1812" s="4"/>
      <c r="R1812" s="4"/>
      <c r="S1812" s="4"/>
      <c r="T1812" s="4"/>
      <c r="X1812" s="16"/>
      <c r="AI1812" s="15" t="e">
        <f>#REF!</f>
        <v>#REF!</v>
      </c>
    </row>
    <row r="1813" spans="1:35" s="15" customFormat="1" ht="16.5" thickBot="1">
      <c r="A1813" s="12"/>
      <c r="B1813" s="105" t="s">
        <v>86</v>
      </c>
      <c r="C1813" s="141">
        <f>SUM(C1794:C1812)</f>
        <v>303.34999999999997</v>
      </c>
      <c r="D1813" s="88"/>
      <c r="E1813" s="182"/>
      <c r="F1813" s="272"/>
      <c r="G1813" s="84"/>
      <c r="H1813" s="84"/>
      <c r="I1813" s="84"/>
      <c r="J1813" s="84"/>
      <c r="K1813" s="100"/>
      <c r="L1813" s="14"/>
      <c r="M1813" s="3"/>
      <c r="N1813" s="3"/>
      <c r="O1813" s="3"/>
      <c r="P1813" s="4"/>
      <c r="Q1813" s="4"/>
      <c r="R1813" s="4"/>
      <c r="S1813" s="4"/>
      <c r="T1813" s="4"/>
      <c r="X1813" s="16"/>
      <c r="AI1813" s="15" t="e">
        <f>#REF!</f>
        <v>#REF!</v>
      </c>
    </row>
    <row r="1814" spans="1:35" s="15" customFormat="1" ht="16.5" thickBot="1">
      <c r="A1814" s="12"/>
      <c r="B1814" s="402" t="s">
        <v>1077</v>
      </c>
      <c r="C1814" s="403" t="e">
        <v>#REF!</v>
      </c>
      <c r="D1814" s="403" t="e">
        <v>#REF!</v>
      </c>
      <c r="E1814" s="222"/>
      <c r="F1814" s="222"/>
      <c r="G1814" s="222"/>
      <c r="H1814" s="222"/>
      <c r="I1814" s="222"/>
      <c r="J1814" s="222"/>
      <c r="K1814" s="223"/>
      <c r="L1814" s="14"/>
      <c r="M1814" s="3">
        <v>839.8862914604746</v>
      </c>
      <c r="N1814" s="3" t="e">
        <f>#REF!-M1814</f>
        <v>#REF!</v>
      </c>
      <c r="O1814" s="3"/>
      <c r="P1814" s="4"/>
      <c r="Q1814" s="4"/>
      <c r="R1814" s="4"/>
      <c r="S1814" s="4"/>
      <c r="T1814" s="4"/>
      <c r="X1814" s="16"/>
      <c r="AI1814" s="15" t="e">
        <f>#REF!</f>
        <v>#REF!</v>
      </c>
    </row>
    <row r="1815" spans="1:35" s="15" customFormat="1" ht="15.75">
      <c r="A1815" s="12"/>
      <c r="B1815" s="93" t="s">
        <v>102</v>
      </c>
      <c r="C1815" s="132">
        <v>2.61</v>
      </c>
      <c r="D1815" s="17" t="s">
        <v>45</v>
      </c>
      <c r="E1815" s="80"/>
      <c r="F1815" s="196"/>
      <c r="G1815" s="73"/>
      <c r="H1815" s="73"/>
      <c r="I1815" s="73"/>
      <c r="J1815" s="73"/>
      <c r="K1815" s="91"/>
      <c r="L1815" s="14"/>
      <c r="M1815" s="3">
        <v>1642.705992198747</v>
      </c>
      <c r="N1815" s="3" t="e">
        <f>#REF!-M1815</f>
        <v>#REF!</v>
      </c>
      <c r="O1815" s="3"/>
      <c r="P1815" s="4"/>
      <c r="Q1815" s="4"/>
      <c r="R1815" s="4"/>
      <c r="S1815" s="4"/>
      <c r="T1815" s="4"/>
      <c r="X1815" s="16"/>
      <c r="AI1815" s="15" t="e">
        <f>#REF!</f>
        <v>#REF!</v>
      </c>
    </row>
    <row r="1816" spans="1:35" s="15" customFormat="1" ht="15.75">
      <c r="A1816" s="12"/>
      <c r="B1816" s="93" t="s">
        <v>102</v>
      </c>
      <c r="C1816" s="132">
        <v>2.07</v>
      </c>
      <c r="D1816" s="17" t="s">
        <v>45</v>
      </c>
      <c r="E1816" s="80"/>
      <c r="F1816" s="186"/>
      <c r="G1816" s="74"/>
      <c r="H1816" s="74"/>
      <c r="I1816" s="74"/>
      <c r="J1816" s="74"/>
      <c r="K1816" s="92"/>
      <c r="L1816" s="14"/>
      <c r="M1816" s="3">
        <v>124.20933507831184</v>
      </c>
      <c r="N1816" s="3" t="e">
        <f>#REF!-M1816</f>
        <v>#REF!</v>
      </c>
      <c r="O1816" s="3"/>
      <c r="P1816" s="4"/>
      <c r="Q1816" s="4"/>
      <c r="R1816" s="4"/>
      <c r="S1816" s="4"/>
      <c r="T1816" s="4"/>
      <c r="X1816" s="16"/>
      <c r="AI1816" s="15" t="e">
        <f>#REF!</f>
        <v>#REF!</v>
      </c>
    </row>
    <row r="1817" spans="1:35" s="15" customFormat="1" ht="15.75">
      <c r="A1817" s="12"/>
      <c r="B1817" s="93" t="s">
        <v>316</v>
      </c>
      <c r="C1817" s="132">
        <v>4.11</v>
      </c>
      <c r="D1817" s="17" t="s">
        <v>97</v>
      </c>
      <c r="E1817" s="174" t="s">
        <v>175</v>
      </c>
      <c r="F1817" s="186"/>
      <c r="G1817" s="74"/>
      <c r="H1817" s="74"/>
      <c r="I1817" s="74"/>
      <c r="J1817" s="74"/>
      <c r="K1817" s="92"/>
      <c r="L1817" s="14"/>
      <c r="M1817" s="3">
        <v>124.8064953431114</v>
      </c>
      <c r="N1817" s="3" t="e">
        <f>#REF!-M1817</f>
        <v>#REF!</v>
      </c>
      <c r="O1817" s="3"/>
      <c r="P1817" s="4"/>
      <c r="Q1817" s="4"/>
      <c r="R1817" s="4"/>
      <c r="S1817" s="4"/>
      <c r="T1817" s="4"/>
      <c r="X1817" s="16"/>
      <c r="AI1817" s="15" t="e">
        <f>#REF!</f>
        <v>#REF!</v>
      </c>
    </row>
    <row r="1818" spans="1:35" s="15" customFormat="1" ht="15.75">
      <c r="A1818" s="12"/>
      <c r="B1818" s="93" t="s">
        <v>1078</v>
      </c>
      <c r="C1818" s="132">
        <v>13.22</v>
      </c>
      <c r="D1818" s="17" t="s">
        <v>97</v>
      </c>
      <c r="E1818" s="174" t="s">
        <v>175</v>
      </c>
      <c r="F1818" s="186"/>
      <c r="G1818" s="74"/>
      <c r="H1818" s="74"/>
      <c r="I1818" s="74"/>
      <c r="J1818" s="74"/>
      <c r="K1818" s="92"/>
      <c r="L1818" s="14"/>
      <c r="M1818" s="3">
        <v>127.7922966671093</v>
      </c>
      <c r="N1818" s="3" t="e">
        <f>#REF!-M1818</f>
        <v>#REF!</v>
      </c>
      <c r="O1818" s="3"/>
      <c r="P1818" s="4"/>
      <c r="Q1818" s="4"/>
      <c r="R1818" s="4"/>
      <c r="S1818" s="4"/>
      <c r="T1818" s="4"/>
      <c r="X1818" s="16"/>
      <c r="AI1818" s="15" t="e">
        <f>#REF!</f>
        <v>#REF!</v>
      </c>
    </row>
    <row r="1819" spans="1:35" s="15" customFormat="1" ht="15.75">
      <c r="A1819" s="12"/>
      <c r="B1819" s="93" t="s">
        <v>131</v>
      </c>
      <c r="C1819" s="132">
        <v>14.11</v>
      </c>
      <c r="D1819" s="17" t="s">
        <v>97</v>
      </c>
      <c r="E1819" s="174" t="s">
        <v>175</v>
      </c>
      <c r="F1819" s="186"/>
      <c r="G1819" s="74"/>
      <c r="H1819" s="74"/>
      <c r="I1819" s="74"/>
      <c r="J1819" s="74"/>
      <c r="K1819" s="92"/>
      <c r="L1819" s="14"/>
      <c r="M1819" s="3">
        <v>277.1241640855393</v>
      </c>
      <c r="N1819" s="3" t="e">
        <f>#REF!-M1819</f>
        <v>#REF!</v>
      </c>
      <c r="O1819" s="3"/>
      <c r="P1819" s="4"/>
      <c r="Q1819" s="4"/>
      <c r="R1819" s="4"/>
      <c r="S1819" s="4"/>
      <c r="T1819" s="4"/>
      <c r="X1819" s="16"/>
      <c r="AI1819" s="15" t="e">
        <f>#REF!</f>
        <v>#REF!</v>
      </c>
    </row>
    <row r="1820" spans="1:35" s="15" customFormat="1" ht="15.75">
      <c r="A1820" s="12"/>
      <c r="B1820" s="93" t="s">
        <v>314</v>
      </c>
      <c r="C1820" s="132">
        <v>3.6</v>
      </c>
      <c r="D1820" s="17" t="s">
        <v>127</v>
      </c>
      <c r="E1820" s="174" t="s">
        <v>175</v>
      </c>
      <c r="F1820" s="186"/>
      <c r="G1820" s="74"/>
      <c r="H1820" s="74"/>
      <c r="I1820" s="74"/>
      <c r="J1820" s="74"/>
      <c r="K1820" s="92"/>
      <c r="L1820" s="14"/>
      <c r="M1820" s="3">
        <v>0</v>
      </c>
      <c r="N1820" s="3" t="e">
        <f>#REF!-M1820</f>
        <v>#REF!</v>
      </c>
      <c r="O1820" s="3"/>
      <c r="P1820" s="4"/>
      <c r="Q1820" s="4"/>
      <c r="R1820" s="4"/>
      <c r="S1820" s="4"/>
      <c r="T1820" s="4"/>
      <c r="X1820" s="16"/>
      <c r="AI1820" s="15" t="e">
        <f>#REF!</f>
        <v>#REF!</v>
      </c>
    </row>
    <row r="1821" spans="1:35" s="15" customFormat="1" ht="15.75">
      <c r="A1821" s="12"/>
      <c r="B1821" s="93" t="s">
        <v>102</v>
      </c>
      <c r="C1821" s="132">
        <v>2.34</v>
      </c>
      <c r="D1821" s="17" t="s">
        <v>97</v>
      </c>
      <c r="E1821" s="174" t="s">
        <v>175</v>
      </c>
      <c r="F1821" s="186"/>
      <c r="G1821" s="74"/>
      <c r="H1821" s="74"/>
      <c r="I1821" s="74"/>
      <c r="J1821" s="74"/>
      <c r="K1821" s="92"/>
      <c r="L1821" s="14"/>
      <c r="M1821" s="3">
        <v>241.84990724382828</v>
      </c>
      <c r="N1821" s="3" t="e">
        <f>#REF!-M1821</f>
        <v>#REF!</v>
      </c>
      <c r="O1821" s="3"/>
      <c r="P1821" s="4"/>
      <c r="Q1821" s="4"/>
      <c r="R1821" s="4"/>
      <c r="S1821" s="4"/>
      <c r="T1821" s="4"/>
      <c r="X1821" s="16"/>
      <c r="AI1821" s="15" t="e">
        <f>#REF!</f>
        <v>#REF!</v>
      </c>
    </row>
    <row r="1822" spans="1:35" s="15" customFormat="1" ht="15.75">
      <c r="A1822" s="12"/>
      <c r="B1822" s="93" t="s">
        <v>76</v>
      </c>
      <c r="C1822" s="132">
        <v>5.21</v>
      </c>
      <c r="D1822" s="17" t="s">
        <v>127</v>
      </c>
      <c r="E1822" s="174" t="s">
        <v>175</v>
      </c>
      <c r="F1822" s="186"/>
      <c r="G1822" s="74"/>
      <c r="H1822" s="74"/>
      <c r="I1822" s="74"/>
      <c r="J1822" s="74"/>
      <c r="K1822" s="92"/>
      <c r="L1822" s="14"/>
      <c r="M1822" s="3">
        <v>135.92561947367952</v>
      </c>
      <c r="N1822" s="3" t="e">
        <f>#REF!-M1822</f>
        <v>#REF!</v>
      </c>
      <c r="O1822" s="3"/>
      <c r="P1822" s="4"/>
      <c r="Q1822" s="4"/>
      <c r="R1822" s="4"/>
      <c r="S1822" s="4"/>
      <c r="T1822" s="4"/>
      <c r="X1822" s="16"/>
      <c r="AI1822" s="15" t="e">
        <f>#REF!</f>
        <v>#REF!</v>
      </c>
    </row>
    <row r="1823" spans="1:35" s="15" customFormat="1" ht="15.75">
      <c r="A1823" s="12"/>
      <c r="B1823" s="93" t="s">
        <v>344</v>
      </c>
      <c r="C1823" s="132">
        <v>17.04</v>
      </c>
      <c r="D1823" s="17" t="s">
        <v>127</v>
      </c>
      <c r="E1823" s="174" t="s">
        <v>175</v>
      </c>
      <c r="F1823" s="186"/>
      <c r="G1823" s="74"/>
      <c r="H1823" s="74"/>
      <c r="I1823" s="74"/>
      <c r="J1823" s="74"/>
      <c r="K1823" s="92"/>
      <c r="L1823" s="14"/>
      <c r="M1823" s="3">
        <v>310.98741653013815</v>
      </c>
      <c r="N1823" s="3" t="e">
        <f>#REF!-M1823</f>
        <v>#REF!</v>
      </c>
      <c r="O1823" s="3"/>
      <c r="P1823" s="4"/>
      <c r="Q1823" s="4"/>
      <c r="R1823" s="4"/>
      <c r="S1823" s="4"/>
      <c r="T1823" s="4"/>
      <c r="X1823" s="16"/>
      <c r="AI1823" s="15" t="e">
        <f>#REF!</f>
        <v>#REF!</v>
      </c>
    </row>
    <row r="1824" spans="1:35" s="15" customFormat="1" ht="15.75">
      <c r="A1824" s="12"/>
      <c r="B1824" s="93" t="s">
        <v>582</v>
      </c>
      <c r="C1824" s="132">
        <v>15.76</v>
      </c>
      <c r="D1824" s="17" t="s">
        <v>127</v>
      </c>
      <c r="E1824" s="174" t="s">
        <v>175</v>
      </c>
      <c r="F1824" s="186"/>
      <c r="G1824" s="74"/>
      <c r="H1824" s="74"/>
      <c r="I1824" s="74"/>
      <c r="J1824" s="74"/>
      <c r="K1824" s="92"/>
      <c r="L1824" s="14"/>
      <c r="M1824" s="3">
        <v>849.1311854456648</v>
      </c>
      <c r="N1824" s="3" t="e">
        <f>#REF!-M1824</f>
        <v>#REF!</v>
      </c>
      <c r="O1824" s="3"/>
      <c r="P1824" s="4"/>
      <c r="Q1824" s="4"/>
      <c r="R1824" s="4"/>
      <c r="S1824" s="4"/>
      <c r="T1824" s="4"/>
      <c r="X1824" s="16"/>
      <c r="AI1824" s="15" t="e">
        <f>#REF!</f>
        <v>#REF!</v>
      </c>
    </row>
    <row r="1825" spans="1:35" s="15" customFormat="1" ht="15.75">
      <c r="A1825" s="12"/>
      <c r="B1825" s="93" t="s">
        <v>315</v>
      </c>
      <c r="C1825" s="132">
        <v>3</v>
      </c>
      <c r="D1825" s="17" t="s">
        <v>127</v>
      </c>
      <c r="E1825" s="174" t="s">
        <v>175</v>
      </c>
      <c r="F1825" s="186"/>
      <c r="G1825" s="74"/>
      <c r="H1825" s="74"/>
      <c r="I1825" s="74"/>
      <c r="J1825" s="74"/>
      <c r="K1825" s="92"/>
      <c r="L1825" s="14"/>
      <c r="M1825" s="3"/>
      <c r="N1825" s="3"/>
      <c r="O1825" s="3"/>
      <c r="P1825" s="4"/>
      <c r="Q1825" s="4"/>
      <c r="R1825" s="4"/>
      <c r="S1825" s="4"/>
      <c r="T1825" s="4"/>
      <c r="X1825" s="16"/>
      <c r="AI1825" s="15" t="e">
        <f>#REF!</f>
        <v>#REF!</v>
      </c>
    </row>
    <row r="1826" spans="1:35" s="15" customFormat="1" ht="15.75">
      <c r="A1826" s="12"/>
      <c r="B1826" s="93" t="s">
        <v>1079</v>
      </c>
      <c r="C1826" s="132">
        <v>10.44</v>
      </c>
      <c r="D1826" s="17" t="s">
        <v>97</v>
      </c>
      <c r="E1826" s="174" t="s">
        <v>175</v>
      </c>
      <c r="F1826" s="186"/>
      <c r="G1826" s="74"/>
      <c r="H1826" s="74"/>
      <c r="I1826" s="74"/>
      <c r="J1826" s="74"/>
      <c r="K1826" s="92"/>
      <c r="L1826" s="14"/>
      <c r="M1826" s="3">
        <v>631.2222863037439</v>
      </c>
      <c r="N1826" s="3" t="e">
        <f>#REF!-M1826</f>
        <v>#REF!</v>
      </c>
      <c r="O1826" s="3"/>
      <c r="P1826" s="4"/>
      <c r="Q1826" s="4"/>
      <c r="R1826" s="4"/>
      <c r="S1826" s="4"/>
      <c r="T1826" s="4"/>
      <c r="X1826" s="16"/>
      <c r="AI1826" s="15" t="e">
        <f>#REF!</f>
        <v>#REF!</v>
      </c>
    </row>
    <row r="1827" spans="1:35" s="15" customFormat="1" ht="15.75">
      <c r="A1827" s="12"/>
      <c r="B1827" s="93" t="s">
        <v>315</v>
      </c>
      <c r="C1827" s="132">
        <v>7.62</v>
      </c>
      <c r="D1827" s="17" t="s">
        <v>127</v>
      </c>
      <c r="E1827" s="174" t="s">
        <v>175</v>
      </c>
      <c r="F1827" s="186"/>
      <c r="G1827" s="74"/>
      <c r="H1827" s="74"/>
      <c r="I1827" s="74"/>
      <c r="J1827" s="74"/>
      <c r="K1827" s="92"/>
      <c r="L1827" s="14"/>
      <c r="M1827" s="3">
        <v>968.4028582201767</v>
      </c>
      <c r="N1827" s="3" t="e">
        <f>#REF!-M1827</f>
        <v>#REF!</v>
      </c>
      <c r="O1827" s="3"/>
      <c r="P1827" s="4"/>
      <c r="Q1827" s="4"/>
      <c r="R1827" s="4"/>
      <c r="S1827" s="4"/>
      <c r="T1827" s="4"/>
      <c r="X1827" s="16"/>
      <c r="AI1827" s="15" t="e">
        <f>#REF!</f>
        <v>#REF!</v>
      </c>
    </row>
    <row r="1828" spans="1:35" s="15" customFormat="1" ht="15.75">
      <c r="A1828" s="12"/>
      <c r="B1828" s="93" t="s">
        <v>1048</v>
      </c>
      <c r="C1828" s="132">
        <v>20.14</v>
      </c>
      <c r="D1828" s="17" t="s">
        <v>127</v>
      </c>
      <c r="E1828" s="174" t="s">
        <v>175</v>
      </c>
      <c r="F1828" s="186"/>
      <c r="G1828" s="74"/>
      <c r="H1828" s="74"/>
      <c r="I1828" s="74"/>
      <c r="J1828" s="74"/>
      <c r="K1828" s="92"/>
      <c r="L1828" s="14"/>
      <c r="M1828" s="3">
        <v>482.4329816401889</v>
      </c>
      <c r="N1828" s="3" t="e">
        <f>#REF!-M1828</f>
        <v>#REF!</v>
      </c>
      <c r="O1828" s="3"/>
      <c r="P1828" s="4"/>
      <c r="Q1828" s="4"/>
      <c r="R1828" s="4"/>
      <c r="S1828" s="4"/>
      <c r="T1828" s="4"/>
      <c r="X1828" s="16"/>
      <c r="AI1828" s="15" t="e">
        <f>#REF!</f>
        <v>#REF!</v>
      </c>
    </row>
    <row r="1829" spans="1:35" s="15" customFormat="1" ht="15.75">
      <c r="A1829" s="12"/>
      <c r="B1829" s="93" t="s">
        <v>1048</v>
      </c>
      <c r="C1829" s="132">
        <v>20.75</v>
      </c>
      <c r="D1829" s="17" t="s">
        <v>127</v>
      </c>
      <c r="E1829" s="174" t="s">
        <v>175</v>
      </c>
      <c r="F1829" s="186"/>
      <c r="G1829" s="74"/>
      <c r="H1829" s="74"/>
      <c r="I1829" s="74"/>
      <c r="J1829" s="74"/>
      <c r="K1829" s="92"/>
      <c r="L1829" s="14"/>
      <c r="M1829" s="3">
        <v>1312.8278372347204</v>
      </c>
      <c r="N1829" s="3" t="e">
        <f>#REF!-M1829</f>
        <v>#REF!</v>
      </c>
      <c r="O1829" s="3"/>
      <c r="P1829" s="4"/>
      <c r="Q1829" s="4"/>
      <c r="R1829" s="4"/>
      <c r="S1829" s="4"/>
      <c r="T1829" s="4"/>
      <c r="X1829" s="16"/>
      <c r="AI1829" s="15" t="e">
        <f>#REF!</f>
        <v>#REF!</v>
      </c>
    </row>
    <row r="1830" spans="1:35" s="15" customFormat="1" ht="15.75">
      <c r="A1830" s="12"/>
      <c r="B1830" s="93" t="s">
        <v>27</v>
      </c>
      <c r="C1830" s="132">
        <v>9.16</v>
      </c>
      <c r="D1830" s="17" t="s">
        <v>127</v>
      </c>
      <c r="E1830" s="174" t="s">
        <v>175</v>
      </c>
      <c r="F1830" s="186"/>
      <c r="G1830" s="74"/>
      <c r="H1830" s="74"/>
      <c r="I1830" s="74"/>
      <c r="J1830" s="74"/>
      <c r="K1830" s="92"/>
      <c r="L1830" s="14"/>
      <c r="M1830" s="3">
        <v>657.2652985377459</v>
      </c>
      <c r="N1830" s="3" t="e">
        <f>#REF!-M1830</f>
        <v>#REF!</v>
      </c>
      <c r="O1830" s="3"/>
      <c r="P1830" s="4"/>
      <c r="Q1830" s="4"/>
      <c r="R1830" s="4"/>
      <c r="S1830" s="4"/>
      <c r="T1830" s="4"/>
      <c r="X1830" s="16"/>
      <c r="AI1830" s="15" t="e">
        <f>#REF!</f>
        <v>#REF!</v>
      </c>
    </row>
    <row r="1831" spans="1:35" s="15" customFormat="1" ht="15.75">
      <c r="A1831" s="12"/>
      <c r="B1831" s="93" t="s">
        <v>797</v>
      </c>
      <c r="C1831" s="132">
        <v>8.52</v>
      </c>
      <c r="D1831" s="17" t="s">
        <v>97</v>
      </c>
      <c r="E1831" s="174" t="s">
        <v>175</v>
      </c>
      <c r="F1831" s="186"/>
      <c r="G1831" s="74"/>
      <c r="H1831" s="74"/>
      <c r="I1831" s="74"/>
      <c r="J1831" s="74"/>
      <c r="K1831" s="92"/>
      <c r="L1831" s="14"/>
      <c r="M1831" s="3">
        <v>1243.0146837630946</v>
      </c>
      <c r="N1831" s="3" t="e">
        <f>#REF!-M1831</f>
        <v>#REF!</v>
      </c>
      <c r="O1831" s="3"/>
      <c r="P1831" s="4"/>
      <c r="Q1831" s="4"/>
      <c r="R1831" s="4"/>
      <c r="S1831" s="4"/>
      <c r="T1831" s="4"/>
      <c r="X1831" s="16"/>
      <c r="AI1831" s="15" t="e">
        <f>#REF!</f>
        <v>#REF!</v>
      </c>
    </row>
    <row r="1832" spans="1:35" s="15" customFormat="1" ht="15.75">
      <c r="A1832" s="12"/>
      <c r="B1832" s="93" t="s">
        <v>1080</v>
      </c>
      <c r="C1832" s="132">
        <v>3.3</v>
      </c>
      <c r="D1832" s="17" t="s">
        <v>127</v>
      </c>
      <c r="E1832" s="174" t="s">
        <v>175</v>
      </c>
      <c r="F1832" s="186"/>
      <c r="G1832" s="74"/>
      <c r="H1832" s="74"/>
      <c r="I1832" s="74"/>
      <c r="J1832" s="74"/>
      <c r="K1832" s="92"/>
      <c r="L1832" s="14"/>
      <c r="M1832" s="3">
        <v>1356.6739031345833</v>
      </c>
      <c r="N1832" s="3" t="e">
        <f>#REF!-M1832</f>
        <v>#REF!</v>
      </c>
      <c r="O1832" s="3"/>
      <c r="P1832" s="4"/>
      <c r="Q1832" s="4"/>
      <c r="R1832" s="4"/>
      <c r="S1832" s="4"/>
      <c r="T1832" s="4"/>
      <c r="X1832" s="16"/>
      <c r="AI1832" s="15" t="e">
        <f>#REF!</f>
        <v>#REF!</v>
      </c>
    </row>
    <row r="1833" spans="1:35" s="15" customFormat="1" ht="15.75">
      <c r="A1833" s="12"/>
      <c r="B1833" s="93" t="s">
        <v>1048</v>
      </c>
      <c r="C1833" s="132">
        <v>18.85</v>
      </c>
      <c r="D1833" s="17" t="s">
        <v>127</v>
      </c>
      <c r="E1833" s="174" t="s">
        <v>175</v>
      </c>
      <c r="F1833" s="186"/>
      <c r="G1833" s="74"/>
      <c r="H1833" s="74"/>
      <c r="I1833" s="74"/>
      <c r="J1833" s="74"/>
      <c r="K1833" s="92"/>
      <c r="L1833" s="14"/>
      <c r="M1833" s="3">
        <v>862.0221693905023</v>
      </c>
      <c r="N1833" s="3" t="e">
        <f>#REF!-M1833</f>
        <v>#REF!</v>
      </c>
      <c r="O1833" s="3"/>
      <c r="P1833" s="4"/>
      <c r="Q1833" s="4"/>
      <c r="R1833" s="4"/>
      <c r="S1833" s="4"/>
      <c r="T1833" s="4"/>
      <c r="X1833" s="16"/>
      <c r="AI1833" s="15" t="e">
        <f>#REF!</f>
        <v>#REF!</v>
      </c>
    </row>
    <row r="1834" spans="1:35" s="15" customFormat="1" ht="15.75">
      <c r="A1834" s="12"/>
      <c r="B1834" s="93" t="s">
        <v>131</v>
      </c>
      <c r="C1834" s="132">
        <v>101.17</v>
      </c>
      <c r="D1834" s="17" t="s">
        <v>127</v>
      </c>
      <c r="E1834" s="174" t="s">
        <v>175</v>
      </c>
      <c r="F1834" s="186"/>
      <c r="G1834" s="74"/>
      <c r="H1834" s="74"/>
      <c r="I1834" s="74"/>
      <c r="J1834" s="74"/>
      <c r="K1834" s="92"/>
      <c r="L1834" s="14"/>
      <c r="M1834" s="3">
        <v>1642.0985949008366</v>
      </c>
      <c r="N1834" s="3" t="e">
        <f>#REF!-M1834</f>
        <v>#REF!</v>
      </c>
      <c r="O1834" s="3"/>
      <c r="P1834" s="4"/>
      <c r="Q1834" s="4"/>
      <c r="R1834" s="4"/>
      <c r="S1834" s="4"/>
      <c r="T1834" s="4"/>
      <c r="X1834" s="16"/>
      <c r="AI1834" s="15" t="e">
        <f>#REF!</f>
        <v>#REF!</v>
      </c>
    </row>
    <row r="1835" spans="1:35" s="15" customFormat="1" ht="15.75">
      <c r="A1835" s="12"/>
      <c r="B1835" s="93" t="s">
        <v>1048</v>
      </c>
      <c r="C1835" s="132">
        <v>21.96</v>
      </c>
      <c r="D1835" s="17" t="s">
        <v>127</v>
      </c>
      <c r="E1835" s="174" t="s">
        <v>175</v>
      </c>
      <c r="F1835" s="186"/>
      <c r="G1835" s="74"/>
      <c r="H1835" s="74"/>
      <c r="I1835" s="74"/>
      <c r="J1835" s="74"/>
      <c r="K1835" s="92"/>
      <c r="L1835" s="14"/>
      <c r="M1835" s="3">
        <v>171.1273639975219</v>
      </c>
      <c r="N1835" s="3" t="e">
        <f>#REF!-M1835</f>
        <v>#REF!</v>
      </c>
      <c r="O1835" s="3"/>
      <c r="P1835" s="4"/>
      <c r="Q1835" s="4"/>
      <c r="R1835" s="4"/>
      <c r="S1835" s="4"/>
      <c r="T1835" s="4"/>
      <c r="X1835" s="16"/>
      <c r="AI1835" s="15" t="e">
        <f>#REF!</f>
        <v>#REF!</v>
      </c>
    </row>
    <row r="1836" spans="1:35" s="15" customFormat="1" ht="15.75">
      <c r="A1836" s="12"/>
      <c r="B1836" s="93" t="s">
        <v>1048</v>
      </c>
      <c r="C1836" s="132">
        <v>19.94</v>
      </c>
      <c r="D1836" s="17" t="s">
        <v>127</v>
      </c>
      <c r="E1836" s="174" t="s">
        <v>175</v>
      </c>
      <c r="F1836" s="186"/>
      <c r="G1836" s="74"/>
      <c r="H1836" s="74"/>
      <c r="I1836" s="74"/>
      <c r="J1836" s="74"/>
      <c r="K1836" s="92"/>
      <c r="L1836" s="14"/>
      <c r="M1836" s="3">
        <v>123.61217481351224</v>
      </c>
      <c r="N1836" s="3" t="e">
        <f>#REF!-M1836</f>
        <v>#REF!</v>
      </c>
      <c r="O1836" s="3"/>
      <c r="P1836" s="4"/>
      <c r="Q1836" s="4"/>
      <c r="R1836" s="4"/>
      <c r="S1836" s="4"/>
      <c r="T1836" s="4"/>
      <c r="X1836" s="16"/>
      <c r="AI1836" s="15" t="e">
        <f>#REF!</f>
        <v>#REF!</v>
      </c>
    </row>
    <row r="1837" spans="1:35" s="15" customFormat="1" ht="15.75">
      <c r="A1837" s="12"/>
      <c r="B1837" s="93" t="s">
        <v>1048</v>
      </c>
      <c r="C1837" s="132">
        <v>20.23</v>
      </c>
      <c r="D1837" s="17" t="s">
        <v>127</v>
      </c>
      <c r="E1837" s="174" t="s">
        <v>175</v>
      </c>
      <c r="F1837" s="186"/>
      <c r="G1837" s="74"/>
      <c r="H1837" s="74"/>
      <c r="I1837" s="74"/>
      <c r="J1837" s="74"/>
      <c r="K1837" s="92"/>
      <c r="L1837" s="14"/>
      <c r="M1837" s="3">
        <v>72.85355230554828</v>
      </c>
      <c r="N1837" s="3" t="e">
        <f>#REF!-M1837</f>
        <v>#REF!</v>
      </c>
      <c r="O1837" s="3"/>
      <c r="P1837" s="4"/>
      <c r="Q1837" s="4"/>
      <c r="R1837" s="4"/>
      <c r="S1837" s="4"/>
      <c r="T1837" s="4"/>
      <c r="X1837" s="16"/>
      <c r="AI1837" s="15" t="e">
        <f>#REF!</f>
        <v>#REF!</v>
      </c>
    </row>
    <row r="1838" spans="1:35" s="15" customFormat="1" ht="15.75">
      <c r="A1838" s="12"/>
      <c r="B1838" s="93" t="s">
        <v>1048</v>
      </c>
      <c r="C1838" s="132">
        <v>20.17</v>
      </c>
      <c r="D1838" s="17" t="s">
        <v>127</v>
      </c>
      <c r="E1838" s="174" t="s">
        <v>175</v>
      </c>
      <c r="F1838" s="186"/>
      <c r="G1838" s="74"/>
      <c r="H1838" s="74"/>
      <c r="I1838" s="74"/>
      <c r="J1838" s="74"/>
      <c r="K1838" s="92"/>
      <c r="L1838" s="14"/>
      <c r="M1838" s="3">
        <v>407.8604608581105</v>
      </c>
      <c r="N1838" s="3" t="e">
        <f>#REF!-M1838</f>
        <v>#REF!</v>
      </c>
      <c r="O1838" s="3"/>
      <c r="P1838" s="4"/>
      <c r="Q1838" s="4"/>
      <c r="R1838" s="4"/>
      <c r="S1838" s="4"/>
      <c r="T1838" s="4"/>
      <c r="X1838" s="16"/>
      <c r="AI1838" s="15" t="e">
        <f>#REF!</f>
        <v>#REF!</v>
      </c>
    </row>
    <row r="1839" spans="1:35" s="15" customFormat="1" ht="15.75">
      <c r="A1839" s="12"/>
      <c r="B1839" s="93" t="s">
        <v>1048</v>
      </c>
      <c r="C1839" s="132">
        <v>19.77</v>
      </c>
      <c r="D1839" s="17" t="s">
        <v>127</v>
      </c>
      <c r="E1839" s="174" t="s">
        <v>175</v>
      </c>
      <c r="F1839" s="186"/>
      <c r="G1839" s="74"/>
      <c r="H1839" s="74"/>
      <c r="I1839" s="74"/>
      <c r="J1839" s="74"/>
      <c r="K1839" s="92"/>
      <c r="L1839" s="14"/>
      <c r="M1839" s="3">
        <v>189.0063423256213</v>
      </c>
      <c r="N1839" s="3" t="e">
        <f>#REF!-M1839</f>
        <v>#REF!</v>
      </c>
      <c r="O1839" s="3"/>
      <c r="P1839" s="4"/>
      <c r="Q1839" s="4"/>
      <c r="R1839" s="4"/>
      <c r="S1839" s="4"/>
      <c r="T1839" s="4"/>
      <c r="X1839" s="16"/>
      <c r="AI1839" s="15" t="e">
        <f>#REF!</f>
        <v>#REF!</v>
      </c>
    </row>
    <row r="1840" spans="1:35" s="15" customFormat="1" ht="15.75">
      <c r="A1840" s="12"/>
      <c r="B1840" s="93" t="s">
        <v>1048</v>
      </c>
      <c r="C1840" s="132">
        <v>20.12</v>
      </c>
      <c r="D1840" s="17" t="s">
        <v>127</v>
      </c>
      <c r="E1840" s="174" t="s">
        <v>175</v>
      </c>
      <c r="F1840" s="186"/>
      <c r="G1840" s="74"/>
      <c r="H1840" s="74"/>
      <c r="I1840" s="74"/>
      <c r="J1840" s="74"/>
      <c r="K1840" s="92"/>
      <c r="L1840" s="14"/>
      <c r="M1840" s="3">
        <v>0</v>
      </c>
      <c r="N1840" s="3" t="e">
        <f>#REF!-M1840</f>
        <v>#REF!</v>
      </c>
      <c r="O1840" s="3"/>
      <c r="P1840" s="4"/>
      <c r="Q1840" s="4"/>
      <c r="R1840" s="4"/>
      <c r="S1840" s="4"/>
      <c r="T1840" s="4"/>
      <c r="X1840" s="16"/>
      <c r="AI1840" s="15" t="e">
        <f>#REF!</f>
        <v>#REF!</v>
      </c>
    </row>
    <row r="1841" spans="1:35" s="15" customFormat="1" ht="15.75">
      <c r="A1841" s="12"/>
      <c r="B1841" s="93" t="s">
        <v>1048</v>
      </c>
      <c r="C1841" s="132">
        <v>19.78</v>
      </c>
      <c r="D1841" s="17" t="s">
        <v>127</v>
      </c>
      <c r="E1841" s="174" t="s">
        <v>175</v>
      </c>
      <c r="F1841" s="186"/>
      <c r="G1841" s="74"/>
      <c r="H1841" s="74"/>
      <c r="I1841" s="74"/>
      <c r="J1841" s="74"/>
      <c r="K1841" s="92"/>
      <c r="L1841" s="14"/>
      <c r="M1841" s="3">
        <v>165.71197348188235</v>
      </c>
      <c r="N1841" s="3" t="e">
        <f>#REF!-M1841</f>
        <v>#REF!</v>
      </c>
      <c r="O1841" s="3"/>
      <c r="P1841" s="4"/>
      <c r="Q1841" s="4"/>
      <c r="R1841" s="4"/>
      <c r="S1841" s="4"/>
      <c r="T1841" s="4"/>
      <c r="X1841" s="16"/>
      <c r="AI1841" s="15" t="e">
        <f>#REF!</f>
        <v>#REF!</v>
      </c>
    </row>
    <row r="1842" spans="1:35" s="15" customFormat="1" ht="15.75">
      <c r="A1842" s="12"/>
      <c r="B1842" s="93" t="s">
        <v>1048</v>
      </c>
      <c r="C1842" s="132">
        <v>20.43</v>
      </c>
      <c r="D1842" s="17" t="s">
        <v>127</v>
      </c>
      <c r="E1842" s="174" t="s">
        <v>175</v>
      </c>
      <c r="F1842" s="186"/>
      <c r="G1842" s="74"/>
      <c r="H1842" s="74"/>
      <c r="I1842" s="74"/>
      <c r="J1842" s="74"/>
      <c r="K1842" s="92"/>
      <c r="L1842" s="14"/>
      <c r="M1842" s="3">
        <v>125.1050754755112</v>
      </c>
      <c r="N1842" s="3" t="e">
        <f>#REF!-M1842</f>
        <v>#REF!</v>
      </c>
      <c r="O1842" s="3"/>
      <c r="P1842" s="4"/>
      <c r="Q1842" s="4"/>
      <c r="R1842" s="4"/>
      <c r="S1842" s="4"/>
      <c r="T1842" s="4"/>
      <c r="X1842" s="16"/>
      <c r="AI1842" s="15" t="e">
        <f>#REF!</f>
        <v>#REF!</v>
      </c>
    </row>
    <row r="1843" spans="1:35" s="15" customFormat="1" ht="15.75">
      <c r="A1843" s="12"/>
      <c r="B1843" s="93" t="s">
        <v>1048</v>
      </c>
      <c r="C1843" s="132">
        <v>21.32</v>
      </c>
      <c r="D1843" s="17" t="s">
        <v>127</v>
      </c>
      <c r="E1843" s="174" t="s">
        <v>175</v>
      </c>
      <c r="F1843" s="186"/>
      <c r="G1843" s="74"/>
      <c r="H1843" s="74"/>
      <c r="I1843" s="74"/>
      <c r="J1843" s="74"/>
      <c r="K1843" s="92"/>
      <c r="L1843" s="14"/>
      <c r="M1843" s="3">
        <v>112.96765577014008</v>
      </c>
      <c r="N1843" s="3" t="e">
        <f>#REF!-M1843</f>
        <v>#REF!</v>
      </c>
      <c r="O1843" s="3"/>
      <c r="P1843" s="4"/>
      <c r="Q1843" s="4"/>
      <c r="R1843" s="4"/>
      <c r="S1843" s="4"/>
      <c r="T1843" s="4"/>
      <c r="X1843" s="16"/>
      <c r="AI1843" s="15" t="e">
        <f>#REF!</f>
        <v>#REF!</v>
      </c>
    </row>
    <row r="1844" spans="1:35" s="15" customFormat="1" ht="16.5" thickBot="1">
      <c r="A1844" s="12"/>
      <c r="B1844" s="105" t="s">
        <v>86</v>
      </c>
      <c r="C1844" s="141">
        <f>SUM(C1815:C1843)</f>
        <v>466.74</v>
      </c>
      <c r="D1844" s="88"/>
      <c r="E1844" s="182"/>
      <c r="F1844" s="272"/>
      <c r="G1844" s="84"/>
      <c r="H1844" s="84"/>
      <c r="I1844" s="84"/>
      <c r="J1844" s="84"/>
      <c r="K1844" s="100"/>
      <c r="L1844" s="14"/>
      <c r="M1844" s="3">
        <v>85.90397591117477</v>
      </c>
      <c r="N1844" s="3" t="e">
        <f>#REF!-M1844</f>
        <v>#REF!</v>
      </c>
      <c r="O1844" s="3"/>
      <c r="P1844" s="4"/>
      <c r="Q1844" s="4"/>
      <c r="R1844" s="4"/>
      <c r="S1844" s="4"/>
      <c r="T1844" s="4"/>
      <c r="X1844" s="16"/>
      <c r="AI1844" s="15" t="e">
        <f>#REF!</f>
        <v>#REF!</v>
      </c>
    </row>
    <row r="1845" spans="1:35" s="15" customFormat="1" ht="16.5" thickBot="1">
      <c r="A1845" s="12"/>
      <c r="B1845" s="402" t="s">
        <v>1081</v>
      </c>
      <c r="C1845" s="403" t="e">
        <v>#REF!</v>
      </c>
      <c r="D1845" s="403" t="e">
        <v>#REF!</v>
      </c>
      <c r="E1845" s="222"/>
      <c r="F1845" s="222"/>
      <c r="G1845" s="222"/>
      <c r="H1845" s="222"/>
      <c r="I1845" s="222"/>
      <c r="J1845" s="222"/>
      <c r="K1845" s="223"/>
      <c r="L1845" s="14"/>
      <c r="M1845" s="3">
        <v>82.19075334477321</v>
      </c>
      <c r="N1845" s="3" t="e">
        <f>#REF!-M1845</f>
        <v>#REF!</v>
      </c>
      <c r="O1845" s="3"/>
      <c r="P1845" s="4"/>
      <c r="Q1845" s="4"/>
      <c r="R1845" s="4"/>
      <c r="S1845" s="4"/>
      <c r="T1845" s="4"/>
      <c r="X1845" s="16"/>
      <c r="AI1845" s="15" t="e">
        <f>#REF!</f>
        <v>#REF!</v>
      </c>
    </row>
    <row r="1846" spans="1:35" s="15" customFormat="1" ht="38.25">
      <c r="A1846" s="12"/>
      <c r="B1846" s="93" t="s">
        <v>1082</v>
      </c>
      <c r="C1846" s="132">
        <v>19.55</v>
      </c>
      <c r="D1846" s="17" t="s">
        <v>64</v>
      </c>
      <c r="E1846" s="172" t="s">
        <v>176</v>
      </c>
      <c r="F1846" s="196"/>
      <c r="G1846" s="73"/>
      <c r="H1846" s="73"/>
      <c r="I1846" s="73"/>
      <c r="J1846" s="73"/>
      <c r="K1846" s="91"/>
      <c r="L1846" s="14"/>
      <c r="M1846" s="3">
        <v>101.18531493444279</v>
      </c>
      <c r="N1846" s="3" t="e">
        <f>#REF!-M1846</f>
        <v>#REF!</v>
      </c>
      <c r="O1846" s="3"/>
      <c r="P1846" s="4"/>
      <c r="Q1846" s="4"/>
      <c r="R1846" s="4"/>
      <c r="S1846" s="4"/>
      <c r="T1846" s="4"/>
      <c r="X1846" s="16"/>
      <c r="AI1846" s="15" t="e">
        <f>#REF!</f>
        <v>#REF!</v>
      </c>
    </row>
    <row r="1847" spans="1:35" s="15" customFormat="1" ht="38.25">
      <c r="A1847" s="12"/>
      <c r="B1847" s="93" t="s">
        <v>92</v>
      </c>
      <c r="C1847" s="132">
        <v>2.32</v>
      </c>
      <c r="D1847" s="17" t="s">
        <v>7</v>
      </c>
      <c r="E1847" s="172" t="s">
        <v>176</v>
      </c>
      <c r="F1847" s="186"/>
      <c r="G1847" s="74"/>
      <c r="H1847" s="74"/>
      <c r="I1847" s="74"/>
      <c r="J1847" s="74"/>
      <c r="K1847" s="92"/>
      <c r="L1847" s="14"/>
      <c r="M1847" s="3">
        <v>0</v>
      </c>
      <c r="N1847" s="3" t="e">
        <f>#REF!-M1847</f>
        <v>#REF!</v>
      </c>
      <c r="O1847" s="3"/>
      <c r="P1847" s="4"/>
      <c r="Q1847" s="4"/>
      <c r="R1847" s="4"/>
      <c r="S1847" s="4"/>
      <c r="T1847" s="4"/>
      <c r="X1847" s="16"/>
      <c r="AI1847" s="15" t="e">
        <f>#REF!</f>
        <v>#REF!</v>
      </c>
    </row>
    <row r="1848" spans="1:35" s="15" customFormat="1" ht="38.25">
      <c r="A1848" s="12"/>
      <c r="B1848" s="93" t="s">
        <v>1083</v>
      </c>
      <c r="C1848" s="132">
        <v>7.15</v>
      </c>
      <c r="D1848" s="17" t="s">
        <v>7</v>
      </c>
      <c r="E1848" s="172" t="s">
        <v>176</v>
      </c>
      <c r="F1848" s="186"/>
      <c r="G1848" s="74"/>
      <c r="H1848" s="74"/>
      <c r="I1848" s="74"/>
      <c r="J1848" s="74"/>
      <c r="K1848" s="92"/>
      <c r="L1848" s="14"/>
      <c r="M1848" s="3">
        <v>19.97645275240334</v>
      </c>
      <c r="N1848" s="3" t="e">
        <f>#REF!-M1848</f>
        <v>#REF!</v>
      </c>
      <c r="O1848" s="3"/>
      <c r="P1848" s="4"/>
      <c r="Q1848" s="4"/>
      <c r="R1848" s="4"/>
      <c r="S1848" s="4"/>
      <c r="T1848" s="4"/>
      <c r="X1848" s="16"/>
      <c r="AI1848" s="15" t="e">
        <f>#REF!</f>
        <v>#REF!</v>
      </c>
    </row>
    <row r="1849" spans="1:35" s="15" customFormat="1" ht="38.25">
      <c r="A1849" s="12"/>
      <c r="B1849" s="93" t="s">
        <v>333</v>
      </c>
      <c r="C1849" s="132">
        <v>1.23</v>
      </c>
      <c r="D1849" s="17" t="s">
        <v>7</v>
      </c>
      <c r="E1849" s="172" t="s">
        <v>176</v>
      </c>
      <c r="F1849" s="186"/>
      <c r="G1849" s="74"/>
      <c r="H1849" s="74"/>
      <c r="I1849" s="74"/>
      <c r="J1849" s="74"/>
      <c r="K1849" s="92"/>
      <c r="L1849" s="14"/>
      <c r="M1849" s="3">
        <v>51.05681028802159</v>
      </c>
      <c r="N1849" s="3" t="e">
        <f>#REF!-M1849</f>
        <v>#REF!</v>
      </c>
      <c r="O1849" s="3"/>
      <c r="P1849" s="4"/>
      <c r="Q1849" s="4"/>
      <c r="R1849" s="4"/>
      <c r="S1849" s="4"/>
      <c r="T1849" s="4"/>
      <c r="X1849" s="16"/>
      <c r="AI1849" s="15" t="e">
        <f>#REF!</f>
        <v>#REF!</v>
      </c>
    </row>
    <row r="1850" spans="1:35" s="15" customFormat="1" ht="38.25">
      <c r="A1850" s="12"/>
      <c r="B1850" s="93" t="s">
        <v>674</v>
      </c>
      <c r="C1850" s="132">
        <v>5.18</v>
      </c>
      <c r="D1850" s="17" t="s">
        <v>7</v>
      </c>
      <c r="E1850" s="172" t="s">
        <v>176</v>
      </c>
      <c r="F1850" s="186"/>
      <c r="G1850" s="74"/>
      <c r="H1850" s="74"/>
      <c r="I1850" s="74"/>
      <c r="J1850" s="74"/>
      <c r="K1850" s="92"/>
      <c r="L1850" s="14"/>
      <c r="M1850" s="3">
        <v>88.33185220459119</v>
      </c>
      <c r="N1850" s="3" t="e">
        <f>#REF!-M1850</f>
        <v>#REF!</v>
      </c>
      <c r="O1850" s="3"/>
      <c r="P1850" s="4"/>
      <c r="Q1850" s="4"/>
      <c r="R1850" s="4"/>
      <c r="S1850" s="4"/>
      <c r="T1850" s="4"/>
      <c r="X1850" s="16"/>
      <c r="AI1850" s="15" t="e">
        <f>#REF!</f>
        <v>#REF!</v>
      </c>
    </row>
    <row r="1851" spans="1:35" s="15" customFormat="1" ht="38.25">
      <c r="A1851" s="12"/>
      <c r="B1851" s="93" t="s">
        <v>27</v>
      </c>
      <c r="C1851" s="132">
        <v>1.14</v>
      </c>
      <c r="D1851" s="17" t="s">
        <v>7</v>
      </c>
      <c r="E1851" s="172" t="s">
        <v>176</v>
      </c>
      <c r="F1851" s="186"/>
      <c r="G1851" s="74"/>
      <c r="H1851" s="74"/>
      <c r="I1851" s="74"/>
      <c r="J1851" s="74"/>
      <c r="K1851" s="92"/>
      <c r="L1851" s="14"/>
      <c r="M1851" s="3">
        <v>12.139381467082055</v>
      </c>
      <c r="N1851" s="3" t="e">
        <f>#REF!-M1851</f>
        <v>#REF!</v>
      </c>
      <c r="O1851" s="3"/>
      <c r="P1851" s="4"/>
      <c r="Q1851" s="4"/>
      <c r="R1851" s="4"/>
      <c r="S1851" s="4"/>
      <c r="T1851" s="4"/>
      <c r="X1851" s="16"/>
      <c r="AI1851" s="15" t="e">
        <f>#REF!</f>
        <v>#REF!</v>
      </c>
    </row>
    <row r="1852" spans="1:35" s="15" customFormat="1" ht="38.25">
      <c r="A1852" s="12"/>
      <c r="B1852" s="93" t="s">
        <v>529</v>
      </c>
      <c r="C1852" s="132">
        <v>14.24</v>
      </c>
      <c r="D1852" s="17" t="s">
        <v>7</v>
      </c>
      <c r="E1852" s="172" t="s">
        <v>176</v>
      </c>
      <c r="F1852" s="186"/>
      <c r="G1852" s="74"/>
      <c r="H1852" s="74"/>
      <c r="I1852" s="74"/>
      <c r="J1852" s="74"/>
      <c r="K1852" s="92"/>
      <c r="L1852" s="14"/>
      <c r="M1852" s="3">
        <v>12.050121309235863</v>
      </c>
      <c r="N1852" s="3" t="e">
        <f>#REF!-M1852</f>
        <v>#REF!</v>
      </c>
      <c r="O1852" s="3"/>
      <c r="P1852" s="4"/>
      <c r="Q1852" s="4"/>
      <c r="R1852" s="4"/>
      <c r="S1852" s="4"/>
      <c r="T1852" s="4"/>
      <c r="X1852" s="16"/>
      <c r="AI1852" s="15" t="e">
        <f>#REF!</f>
        <v>#REF!</v>
      </c>
    </row>
    <row r="1853" spans="1:35" s="15" customFormat="1" ht="38.25">
      <c r="A1853" s="12"/>
      <c r="B1853" s="93" t="s">
        <v>1084</v>
      </c>
      <c r="C1853" s="132">
        <v>9.39</v>
      </c>
      <c r="D1853" s="17" t="s">
        <v>127</v>
      </c>
      <c r="E1853" s="172" t="s">
        <v>176</v>
      </c>
      <c r="F1853" s="186"/>
      <c r="G1853" s="74"/>
      <c r="H1853" s="74"/>
      <c r="I1853" s="74"/>
      <c r="J1853" s="74"/>
      <c r="K1853" s="92"/>
      <c r="L1853" s="14"/>
      <c r="M1853" s="3">
        <v>34.9338754907752</v>
      </c>
      <c r="N1853" s="3" t="e">
        <f>#REF!-M1853</f>
        <v>#REF!</v>
      </c>
      <c r="O1853" s="3"/>
      <c r="P1853" s="4"/>
      <c r="Q1853" s="4"/>
      <c r="R1853" s="4"/>
      <c r="S1853" s="4"/>
      <c r="T1853" s="4"/>
      <c r="X1853" s="16"/>
      <c r="AI1853" s="15" t="e">
        <f>#REF!</f>
        <v>#REF!</v>
      </c>
    </row>
    <row r="1854" spans="1:35" s="15" customFormat="1" ht="38.25">
      <c r="A1854" s="12"/>
      <c r="B1854" s="93" t="s">
        <v>405</v>
      </c>
      <c r="C1854" s="132">
        <v>24.96</v>
      </c>
      <c r="D1854" s="17" t="s">
        <v>7</v>
      </c>
      <c r="E1854" s="172" t="s">
        <v>176</v>
      </c>
      <c r="F1854" s="186"/>
      <c r="G1854" s="74"/>
      <c r="H1854" s="74"/>
      <c r="I1854" s="74"/>
      <c r="J1854" s="74"/>
      <c r="K1854" s="92"/>
      <c r="L1854" s="14"/>
      <c r="M1854" s="3">
        <v>28.96227284277944</v>
      </c>
      <c r="N1854" s="3" t="e">
        <f>#REF!-M1854</f>
        <v>#REF!</v>
      </c>
      <c r="O1854" s="3"/>
      <c r="P1854" s="4"/>
      <c r="Q1854" s="4"/>
      <c r="R1854" s="4"/>
      <c r="S1854" s="4"/>
      <c r="T1854" s="4"/>
      <c r="X1854" s="16"/>
      <c r="AI1854" s="15" t="e">
        <f>#REF!</f>
        <v>#REF!</v>
      </c>
    </row>
    <row r="1855" spans="1:35" s="15" customFormat="1" ht="38.25">
      <c r="A1855" s="12"/>
      <c r="B1855" s="93" t="s">
        <v>75</v>
      </c>
      <c r="C1855" s="132">
        <v>14.85</v>
      </c>
      <c r="D1855" s="17" t="s">
        <v>7</v>
      </c>
      <c r="E1855" s="172" t="s">
        <v>176</v>
      </c>
      <c r="F1855" s="186"/>
      <c r="G1855" s="74"/>
      <c r="H1855" s="74"/>
      <c r="I1855" s="74"/>
      <c r="J1855" s="74"/>
      <c r="K1855" s="92"/>
      <c r="L1855" s="14"/>
      <c r="M1855" s="3"/>
      <c r="N1855" s="3"/>
      <c r="O1855" s="3"/>
      <c r="P1855" s="4"/>
      <c r="Q1855" s="4"/>
      <c r="R1855" s="4"/>
      <c r="S1855" s="4"/>
      <c r="T1855" s="4"/>
      <c r="X1855" s="16"/>
      <c r="AI1855" s="15" t="e">
        <f>#REF!</f>
        <v>#REF!</v>
      </c>
    </row>
    <row r="1856" spans="1:35" s="15" customFormat="1" ht="38.25">
      <c r="A1856" s="12"/>
      <c r="B1856" s="93" t="s">
        <v>1085</v>
      </c>
      <c r="C1856" s="132">
        <v>13.56</v>
      </c>
      <c r="D1856" s="17" t="s">
        <v>97</v>
      </c>
      <c r="E1856" s="172" t="s">
        <v>176</v>
      </c>
      <c r="F1856" s="186"/>
      <c r="G1856" s="74"/>
      <c r="H1856" s="74"/>
      <c r="I1856" s="74"/>
      <c r="J1856" s="74"/>
      <c r="K1856" s="92"/>
      <c r="L1856" s="14"/>
      <c r="M1856" s="3"/>
      <c r="N1856" s="3"/>
      <c r="O1856" s="3"/>
      <c r="P1856" s="4"/>
      <c r="Q1856" s="4"/>
      <c r="R1856" s="4"/>
      <c r="S1856" s="4"/>
      <c r="T1856" s="4"/>
      <c r="X1856" s="16"/>
      <c r="AI1856" s="15" t="e">
        <f>#REF!</f>
        <v>#REF!</v>
      </c>
    </row>
    <row r="1857" spans="1:35" s="15" customFormat="1" ht="38.25">
      <c r="A1857" s="12"/>
      <c r="B1857" s="93" t="s">
        <v>1086</v>
      </c>
      <c r="C1857" s="132">
        <v>30.26</v>
      </c>
      <c r="D1857" s="17" t="s">
        <v>97</v>
      </c>
      <c r="E1857" s="172" t="s">
        <v>176</v>
      </c>
      <c r="F1857" s="186"/>
      <c r="G1857" s="74"/>
      <c r="H1857" s="74"/>
      <c r="I1857" s="74"/>
      <c r="J1857" s="74"/>
      <c r="K1857" s="92"/>
      <c r="L1857" s="14"/>
      <c r="M1857" s="3">
        <v>74.17071723247764</v>
      </c>
      <c r="N1857" s="3" t="e">
        <f>#REF!-M1857</f>
        <v>#REF!</v>
      </c>
      <c r="O1857" s="3"/>
      <c r="P1857" s="4"/>
      <c r="Q1857" s="4"/>
      <c r="R1857" s="4"/>
      <c r="S1857" s="4"/>
      <c r="T1857" s="4"/>
      <c r="X1857" s="16"/>
      <c r="AI1857" s="15" t="e">
        <f>#REF!</f>
        <v>#REF!</v>
      </c>
    </row>
    <row r="1858" spans="1:35" s="15" customFormat="1" ht="38.25">
      <c r="A1858" s="12"/>
      <c r="B1858" s="93" t="s">
        <v>1087</v>
      </c>
      <c r="C1858" s="132">
        <v>26.96</v>
      </c>
      <c r="D1858" s="17" t="s">
        <v>97</v>
      </c>
      <c r="E1858" s="172" t="s">
        <v>176</v>
      </c>
      <c r="F1858" s="186"/>
      <c r="G1858" s="74"/>
      <c r="H1858" s="74"/>
      <c r="I1858" s="74"/>
      <c r="J1858" s="74"/>
      <c r="K1858" s="92"/>
      <c r="L1858" s="14"/>
      <c r="M1858" s="3">
        <v>63.19149922109115</v>
      </c>
      <c r="N1858" s="3" t="e">
        <f>#REF!-M1858</f>
        <v>#REF!</v>
      </c>
      <c r="O1858" s="3"/>
      <c r="P1858" s="4"/>
      <c r="Q1858" s="4"/>
      <c r="R1858" s="4"/>
      <c r="S1858" s="4"/>
      <c r="T1858" s="4"/>
      <c r="X1858" s="16"/>
      <c r="AI1858" s="15" t="e">
        <f>#REF!</f>
        <v>#REF!</v>
      </c>
    </row>
    <row r="1859" spans="1:35" s="15" customFormat="1" ht="38.25">
      <c r="A1859" s="12"/>
      <c r="B1859" s="93" t="s">
        <v>1088</v>
      </c>
      <c r="C1859" s="132">
        <v>14.553</v>
      </c>
      <c r="D1859" s="17" t="s">
        <v>97</v>
      </c>
      <c r="E1859" s="172" t="s">
        <v>176</v>
      </c>
      <c r="F1859" s="186"/>
      <c r="G1859" s="74"/>
      <c r="H1859" s="74"/>
      <c r="I1859" s="74"/>
      <c r="J1859" s="74"/>
      <c r="K1859" s="92"/>
      <c r="L1859" s="14"/>
      <c r="M1859" s="3">
        <v>76.85452607970545</v>
      </c>
      <c r="N1859" s="3" t="e">
        <f>#REF!-M1859</f>
        <v>#REF!</v>
      </c>
      <c r="O1859" s="3"/>
      <c r="P1859" s="4"/>
      <c r="Q1859" s="4"/>
      <c r="R1859" s="4"/>
      <c r="S1859" s="4"/>
      <c r="T1859" s="4"/>
      <c r="X1859" s="16"/>
      <c r="AI1859" s="15" t="e">
        <f>#REF!</f>
        <v>#REF!</v>
      </c>
    </row>
    <row r="1860" spans="1:35" s="15" customFormat="1" ht="38.25">
      <c r="A1860" s="12"/>
      <c r="B1860" s="93" t="s">
        <v>1089</v>
      </c>
      <c r="C1860" s="132">
        <v>20.32</v>
      </c>
      <c r="D1860" s="17" t="s">
        <v>64</v>
      </c>
      <c r="E1860" s="172" t="s">
        <v>176</v>
      </c>
      <c r="F1860" s="186"/>
      <c r="G1860" s="74"/>
      <c r="H1860" s="74"/>
      <c r="I1860" s="74"/>
      <c r="J1860" s="74"/>
      <c r="K1860" s="92"/>
      <c r="L1860" s="14"/>
      <c r="M1860" s="3">
        <v>5.673022515595973</v>
      </c>
      <c r="N1860" s="3" t="e">
        <f>#REF!-M1860</f>
        <v>#REF!</v>
      </c>
      <c r="O1860" s="3"/>
      <c r="P1860" s="4"/>
      <c r="Q1860" s="4"/>
      <c r="R1860" s="4"/>
      <c r="S1860" s="4"/>
      <c r="T1860" s="4"/>
      <c r="X1860" s="16"/>
      <c r="AI1860" s="15" t="e">
        <f>#REF!</f>
        <v>#REF!</v>
      </c>
    </row>
    <row r="1861" spans="1:35" s="15" customFormat="1" ht="38.25">
      <c r="A1861" s="12"/>
      <c r="B1861" s="93" t="s">
        <v>111</v>
      </c>
      <c r="C1861" s="132">
        <v>14.45</v>
      </c>
      <c r="D1861" s="17" t="s">
        <v>7</v>
      </c>
      <c r="E1861" s="172" t="s">
        <v>176</v>
      </c>
      <c r="F1861" s="186"/>
      <c r="G1861" s="74"/>
      <c r="H1861" s="74"/>
      <c r="I1861" s="74"/>
      <c r="J1861" s="74"/>
      <c r="K1861" s="92"/>
      <c r="L1861" s="14"/>
      <c r="M1861" s="3">
        <v>23.289250327183467</v>
      </c>
      <c r="N1861" s="3" t="e">
        <f>#REF!-M1861</f>
        <v>#REF!</v>
      </c>
      <c r="O1861" s="3"/>
      <c r="P1861" s="4"/>
      <c r="Q1861" s="4"/>
      <c r="R1861" s="4"/>
      <c r="S1861" s="4"/>
      <c r="T1861" s="4"/>
      <c r="X1861" s="16"/>
      <c r="AI1861" s="15" t="e">
        <f>#REF!</f>
        <v>#REF!</v>
      </c>
    </row>
    <row r="1862" spans="1:35" s="15" customFormat="1" ht="38.25">
      <c r="A1862" s="12"/>
      <c r="B1862" s="93" t="s">
        <v>115</v>
      </c>
      <c r="C1862" s="132">
        <v>15.03</v>
      </c>
      <c r="D1862" s="17" t="s">
        <v>7</v>
      </c>
      <c r="E1862" s="172" t="s">
        <v>176</v>
      </c>
      <c r="F1862" s="186"/>
      <c r="G1862" s="74"/>
      <c r="H1862" s="74"/>
      <c r="I1862" s="74"/>
      <c r="J1862" s="74"/>
      <c r="K1862" s="92"/>
      <c r="L1862" s="14"/>
      <c r="M1862" s="3">
        <v>4.7772821183966085</v>
      </c>
      <c r="N1862" s="3" t="e">
        <f>#REF!-M1862</f>
        <v>#REF!</v>
      </c>
      <c r="O1862" s="3"/>
      <c r="P1862" s="4"/>
      <c r="Q1862" s="4"/>
      <c r="R1862" s="4"/>
      <c r="S1862" s="4"/>
      <c r="T1862" s="4"/>
      <c r="X1862" s="16"/>
      <c r="AI1862" s="15" t="e">
        <f>#REF!</f>
        <v>#REF!</v>
      </c>
    </row>
    <row r="1863" spans="1:35" s="15" customFormat="1" ht="16.5" thickBot="1">
      <c r="A1863" s="12"/>
      <c r="B1863" s="105" t="s">
        <v>86</v>
      </c>
      <c r="C1863" s="142">
        <f>SUM(C1846:C1862)</f>
        <v>235.143</v>
      </c>
      <c r="D1863" s="88"/>
      <c r="E1863" s="182"/>
      <c r="F1863" s="272"/>
      <c r="G1863" s="84"/>
      <c r="H1863" s="84"/>
      <c r="I1863" s="84"/>
      <c r="J1863" s="84"/>
      <c r="K1863" s="100"/>
      <c r="L1863" s="14"/>
      <c r="M1863" s="3">
        <v>14.894883176286571</v>
      </c>
      <c r="N1863" s="3" t="e">
        <f>#REF!-M1863</f>
        <v>#REF!</v>
      </c>
      <c r="O1863" s="3"/>
      <c r="P1863" s="4"/>
      <c r="Q1863" s="4"/>
      <c r="R1863" s="4"/>
      <c r="S1863" s="4"/>
      <c r="T1863" s="4"/>
      <c r="X1863" s="16"/>
      <c r="AI1863" s="15" t="e">
        <f>#REF!</f>
        <v>#REF!</v>
      </c>
    </row>
    <row r="1864" spans="1:35" s="15" customFormat="1" ht="16.5" thickBot="1">
      <c r="A1864" s="12"/>
      <c r="B1864" s="402" t="s">
        <v>1090</v>
      </c>
      <c r="C1864" s="403" t="e">
        <v>#REF!</v>
      </c>
      <c r="D1864" s="403" t="e">
        <v>#REF!</v>
      </c>
      <c r="E1864" s="222"/>
      <c r="F1864" s="222"/>
      <c r="G1864" s="222"/>
      <c r="H1864" s="222"/>
      <c r="I1864" s="222"/>
      <c r="J1864" s="222"/>
      <c r="K1864" s="223"/>
      <c r="L1864" s="14"/>
      <c r="M1864" s="3">
        <v>90.27357031584451</v>
      </c>
      <c r="N1864" s="3" t="e">
        <f>#REF!-M1864</f>
        <v>#REF!</v>
      </c>
      <c r="O1864" s="3"/>
      <c r="P1864" s="4"/>
      <c r="Q1864" s="4"/>
      <c r="R1864" s="4"/>
      <c r="S1864" s="4"/>
      <c r="T1864" s="4"/>
      <c r="X1864" s="16"/>
      <c r="AI1864" s="15" t="e">
        <f>#REF!</f>
        <v>#REF!</v>
      </c>
    </row>
    <row r="1865" spans="1:35" s="15" customFormat="1" ht="15.75">
      <c r="A1865" s="12"/>
      <c r="B1865" s="93" t="s">
        <v>1091</v>
      </c>
      <c r="C1865" s="132">
        <v>4.36</v>
      </c>
      <c r="D1865" s="17" t="s">
        <v>106</v>
      </c>
      <c r="E1865" s="171" t="s">
        <v>174</v>
      </c>
      <c r="F1865" s="196"/>
      <c r="G1865" s="73"/>
      <c r="H1865" s="73"/>
      <c r="I1865" s="73"/>
      <c r="J1865" s="73"/>
      <c r="K1865" s="91"/>
      <c r="L1865" s="14"/>
      <c r="M1865" s="3"/>
      <c r="N1865" s="3"/>
      <c r="O1865" s="3"/>
      <c r="P1865" s="4"/>
      <c r="Q1865" s="4"/>
      <c r="R1865" s="4"/>
      <c r="S1865" s="4"/>
      <c r="T1865" s="4"/>
      <c r="X1865" s="16"/>
      <c r="AI1865" s="15" t="e">
        <f>#REF!</f>
        <v>#REF!</v>
      </c>
    </row>
    <row r="1866" spans="1:35" s="15" customFormat="1" ht="15.75">
      <c r="A1866" s="12"/>
      <c r="B1866" s="93" t="s">
        <v>265</v>
      </c>
      <c r="C1866" s="132">
        <v>6.69</v>
      </c>
      <c r="D1866" s="17" t="s">
        <v>106</v>
      </c>
      <c r="E1866" s="171" t="s">
        <v>174</v>
      </c>
      <c r="F1866" s="186"/>
      <c r="G1866" s="74"/>
      <c r="H1866" s="74"/>
      <c r="I1866" s="74"/>
      <c r="J1866" s="74"/>
      <c r="K1866" s="92"/>
      <c r="L1866" s="14"/>
      <c r="M1866" s="3">
        <v>0</v>
      </c>
      <c r="N1866" s="3" t="e">
        <f>#REF!-M1866</f>
        <v>#REF!</v>
      </c>
      <c r="O1866" s="3"/>
      <c r="P1866" s="4"/>
      <c r="Q1866" s="4"/>
      <c r="R1866" s="4"/>
      <c r="S1866" s="4"/>
      <c r="T1866" s="4"/>
      <c r="X1866" s="16"/>
      <c r="AI1866" s="15" t="e">
        <f>#REF!</f>
        <v>#REF!</v>
      </c>
    </row>
    <row r="1867" spans="1:35" s="15" customFormat="1" ht="15.75">
      <c r="A1867" s="12"/>
      <c r="B1867" s="93" t="s">
        <v>1092</v>
      </c>
      <c r="C1867" s="132">
        <v>32.03</v>
      </c>
      <c r="D1867" s="17" t="s">
        <v>106</v>
      </c>
      <c r="E1867" s="171" t="s">
        <v>174</v>
      </c>
      <c r="F1867" s="186"/>
      <c r="G1867" s="74"/>
      <c r="H1867" s="74"/>
      <c r="I1867" s="74"/>
      <c r="J1867" s="74"/>
      <c r="K1867" s="92"/>
      <c r="L1867" s="14"/>
      <c r="M1867" s="3"/>
      <c r="N1867" s="3"/>
      <c r="O1867" s="3"/>
      <c r="P1867" s="4"/>
      <c r="Q1867" s="4"/>
      <c r="R1867" s="4"/>
      <c r="S1867" s="4"/>
      <c r="T1867" s="4"/>
      <c r="X1867" s="16"/>
      <c r="AI1867" s="15" t="e">
        <f>#REF!</f>
        <v>#REF!</v>
      </c>
    </row>
    <row r="1868" spans="1:35" s="15" customFormat="1" ht="15.75">
      <c r="A1868" s="12"/>
      <c r="B1868" s="93" t="s">
        <v>1093</v>
      </c>
      <c r="C1868" s="132">
        <v>1.17</v>
      </c>
      <c r="D1868" s="17" t="s">
        <v>106</v>
      </c>
      <c r="E1868" s="171" t="s">
        <v>174</v>
      </c>
      <c r="F1868" s="186"/>
      <c r="G1868" s="74"/>
      <c r="H1868" s="74"/>
      <c r="I1868" s="74"/>
      <c r="J1868" s="74"/>
      <c r="K1868" s="92"/>
      <c r="L1868" s="14"/>
      <c r="M1868" s="3"/>
      <c r="N1868" s="3"/>
      <c r="O1868" s="3"/>
      <c r="P1868" s="4"/>
      <c r="Q1868" s="4"/>
      <c r="R1868" s="4"/>
      <c r="S1868" s="4"/>
      <c r="T1868" s="4"/>
      <c r="X1868" s="16"/>
      <c r="AI1868" s="15" t="e">
        <f>#REF!</f>
        <v>#REF!</v>
      </c>
    </row>
    <row r="1869" spans="1:35" s="15" customFormat="1" ht="15.75">
      <c r="A1869" s="12"/>
      <c r="B1869" s="93" t="s">
        <v>1093</v>
      </c>
      <c r="C1869" s="132">
        <v>1.19</v>
      </c>
      <c r="D1869" s="17" t="s">
        <v>106</v>
      </c>
      <c r="E1869" s="171" t="s">
        <v>174</v>
      </c>
      <c r="F1869" s="186"/>
      <c r="G1869" s="74"/>
      <c r="H1869" s="74"/>
      <c r="I1869" s="74"/>
      <c r="J1869" s="74"/>
      <c r="K1869" s="92"/>
      <c r="L1869" s="14"/>
      <c r="M1869" s="3">
        <v>65.08191558209424</v>
      </c>
      <c r="N1869" s="3" t="e">
        <f>#REF!-M1869</f>
        <v>#REF!</v>
      </c>
      <c r="O1869" s="3"/>
      <c r="P1869" s="4"/>
      <c r="Q1869" s="4"/>
      <c r="R1869" s="4"/>
      <c r="S1869" s="4"/>
      <c r="T1869" s="4"/>
      <c r="X1869" s="16"/>
      <c r="AI1869" s="15" t="e">
        <f>#REF!</f>
        <v>#REF!</v>
      </c>
    </row>
    <row r="1870" spans="1:35" s="15" customFormat="1" ht="15.75">
      <c r="A1870" s="12"/>
      <c r="B1870" s="93" t="s">
        <v>1093</v>
      </c>
      <c r="C1870" s="132">
        <v>1.15</v>
      </c>
      <c r="D1870" s="17" t="s">
        <v>106</v>
      </c>
      <c r="E1870" s="171" t="s">
        <v>174</v>
      </c>
      <c r="F1870" s="186"/>
      <c r="G1870" s="74"/>
      <c r="H1870" s="74"/>
      <c r="I1870" s="74"/>
      <c r="J1870" s="74"/>
      <c r="K1870" s="92"/>
      <c r="L1870" s="14"/>
      <c r="M1870" s="3">
        <v>104.99768650712286</v>
      </c>
      <c r="N1870" s="3" t="e">
        <f>#REF!-M1870</f>
        <v>#REF!</v>
      </c>
      <c r="O1870" s="3"/>
      <c r="P1870" s="4"/>
      <c r="Q1870" s="4"/>
      <c r="R1870" s="4"/>
      <c r="S1870" s="4"/>
      <c r="T1870" s="4"/>
      <c r="X1870" s="16"/>
      <c r="AI1870" s="15" t="e">
        <f>#REF!</f>
        <v>#REF!</v>
      </c>
    </row>
    <row r="1871" spans="1:35" s="15" customFormat="1" ht="15.75">
      <c r="A1871" s="12"/>
      <c r="B1871" s="93" t="s">
        <v>131</v>
      </c>
      <c r="C1871" s="132">
        <v>7.02</v>
      </c>
      <c r="D1871" s="17" t="s">
        <v>106</v>
      </c>
      <c r="E1871" s="171" t="s">
        <v>174</v>
      </c>
      <c r="F1871" s="186"/>
      <c r="G1871" s="74"/>
      <c r="H1871" s="74"/>
      <c r="I1871" s="74"/>
      <c r="J1871" s="74"/>
      <c r="K1871" s="92"/>
      <c r="L1871" s="14"/>
      <c r="M1871" s="3">
        <v>502.70192807520857</v>
      </c>
      <c r="N1871" s="3" t="e">
        <f>#REF!-M1871</f>
        <v>#REF!</v>
      </c>
      <c r="O1871" s="3"/>
      <c r="P1871" s="4"/>
      <c r="Q1871" s="4"/>
      <c r="R1871" s="4"/>
      <c r="S1871" s="4"/>
      <c r="T1871" s="4"/>
      <c r="X1871" s="16"/>
      <c r="AI1871" s="15" t="e">
        <f>#REF!</f>
        <v>#REF!</v>
      </c>
    </row>
    <row r="1872" spans="1:35" s="15" customFormat="1" ht="15.75">
      <c r="A1872" s="12"/>
      <c r="B1872" s="93" t="s">
        <v>1094</v>
      </c>
      <c r="C1872" s="132">
        <v>8.2</v>
      </c>
      <c r="D1872" s="17" t="s">
        <v>97</v>
      </c>
      <c r="E1872" s="171" t="s">
        <v>174</v>
      </c>
      <c r="F1872" s="186"/>
      <c r="G1872" s="74"/>
      <c r="H1872" s="74"/>
      <c r="I1872" s="74"/>
      <c r="J1872" s="74"/>
      <c r="K1872" s="92"/>
      <c r="L1872" s="14"/>
      <c r="M1872" s="3">
        <v>18.362824097658258</v>
      </c>
      <c r="N1872" s="3" t="e">
        <f>#REF!-M1872</f>
        <v>#REF!</v>
      </c>
      <c r="O1872" s="3"/>
      <c r="P1872" s="4"/>
      <c r="Q1872" s="4"/>
      <c r="R1872" s="4"/>
      <c r="S1872" s="4"/>
      <c r="T1872" s="4"/>
      <c r="X1872" s="16"/>
      <c r="AI1872" s="15" t="e">
        <f>#REF!</f>
        <v>#REF!</v>
      </c>
    </row>
    <row r="1873" spans="1:35" s="15" customFormat="1" ht="15.75">
      <c r="A1873" s="12"/>
      <c r="B1873" s="93" t="s">
        <v>1095</v>
      </c>
      <c r="C1873" s="132">
        <v>7.49</v>
      </c>
      <c r="D1873" s="17" t="s">
        <v>97</v>
      </c>
      <c r="E1873" s="171" t="s">
        <v>174</v>
      </c>
      <c r="F1873" s="186"/>
      <c r="G1873" s="74"/>
      <c r="H1873" s="74"/>
      <c r="I1873" s="74"/>
      <c r="J1873" s="74"/>
      <c r="K1873" s="92"/>
      <c r="L1873" s="14"/>
      <c r="M1873" s="3">
        <v>18.676718526678055</v>
      </c>
      <c r="N1873" s="3" t="e">
        <f>#REF!-M1873</f>
        <v>#REF!</v>
      </c>
      <c r="O1873" s="3"/>
      <c r="P1873" s="4"/>
      <c r="Q1873" s="4"/>
      <c r="R1873" s="4"/>
      <c r="S1873" s="4"/>
      <c r="T1873" s="4"/>
      <c r="X1873" s="16"/>
      <c r="AI1873" s="15" t="e">
        <f>#REF!</f>
        <v>#REF!</v>
      </c>
    </row>
    <row r="1874" spans="1:35" s="15" customFormat="1" ht="15.75">
      <c r="A1874" s="12"/>
      <c r="B1874" s="93" t="s">
        <v>265</v>
      </c>
      <c r="C1874" s="132">
        <v>5.34</v>
      </c>
      <c r="D1874" s="17" t="s">
        <v>97</v>
      </c>
      <c r="E1874" s="171" t="s">
        <v>174</v>
      </c>
      <c r="F1874" s="186"/>
      <c r="G1874" s="74"/>
      <c r="H1874" s="74"/>
      <c r="I1874" s="74"/>
      <c r="J1874" s="74"/>
      <c r="K1874" s="92"/>
      <c r="L1874" s="14"/>
      <c r="M1874" s="3">
        <v>24.52300226717181</v>
      </c>
      <c r="N1874" s="3" t="e">
        <f>#REF!-M1874</f>
        <v>#REF!</v>
      </c>
      <c r="O1874" s="3"/>
      <c r="P1874" s="4"/>
      <c r="Q1874" s="4"/>
      <c r="R1874" s="4"/>
      <c r="S1874" s="4"/>
      <c r="T1874" s="4"/>
      <c r="X1874" s="16"/>
      <c r="AI1874" s="15" t="e">
        <f>#REF!</f>
        <v>#REF!</v>
      </c>
    </row>
    <row r="1875" spans="1:35" s="15" customFormat="1" ht="15.75">
      <c r="A1875" s="12"/>
      <c r="B1875" s="93" t="s">
        <v>1096</v>
      </c>
      <c r="C1875" s="132">
        <v>27.53</v>
      </c>
      <c r="D1875" s="17" t="s">
        <v>97</v>
      </c>
      <c r="E1875" s="171" t="s">
        <v>174</v>
      </c>
      <c r="F1875" s="186"/>
      <c r="G1875" s="74"/>
      <c r="H1875" s="74"/>
      <c r="I1875" s="74"/>
      <c r="J1875" s="74"/>
      <c r="K1875" s="92"/>
      <c r="L1875" s="14"/>
      <c r="M1875" s="3">
        <v>128.8058965690811</v>
      </c>
      <c r="N1875" s="3" t="e">
        <f>#REF!-M1875</f>
        <v>#REF!</v>
      </c>
      <c r="O1875" s="3"/>
      <c r="P1875" s="4"/>
      <c r="Q1875" s="4"/>
      <c r="R1875" s="4"/>
      <c r="S1875" s="4"/>
      <c r="T1875" s="4"/>
      <c r="X1875" s="16"/>
      <c r="AI1875" s="15" t="e">
        <f>#REF!</f>
        <v>#REF!</v>
      </c>
    </row>
    <row r="1876" spans="1:35" s="15" customFormat="1" ht="15.75">
      <c r="A1876" s="12"/>
      <c r="B1876" s="93" t="s">
        <v>251</v>
      </c>
      <c r="C1876" s="132">
        <v>29.83</v>
      </c>
      <c r="D1876" s="17" t="s">
        <v>7</v>
      </c>
      <c r="E1876" s="171" t="s">
        <v>174</v>
      </c>
      <c r="F1876" s="186"/>
      <c r="G1876" s="74"/>
      <c r="H1876" s="74"/>
      <c r="I1876" s="74"/>
      <c r="J1876" s="74"/>
      <c r="K1876" s="92"/>
      <c r="L1876" s="14"/>
      <c r="M1876" s="3">
        <v>177.68077136065102</v>
      </c>
      <c r="N1876" s="3" t="e">
        <f>#REF!-M1876</f>
        <v>#REF!</v>
      </c>
      <c r="O1876" s="3"/>
      <c r="P1876" s="4"/>
      <c r="Q1876" s="4"/>
      <c r="R1876" s="4"/>
      <c r="S1876" s="4"/>
      <c r="T1876" s="4"/>
      <c r="X1876" s="16"/>
      <c r="AI1876" s="15" t="e">
        <f>#REF!</f>
        <v>#REF!</v>
      </c>
    </row>
    <row r="1877" spans="1:35" s="15" customFormat="1" ht="15.75">
      <c r="A1877" s="12"/>
      <c r="B1877" s="93" t="s">
        <v>1093</v>
      </c>
      <c r="C1877" s="132">
        <v>1.53</v>
      </c>
      <c r="D1877" s="17" t="s">
        <v>97</v>
      </c>
      <c r="E1877" s="171" t="s">
        <v>174</v>
      </c>
      <c r="F1877" s="186"/>
      <c r="G1877" s="74"/>
      <c r="H1877" s="74"/>
      <c r="I1877" s="74"/>
      <c r="J1877" s="74"/>
      <c r="K1877" s="92"/>
      <c r="L1877" s="14"/>
      <c r="M1877" s="3">
        <v>115.70918525193616</v>
      </c>
      <c r="N1877" s="3" t="e">
        <f>#REF!-M1877</f>
        <v>#REF!</v>
      </c>
      <c r="O1877" s="3"/>
      <c r="P1877" s="4"/>
      <c r="Q1877" s="4"/>
      <c r="R1877" s="4"/>
      <c r="S1877" s="4"/>
      <c r="T1877" s="4"/>
      <c r="X1877" s="16"/>
      <c r="AI1877" s="15" t="e">
        <f>#REF!</f>
        <v>#REF!</v>
      </c>
    </row>
    <row r="1878" spans="1:35" s="15" customFormat="1" ht="15.75">
      <c r="A1878" s="12"/>
      <c r="B1878" s="93" t="s">
        <v>1093</v>
      </c>
      <c r="C1878" s="132">
        <v>2.12</v>
      </c>
      <c r="D1878" s="17" t="s">
        <v>97</v>
      </c>
      <c r="E1878" s="171" t="s">
        <v>174</v>
      </c>
      <c r="F1878" s="186"/>
      <c r="G1878" s="74"/>
      <c r="H1878" s="74"/>
      <c r="I1878" s="74"/>
      <c r="J1878" s="74"/>
      <c r="K1878" s="92"/>
      <c r="L1878" s="14"/>
      <c r="M1878" s="3">
        <v>162.29621676722883</v>
      </c>
      <c r="N1878" s="3" t="e">
        <f>#REF!-M1878</f>
        <v>#REF!</v>
      </c>
      <c r="O1878" s="3"/>
      <c r="P1878" s="4"/>
      <c r="Q1878" s="4"/>
      <c r="R1878" s="4"/>
      <c r="S1878" s="4"/>
      <c r="T1878" s="4"/>
      <c r="X1878" s="16"/>
      <c r="AI1878" s="15" t="e">
        <f>#REF!</f>
        <v>#REF!</v>
      </c>
    </row>
    <row r="1879" spans="1:35" s="15" customFormat="1" ht="15.75">
      <c r="A1879" s="12"/>
      <c r="B1879" s="93" t="s">
        <v>1093</v>
      </c>
      <c r="C1879" s="132">
        <v>1.52</v>
      </c>
      <c r="D1879" s="17" t="s">
        <v>7</v>
      </c>
      <c r="E1879" s="171" t="s">
        <v>174</v>
      </c>
      <c r="F1879" s="186"/>
      <c r="G1879" s="74"/>
      <c r="H1879" s="74"/>
      <c r="I1879" s="74"/>
      <c r="J1879" s="74"/>
      <c r="K1879" s="92"/>
      <c r="L1879" s="14"/>
      <c r="M1879" s="3">
        <v>596.5306872632589</v>
      </c>
      <c r="N1879" s="3" t="e">
        <f>#REF!-M1879</f>
        <v>#REF!</v>
      </c>
      <c r="O1879" s="3"/>
      <c r="P1879" s="4"/>
      <c r="Q1879" s="4"/>
      <c r="R1879" s="4"/>
      <c r="S1879" s="4"/>
      <c r="T1879" s="4"/>
      <c r="X1879" s="16"/>
      <c r="AI1879" s="15" t="e">
        <f>#REF!</f>
        <v>#REF!</v>
      </c>
    </row>
    <row r="1880" spans="1:35" s="15" customFormat="1" ht="15.75">
      <c r="A1880" s="12"/>
      <c r="B1880" s="93" t="s">
        <v>1093</v>
      </c>
      <c r="C1880" s="132">
        <v>2.08</v>
      </c>
      <c r="D1880" s="17" t="s">
        <v>7</v>
      </c>
      <c r="E1880" s="171" t="s">
        <v>174</v>
      </c>
      <c r="F1880" s="186"/>
      <c r="G1880" s="74"/>
      <c r="H1880" s="74"/>
      <c r="I1880" s="74"/>
      <c r="J1880" s="74"/>
      <c r="K1880" s="92"/>
      <c r="L1880" s="14"/>
      <c r="M1880" s="3">
        <v>468.17354088303057</v>
      </c>
      <c r="N1880" s="3" t="e">
        <f>#REF!-M1880</f>
        <v>#REF!</v>
      </c>
      <c r="O1880" s="3"/>
      <c r="P1880" s="4"/>
      <c r="Q1880" s="4"/>
      <c r="R1880" s="4"/>
      <c r="S1880" s="4"/>
      <c r="T1880" s="4"/>
      <c r="X1880" s="16"/>
      <c r="AI1880" s="15" t="e">
        <f>#REF!</f>
        <v>#REF!</v>
      </c>
    </row>
    <row r="1881" spans="1:35" s="15" customFormat="1" ht="15.75">
      <c r="A1881" s="12"/>
      <c r="B1881" s="93" t="s">
        <v>699</v>
      </c>
      <c r="C1881" s="132">
        <v>17.25</v>
      </c>
      <c r="D1881" s="17" t="s">
        <v>106</v>
      </c>
      <c r="E1881" s="171" t="s">
        <v>174</v>
      </c>
      <c r="F1881" s="186"/>
      <c r="G1881" s="74"/>
      <c r="H1881" s="74"/>
      <c r="I1881" s="74"/>
      <c r="J1881" s="74"/>
      <c r="K1881" s="92"/>
      <c r="L1881" s="14"/>
      <c r="M1881" s="3">
        <v>33.152631729487325</v>
      </c>
      <c r="N1881" s="3" t="e">
        <f>#REF!-M1881</f>
        <v>#REF!</v>
      </c>
      <c r="O1881" s="3"/>
      <c r="P1881" s="4"/>
      <c r="Q1881" s="4"/>
      <c r="R1881" s="4"/>
      <c r="S1881" s="4"/>
      <c r="T1881" s="4"/>
      <c r="X1881" s="16"/>
      <c r="AI1881" s="15" t="e">
        <f>#REF!</f>
        <v>#REF!</v>
      </c>
    </row>
    <row r="1882" spans="1:35" s="15" customFormat="1" ht="15.75">
      <c r="A1882" s="12"/>
      <c r="B1882" s="93" t="s">
        <v>674</v>
      </c>
      <c r="C1882" s="132">
        <v>1.73</v>
      </c>
      <c r="D1882" s="17" t="s">
        <v>106</v>
      </c>
      <c r="E1882" s="171" t="s">
        <v>174</v>
      </c>
      <c r="F1882" s="186"/>
      <c r="G1882" s="74"/>
      <c r="H1882" s="74"/>
      <c r="I1882" s="74"/>
      <c r="J1882" s="74"/>
      <c r="K1882" s="92"/>
      <c r="L1882" s="14"/>
      <c r="M1882" s="3">
        <v>45.936979912753685</v>
      </c>
      <c r="N1882" s="3" t="e">
        <f>#REF!-M1882</f>
        <v>#REF!</v>
      </c>
      <c r="O1882" s="3"/>
      <c r="P1882" s="4"/>
      <c r="Q1882" s="4"/>
      <c r="R1882" s="4"/>
      <c r="S1882" s="4"/>
      <c r="T1882" s="4"/>
      <c r="X1882" s="16"/>
      <c r="AI1882" s="15" t="e">
        <f>#REF!</f>
        <v>#REF!</v>
      </c>
    </row>
    <row r="1883" spans="1:35" s="15" customFormat="1" ht="15.75">
      <c r="A1883" s="12"/>
      <c r="B1883" s="93" t="s">
        <v>27</v>
      </c>
      <c r="C1883" s="132">
        <v>2.7</v>
      </c>
      <c r="D1883" s="17" t="s">
        <v>106</v>
      </c>
      <c r="E1883" s="171" t="s">
        <v>174</v>
      </c>
      <c r="F1883" s="186"/>
      <c r="G1883" s="74"/>
      <c r="H1883" s="74"/>
      <c r="I1883" s="74"/>
      <c r="J1883" s="74"/>
      <c r="K1883" s="92"/>
      <c r="L1883" s="14"/>
      <c r="M1883" s="3">
        <v>23.855976605504747</v>
      </c>
      <c r="N1883" s="3" t="e">
        <f>#REF!-M1883</f>
        <v>#REF!</v>
      </c>
      <c r="O1883" s="3"/>
      <c r="P1883" s="4"/>
      <c r="Q1883" s="4"/>
      <c r="R1883" s="4"/>
      <c r="S1883" s="4"/>
      <c r="T1883" s="4"/>
      <c r="X1883" s="16"/>
      <c r="AI1883" s="15" t="e">
        <f>#REF!</f>
        <v>#REF!</v>
      </c>
    </row>
    <row r="1884" spans="1:35" s="15" customFormat="1" ht="15.75">
      <c r="A1884" s="12"/>
      <c r="B1884" s="93" t="s">
        <v>405</v>
      </c>
      <c r="C1884" s="132">
        <v>14.02</v>
      </c>
      <c r="D1884" s="17" t="s">
        <v>7</v>
      </c>
      <c r="E1884" s="171" t="s">
        <v>174</v>
      </c>
      <c r="F1884" s="186"/>
      <c r="G1884" s="74"/>
      <c r="H1884" s="74"/>
      <c r="I1884" s="74"/>
      <c r="J1884" s="74"/>
      <c r="K1884" s="92"/>
      <c r="L1884" s="14"/>
      <c r="M1884" s="3">
        <v>32.64502061805912</v>
      </c>
      <c r="N1884" s="3" t="e">
        <f>#REF!-M1884</f>
        <v>#REF!</v>
      </c>
      <c r="O1884" s="3"/>
      <c r="P1884" s="4"/>
      <c r="Q1884" s="4"/>
      <c r="R1884" s="4"/>
      <c r="S1884" s="4"/>
      <c r="T1884" s="4"/>
      <c r="X1884" s="16"/>
      <c r="AI1884" s="15" t="e">
        <f>#REF!</f>
        <v>#REF!</v>
      </c>
    </row>
    <row r="1885" spans="1:35" s="15" customFormat="1" ht="15.75">
      <c r="A1885" s="12"/>
      <c r="B1885" s="93" t="s">
        <v>674</v>
      </c>
      <c r="C1885" s="132">
        <v>4.1</v>
      </c>
      <c r="D1885" s="17" t="s">
        <v>7</v>
      </c>
      <c r="E1885" s="171" t="s">
        <v>174</v>
      </c>
      <c r="F1885" s="186"/>
      <c r="G1885" s="74"/>
      <c r="H1885" s="74"/>
      <c r="I1885" s="74"/>
      <c r="J1885" s="74"/>
      <c r="K1885" s="92"/>
      <c r="L1885" s="14"/>
      <c r="M1885" s="3">
        <v>167.17152419479595</v>
      </c>
      <c r="N1885" s="3" t="e">
        <f>#REF!-M1885</f>
        <v>#REF!</v>
      </c>
      <c r="O1885" s="3"/>
      <c r="P1885" s="4"/>
      <c r="Q1885" s="4"/>
      <c r="R1885" s="4"/>
      <c r="S1885" s="4"/>
      <c r="T1885" s="4"/>
      <c r="X1885" s="16"/>
      <c r="AI1885" s="15" t="e">
        <f>#REF!</f>
        <v>#REF!</v>
      </c>
    </row>
    <row r="1886" spans="1:35" s="15" customFormat="1" ht="15.75">
      <c r="A1886" s="12"/>
      <c r="B1886" s="93" t="s">
        <v>674</v>
      </c>
      <c r="C1886" s="132">
        <v>4.96</v>
      </c>
      <c r="D1886" s="17" t="s">
        <v>7</v>
      </c>
      <c r="E1886" s="171" t="s">
        <v>174</v>
      </c>
      <c r="F1886" s="186"/>
      <c r="G1886" s="74"/>
      <c r="H1886" s="74"/>
      <c r="I1886" s="74"/>
      <c r="J1886" s="74"/>
      <c r="K1886" s="92"/>
      <c r="L1886" s="14"/>
      <c r="M1886" s="3">
        <v>30.884014614782288</v>
      </c>
      <c r="N1886" s="3" t="e">
        <f>#REF!-M1886</f>
        <v>#REF!</v>
      </c>
      <c r="O1886" s="3"/>
      <c r="P1886" s="4"/>
      <c r="Q1886" s="4"/>
      <c r="R1886" s="4"/>
      <c r="S1886" s="4"/>
      <c r="T1886" s="4"/>
      <c r="X1886" s="16"/>
      <c r="AI1886" s="15" t="e">
        <f>#REF!</f>
        <v>#REF!</v>
      </c>
    </row>
    <row r="1887" spans="1:35" s="15" customFormat="1" ht="15.75">
      <c r="A1887" s="12"/>
      <c r="B1887" s="93" t="s">
        <v>27</v>
      </c>
      <c r="C1887" s="132">
        <v>1.14</v>
      </c>
      <c r="D1887" s="17" t="s">
        <v>7</v>
      </c>
      <c r="E1887" s="171" t="s">
        <v>174</v>
      </c>
      <c r="F1887" s="186"/>
      <c r="G1887" s="74"/>
      <c r="H1887" s="74"/>
      <c r="I1887" s="74"/>
      <c r="J1887" s="74"/>
      <c r="K1887" s="92"/>
      <c r="L1887" s="14"/>
      <c r="M1887" s="3">
        <v>48.20048523694345</v>
      </c>
      <c r="N1887" s="3" t="e">
        <f>#REF!-M1887</f>
        <v>#REF!</v>
      </c>
      <c r="O1887" s="3"/>
      <c r="P1887" s="4"/>
      <c r="Q1887" s="4"/>
      <c r="R1887" s="4"/>
      <c r="S1887" s="4"/>
      <c r="T1887" s="4"/>
      <c r="X1887" s="16"/>
      <c r="AI1887" s="15" t="e">
        <f>#REF!</f>
        <v>#REF!</v>
      </c>
    </row>
    <row r="1888" spans="1:35" s="15" customFormat="1" ht="15.75">
      <c r="A1888" s="12"/>
      <c r="B1888" s="93" t="s">
        <v>333</v>
      </c>
      <c r="C1888" s="132">
        <v>1.35</v>
      </c>
      <c r="D1888" s="17" t="s">
        <v>7</v>
      </c>
      <c r="E1888" s="171" t="s">
        <v>174</v>
      </c>
      <c r="F1888" s="186"/>
      <c r="G1888" s="74"/>
      <c r="H1888" s="74"/>
      <c r="I1888" s="74"/>
      <c r="J1888" s="74"/>
      <c r="K1888" s="92"/>
      <c r="L1888" s="14"/>
      <c r="M1888" s="3">
        <v>143.50434439753</v>
      </c>
      <c r="N1888" s="3" t="e">
        <f>#REF!-M1888</f>
        <v>#REF!</v>
      </c>
      <c r="O1888" s="3"/>
      <c r="P1888" s="4"/>
      <c r="Q1888" s="4"/>
      <c r="R1888" s="4"/>
      <c r="S1888" s="4"/>
      <c r="T1888" s="4"/>
      <c r="X1888" s="16"/>
      <c r="AI1888" s="15" t="e">
        <f>#REF!</f>
        <v>#REF!</v>
      </c>
    </row>
    <row r="1889" spans="1:35" s="15" customFormat="1" ht="15.75">
      <c r="A1889" s="12"/>
      <c r="B1889" s="93" t="s">
        <v>1032</v>
      </c>
      <c r="C1889" s="132">
        <v>25.7</v>
      </c>
      <c r="D1889" s="17" t="s">
        <v>7</v>
      </c>
      <c r="E1889" s="171" t="s">
        <v>174</v>
      </c>
      <c r="F1889" s="186"/>
      <c r="G1889" s="74"/>
      <c r="H1889" s="74"/>
      <c r="I1889" s="74"/>
      <c r="J1889" s="74"/>
      <c r="K1889" s="92"/>
      <c r="L1889" s="14"/>
      <c r="M1889" s="3">
        <v>55.24541950748467</v>
      </c>
      <c r="N1889" s="3" t="e">
        <f>#REF!-M1889</f>
        <v>#REF!</v>
      </c>
      <c r="O1889" s="3"/>
      <c r="P1889" s="4"/>
      <c r="Q1889" s="4"/>
      <c r="R1889" s="4"/>
      <c r="S1889" s="4"/>
      <c r="T1889" s="4"/>
      <c r="X1889" s="16"/>
      <c r="AI1889" s="15" t="e">
        <f>#REF!</f>
        <v>#REF!</v>
      </c>
    </row>
    <row r="1890" spans="1:35" s="15" customFormat="1" ht="16.5" thickBot="1">
      <c r="A1890" s="12"/>
      <c r="B1890" s="105" t="s">
        <v>86</v>
      </c>
      <c r="C1890" s="141">
        <f>SUM(C1865:C1889)</f>
        <v>212.2</v>
      </c>
      <c r="D1890" s="77"/>
      <c r="E1890" s="170"/>
      <c r="F1890" s="231"/>
      <c r="G1890" s="232"/>
      <c r="H1890" s="232"/>
      <c r="I1890" s="232"/>
      <c r="J1890" s="232"/>
      <c r="K1890" s="233"/>
      <c r="L1890" s="14"/>
      <c r="M1890" s="3">
        <v>105.76877499580192</v>
      </c>
      <c r="N1890" s="3" t="e">
        <f>#REF!-M1890</f>
        <v>#REF!</v>
      </c>
      <c r="O1890" s="3"/>
      <c r="P1890" s="4"/>
      <c r="Q1890" s="4"/>
      <c r="R1890" s="4"/>
      <c r="S1890" s="4"/>
      <c r="T1890" s="4"/>
      <c r="X1890" s="16"/>
      <c r="AI1890" s="15" t="e">
        <f>#REF!</f>
        <v>#REF!</v>
      </c>
    </row>
    <row r="1891" spans="1:35" s="15" customFormat="1" ht="16.5" thickBot="1">
      <c r="A1891" s="12"/>
      <c r="B1891" s="402" t="s">
        <v>1097</v>
      </c>
      <c r="C1891" s="403" t="e">
        <v>#REF!</v>
      </c>
      <c r="D1891" s="403" t="e">
        <v>#REF!</v>
      </c>
      <c r="E1891" s="222"/>
      <c r="F1891" s="222"/>
      <c r="G1891" s="222"/>
      <c r="H1891" s="222"/>
      <c r="I1891" s="222"/>
      <c r="J1891" s="222"/>
      <c r="K1891" s="223"/>
      <c r="L1891" s="14"/>
      <c r="M1891" s="3">
        <v>28.78787222667996</v>
      </c>
      <c r="N1891" s="3" t="e">
        <f>#REF!-M1891</f>
        <v>#REF!</v>
      </c>
      <c r="O1891" s="3"/>
      <c r="P1891" s="4"/>
      <c r="Q1891" s="4"/>
      <c r="R1891" s="4"/>
      <c r="S1891" s="4"/>
      <c r="T1891" s="4"/>
      <c r="X1891" s="16"/>
      <c r="AI1891" s="15" t="e">
        <f>#REF!</f>
        <v>#REF!</v>
      </c>
    </row>
    <row r="1892" spans="1:35" s="15" customFormat="1" ht="15.75">
      <c r="A1892" s="12"/>
      <c r="B1892" s="93" t="s">
        <v>529</v>
      </c>
      <c r="C1892" s="132">
        <v>14.46</v>
      </c>
      <c r="D1892" s="17" t="s">
        <v>106</v>
      </c>
      <c r="E1892" s="174" t="s">
        <v>175</v>
      </c>
      <c r="F1892" s="196"/>
      <c r="G1892" s="73"/>
      <c r="H1892" s="73"/>
      <c r="I1892" s="73"/>
      <c r="J1892" s="73"/>
      <c r="K1892" s="91"/>
      <c r="L1892" s="14"/>
      <c r="M1892" s="3">
        <v>29.78787222668</v>
      </c>
      <c r="N1892" s="3" t="e">
        <f>#REF!-M1892</f>
        <v>#REF!</v>
      </c>
      <c r="O1892" s="3"/>
      <c r="P1892" s="4"/>
      <c r="Q1892" s="4"/>
      <c r="R1892" s="4"/>
      <c r="S1892" s="4"/>
      <c r="T1892" s="4"/>
      <c r="X1892" s="16"/>
      <c r="AI1892" s="15" t="e">
        <f>#REF!</f>
        <v>#REF!</v>
      </c>
    </row>
    <row r="1893" spans="1:35" s="15" customFormat="1" ht="15.75">
      <c r="A1893" s="12"/>
      <c r="B1893" s="93" t="s">
        <v>1076</v>
      </c>
      <c r="C1893" s="132">
        <v>5.35</v>
      </c>
      <c r="D1893" s="17" t="s">
        <v>127</v>
      </c>
      <c r="E1893" s="174" t="s">
        <v>175</v>
      </c>
      <c r="F1893" s="186"/>
      <c r="G1893" s="74"/>
      <c r="H1893" s="74"/>
      <c r="I1893" s="74"/>
      <c r="J1893" s="74"/>
      <c r="K1893" s="92"/>
      <c r="L1893" s="14"/>
      <c r="M1893" s="3">
        <v>30.78787222668</v>
      </c>
      <c r="N1893" s="3" t="e">
        <f>#REF!-M1893</f>
        <v>#REF!</v>
      </c>
      <c r="O1893" s="3"/>
      <c r="P1893" s="4"/>
      <c r="Q1893" s="4"/>
      <c r="R1893" s="4"/>
      <c r="S1893" s="4"/>
      <c r="T1893" s="4"/>
      <c r="X1893" s="16"/>
      <c r="AI1893" s="15" t="e">
        <f>#REF!</f>
        <v>#REF!</v>
      </c>
    </row>
    <row r="1894" spans="1:35" s="15" customFormat="1" ht="15.75">
      <c r="A1894" s="12"/>
      <c r="B1894" s="93" t="s">
        <v>408</v>
      </c>
      <c r="C1894" s="132">
        <v>1.96</v>
      </c>
      <c r="D1894" s="17" t="s">
        <v>64</v>
      </c>
      <c r="E1894" s="174" t="s">
        <v>175</v>
      </c>
      <c r="F1894" s="186"/>
      <c r="G1894" s="74"/>
      <c r="H1894" s="74"/>
      <c r="I1894" s="74"/>
      <c r="J1894" s="74"/>
      <c r="K1894" s="92"/>
      <c r="L1894" s="14"/>
      <c r="M1894" s="3">
        <v>31.78787222668</v>
      </c>
      <c r="N1894" s="3" t="e">
        <f>#REF!-M1894</f>
        <v>#REF!</v>
      </c>
      <c r="O1894" s="3"/>
      <c r="P1894" s="4"/>
      <c r="Q1894" s="4"/>
      <c r="R1894" s="4"/>
      <c r="S1894" s="4"/>
      <c r="T1894" s="4"/>
      <c r="X1894" s="16"/>
      <c r="AI1894" s="15" t="e">
        <f>#REF!</f>
        <v>#REF!</v>
      </c>
    </row>
    <row r="1895" spans="1:35" s="15" customFormat="1" ht="15.75">
      <c r="A1895" s="12"/>
      <c r="B1895" s="93" t="s">
        <v>343</v>
      </c>
      <c r="C1895" s="132">
        <v>8.56</v>
      </c>
      <c r="D1895" s="17" t="s">
        <v>127</v>
      </c>
      <c r="E1895" s="174" t="s">
        <v>175</v>
      </c>
      <c r="F1895" s="186"/>
      <c r="G1895" s="74"/>
      <c r="H1895" s="74"/>
      <c r="I1895" s="74"/>
      <c r="J1895" s="74"/>
      <c r="K1895" s="92"/>
      <c r="L1895" s="14"/>
      <c r="M1895" s="3">
        <v>32.78787222668</v>
      </c>
      <c r="N1895" s="3" t="e">
        <f>#REF!-M1895</f>
        <v>#REF!</v>
      </c>
      <c r="O1895" s="3"/>
      <c r="P1895" s="4"/>
      <c r="Q1895" s="4"/>
      <c r="R1895" s="4"/>
      <c r="S1895" s="4"/>
      <c r="T1895" s="4"/>
      <c r="X1895" s="16"/>
      <c r="AI1895" s="15" t="e">
        <f>#REF!</f>
        <v>#REF!</v>
      </c>
    </row>
    <row r="1896" spans="1:35" s="15" customFormat="1" ht="15.75">
      <c r="A1896" s="12"/>
      <c r="B1896" s="93" t="s">
        <v>27</v>
      </c>
      <c r="C1896" s="132">
        <v>2.24</v>
      </c>
      <c r="D1896" s="17" t="s">
        <v>127</v>
      </c>
      <c r="E1896" s="174" t="s">
        <v>175</v>
      </c>
      <c r="F1896" s="186"/>
      <c r="G1896" s="74"/>
      <c r="H1896" s="74"/>
      <c r="I1896" s="74"/>
      <c r="J1896" s="74"/>
      <c r="K1896" s="92"/>
      <c r="L1896" s="14"/>
      <c r="M1896" s="3">
        <v>33.78787222668</v>
      </c>
      <c r="N1896" s="3" t="e">
        <f>#REF!-M1896</f>
        <v>#REF!</v>
      </c>
      <c r="O1896" s="3"/>
      <c r="P1896" s="4"/>
      <c r="Q1896" s="4"/>
      <c r="R1896" s="4"/>
      <c r="S1896" s="4"/>
      <c r="T1896" s="4"/>
      <c r="X1896" s="16"/>
      <c r="AI1896" s="15" t="e">
        <f>#REF!</f>
        <v>#REF!</v>
      </c>
    </row>
    <row r="1897" spans="1:42" s="15" customFormat="1" ht="15.75">
      <c r="A1897" s="12"/>
      <c r="B1897" s="93" t="s">
        <v>131</v>
      </c>
      <c r="C1897" s="132">
        <v>4.35</v>
      </c>
      <c r="D1897" s="17" t="s">
        <v>63</v>
      </c>
      <c r="E1897" s="174" t="s">
        <v>175</v>
      </c>
      <c r="F1897" s="186"/>
      <c r="G1897" s="74"/>
      <c r="H1897" s="74"/>
      <c r="I1897" s="74"/>
      <c r="J1897" s="74"/>
      <c r="K1897" s="92"/>
      <c r="L1897" s="14"/>
      <c r="M1897" s="3">
        <v>34.78787222668</v>
      </c>
      <c r="N1897" s="3" t="e">
        <f>#REF!-M1897</f>
        <v>#REF!</v>
      </c>
      <c r="O1897" s="3"/>
      <c r="P1897" s="4"/>
      <c r="Q1897" s="4"/>
      <c r="R1897" s="4"/>
      <c r="S1897" s="4"/>
      <c r="T1897" s="4"/>
      <c r="X1897" s="16"/>
      <c r="AI1897" s="15" t="e">
        <f>#REF!</f>
        <v>#REF!</v>
      </c>
      <c r="AP1897" s="15" t="s">
        <v>46</v>
      </c>
    </row>
    <row r="1898" spans="1:35" s="15" customFormat="1" ht="15.75">
      <c r="A1898" s="12"/>
      <c r="B1898" s="93" t="s">
        <v>131</v>
      </c>
      <c r="C1898" s="132">
        <v>62.9</v>
      </c>
      <c r="D1898" s="17" t="s">
        <v>63</v>
      </c>
      <c r="E1898" s="174" t="s">
        <v>175</v>
      </c>
      <c r="F1898" s="186"/>
      <c r="G1898" s="74"/>
      <c r="H1898" s="74"/>
      <c r="I1898" s="74"/>
      <c r="J1898" s="74"/>
      <c r="K1898" s="92"/>
      <c r="L1898" s="14"/>
      <c r="M1898" s="3">
        <v>35.78787222668</v>
      </c>
      <c r="N1898" s="3" t="e">
        <f>#REF!-M1898</f>
        <v>#REF!</v>
      </c>
      <c r="O1898" s="3"/>
      <c r="P1898" s="4"/>
      <c r="Q1898" s="4"/>
      <c r="R1898" s="4"/>
      <c r="S1898" s="4"/>
      <c r="T1898" s="4"/>
      <c r="X1898" s="16"/>
      <c r="AI1898" s="15" t="e">
        <f>#REF!</f>
        <v>#REF!</v>
      </c>
    </row>
    <row r="1899" spans="1:42" s="15" customFormat="1" ht="15.75">
      <c r="A1899" s="12"/>
      <c r="B1899" s="93" t="s">
        <v>1048</v>
      </c>
      <c r="C1899" s="132">
        <v>27.75</v>
      </c>
      <c r="D1899" s="17" t="s">
        <v>63</v>
      </c>
      <c r="E1899" s="174" t="s">
        <v>175</v>
      </c>
      <c r="F1899" s="186"/>
      <c r="G1899" s="74"/>
      <c r="H1899" s="74"/>
      <c r="I1899" s="74"/>
      <c r="J1899" s="74"/>
      <c r="K1899" s="92"/>
      <c r="L1899" s="14"/>
      <c r="M1899" s="3">
        <v>36.78787222668</v>
      </c>
      <c r="N1899" s="3" t="e">
        <f>#REF!-M1899</f>
        <v>#REF!</v>
      </c>
      <c r="O1899" s="3"/>
      <c r="P1899" s="4"/>
      <c r="Q1899" s="4"/>
      <c r="R1899" s="4"/>
      <c r="S1899" s="4"/>
      <c r="T1899" s="4"/>
      <c r="X1899" s="16"/>
      <c r="AI1899" s="15" t="e">
        <f>#REF!</f>
        <v>#REF!</v>
      </c>
      <c r="AN1899" s="15">
        <f>6*25</f>
        <v>150</v>
      </c>
      <c r="AO1899" s="15" t="e">
        <f>AN1902/#REF!</f>
        <v>#REF!</v>
      </c>
      <c r="AP1899" s="15" t="e">
        <f>$AO$1899*C1899</f>
        <v>#REF!</v>
      </c>
    </row>
    <row r="1900" spans="1:40" s="15" customFormat="1" ht="15.75">
      <c r="A1900" s="12"/>
      <c r="B1900" s="93" t="s">
        <v>344</v>
      </c>
      <c r="C1900" s="132">
        <v>16.76</v>
      </c>
      <c r="D1900" s="17" t="s">
        <v>127</v>
      </c>
      <c r="E1900" s="174" t="s">
        <v>175</v>
      </c>
      <c r="F1900" s="186"/>
      <c r="G1900" s="74"/>
      <c r="H1900" s="74"/>
      <c r="I1900" s="74"/>
      <c r="J1900" s="74"/>
      <c r="K1900" s="92"/>
      <c r="L1900" s="14"/>
      <c r="M1900" s="3">
        <v>37.78787222668</v>
      </c>
      <c r="N1900" s="3" t="e">
        <f>#REF!-M1900</f>
        <v>#REF!</v>
      </c>
      <c r="O1900" s="3"/>
      <c r="P1900" s="4"/>
      <c r="Q1900" s="4"/>
      <c r="R1900" s="4"/>
      <c r="S1900" s="4"/>
      <c r="T1900" s="4"/>
      <c r="X1900" s="16"/>
      <c r="AI1900" s="15" t="e">
        <f>#REF!</f>
        <v>#REF!</v>
      </c>
      <c r="AN1900" s="15">
        <f>AN1899/60</f>
        <v>2.5</v>
      </c>
    </row>
    <row r="1901" spans="1:42" s="15" customFormat="1" ht="15.75">
      <c r="A1901" s="12"/>
      <c r="B1901" s="93" t="s">
        <v>1048</v>
      </c>
      <c r="C1901" s="132">
        <v>18.96</v>
      </c>
      <c r="D1901" s="17" t="s">
        <v>63</v>
      </c>
      <c r="E1901" s="174" t="s">
        <v>175</v>
      </c>
      <c r="F1901" s="186"/>
      <c r="G1901" s="74"/>
      <c r="H1901" s="74"/>
      <c r="I1901" s="74"/>
      <c r="J1901" s="74"/>
      <c r="K1901" s="92"/>
      <c r="L1901" s="14"/>
      <c r="M1901" s="3">
        <v>38.78787222668</v>
      </c>
      <c r="N1901" s="3" t="e">
        <f>#REF!-M1901</f>
        <v>#REF!</v>
      </c>
      <c r="O1901" s="3"/>
      <c r="P1901" s="4"/>
      <c r="Q1901" s="4"/>
      <c r="R1901" s="4"/>
      <c r="S1901" s="4"/>
      <c r="T1901" s="4"/>
      <c r="X1901" s="16"/>
      <c r="AI1901" s="15" t="e">
        <f>#REF!</f>
        <v>#REF!</v>
      </c>
      <c r="AN1901" s="15">
        <f>AN1900*4.35</f>
        <v>10.875</v>
      </c>
      <c r="AP1901" s="15" t="e">
        <f>$AO$1899*C1901</f>
        <v>#REF!</v>
      </c>
    </row>
    <row r="1902" spans="1:42" s="15" customFormat="1" ht="15.75">
      <c r="A1902" s="12"/>
      <c r="B1902" s="93" t="s">
        <v>1048</v>
      </c>
      <c r="C1902" s="132">
        <v>30.31</v>
      </c>
      <c r="D1902" s="17" t="s">
        <v>63</v>
      </c>
      <c r="E1902" s="174" t="s">
        <v>175</v>
      </c>
      <c r="F1902" s="186"/>
      <c r="G1902" s="74"/>
      <c r="H1902" s="74"/>
      <c r="I1902" s="74"/>
      <c r="J1902" s="74"/>
      <c r="K1902" s="92"/>
      <c r="L1902" s="14"/>
      <c r="M1902" s="3">
        <v>39.78787222668</v>
      </c>
      <c r="N1902" s="3" t="e">
        <f>#REF!-M1902</f>
        <v>#REF!</v>
      </c>
      <c r="O1902" s="3"/>
      <c r="P1902" s="4"/>
      <c r="Q1902" s="4"/>
      <c r="R1902" s="4"/>
      <c r="S1902" s="4"/>
      <c r="T1902" s="4"/>
      <c r="X1902" s="16"/>
      <c r="AI1902" s="15" t="e">
        <f>#REF!</f>
        <v>#REF!</v>
      </c>
      <c r="AN1902" s="15">
        <f>AN1901*120</f>
        <v>1305</v>
      </c>
      <c r="AP1902" s="15" t="e">
        <f>$AO$1899*C1902</f>
        <v>#REF!</v>
      </c>
    </row>
    <row r="1903" spans="1:42" s="15" customFormat="1" ht="15.75">
      <c r="A1903" s="12"/>
      <c r="B1903" s="93" t="s">
        <v>1048</v>
      </c>
      <c r="C1903" s="132">
        <v>30.44</v>
      </c>
      <c r="D1903" s="17" t="s">
        <v>63</v>
      </c>
      <c r="E1903" s="174" t="s">
        <v>175</v>
      </c>
      <c r="F1903" s="186"/>
      <c r="G1903" s="74"/>
      <c r="H1903" s="74"/>
      <c r="I1903" s="74"/>
      <c r="J1903" s="74"/>
      <c r="K1903" s="92"/>
      <c r="L1903" s="14"/>
      <c r="M1903" s="3">
        <v>40.78787222668</v>
      </c>
      <c r="N1903" s="3" t="e">
        <f>#REF!-M1903</f>
        <v>#REF!</v>
      </c>
      <c r="O1903" s="3"/>
      <c r="P1903" s="4"/>
      <c r="Q1903" s="4"/>
      <c r="R1903" s="4"/>
      <c r="S1903" s="4"/>
      <c r="T1903" s="4"/>
      <c r="X1903" s="16"/>
      <c r="AI1903" s="15" t="e">
        <f>#REF!</f>
        <v>#REF!</v>
      </c>
      <c r="AP1903" s="15" t="e">
        <f>$AO$1899*C1903</f>
        <v>#REF!</v>
      </c>
    </row>
    <row r="1904" spans="1:35" s="15" customFormat="1" ht="15.75">
      <c r="A1904" s="12"/>
      <c r="B1904" s="93" t="s">
        <v>1098</v>
      </c>
      <c r="C1904" s="132">
        <v>15.09</v>
      </c>
      <c r="D1904" s="17" t="s">
        <v>97</v>
      </c>
      <c r="E1904" s="174" t="s">
        <v>175</v>
      </c>
      <c r="F1904" s="186"/>
      <c r="G1904" s="74"/>
      <c r="H1904" s="74"/>
      <c r="I1904" s="74"/>
      <c r="J1904" s="74"/>
      <c r="K1904" s="92"/>
      <c r="L1904" s="14"/>
      <c r="M1904" s="3">
        <v>41.78787222668</v>
      </c>
      <c r="N1904" s="3" t="e">
        <f>#REF!-M1904</f>
        <v>#REF!</v>
      </c>
      <c r="O1904" s="3"/>
      <c r="P1904" s="4"/>
      <c r="Q1904" s="4"/>
      <c r="R1904" s="4"/>
      <c r="S1904" s="4"/>
      <c r="T1904" s="4"/>
      <c r="X1904" s="16"/>
      <c r="AI1904" s="15" t="e">
        <f>#REF!</f>
        <v>#REF!</v>
      </c>
    </row>
    <row r="1905" spans="1:35" s="15" customFormat="1" ht="15.75">
      <c r="A1905" s="12"/>
      <c r="B1905" s="93" t="s">
        <v>314</v>
      </c>
      <c r="C1905" s="132">
        <v>3.14</v>
      </c>
      <c r="D1905" s="17" t="s">
        <v>97</v>
      </c>
      <c r="E1905" s="174" t="s">
        <v>175</v>
      </c>
      <c r="F1905" s="186"/>
      <c r="G1905" s="74"/>
      <c r="H1905" s="74"/>
      <c r="I1905" s="74"/>
      <c r="J1905" s="74"/>
      <c r="K1905" s="92"/>
      <c r="L1905" s="14"/>
      <c r="M1905" s="3">
        <v>42.78787222668</v>
      </c>
      <c r="N1905" s="3" t="e">
        <f>#REF!-M1905</f>
        <v>#REF!</v>
      </c>
      <c r="O1905" s="3"/>
      <c r="P1905" s="4"/>
      <c r="Q1905" s="4"/>
      <c r="R1905" s="4"/>
      <c r="S1905" s="4"/>
      <c r="T1905" s="4"/>
      <c r="X1905" s="16"/>
      <c r="AI1905" s="15" t="e">
        <f>#REF!</f>
        <v>#REF!</v>
      </c>
    </row>
    <row r="1906" spans="1:35" s="15" customFormat="1" ht="15.75">
      <c r="A1906" s="12"/>
      <c r="B1906" s="93" t="s">
        <v>674</v>
      </c>
      <c r="C1906" s="132">
        <v>2.06</v>
      </c>
      <c r="D1906" s="17" t="s">
        <v>97</v>
      </c>
      <c r="E1906" s="174" t="s">
        <v>175</v>
      </c>
      <c r="F1906" s="186"/>
      <c r="G1906" s="74"/>
      <c r="H1906" s="74"/>
      <c r="I1906" s="74"/>
      <c r="J1906" s="74"/>
      <c r="K1906" s="92"/>
      <c r="L1906" s="14"/>
      <c r="M1906" s="3">
        <v>43.78787222668</v>
      </c>
      <c r="N1906" s="3" t="e">
        <f>#REF!-M1906</f>
        <v>#REF!</v>
      </c>
      <c r="O1906" s="3"/>
      <c r="P1906" s="4"/>
      <c r="Q1906" s="4"/>
      <c r="R1906" s="4"/>
      <c r="S1906" s="4"/>
      <c r="T1906" s="4"/>
      <c r="X1906" s="16"/>
      <c r="AI1906" s="15" t="e">
        <f>#REF!</f>
        <v>#REF!</v>
      </c>
    </row>
    <row r="1907" spans="1:35" s="15" customFormat="1" ht="15.75">
      <c r="A1907" s="12"/>
      <c r="B1907" s="93" t="s">
        <v>110</v>
      </c>
      <c r="C1907" s="132">
        <v>16.67</v>
      </c>
      <c r="D1907" s="17" t="s">
        <v>97</v>
      </c>
      <c r="E1907" s="174" t="s">
        <v>175</v>
      </c>
      <c r="F1907" s="186"/>
      <c r="G1907" s="74"/>
      <c r="H1907" s="74"/>
      <c r="I1907" s="74"/>
      <c r="J1907" s="74"/>
      <c r="K1907" s="92"/>
      <c r="L1907" s="14"/>
      <c r="M1907" s="3">
        <v>44.78787222668</v>
      </c>
      <c r="N1907" s="3" t="e">
        <f>#REF!-M1907</f>
        <v>#REF!</v>
      </c>
      <c r="O1907" s="3"/>
      <c r="P1907" s="4"/>
      <c r="Q1907" s="4"/>
      <c r="R1907" s="4"/>
      <c r="S1907" s="4"/>
      <c r="T1907" s="4"/>
      <c r="X1907" s="16"/>
      <c r="AI1907" s="15" t="e">
        <f>#REF!</f>
        <v>#REF!</v>
      </c>
    </row>
    <row r="1908" spans="1:35" s="15" customFormat="1" ht="15.75">
      <c r="A1908" s="12"/>
      <c r="B1908" s="93" t="s">
        <v>110</v>
      </c>
      <c r="C1908" s="132">
        <v>16.53</v>
      </c>
      <c r="D1908" s="17" t="s">
        <v>97</v>
      </c>
      <c r="E1908" s="174" t="s">
        <v>175</v>
      </c>
      <c r="F1908" s="186"/>
      <c r="G1908" s="74"/>
      <c r="H1908" s="74"/>
      <c r="I1908" s="74"/>
      <c r="J1908" s="74"/>
      <c r="K1908" s="92"/>
      <c r="L1908" s="14"/>
      <c r="M1908" s="3">
        <v>45.78787222668</v>
      </c>
      <c r="N1908" s="3" t="e">
        <f>#REF!-M1908</f>
        <v>#REF!</v>
      </c>
      <c r="O1908" s="3"/>
      <c r="P1908" s="4"/>
      <c r="Q1908" s="4"/>
      <c r="R1908" s="4"/>
      <c r="S1908" s="4"/>
      <c r="T1908" s="4"/>
      <c r="X1908" s="16"/>
      <c r="AI1908" s="15" t="e">
        <f>#REF!</f>
        <v>#REF!</v>
      </c>
    </row>
    <row r="1909" spans="1:42" s="15" customFormat="1" ht="15.75">
      <c r="A1909" s="12"/>
      <c r="B1909" s="93" t="s">
        <v>324</v>
      </c>
      <c r="C1909" s="132">
        <v>19.55</v>
      </c>
      <c r="D1909" s="17" t="s">
        <v>63</v>
      </c>
      <c r="E1909" s="174" t="s">
        <v>175</v>
      </c>
      <c r="F1909" s="186"/>
      <c r="G1909" s="74"/>
      <c r="H1909" s="74"/>
      <c r="I1909" s="74"/>
      <c r="J1909" s="74"/>
      <c r="K1909" s="92"/>
      <c r="L1909" s="14"/>
      <c r="M1909" s="3">
        <v>46.78787222668</v>
      </c>
      <c r="N1909" s="3" t="e">
        <f>#REF!-M1909</f>
        <v>#REF!</v>
      </c>
      <c r="O1909" s="3"/>
      <c r="P1909" s="4"/>
      <c r="Q1909" s="4"/>
      <c r="R1909" s="4"/>
      <c r="S1909" s="4"/>
      <c r="T1909" s="4"/>
      <c r="X1909" s="16"/>
      <c r="AI1909" s="15" t="e">
        <f>#REF!</f>
        <v>#REF!</v>
      </c>
      <c r="AP1909" s="15" t="e">
        <f>$AO$1899*C1909</f>
        <v>#REF!</v>
      </c>
    </row>
    <row r="1910" spans="1:35" s="15" customFormat="1" ht="15.75">
      <c r="A1910" s="12"/>
      <c r="B1910" s="93" t="s">
        <v>674</v>
      </c>
      <c r="C1910" s="132">
        <v>8.75</v>
      </c>
      <c r="D1910" s="17" t="s">
        <v>64</v>
      </c>
      <c r="E1910" s="174" t="s">
        <v>175</v>
      </c>
      <c r="F1910" s="186"/>
      <c r="G1910" s="74"/>
      <c r="H1910" s="74"/>
      <c r="I1910" s="74"/>
      <c r="J1910" s="74"/>
      <c r="K1910" s="92"/>
      <c r="L1910" s="14"/>
      <c r="M1910" s="3">
        <v>47.78787222668</v>
      </c>
      <c r="N1910" s="3" t="e">
        <f>#REF!-M1910</f>
        <v>#REF!</v>
      </c>
      <c r="O1910" s="3"/>
      <c r="P1910" s="4"/>
      <c r="Q1910" s="4"/>
      <c r="R1910" s="4"/>
      <c r="S1910" s="4"/>
      <c r="T1910" s="4"/>
      <c r="X1910" s="16"/>
      <c r="AI1910" s="15" t="e">
        <f>#REF!</f>
        <v>#REF!</v>
      </c>
    </row>
    <row r="1911" spans="1:35" s="15" customFormat="1" ht="15.75">
      <c r="A1911" s="12"/>
      <c r="B1911" s="93" t="s">
        <v>102</v>
      </c>
      <c r="C1911" s="132">
        <v>12.04</v>
      </c>
      <c r="D1911" s="17" t="s">
        <v>64</v>
      </c>
      <c r="E1911" s="174" t="s">
        <v>175</v>
      </c>
      <c r="F1911" s="186"/>
      <c r="G1911" s="74"/>
      <c r="H1911" s="74"/>
      <c r="I1911" s="74"/>
      <c r="J1911" s="74"/>
      <c r="K1911" s="92"/>
      <c r="L1911" s="14"/>
      <c r="M1911" s="3">
        <v>48.78787222668</v>
      </c>
      <c r="N1911" s="3" t="e">
        <f>#REF!-M1911</f>
        <v>#REF!</v>
      </c>
      <c r="O1911" s="3"/>
      <c r="P1911" s="4"/>
      <c r="Q1911" s="4"/>
      <c r="R1911" s="4"/>
      <c r="S1911" s="4"/>
      <c r="T1911" s="4"/>
      <c r="X1911" s="16"/>
      <c r="AI1911" s="15" t="e">
        <f>#REF!</f>
        <v>#REF!</v>
      </c>
    </row>
    <row r="1912" spans="1:35" s="15" customFormat="1" ht="15.75">
      <c r="A1912" s="12"/>
      <c r="B1912" s="93" t="s">
        <v>102</v>
      </c>
      <c r="C1912" s="132">
        <v>37.46</v>
      </c>
      <c r="D1912" s="17" t="s">
        <v>64</v>
      </c>
      <c r="E1912" s="174" t="s">
        <v>175</v>
      </c>
      <c r="F1912" s="186"/>
      <c r="G1912" s="74"/>
      <c r="H1912" s="74"/>
      <c r="I1912" s="74"/>
      <c r="J1912" s="74"/>
      <c r="K1912" s="92"/>
      <c r="L1912" s="14"/>
      <c r="M1912" s="3">
        <v>49.78787222668</v>
      </c>
      <c r="N1912" s="3" t="e">
        <f>#REF!-M1912</f>
        <v>#REF!</v>
      </c>
      <c r="O1912" s="3"/>
      <c r="P1912" s="4"/>
      <c r="Q1912" s="4"/>
      <c r="R1912" s="4"/>
      <c r="S1912" s="4"/>
      <c r="T1912" s="4"/>
      <c r="X1912" s="16"/>
      <c r="AI1912" s="15" t="e">
        <f>#REF!</f>
        <v>#REF!</v>
      </c>
    </row>
    <row r="1913" spans="1:35" s="15" customFormat="1" ht="16.5" thickBot="1">
      <c r="A1913" s="12"/>
      <c r="B1913" s="105" t="s">
        <v>86</v>
      </c>
      <c r="C1913" s="141">
        <f>SUM(C1892:C1912)</f>
        <v>355.33</v>
      </c>
      <c r="D1913" s="83"/>
      <c r="E1913" s="125"/>
      <c r="F1913" s="272"/>
      <c r="G1913" s="84"/>
      <c r="H1913" s="84"/>
      <c r="I1913" s="84"/>
      <c r="J1913" s="84"/>
      <c r="K1913" s="100"/>
      <c r="L1913" s="14"/>
      <c r="M1913" s="3">
        <v>50.78787222668</v>
      </c>
      <c r="N1913" s="3" t="e">
        <f>#REF!-M1913</f>
        <v>#REF!</v>
      </c>
      <c r="O1913" s="3"/>
      <c r="P1913" s="4"/>
      <c r="Q1913" s="4"/>
      <c r="R1913" s="4"/>
      <c r="S1913" s="4"/>
      <c r="T1913" s="4"/>
      <c r="X1913" s="16"/>
      <c r="AI1913" s="15" t="e">
        <f>#REF!</f>
        <v>#REF!</v>
      </c>
    </row>
    <row r="1914" spans="1:35" s="15" customFormat="1" ht="16.5" thickBot="1">
      <c r="A1914" s="12"/>
      <c r="B1914" s="402" t="s">
        <v>1099</v>
      </c>
      <c r="C1914" s="403" t="e">
        <v>#REF!</v>
      </c>
      <c r="D1914" s="403" t="e">
        <v>#REF!</v>
      </c>
      <c r="E1914" s="222"/>
      <c r="F1914" s="222"/>
      <c r="G1914" s="222"/>
      <c r="H1914" s="222"/>
      <c r="I1914" s="222"/>
      <c r="J1914" s="222"/>
      <c r="K1914" s="223"/>
      <c r="L1914" s="14"/>
      <c r="M1914" s="3">
        <v>51.78787222668</v>
      </c>
      <c r="N1914" s="3" t="e">
        <f>#REF!-M1914</f>
        <v>#REF!</v>
      </c>
      <c r="O1914" s="3"/>
      <c r="P1914" s="4"/>
      <c r="Q1914" s="4"/>
      <c r="R1914" s="4"/>
      <c r="S1914" s="4"/>
      <c r="T1914" s="4"/>
      <c r="X1914" s="16"/>
      <c r="AI1914" s="15" t="e">
        <f>#REF!</f>
        <v>#REF!</v>
      </c>
    </row>
    <row r="1915" spans="1:35" s="15" customFormat="1" ht="38.25">
      <c r="A1915" s="12"/>
      <c r="B1915" s="93" t="s">
        <v>529</v>
      </c>
      <c r="C1915" s="132">
        <v>4.75</v>
      </c>
      <c r="D1915" s="80" t="s">
        <v>106</v>
      </c>
      <c r="E1915" s="172" t="s">
        <v>176</v>
      </c>
      <c r="F1915" s="196"/>
      <c r="G1915" s="73"/>
      <c r="H1915" s="73"/>
      <c r="I1915" s="73"/>
      <c r="J1915" s="73"/>
      <c r="K1915" s="91"/>
      <c r="L1915" s="14"/>
      <c r="M1915" s="3">
        <v>52.78787222668</v>
      </c>
      <c r="N1915" s="3" t="e">
        <f>#REF!-M1915</f>
        <v>#REF!</v>
      </c>
      <c r="O1915" s="3"/>
      <c r="P1915" s="4"/>
      <c r="Q1915" s="4"/>
      <c r="R1915" s="4"/>
      <c r="S1915" s="4"/>
      <c r="T1915" s="4"/>
      <c r="X1915" s="16"/>
      <c r="AI1915" s="15" t="e">
        <f>#REF!</f>
        <v>#REF!</v>
      </c>
    </row>
    <row r="1916" spans="1:35" s="15" customFormat="1" ht="38.25">
      <c r="A1916" s="12"/>
      <c r="B1916" s="93" t="s">
        <v>1100</v>
      </c>
      <c r="C1916" s="132">
        <v>12.77</v>
      </c>
      <c r="D1916" s="80" t="s">
        <v>106</v>
      </c>
      <c r="E1916" s="172" t="s">
        <v>176</v>
      </c>
      <c r="F1916" s="186"/>
      <c r="G1916" s="74"/>
      <c r="H1916" s="74"/>
      <c r="I1916" s="74"/>
      <c r="J1916" s="74"/>
      <c r="K1916" s="92"/>
      <c r="L1916" s="14"/>
      <c r="M1916" s="3">
        <v>53.78787222668</v>
      </c>
      <c r="N1916" s="3" t="e">
        <f>#REF!-M1916</f>
        <v>#REF!</v>
      </c>
      <c r="O1916" s="3"/>
      <c r="P1916" s="4"/>
      <c r="Q1916" s="4"/>
      <c r="R1916" s="4"/>
      <c r="S1916" s="4"/>
      <c r="T1916" s="4"/>
      <c r="X1916" s="16"/>
      <c r="AI1916" s="15" t="e">
        <f>#REF!</f>
        <v>#REF!</v>
      </c>
    </row>
    <row r="1917" spans="1:35" s="15" customFormat="1" ht="38.25">
      <c r="A1917" s="12"/>
      <c r="B1917" s="93" t="s">
        <v>314</v>
      </c>
      <c r="C1917" s="132">
        <v>3.64</v>
      </c>
      <c r="D1917" s="80" t="s">
        <v>7</v>
      </c>
      <c r="E1917" s="172" t="s">
        <v>176</v>
      </c>
      <c r="F1917" s="186"/>
      <c r="G1917" s="74"/>
      <c r="H1917" s="74"/>
      <c r="I1917" s="74"/>
      <c r="J1917" s="74"/>
      <c r="K1917" s="92"/>
      <c r="L1917" s="14"/>
      <c r="M1917" s="3">
        <v>54.78787222668</v>
      </c>
      <c r="N1917" s="3" t="e">
        <f>#REF!-M1917</f>
        <v>#REF!</v>
      </c>
      <c r="O1917" s="3"/>
      <c r="P1917" s="4"/>
      <c r="Q1917" s="4"/>
      <c r="R1917" s="4"/>
      <c r="S1917" s="4"/>
      <c r="T1917" s="4"/>
      <c r="X1917" s="16"/>
      <c r="AI1917" s="15" t="e">
        <f>#REF!</f>
        <v>#REF!</v>
      </c>
    </row>
    <row r="1918" spans="1:35" s="15" customFormat="1" ht="38.25">
      <c r="A1918" s="12"/>
      <c r="B1918" s="93" t="s">
        <v>27</v>
      </c>
      <c r="C1918" s="132">
        <v>4.34</v>
      </c>
      <c r="D1918" s="80" t="s">
        <v>7</v>
      </c>
      <c r="E1918" s="172" t="s">
        <v>176</v>
      </c>
      <c r="F1918" s="186"/>
      <c r="G1918" s="74"/>
      <c r="H1918" s="74"/>
      <c r="I1918" s="74"/>
      <c r="J1918" s="74"/>
      <c r="K1918" s="92"/>
      <c r="L1918" s="14"/>
      <c r="M1918" s="3"/>
      <c r="N1918" s="3"/>
      <c r="O1918" s="3"/>
      <c r="P1918" s="4"/>
      <c r="Q1918" s="4"/>
      <c r="R1918" s="4"/>
      <c r="S1918" s="4"/>
      <c r="T1918" s="4"/>
      <c r="X1918" s="16"/>
      <c r="AI1918" s="15" t="e">
        <f>#REF!</f>
        <v>#REF!</v>
      </c>
    </row>
    <row r="1919" spans="1:35" s="15" customFormat="1" ht="38.25">
      <c r="A1919" s="12"/>
      <c r="B1919" s="93" t="s">
        <v>1101</v>
      </c>
      <c r="C1919" s="132">
        <v>23.84</v>
      </c>
      <c r="D1919" s="80" t="s">
        <v>106</v>
      </c>
      <c r="E1919" s="172" t="s">
        <v>176</v>
      </c>
      <c r="F1919" s="186"/>
      <c r="G1919" s="74"/>
      <c r="H1919" s="74"/>
      <c r="I1919" s="74"/>
      <c r="J1919" s="74"/>
      <c r="K1919" s="92"/>
      <c r="L1919" s="14"/>
      <c r="M1919" s="3"/>
      <c r="N1919" s="3"/>
      <c r="O1919" s="3"/>
      <c r="P1919" s="4"/>
      <c r="Q1919" s="4"/>
      <c r="R1919" s="4"/>
      <c r="S1919" s="4"/>
      <c r="T1919" s="4"/>
      <c r="X1919" s="16"/>
      <c r="AI1919" s="15" t="e">
        <f>#REF!</f>
        <v>#REF!</v>
      </c>
    </row>
    <row r="1920" spans="1:35" s="15" customFormat="1" ht="38.25">
      <c r="A1920" s="12"/>
      <c r="B1920" s="93" t="s">
        <v>1102</v>
      </c>
      <c r="C1920" s="132">
        <v>16.96</v>
      </c>
      <c r="D1920" s="80" t="s">
        <v>106</v>
      </c>
      <c r="E1920" s="172" t="s">
        <v>176</v>
      </c>
      <c r="F1920" s="186"/>
      <c r="G1920" s="74"/>
      <c r="H1920" s="74"/>
      <c r="I1920" s="74"/>
      <c r="J1920" s="74"/>
      <c r="K1920" s="92"/>
      <c r="L1920" s="14"/>
      <c r="M1920" s="3"/>
      <c r="N1920" s="3"/>
      <c r="O1920" s="3"/>
      <c r="P1920" s="4"/>
      <c r="Q1920" s="4"/>
      <c r="R1920" s="4"/>
      <c r="S1920" s="4"/>
      <c r="T1920" s="4"/>
      <c r="X1920" s="16"/>
      <c r="AI1920" s="15" t="e">
        <f>#REF!</f>
        <v>#REF!</v>
      </c>
    </row>
    <row r="1921" spans="1:35" s="15" customFormat="1" ht="38.25">
      <c r="A1921" s="12"/>
      <c r="B1921" s="93" t="s">
        <v>75</v>
      </c>
      <c r="C1921" s="132">
        <v>18.68</v>
      </c>
      <c r="D1921" s="80" t="s">
        <v>106</v>
      </c>
      <c r="E1921" s="172" t="s">
        <v>176</v>
      </c>
      <c r="F1921" s="186"/>
      <c r="G1921" s="74"/>
      <c r="H1921" s="74"/>
      <c r="I1921" s="74"/>
      <c r="J1921" s="74"/>
      <c r="K1921" s="92"/>
      <c r="L1921" s="14"/>
      <c r="M1921" s="3"/>
      <c r="N1921" s="3"/>
      <c r="O1921" s="3"/>
      <c r="P1921" s="4"/>
      <c r="Q1921" s="4"/>
      <c r="R1921" s="4"/>
      <c r="S1921" s="4"/>
      <c r="T1921" s="4"/>
      <c r="X1921" s="16"/>
      <c r="AI1921" s="15" t="e">
        <f>#REF!</f>
        <v>#REF!</v>
      </c>
    </row>
    <row r="1922" spans="1:35" s="15" customFormat="1" ht="38.25">
      <c r="A1922" s="12"/>
      <c r="B1922" s="93" t="s">
        <v>1103</v>
      </c>
      <c r="C1922" s="132">
        <v>4.29</v>
      </c>
      <c r="D1922" s="80" t="s">
        <v>329</v>
      </c>
      <c r="E1922" s="172" t="s">
        <v>176</v>
      </c>
      <c r="F1922" s="186"/>
      <c r="G1922" s="74"/>
      <c r="H1922" s="74"/>
      <c r="I1922" s="74"/>
      <c r="J1922" s="74"/>
      <c r="K1922" s="92"/>
      <c r="L1922" s="14"/>
      <c r="M1922" s="3"/>
      <c r="N1922" s="3"/>
      <c r="O1922" s="3"/>
      <c r="P1922" s="4"/>
      <c r="Q1922" s="4"/>
      <c r="R1922" s="4"/>
      <c r="S1922" s="4"/>
      <c r="T1922" s="4"/>
      <c r="X1922" s="16"/>
      <c r="AI1922" s="15" t="e">
        <f>#REF!</f>
        <v>#REF!</v>
      </c>
    </row>
    <row r="1923" spans="1:35" s="15" customFormat="1" ht="38.25">
      <c r="A1923" s="12"/>
      <c r="B1923" s="93" t="s">
        <v>448</v>
      </c>
      <c r="C1923" s="132">
        <v>14.4</v>
      </c>
      <c r="D1923" s="80" t="s">
        <v>106</v>
      </c>
      <c r="E1923" s="172" t="s">
        <v>176</v>
      </c>
      <c r="F1923" s="186"/>
      <c r="G1923" s="74"/>
      <c r="H1923" s="74"/>
      <c r="I1923" s="74"/>
      <c r="J1923" s="74"/>
      <c r="K1923" s="92"/>
      <c r="L1923" s="14"/>
      <c r="M1923" s="3"/>
      <c r="N1923" s="3"/>
      <c r="O1923" s="3"/>
      <c r="P1923" s="4"/>
      <c r="Q1923" s="4"/>
      <c r="R1923" s="4"/>
      <c r="S1923" s="4"/>
      <c r="T1923" s="4"/>
      <c r="X1923" s="16"/>
      <c r="AI1923" s="15" t="e">
        <f>#REF!</f>
        <v>#REF!</v>
      </c>
    </row>
    <row r="1924" spans="1:35" s="15" customFormat="1" ht="38.25">
      <c r="A1924" s="12"/>
      <c r="B1924" s="93" t="s">
        <v>1104</v>
      </c>
      <c r="C1924" s="132">
        <v>15.82</v>
      </c>
      <c r="D1924" s="80" t="s">
        <v>106</v>
      </c>
      <c r="E1924" s="172" t="s">
        <v>176</v>
      </c>
      <c r="F1924" s="186"/>
      <c r="G1924" s="74"/>
      <c r="H1924" s="74"/>
      <c r="I1924" s="74"/>
      <c r="J1924" s="74"/>
      <c r="K1924" s="92"/>
      <c r="L1924" s="14"/>
      <c r="M1924" s="3"/>
      <c r="N1924" s="3"/>
      <c r="O1924" s="3"/>
      <c r="P1924" s="4"/>
      <c r="Q1924" s="4"/>
      <c r="R1924" s="4"/>
      <c r="S1924" s="4"/>
      <c r="T1924" s="4"/>
      <c r="X1924" s="16"/>
      <c r="AI1924" s="15" t="e">
        <f>#REF!</f>
        <v>#REF!</v>
      </c>
    </row>
    <row r="1925" spans="1:35" s="15" customFormat="1" ht="15.75">
      <c r="A1925" s="12"/>
      <c r="B1925" s="93" t="s">
        <v>1105</v>
      </c>
      <c r="C1925" s="132">
        <v>13.8</v>
      </c>
      <c r="D1925" s="80" t="s">
        <v>45</v>
      </c>
      <c r="E1925" s="80"/>
      <c r="F1925" s="186"/>
      <c r="G1925" s="74"/>
      <c r="H1925" s="74"/>
      <c r="I1925" s="74"/>
      <c r="J1925" s="74"/>
      <c r="K1925" s="92"/>
      <c r="L1925" s="14"/>
      <c r="M1925" s="3"/>
      <c r="N1925" s="3"/>
      <c r="O1925" s="3"/>
      <c r="P1925" s="4"/>
      <c r="Q1925" s="4"/>
      <c r="R1925" s="4"/>
      <c r="S1925" s="4"/>
      <c r="T1925" s="4"/>
      <c r="X1925" s="16"/>
      <c r="AI1925" s="15" t="e">
        <f>#REF!</f>
        <v>#REF!</v>
      </c>
    </row>
    <row r="1926" spans="1:35" s="15" customFormat="1" ht="15.75">
      <c r="A1926" s="12"/>
      <c r="B1926" s="93" t="s">
        <v>367</v>
      </c>
      <c r="C1926" s="132">
        <v>2.97</v>
      </c>
      <c r="D1926" s="80" t="s">
        <v>45</v>
      </c>
      <c r="E1926" s="80"/>
      <c r="F1926" s="186"/>
      <c r="G1926" s="74"/>
      <c r="H1926" s="74"/>
      <c r="I1926" s="74"/>
      <c r="J1926" s="74"/>
      <c r="K1926" s="92"/>
      <c r="L1926" s="14"/>
      <c r="M1926" s="3"/>
      <c r="N1926" s="3"/>
      <c r="O1926" s="3"/>
      <c r="P1926" s="4"/>
      <c r="Q1926" s="4"/>
      <c r="R1926" s="4"/>
      <c r="S1926" s="4"/>
      <c r="T1926" s="4"/>
      <c r="X1926" s="16"/>
      <c r="AI1926" s="15" t="e">
        <f>#REF!</f>
        <v>#REF!</v>
      </c>
    </row>
    <row r="1927" spans="1:35" s="15" customFormat="1" ht="16.5" thickBot="1">
      <c r="A1927" s="12"/>
      <c r="B1927" s="105" t="s">
        <v>86</v>
      </c>
      <c r="C1927" s="141">
        <f>SUM(C1915:C1926)</f>
        <v>136.26000000000005</v>
      </c>
      <c r="D1927" s="88"/>
      <c r="E1927" s="182"/>
      <c r="F1927" s="272"/>
      <c r="G1927" s="84"/>
      <c r="H1927" s="84"/>
      <c r="I1927" s="84"/>
      <c r="J1927" s="84"/>
      <c r="K1927" s="100"/>
      <c r="L1927" s="14"/>
      <c r="M1927" s="3"/>
      <c r="N1927" s="3"/>
      <c r="O1927" s="3"/>
      <c r="P1927" s="4"/>
      <c r="Q1927" s="4"/>
      <c r="R1927" s="4"/>
      <c r="S1927" s="4"/>
      <c r="T1927" s="4"/>
      <c r="X1927" s="16"/>
      <c r="AI1927" s="15" t="e">
        <f>#REF!</f>
        <v>#REF!</v>
      </c>
    </row>
    <row r="1928" spans="1:35" s="15" customFormat="1" ht="16.5" thickBot="1">
      <c r="A1928" s="12"/>
      <c r="B1928" s="402" t="s">
        <v>179</v>
      </c>
      <c r="C1928" s="403" t="e">
        <v>#REF!</v>
      </c>
      <c r="D1928" s="403" t="e">
        <v>#REF!</v>
      </c>
      <c r="E1928" s="222"/>
      <c r="F1928" s="222"/>
      <c r="G1928" s="222"/>
      <c r="H1928" s="222"/>
      <c r="I1928" s="222"/>
      <c r="J1928" s="222"/>
      <c r="K1928" s="223"/>
      <c r="L1928" s="14"/>
      <c r="M1928" s="3"/>
      <c r="N1928" s="3"/>
      <c r="O1928" s="3"/>
      <c r="P1928" s="4"/>
      <c r="Q1928" s="4"/>
      <c r="R1928" s="4"/>
      <c r="S1928" s="4"/>
      <c r="T1928" s="4"/>
      <c r="X1928" s="16"/>
      <c r="AI1928" s="15" t="e">
        <f>#REF!</f>
        <v>#REF!</v>
      </c>
    </row>
    <row r="1929" spans="1:35" s="15" customFormat="1" ht="15.75">
      <c r="A1929" s="12"/>
      <c r="B1929" s="93" t="s">
        <v>68</v>
      </c>
      <c r="C1929" s="132">
        <v>17.89</v>
      </c>
      <c r="D1929" s="17" t="s">
        <v>7</v>
      </c>
      <c r="E1929" s="171" t="s">
        <v>174</v>
      </c>
      <c r="F1929" s="196"/>
      <c r="G1929" s="73"/>
      <c r="H1929" s="73"/>
      <c r="I1929" s="73"/>
      <c r="J1929" s="73"/>
      <c r="K1929" s="91"/>
      <c r="L1929" s="14"/>
      <c r="M1929" s="3"/>
      <c r="N1929" s="3"/>
      <c r="O1929" s="3"/>
      <c r="P1929" s="4"/>
      <c r="Q1929" s="4"/>
      <c r="R1929" s="4"/>
      <c r="S1929" s="4"/>
      <c r="T1929" s="4"/>
      <c r="X1929" s="16"/>
      <c r="AI1929" s="15" t="e">
        <f>#REF!</f>
        <v>#REF!</v>
      </c>
    </row>
    <row r="1930" spans="1:35" s="15" customFormat="1" ht="15.75">
      <c r="A1930" s="12"/>
      <c r="B1930" s="93" t="s">
        <v>886</v>
      </c>
      <c r="C1930" s="132">
        <v>17.83</v>
      </c>
      <c r="D1930" s="17" t="s">
        <v>45</v>
      </c>
      <c r="E1930" s="80"/>
      <c r="F1930" s="186"/>
      <c r="G1930" s="74"/>
      <c r="H1930" s="74"/>
      <c r="I1930" s="74"/>
      <c r="J1930" s="74"/>
      <c r="K1930" s="92"/>
      <c r="L1930" s="14"/>
      <c r="M1930" s="3"/>
      <c r="N1930" s="3"/>
      <c r="O1930" s="3"/>
      <c r="P1930" s="4"/>
      <c r="Q1930" s="4"/>
      <c r="R1930" s="4"/>
      <c r="S1930" s="4"/>
      <c r="T1930" s="4"/>
      <c r="X1930" s="16"/>
      <c r="AI1930" s="15" t="e">
        <f>#REF!</f>
        <v>#REF!</v>
      </c>
    </row>
    <row r="1931" spans="1:35" s="15" customFormat="1" ht="15.75">
      <c r="A1931" s="12"/>
      <c r="B1931" s="93" t="s">
        <v>75</v>
      </c>
      <c r="C1931" s="132">
        <v>7.862400000000001</v>
      </c>
      <c r="D1931" s="17" t="s">
        <v>45</v>
      </c>
      <c r="E1931" s="80"/>
      <c r="F1931" s="186"/>
      <c r="G1931" s="74"/>
      <c r="H1931" s="74"/>
      <c r="I1931" s="74"/>
      <c r="J1931" s="74"/>
      <c r="K1931" s="92"/>
      <c r="L1931" s="14"/>
      <c r="M1931" s="3"/>
      <c r="N1931" s="3"/>
      <c r="O1931" s="3"/>
      <c r="P1931" s="4"/>
      <c r="Q1931" s="4"/>
      <c r="R1931" s="4"/>
      <c r="S1931" s="4"/>
      <c r="T1931" s="4"/>
      <c r="X1931" s="16"/>
      <c r="AI1931" s="15" t="e">
        <f>#REF!</f>
        <v>#REF!</v>
      </c>
    </row>
    <row r="1932" spans="1:35" s="15" customFormat="1" ht="15.75">
      <c r="A1932" s="12"/>
      <c r="B1932" s="93" t="s">
        <v>131</v>
      </c>
      <c r="C1932" s="132">
        <v>37.33</v>
      </c>
      <c r="D1932" s="17" t="s">
        <v>7</v>
      </c>
      <c r="E1932" s="171" t="s">
        <v>174</v>
      </c>
      <c r="F1932" s="186"/>
      <c r="G1932" s="74"/>
      <c r="H1932" s="74"/>
      <c r="I1932" s="74"/>
      <c r="J1932" s="74"/>
      <c r="K1932" s="92"/>
      <c r="L1932" s="14"/>
      <c r="M1932" s="3"/>
      <c r="N1932" s="3"/>
      <c r="O1932" s="3"/>
      <c r="P1932" s="4"/>
      <c r="Q1932" s="4"/>
      <c r="R1932" s="4"/>
      <c r="S1932" s="4"/>
      <c r="T1932" s="4"/>
      <c r="X1932" s="16"/>
      <c r="AI1932" s="15" t="e">
        <f>#REF!</f>
        <v>#REF!</v>
      </c>
    </row>
    <row r="1933" spans="1:35" s="15" customFormat="1" ht="15.75">
      <c r="A1933" s="12"/>
      <c r="B1933" s="93" t="s">
        <v>1106</v>
      </c>
      <c r="C1933" s="132">
        <v>13.9932</v>
      </c>
      <c r="D1933" s="17" t="s">
        <v>45</v>
      </c>
      <c r="E1933" s="80"/>
      <c r="F1933" s="186"/>
      <c r="G1933" s="74"/>
      <c r="H1933" s="74"/>
      <c r="I1933" s="74"/>
      <c r="J1933" s="74"/>
      <c r="K1933" s="92"/>
      <c r="L1933" s="14"/>
      <c r="M1933" s="3"/>
      <c r="N1933" s="3"/>
      <c r="O1933" s="3"/>
      <c r="P1933" s="4"/>
      <c r="Q1933" s="4"/>
      <c r="R1933" s="4"/>
      <c r="S1933" s="4"/>
      <c r="T1933" s="4"/>
      <c r="X1933" s="16"/>
      <c r="AI1933" s="15" t="e">
        <f>#REF!</f>
        <v>#REF!</v>
      </c>
    </row>
    <row r="1934" spans="1:35" s="15" customFormat="1" ht="15.75">
      <c r="A1934" s="12"/>
      <c r="B1934" s="93" t="s">
        <v>324</v>
      </c>
      <c r="C1934" s="132">
        <v>19.306800000000003</v>
      </c>
      <c r="D1934" s="17" t="s">
        <v>45</v>
      </c>
      <c r="E1934" s="80"/>
      <c r="F1934" s="186"/>
      <c r="G1934" s="74"/>
      <c r="H1934" s="74"/>
      <c r="I1934" s="74"/>
      <c r="J1934" s="74"/>
      <c r="K1934" s="92"/>
      <c r="L1934" s="14"/>
      <c r="M1934" s="3"/>
      <c r="N1934" s="3"/>
      <c r="O1934" s="3"/>
      <c r="P1934" s="4"/>
      <c r="Q1934" s="4"/>
      <c r="R1934" s="4"/>
      <c r="S1934" s="4"/>
      <c r="T1934" s="4"/>
      <c r="X1934" s="16"/>
      <c r="AI1934" s="15" t="e">
        <f>#REF!</f>
        <v>#REF!</v>
      </c>
    </row>
    <row r="1935" spans="1:35" s="15" customFormat="1" ht="15.75">
      <c r="A1935" s="12"/>
      <c r="B1935" s="93" t="s">
        <v>131</v>
      </c>
      <c r="C1935" s="132">
        <v>5.69</v>
      </c>
      <c r="D1935" s="17" t="s">
        <v>7</v>
      </c>
      <c r="E1935" s="171" t="s">
        <v>174</v>
      </c>
      <c r="F1935" s="186"/>
      <c r="G1935" s="74"/>
      <c r="H1935" s="74"/>
      <c r="I1935" s="74"/>
      <c r="J1935" s="74"/>
      <c r="K1935" s="92"/>
      <c r="L1935" s="14"/>
      <c r="M1935" s="3"/>
      <c r="N1935" s="3"/>
      <c r="O1935" s="3"/>
      <c r="P1935" s="4"/>
      <c r="Q1935" s="4"/>
      <c r="R1935" s="4"/>
      <c r="S1935" s="4"/>
      <c r="T1935" s="4"/>
      <c r="X1935" s="16"/>
      <c r="AI1935" s="15" t="e">
        <f>#REF!</f>
        <v>#REF!</v>
      </c>
    </row>
    <row r="1936" spans="1:35" s="15" customFormat="1" ht="15.75">
      <c r="A1936" s="12"/>
      <c r="B1936" s="93" t="s">
        <v>408</v>
      </c>
      <c r="C1936" s="132">
        <v>7.19</v>
      </c>
      <c r="D1936" s="17" t="s">
        <v>7</v>
      </c>
      <c r="E1936" s="171" t="s">
        <v>174</v>
      </c>
      <c r="F1936" s="186"/>
      <c r="G1936" s="74"/>
      <c r="H1936" s="74"/>
      <c r="I1936" s="74"/>
      <c r="J1936" s="74"/>
      <c r="K1936" s="92"/>
      <c r="L1936" s="14"/>
      <c r="M1936" s="3"/>
      <c r="N1936" s="3"/>
      <c r="O1936" s="3"/>
      <c r="P1936" s="4"/>
      <c r="Q1936" s="4"/>
      <c r="R1936" s="4"/>
      <c r="S1936" s="4"/>
      <c r="T1936" s="4"/>
      <c r="X1936" s="16"/>
      <c r="AI1936" s="15" t="e">
        <f>#REF!</f>
        <v>#REF!</v>
      </c>
    </row>
    <row r="1937" spans="1:35" s="15" customFormat="1" ht="15.75">
      <c r="A1937" s="12"/>
      <c r="B1937" s="93" t="s">
        <v>102</v>
      </c>
      <c r="C1937" s="132">
        <v>9.19</v>
      </c>
      <c r="D1937" s="17" t="s">
        <v>45</v>
      </c>
      <c r="E1937" s="80"/>
      <c r="F1937" s="186"/>
      <c r="G1937" s="74"/>
      <c r="H1937" s="74"/>
      <c r="I1937" s="74"/>
      <c r="J1937" s="74"/>
      <c r="K1937" s="92"/>
      <c r="L1937" s="14"/>
      <c r="M1937" s="3"/>
      <c r="N1937" s="3"/>
      <c r="O1937" s="3"/>
      <c r="P1937" s="4"/>
      <c r="Q1937" s="4"/>
      <c r="R1937" s="4"/>
      <c r="S1937" s="4"/>
      <c r="T1937" s="4"/>
      <c r="X1937" s="16"/>
      <c r="AI1937" s="15" t="e">
        <f>#REF!</f>
        <v>#REF!</v>
      </c>
    </row>
    <row r="1938" spans="1:35" s="15" customFormat="1" ht="15.75">
      <c r="A1938" s="12"/>
      <c r="B1938" s="93" t="s">
        <v>131</v>
      </c>
      <c r="C1938" s="132">
        <v>34.73</v>
      </c>
      <c r="D1938" s="17" t="s">
        <v>7</v>
      </c>
      <c r="E1938" s="171" t="s">
        <v>174</v>
      </c>
      <c r="F1938" s="186"/>
      <c r="G1938" s="74"/>
      <c r="H1938" s="74"/>
      <c r="I1938" s="74"/>
      <c r="J1938" s="74"/>
      <c r="K1938" s="92"/>
      <c r="L1938" s="14"/>
      <c r="M1938" s="3"/>
      <c r="N1938" s="3"/>
      <c r="O1938" s="3"/>
      <c r="P1938" s="4"/>
      <c r="Q1938" s="4"/>
      <c r="R1938" s="4"/>
      <c r="S1938" s="4"/>
      <c r="T1938" s="4"/>
      <c r="X1938" s="16"/>
      <c r="AI1938" s="15" t="e">
        <f>#REF!</f>
        <v>#REF!</v>
      </c>
    </row>
    <row r="1939" spans="1:35" s="15" customFormat="1" ht="15.75">
      <c r="A1939" s="12"/>
      <c r="B1939" s="93" t="s">
        <v>1032</v>
      </c>
      <c r="C1939" s="132">
        <v>30.724800000000002</v>
      </c>
      <c r="D1939" s="17" t="s">
        <v>45</v>
      </c>
      <c r="E1939" s="80"/>
      <c r="F1939" s="186"/>
      <c r="G1939" s="74"/>
      <c r="H1939" s="74"/>
      <c r="I1939" s="74"/>
      <c r="J1939" s="74"/>
      <c r="K1939" s="92"/>
      <c r="L1939" s="14"/>
      <c r="M1939" s="3"/>
      <c r="N1939" s="3"/>
      <c r="O1939" s="3"/>
      <c r="P1939" s="4"/>
      <c r="Q1939" s="4"/>
      <c r="R1939" s="4"/>
      <c r="S1939" s="4"/>
      <c r="T1939" s="4"/>
      <c r="X1939" s="16"/>
      <c r="AI1939" s="15" t="e">
        <f>#REF!</f>
        <v>#REF!</v>
      </c>
    </row>
    <row r="1940" spans="1:35" s="15" customFormat="1" ht="15.75">
      <c r="A1940" s="12"/>
      <c r="B1940" s="93" t="s">
        <v>131</v>
      </c>
      <c r="C1940" s="132">
        <v>14.5</v>
      </c>
      <c r="D1940" s="17" t="s">
        <v>7</v>
      </c>
      <c r="E1940" s="171" t="s">
        <v>174</v>
      </c>
      <c r="F1940" s="186"/>
      <c r="G1940" s="74"/>
      <c r="H1940" s="74"/>
      <c r="I1940" s="74"/>
      <c r="J1940" s="74"/>
      <c r="K1940" s="92"/>
      <c r="L1940" s="14"/>
      <c r="M1940" s="3"/>
      <c r="N1940" s="3"/>
      <c r="O1940" s="3"/>
      <c r="P1940" s="4"/>
      <c r="Q1940" s="4"/>
      <c r="R1940" s="4"/>
      <c r="S1940" s="4"/>
      <c r="T1940" s="4"/>
      <c r="X1940" s="16"/>
      <c r="AI1940" s="15" t="e">
        <f>#REF!</f>
        <v>#REF!</v>
      </c>
    </row>
    <row r="1941" spans="1:35" s="15" customFormat="1" ht="15.75">
      <c r="A1941" s="12"/>
      <c r="B1941" s="93" t="s">
        <v>1107</v>
      </c>
      <c r="C1941" s="132">
        <v>14.16</v>
      </c>
      <c r="D1941" s="17" t="s">
        <v>7</v>
      </c>
      <c r="E1941" s="171" t="s">
        <v>174</v>
      </c>
      <c r="F1941" s="186"/>
      <c r="G1941" s="74"/>
      <c r="H1941" s="74"/>
      <c r="I1941" s="74"/>
      <c r="J1941" s="74"/>
      <c r="K1941" s="92"/>
      <c r="L1941" s="14"/>
      <c r="M1941" s="3"/>
      <c r="N1941" s="3"/>
      <c r="O1941" s="3"/>
      <c r="P1941" s="4"/>
      <c r="Q1941" s="4"/>
      <c r="R1941" s="4"/>
      <c r="S1941" s="4"/>
      <c r="T1941" s="4"/>
      <c r="X1941" s="16"/>
      <c r="AI1941" s="15" t="e">
        <f>#REF!</f>
        <v>#REF!</v>
      </c>
    </row>
    <row r="1942" spans="1:35" s="15" customFormat="1" ht="15.75">
      <c r="A1942" s="12"/>
      <c r="B1942" s="93" t="s">
        <v>300</v>
      </c>
      <c r="C1942" s="132">
        <v>22.24</v>
      </c>
      <c r="D1942" s="17" t="s">
        <v>97</v>
      </c>
      <c r="E1942" s="171" t="s">
        <v>174</v>
      </c>
      <c r="F1942" s="186"/>
      <c r="G1942" s="74"/>
      <c r="H1942" s="74"/>
      <c r="I1942" s="74"/>
      <c r="J1942" s="74"/>
      <c r="K1942" s="92"/>
      <c r="L1942" s="14"/>
      <c r="M1942" s="3"/>
      <c r="N1942" s="3"/>
      <c r="O1942" s="3"/>
      <c r="P1942" s="4"/>
      <c r="Q1942" s="4"/>
      <c r="R1942" s="4"/>
      <c r="S1942" s="4"/>
      <c r="T1942" s="4"/>
      <c r="X1942" s="16"/>
      <c r="AI1942" s="15" t="e">
        <f>#REF!</f>
        <v>#REF!</v>
      </c>
    </row>
    <row r="1943" spans="1:35" s="15" customFormat="1" ht="15.75">
      <c r="A1943" s="12"/>
      <c r="B1943" s="93" t="s">
        <v>1051</v>
      </c>
      <c r="C1943" s="132">
        <v>15.58</v>
      </c>
      <c r="D1943" s="17" t="s">
        <v>97</v>
      </c>
      <c r="E1943" s="171" t="s">
        <v>174</v>
      </c>
      <c r="F1943" s="186"/>
      <c r="G1943" s="74"/>
      <c r="H1943" s="74"/>
      <c r="I1943" s="74"/>
      <c r="J1943" s="74"/>
      <c r="K1943" s="92"/>
      <c r="L1943" s="14"/>
      <c r="M1943" s="3"/>
      <c r="N1943" s="3"/>
      <c r="O1943" s="3"/>
      <c r="P1943" s="4"/>
      <c r="Q1943" s="4"/>
      <c r="R1943" s="4"/>
      <c r="S1943" s="4"/>
      <c r="T1943" s="4"/>
      <c r="X1943" s="16"/>
      <c r="AI1943" s="15" t="e">
        <f>#REF!</f>
        <v>#REF!</v>
      </c>
    </row>
    <row r="1944" spans="1:35" s="15" customFormat="1" ht="15.75">
      <c r="A1944" s="12"/>
      <c r="B1944" s="93" t="s">
        <v>27</v>
      </c>
      <c r="C1944" s="132">
        <v>1.15</v>
      </c>
      <c r="D1944" s="17" t="s">
        <v>97</v>
      </c>
      <c r="E1944" s="171" t="s">
        <v>174</v>
      </c>
      <c r="F1944" s="186"/>
      <c r="G1944" s="74"/>
      <c r="H1944" s="74"/>
      <c r="I1944" s="74"/>
      <c r="J1944" s="74"/>
      <c r="K1944" s="92"/>
      <c r="L1944" s="14"/>
      <c r="M1944" s="3"/>
      <c r="N1944" s="3"/>
      <c r="O1944" s="3"/>
      <c r="P1944" s="4"/>
      <c r="Q1944" s="4"/>
      <c r="R1944" s="4"/>
      <c r="S1944" s="4"/>
      <c r="T1944" s="4"/>
      <c r="X1944" s="16"/>
      <c r="AI1944" s="15" t="e">
        <f>#REF!</f>
        <v>#REF!</v>
      </c>
    </row>
    <row r="1945" spans="1:35" s="15" customFormat="1" ht="15.75">
      <c r="A1945" s="12"/>
      <c r="B1945" s="93" t="s">
        <v>300</v>
      </c>
      <c r="C1945" s="132">
        <v>18.24</v>
      </c>
      <c r="D1945" s="17" t="s">
        <v>97</v>
      </c>
      <c r="E1945" s="171" t="s">
        <v>174</v>
      </c>
      <c r="F1945" s="186"/>
      <c r="G1945" s="74"/>
      <c r="H1945" s="74"/>
      <c r="I1945" s="74"/>
      <c r="J1945" s="74"/>
      <c r="K1945" s="92"/>
      <c r="L1945" s="14"/>
      <c r="M1945" s="3"/>
      <c r="N1945" s="3"/>
      <c r="O1945" s="3"/>
      <c r="P1945" s="4"/>
      <c r="Q1945" s="4"/>
      <c r="R1945" s="4"/>
      <c r="S1945" s="4"/>
      <c r="T1945" s="4"/>
      <c r="X1945" s="16"/>
      <c r="AI1945" s="15" t="e">
        <f>#REF!</f>
        <v>#REF!</v>
      </c>
    </row>
    <row r="1946" spans="1:35" s="15" customFormat="1" ht="15.75">
      <c r="A1946" s="12"/>
      <c r="B1946" s="93" t="s">
        <v>131</v>
      </c>
      <c r="C1946" s="132">
        <v>6.42</v>
      </c>
      <c r="D1946" s="17" t="s">
        <v>7</v>
      </c>
      <c r="E1946" s="171" t="s">
        <v>174</v>
      </c>
      <c r="F1946" s="186"/>
      <c r="G1946" s="74"/>
      <c r="H1946" s="74"/>
      <c r="I1946" s="74"/>
      <c r="J1946" s="74"/>
      <c r="K1946" s="92"/>
      <c r="L1946" s="14"/>
      <c r="M1946" s="3"/>
      <c r="N1946" s="3"/>
      <c r="O1946" s="3"/>
      <c r="P1946" s="4"/>
      <c r="Q1946" s="4"/>
      <c r="R1946" s="4"/>
      <c r="S1946" s="4"/>
      <c r="T1946" s="4"/>
      <c r="X1946" s="16"/>
      <c r="AI1946" s="15" t="e">
        <f>#REF!</f>
        <v>#REF!</v>
      </c>
    </row>
    <row r="1947" spans="1:35" s="15" customFormat="1" ht="15.75">
      <c r="A1947" s="12"/>
      <c r="B1947" s="93" t="s">
        <v>408</v>
      </c>
      <c r="C1947" s="132">
        <v>15.77</v>
      </c>
      <c r="D1947" s="17" t="s">
        <v>7</v>
      </c>
      <c r="E1947" s="171" t="s">
        <v>174</v>
      </c>
      <c r="F1947" s="186"/>
      <c r="G1947" s="74"/>
      <c r="H1947" s="74"/>
      <c r="I1947" s="74"/>
      <c r="J1947" s="74"/>
      <c r="K1947" s="92"/>
      <c r="L1947" s="14"/>
      <c r="M1947" s="3"/>
      <c r="N1947" s="3"/>
      <c r="O1947" s="3"/>
      <c r="P1947" s="4"/>
      <c r="Q1947" s="4"/>
      <c r="R1947" s="4"/>
      <c r="S1947" s="4"/>
      <c r="T1947" s="4"/>
      <c r="X1947" s="16"/>
      <c r="AI1947" s="15" t="e">
        <f>#REF!</f>
        <v>#REF!</v>
      </c>
    </row>
    <row r="1948" spans="1:35" s="15" customFormat="1" ht="15.75">
      <c r="A1948" s="12"/>
      <c r="B1948" s="93" t="s">
        <v>1108</v>
      </c>
      <c r="C1948" s="132">
        <v>2.88</v>
      </c>
      <c r="D1948" s="17" t="s">
        <v>45</v>
      </c>
      <c r="E1948" s="80"/>
      <c r="F1948" s="186"/>
      <c r="G1948" s="74"/>
      <c r="H1948" s="74"/>
      <c r="I1948" s="74"/>
      <c r="J1948" s="74"/>
      <c r="K1948" s="92"/>
      <c r="L1948" s="14"/>
      <c r="M1948" s="3"/>
      <c r="N1948" s="3"/>
      <c r="O1948" s="3"/>
      <c r="P1948" s="4"/>
      <c r="Q1948" s="4"/>
      <c r="R1948" s="4"/>
      <c r="S1948" s="4"/>
      <c r="T1948" s="4"/>
      <c r="X1948" s="16"/>
      <c r="AI1948" s="15" t="e">
        <f>#REF!</f>
        <v>#REF!</v>
      </c>
    </row>
    <row r="1949" spans="1:35" s="15" customFormat="1" ht="15.75">
      <c r="A1949" s="12"/>
      <c r="B1949" s="93" t="s">
        <v>300</v>
      </c>
      <c r="C1949" s="132">
        <v>19.51</v>
      </c>
      <c r="D1949" s="17" t="s">
        <v>97</v>
      </c>
      <c r="E1949" s="171" t="s">
        <v>174</v>
      </c>
      <c r="F1949" s="186"/>
      <c r="G1949" s="74"/>
      <c r="H1949" s="74"/>
      <c r="I1949" s="74"/>
      <c r="J1949" s="74"/>
      <c r="K1949" s="92"/>
      <c r="L1949" s="14"/>
      <c r="M1949" s="3"/>
      <c r="N1949" s="3"/>
      <c r="O1949" s="3"/>
      <c r="P1949" s="4"/>
      <c r="Q1949" s="4"/>
      <c r="R1949" s="4"/>
      <c r="S1949" s="4"/>
      <c r="T1949" s="4"/>
      <c r="X1949" s="16"/>
      <c r="AI1949" s="15" t="e">
        <f>#REF!</f>
        <v>#REF!</v>
      </c>
    </row>
    <row r="1950" spans="1:35" s="15" customFormat="1" ht="15.75">
      <c r="A1950" s="12"/>
      <c r="B1950" s="93" t="s">
        <v>27</v>
      </c>
      <c r="C1950" s="132">
        <v>4.71</v>
      </c>
      <c r="D1950" s="17" t="s">
        <v>97</v>
      </c>
      <c r="E1950" s="171" t="s">
        <v>174</v>
      </c>
      <c r="F1950" s="186"/>
      <c r="G1950" s="74"/>
      <c r="H1950" s="74"/>
      <c r="I1950" s="74"/>
      <c r="J1950" s="74"/>
      <c r="K1950" s="92"/>
      <c r="L1950" s="14"/>
      <c r="M1950" s="3"/>
      <c r="N1950" s="3"/>
      <c r="O1950" s="3"/>
      <c r="P1950" s="4"/>
      <c r="Q1950" s="4"/>
      <c r="R1950" s="4"/>
      <c r="S1950" s="4"/>
      <c r="T1950" s="4"/>
      <c r="X1950" s="16"/>
      <c r="AI1950" s="15" t="e">
        <f>#REF!</f>
        <v>#REF!</v>
      </c>
    </row>
    <row r="1951" spans="1:35" s="15" customFormat="1" ht="15.75">
      <c r="A1951" s="12"/>
      <c r="B1951" s="93" t="s">
        <v>27</v>
      </c>
      <c r="C1951" s="132">
        <v>1</v>
      </c>
      <c r="D1951" s="17" t="s">
        <v>97</v>
      </c>
      <c r="E1951" s="171" t="s">
        <v>174</v>
      </c>
      <c r="F1951" s="186"/>
      <c r="G1951" s="74"/>
      <c r="H1951" s="74"/>
      <c r="I1951" s="74"/>
      <c r="J1951" s="74"/>
      <c r="K1951" s="92"/>
      <c r="L1951" s="14"/>
      <c r="M1951" s="3"/>
      <c r="N1951" s="3"/>
      <c r="O1951" s="3"/>
      <c r="P1951" s="4"/>
      <c r="Q1951" s="4"/>
      <c r="R1951" s="4"/>
      <c r="S1951" s="4"/>
      <c r="T1951" s="4"/>
      <c r="X1951" s="16"/>
      <c r="AI1951" s="15" t="e">
        <f>#REF!</f>
        <v>#REF!</v>
      </c>
    </row>
    <row r="1952" spans="1:35" s="15" customFormat="1" ht="15.75">
      <c r="A1952" s="12"/>
      <c r="B1952" s="93" t="s">
        <v>102</v>
      </c>
      <c r="C1952" s="132">
        <v>15.15</v>
      </c>
      <c r="D1952" s="17" t="s">
        <v>45</v>
      </c>
      <c r="E1952" s="80"/>
      <c r="F1952" s="186"/>
      <c r="G1952" s="74"/>
      <c r="H1952" s="74"/>
      <c r="I1952" s="74"/>
      <c r="J1952" s="74"/>
      <c r="K1952" s="92"/>
      <c r="L1952" s="14"/>
      <c r="M1952" s="3"/>
      <c r="N1952" s="3"/>
      <c r="O1952" s="3"/>
      <c r="P1952" s="4"/>
      <c r="Q1952" s="4"/>
      <c r="R1952" s="4"/>
      <c r="S1952" s="4"/>
      <c r="T1952" s="4"/>
      <c r="X1952" s="16"/>
      <c r="AI1952" s="15" t="e">
        <f>#REF!</f>
        <v>#REF!</v>
      </c>
    </row>
    <row r="1953" spans="1:35" s="15" customFormat="1" ht="15.75">
      <c r="A1953" s="12"/>
      <c r="B1953" s="93" t="s">
        <v>131</v>
      </c>
      <c r="C1953" s="132">
        <v>89.76</v>
      </c>
      <c r="D1953" s="17" t="s">
        <v>7</v>
      </c>
      <c r="E1953" s="171" t="s">
        <v>174</v>
      </c>
      <c r="F1953" s="186"/>
      <c r="G1953" s="74"/>
      <c r="H1953" s="74"/>
      <c r="I1953" s="74"/>
      <c r="J1953" s="74"/>
      <c r="K1953" s="92"/>
      <c r="L1953" s="14"/>
      <c r="M1953" s="3"/>
      <c r="N1953" s="3"/>
      <c r="O1953" s="3"/>
      <c r="P1953" s="4"/>
      <c r="Q1953" s="4"/>
      <c r="R1953" s="4"/>
      <c r="S1953" s="4"/>
      <c r="T1953" s="4"/>
      <c r="X1953" s="16"/>
      <c r="AI1953" s="15" t="e">
        <f>#REF!</f>
        <v>#REF!</v>
      </c>
    </row>
    <row r="1954" spans="1:35" s="15" customFormat="1" ht="15.75">
      <c r="A1954" s="12"/>
      <c r="B1954" s="93" t="s">
        <v>1109</v>
      </c>
      <c r="C1954" s="132">
        <v>11.17</v>
      </c>
      <c r="D1954" s="17" t="s">
        <v>45</v>
      </c>
      <c r="E1954" s="80"/>
      <c r="F1954" s="186"/>
      <c r="G1954" s="74"/>
      <c r="H1954" s="74"/>
      <c r="I1954" s="74"/>
      <c r="J1954" s="74"/>
      <c r="K1954" s="92"/>
      <c r="L1954" s="14"/>
      <c r="M1954" s="3"/>
      <c r="N1954" s="3"/>
      <c r="O1954" s="3"/>
      <c r="P1954" s="4"/>
      <c r="Q1954" s="4"/>
      <c r="R1954" s="4"/>
      <c r="S1954" s="4"/>
      <c r="T1954" s="4"/>
      <c r="X1954" s="16"/>
      <c r="AI1954" s="15" t="e">
        <f>#REF!</f>
        <v>#REF!</v>
      </c>
    </row>
    <row r="1955" spans="1:35" s="15" customFormat="1" ht="15.75">
      <c r="A1955" s="12"/>
      <c r="B1955" s="93" t="s">
        <v>1109</v>
      </c>
      <c r="C1955" s="132">
        <v>3.27</v>
      </c>
      <c r="D1955" s="17" t="s">
        <v>45</v>
      </c>
      <c r="E1955" s="80"/>
      <c r="F1955" s="186"/>
      <c r="G1955" s="74"/>
      <c r="H1955" s="74"/>
      <c r="I1955" s="74"/>
      <c r="J1955" s="74"/>
      <c r="K1955" s="92"/>
      <c r="L1955" s="14"/>
      <c r="M1955" s="3"/>
      <c r="N1955" s="3"/>
      <c r="O1955" s="3"/>
      <c r="P1955" s="4"/>
      <c r="Q1955" s="4"/>
      <c r="R1955" s="4"/>
      <c r="S1955" s="4"/>
      <c r="T1955" s="4"/>
      <c r="X1955" s="16"/>
      <c r="AI1955" s="15" t="e">
        <f>#REF!</f>
        <v>#REF!</v>
      </c>
    </row>
    <row r="1956" spans="1:35" s="15" customFormat="1" ht="15.75">
      <c r="A1956" s="12"/>
      <c r="B1956" s="93" t="s">
        <v>1110</v>
      </c>
      <c r="C1956" s="132">
        <v>5.78</v>
      </c>
      <c r="D1956" s="17" t="s">
        <v>45</v>
      </c>
      <c r="E1956" s="80"/>
      <c r="F1956" s="186"/>
      <c r="G1956" s="74"/>
      <c r="H1956" s="74"/>
      <c r="I1956" s="74"/>
      <c r="J1956" s="74"/>
      <c r="K1956" s="92"/>
      <c r="L1956" s="14"/>
      <c r="M1956" s="3"/>
      <c r="N1956" s="3"/>
      <c r="O1956" s="3"/>
      <c r="P1956" s="4"/>
      <c r="Q1956" s="4"/>
      <c r="R1956" s="4"/>
      <c r="S1956" s="4"/>
      <c r="T1956" s="4"/>
      <c r="X1956" s="16"/>
      <c r="AI1956" s="15" t="e">
        <f>#REF!</f>
        <v>#REF!</v>
      </c>
    </row>
    <row r="1957" spans="1:35" s="15" customFormat="1" ht="15.75">
      <c r="A1957" s="12"/>
      <c r="B1957" s="93" t="s">
        <v>1110</v>
      </c>
      <c r="C1957" s="132">
        <v>31.19</v>
      </c>
      <c r="D1957" s="17" t="s">
        <v>45</v>
      </c>
      <c r="E1957" s="80"/>
      <c r="F1957" s="186"/>
      <c r="G1957" s="74"/>
      <c r="H1957" s="74"/>
      <c r="I1957" s="74"/>
      <c r="J1957" s="74"/>
      <c r="K1957" s="92"/>
      <c r="L1957" s="14"/>
      <c r="M1957" s="3"/>
      <c r="N1957" s="3"/>
      <c r="O1957" s="3"/>
      <c r="P1957" s="4"/>
      <c r="Q1957" s="4"/>
      <c r="R1957" s="4"/>
      <c r="S1957" s="4"/>
      <c r="T1957" s="4"/>
      <c r="X1957" s="16"/>
      <c r="AI1957" s="15" t="e">
        <f>#REF!</f>
        <v>#REF!</v>
      </c>
    </row>
    <row r="1958" spans="1:35" s="15" customFormat="1" ht="15.75">
      <c r="A1958" s="12"/>
      <c r="B1958" s="93" t="s">
        <v>131</v>
      </c>
      <c r="C1958" s="132">
        <v>72.88</v>
      </c>
      <c r="D1958" s="17" t="s">
        <v>7</v>
      </c>
      <c r="E1958" s="171" t="s">
        <v>174</v>
      </c>
      <c r="F1958" s="186"/>
      <c r="G1958" s="74"/>
      <c r="H1958" s="74"/>
      <c r="I1958" s="74"/>
      <c r="J1958" s="74"/>
      <c r="K1958" s="92"/>
      <c r="L1958" s="14"/>
      <c r="M1958" s="3"/>
      <c r="N1958" s="3"/>
      <c r="O1958" s="3"/>
      <c r="P1958" s="4"/>
      <c r="Q1958" s="4"/>
      <c r="R1958" s="4"/>
      <c r="S1958" s="4"/>
      <c r="T1958" s="4"/>
      <c r="X1958" s="16"/>
      <c r="AI1958" s="15" t="e">
        <f>#REF!</f>
        <v>#REF!</v>
      </c>
    </row>
    <row r="1959" spans="1:35" s="15" customFormat="1" ht="15.75">
      <c r="A1959" s="12"/>
      <c r="B1959" s="93" t="s">
        <v>131</v>
      </c>
      <c r="C1959" s="132">
        <v>56.82</v>
      </c>
      <c r="D1959" s="17" t="s">
        <v>45</v>
      </c>
      <c r="E1959" s="80"/>
      <c r="F1959" s="186"/>
      <c r="G1959" s="74"/>
      <c r="H1959" s="74"/>
      <c r="I1959" s="74"/>
      <c r="J1959" s="74"/>
      <c r="K1959" s="92"/>
      <c r="L1959" s="14"/>
      <c r="M1959" s="3"/>
      <c r="N1959" s="3"/>
      <c r="O1959" s="3"/>
      <c r="P1959" s="4"/>
      <c r="Q1959" s="4"/>
      <c r="R1959" s="4"/>
      <c r="S1959" s="4"/>
      <c r="T1959" s="4"/>
      <c r="X1959" s="16"/>
      <c r="AI1959" s="15" t="e">
        <f>#REF!</f>
        <v>#REF!</v>
      </c>
    </row>
    <row r="1960" spans="1:35" s="15" customFormat="1" ht="15.75">
      <c r="A1960" s="12"/>
      <c r="B1960" s="93" t="s">
        <v>102</v>
      </c>
      <c r="C1960" s="132">
        <v>9.24</v>
      </c>
      <c r="D1960" s="17" t="s">
        <v>45</v>
      </c>
      <c r="E1960" s="80"/>
      <c r="F1960" s="186"/>
      <c r="G1960" s="74"/>
      <c r="H1960" s="74"/>
      <c r="I1960" s="74"/>
      <c r="J1960" s="74"/>
      <c r="K1960" s="92"/>
      <c r="L1960" s="14"/>
      <c r="M1960" s="3"/>
      <c r="N1960" s="3"/>
      <c r="O1960" s="3"/>
      <c r="P1960" s="4"/>
      <c r="Q1960" s="4"/>
      <c r="R1960" s="4"/>
      <c r="S1960" s="4"/>
      <c r="T1960" s="4"/>
      <c r="X1960" s="16"/>
      <c r="AI1960" s="15" t="e">
        <f>#REF!</f>
        <v>#REF!</v>
      </c>
    </row>
    <row r="1961" spans="1:35" s="15" customFormat="1" ht="15.75">
      <c r="A1961" s="12"/>
      <c r="B1961" s="93" t="s">
        <v>102</v>
      </c>
      <c r="C1961" s="132">
        <v>9.94</v>
      </c>
      <c r="D1961" s="17" t="s">
        <v>45</v>
      </c>
      <c r="E1961" s="80"/>
      <c r="F1961" s="186"/>
      <c r="G1961" s="74"/>
      <c r="H1961" s="74"/>
      <c r="I1961" s="74"/>
      <c r="J1961" s="74"/>
      <c r="K1961" s="92"/>
      <c r="L1961" s="14"/>
      <c r="M1961" s="3"/>
      <c r="N1961" s="3"/>
      <c r="O1961" s="3"/>
      <c r="P1961" s="4"/>
      <c r="Q1961" s="4"/>
      <c r="R1961" s="4"/>
      <c r="S1961" s="4"/>
      <c r="T1961" s="4"/>
      <c r="X1961" s="16"/>
      <c r="AI1961" s="15" t="e">
        <f>#REF!</f>
        <v>#REF!</v>
      </c>
    </row>
    <row r="1962" spans="1:35" s="15" customFormat="1" ht="15.75">
      <c r="A1962" s="12"/>
      <c r="B1962" s="93" t="s">
        <v>408</v>
      </c>
      <c r="C1962" s="132">
        <v>10.71</v>
      </c>
      <c r="D1962" s="17" t="s">
        <v>7</v>
      </c>
      <c r="E1962" s="171" t="s">
        <v>174</v>
      </c>
      <c r="F1962" s="186"/>
      <c r="G1962" s="74"/>
      <c r="H1962" s="74"/>
      <c r="I1962" s="74"/>
      <c r="J1962" s="74"/>
      <c r="K1962" s="92"/>
      <c r="L1962" s="14"/>
      <c r="M1962" s="3"/>
      <c r="N1962" s="3"/>
      <c r="O1962" s="3"/>
      <c r="P1962" s="4"/>
      <c r="Q1962" s="4"/>
      <c r="R1962" s="4"/>
      <c r="S1962" s="4"/>
      <c r="T1962" s="4"/>
      <c r="X1962" s="16"/>
      <c r="AI1962" s="15" t="e">
        <f>#REF!</f>
        <v>#REF!</v>
      </c>
    </row>
    <row r="1963" spans="1:35" s="15" customFormat="1" ht="15.75">
      <c r="A1963" s="12"/>
      <c r="B1963" s="93" t="s">
        <v>102</v>
      </c>
      <c r="C1963" s="132">
        <v>19.48</v>
      </c>
      <c r="D1963" s="17" t="s">
        <v>45</v>
      </c>
      <c r="E1963" s="80"/>
      <c r="F1963" s="186"/>
      <c r="G1963" s="74"/>
      <c r="H1963" s="74"/>
      <c r="I1963" s="74"/>
      <c r="J1963" s="74"/>
      <c r="K1963" s="92"/>
      <c r="L1963" s="14"/>
      <c r="M1963" s="3"/>
      <c r="N1963" s="3"/>
      <c r="O1963" s="3"/>
      <c r="P1963" s="4"/>
      <c r="Q1963" s="4"/>
      <c r="R1963" s="4"/>
      <c r="S1963" s="4"/>
      <c r="T1963" s="4"/>
      <c r="X1963" s="16"/>
      <c r="AI1963" s="15" t="e">
        <f>#REF!</f>
        <v>#REF!</v>
      </c>
    </row>
    <row r="1964" spans="1:35" s="15" customFormat="1" ht="15.75">
      <c r="A1964" s="12"/>
      <c r="B1964" s="93" t="s">
        <v>131</v>
      </c>
      <c r="C1964" s="132">
        <v>12.9</v>
      </c>
      <c r="D1964" s="17" t="s">
        <v>45</v>
      </c>
      <c r="E1964" s="80"/>
      <c r="F1964" s="186"/>
      <c r="G1964" s="74"/>
      <c r="H1964" s="74"/>
      <c r="I1964" s="74"/>
      <c r="J1964" s="74"/>
      <c r="K1964" s="92"/>
      <c r="L1964" s="14"/>
      <c r="M1964" s="3"/>
      <c r="N1964" s="3"/>
      <c r="O1964" s="3"/>
      <c r="P1964" s="4"/>
      <c r="Q1964" s="4"/>
      <c r="R1964" s="4"/>
      <c r="S1964" s="4"/>
      <c r="T1964" s="4"/>
      <c r="X1964" s="16"/>
      <c r="AI1964" s="15" t="e">
        <f>#REF!</f>
        <v>#REF!</v>
      </c>
    </row>
    <row r="1965" spans="1:35" s="15" customFormat="1" ht="15.75">
      <c r="A1965" s="12"/>
      <c r="B1965" s="93" t="s">
        <v>1111</v>
      </c>
      <c r="C1965" s="132">
        <v>37.02</v>
      </c>
      <c r="D1965" s="17" t="s">
        <v>45</v>
      </c>
      <c r="E1965" s="80"/>
      <c r="F1965" s="186"/>
      <c r="G1965" s="74"/>
      <c r="H1965" s="74"/>
      <c r="I1965" s="74"/>
      <c r="J1965" s="74"/>
      <c r="K1965" s="92"/>
      <c r="L1965" s="14"/>
      <c r="M1965" s="3"/>
      <c r="N1965" s="3"/>
      <c r="O1965" s="3"/>
      <c r="P1965" s="4"/>
      <c r="Q1965" s="4"/>
      <c r="R1965" s="4"/>
      <c r="S1965" s="4"/>
      <c r="T1965" s="4"/>
      <c r="X1965" s="16"/>
      <c r="AI1965" s="15" t="e">
        <f>#REF!</f>
        <v>#REF!</v>
      </c>
    </row>
    <row r="1966" spans="1:35" s="15" customFormat="1" ht="15.75">
      <c r="A1966" s="12"/>
      <c r="B1966" s="93" t="s">
        <v>1112</v>
      </c>
      <c r="C1966" s="132">
        <v>6</v>
      </c>
      <c r="D1966" s="17" t="s">
        <v>45</v>
      </c>
      <c r="E1966" s="80"/>
      <c r="F1966" s="186"/>
      <c r="G1966" s="74"/>
      <c r="H1966" s="74"/>
      <c r="I1966" s="74"/>
      <c r="J1966" s="74"/>
      <c r="K1966" s="92"/>
      <c r="L1966" s="14"/>
      <c r="M1966" s="3"/>
      <c r="N1966" s="3"/>
      <c r="O1966" s="3"/>
      <c r="P1966" s="4"/>
      <c r="Q1966" s="4"/>
      <c r="R1966" s="4"/>
      <c r="S1966" s="4"/>
      <c r="T1966" s="4"/>
      <c r="X1966" s="16"/>
      <c r="AI1966" s="15" t="e">
        <f>#REF!</f>
        <v>#REF!</v>
      </c>
    </row>
    <row r="1967" spans="1:35" s="15" customFormat="1" ht="15.75">
      <c r="A1967" s="12"/>
      <c r="B1967" s="93" t="s">
        <v>1113</v>
      </c>
      <c r="C1967" s="132">
        <v>6.48</v>
      </c>
      <c r="D1967" s="17" t="s">
        <v>127</v>
      </c>
      <c r="E1967" s="171" t="s">
        <v>174</v>
      </c>
      <c r="F1967" s="186"/>
      <c r="G1967" s="74"/>
      <c r="H1967" s="74"/>
      <c r="I1967" s="74"/>
      <c r="J1967" s="74"/>
      <c r="K1967" s="92"/>
      <c r="L1967" s="14"/>
      <c r="M1967" s="3"/>
      <c r="N1967" s="3"/>
      <c r="O1967" s="3"/>
      <c r="P1967" s="4"/>
      <c r="Q1967" s="4"/>
      <c r="R1967" s="4"/>
      <c r="S1967" s="4"/>
      <c r="T1967" s="4"/>
      <c r="X1967" s="16"/>
      <c r="AI1967" s="15" t="e">
        <f>#REF!</f>
        <v>#REF!</v>
      </c>
    </row>
    <row r="1968" spans="1:35" s="15" customFormat="1" ht="15.75">
      <c r="A1968" s="12"/>
      <c r="B1968" s="93" t="s">
        <v>1113</v>
      </c>
      <c r="C1968" s="132">
        <v>7.05</v>
      </c>
      <c r="D1968" s="17" t="s">
        <v>127</v>
      </c>
      <c r="E1968" s="171" t="s">
        <v>174</v>
      </c>
      <c r="F1968" s="186"/>
      <c r="G1968" s="74"/>
      <c r="H1968" s="74"/>
      <c r="I1968" s="74"/>
      <c r="J1968" s="74"/>
      <c r="K1968" s="92"/>
      <c r="L1968" s="14"/>
      <c r="M1968" s="3"/>
      <c r="N1968" s="3"/>
      <c r="O1968" s="3"/>
      <c r="P1968" s="4"/>
      <c r="Q1968" s="4"/>
      <c r="R1968" s="4"/>
      <c r="S1968" s="4"/>
      <c r="T1968" s="4"/>
      <c r="X1968" s="16"/>
      <c r="AI1968" s="15" t="e">
        <f>#REF!</f>
        <v>#REF!</v>
      </c>
    </row>
    <row r="1969" spans="1:35" s="15" customFormat="1" ht="15.75">
      <c r="A1969" s="12"/>
      <c r="B1969" s="93" t="s">
        <v>408</v>
      </c>
      <c r="C1969" s="132">
        <v>28.48</v>
      </c>
      <c r="D1969" s="17" t="s">
        <v>97</v>
      </c>
      <c r="E1969" s="171" t="s">
        <v>174</v>
      </c>
      <c r="F1969" s="186"/>
      <c r="G1969" s="74"/>
      <c r="H1969" s="74"/>
      <c r="I1969" s="74"/>
      <c r="J1969" s="74"/>
      <c r="K1969" s="92"/>
      <c r="L1969" s="14"/>
      <c r="M1969" s="3"/>
      <c r="N1969" s="3"/>
      <c r="O1969" s="3"/>
      <c r="P1969" s="4"/>
      <c r="Q1969" s="4"/>
      <c r="R1969" s="4"/>
      <c r="S1969" s="4"/>
      <c r="T1969" s="4"/>
      <c r="X1969" s="16"/>
      <c r="AI1969" s="15" t="e">
        <f>#REF!</f>
        <v>#REF!</v>
      </c>
    </row>
    <row r="1970" spans="1:35" s="15" customFormat="1" ht="15.75">
      <c r="A1970" s="12"/>
      <c r="B1970" s="93" t="s">
        <v>102</v>
      </c>
      <c r="C1970" s="132">
        <v>2.23</v>
      </c>
      <c r="D1970" s="17" t="s">
        <v>45</v>
      </c>
      <c r="E1970" s="80"/>
      <c r="F1970" s="186"/>
      <c r="G1970" s="74"/>
      <c r="H1970" s="74"/>
      <c r="I1970" s="74"/>
      <c r="J1970" s="74"/>
      <c r="K1970" s="92"/>
      <c r="L1970" s="14"/>
      <c r="M1970" s="3"/>
      <c r="N1970" s="3"/>
      <c r="O1970" s="3"/>
      <c r="P1970" s="4"/>
      <c r="Q1970" s="4"/>
      <c r="R1970" s="4"/>
      <c r="S1970" s="4"/>
      <c r="T1970" s="4"/>
      <c r="X1970" s="16"/>
      <c r="AI1970" s="15" t="e">
        <f>#REF!</f>
        <v>#REF!</v>
      </c>
    </row>
    <row r="1971" spans="1:35" s="15" customFormat="1" ht="15.75">
      <c r="A1971" s="12"/>
      <c r="B1971" s="93" t="s">
        <v>68</v>
      </c>
      <c r="C1971" s="132">
        <v>2.62</v>
      </c>
      <c r="D1971" s="17" t="s">
        <v>7</v>
      </c>
      <c r="E1971" s="171" t="s">
        <v>174</v>
      </c>
      <c r="F1971" s="186"/>
      <c r="G1971" s="74"/>
      <c r="H1971" s="74"/>
      <c r="I1971" s="74"/>
      <c r="J1971" s="74"/>
      <c r="K1971" s="92"/>
      <c r="L1971" s="14"/>
      <c r="M1971" s="3"/>
      <c r="N1971" s="3"/>
      <c r="O1971" s="3"/>
      <c r="P1971" s="4"/>
      <c r="Q1971" s="4"/>
      <c r="R1971" s="4"/>
      <c r="S1971" s="4"/>
      <c r="T1971" s="4"/>
      <c r="X1971" s="16"/>
      <c r="AI1971" s="15" t="e">
        <f>#REF!</f>
        <v>#REF!</v>
      </c>
    </row>
    <row r="1972" spans="1:35" s="15" customFormat="1" ht="15.75">
      <c r="A1972" s="12"/>
      <c r="B1972" s="93" t="s">
        <v>1114</v>
      </c>
      <c r="C1972" s="132">
        <v>4.59</v>
      </c>
      <c r="D1972" s="17" t="s">
        <v>7</v>
      </c>
      <c r="E1972" s="171" t="s">
        <v>174</v>
      </c>
      <c r="F1972" s="186"/>
      <c r="G1972" s="74"/>
      <c r="H1972" s="74"/>
      <c r="I1972" s="74"/>
      <c r="J1972" s="74"/>
      <c r="K1972" s="92"/>
      <c r="L1972" s="14"/>
      <c r="M1972" s="3"/>
      <c r="N1972" s="3"/>
      <c r="O1972" s="3"/>
      <c r="P1972" s="4"/>
      <c r="Q1972" s="4"/>
      <c r="R1972" s="4"/>
      <c r="S1972" s="4"/>
      <c r="T1972" s="4"/>
      <c r="X1972" s="16"/>
      <c r="AI1972" s="15" t="e">
        <f>#REF!</f>
        <v>#REF!</v>
      </c>
    </row>
    <row r="1973" spans="1:35" s="15" customFormat="1" ht="15.75">
      <c r="A1973" s="12"/>
      <c r="B1973" s="93" t="s">
        <v>408</v>
      </c>
      <c r="C1973" s="132">
        <v>24.41</v>
      </c>
      <c r="D1973" s="17" t="s">
        <v>127</v>
      </c>
      <c r="E1973" s="171" t="s">
        <v>174</v>
      </c>
      <c r="F1973" s="186"/>
      <c r="G1973" s="74"/>
      <c r="H1973" s="74"/>
      <c r="I1973" s="74"/>
      <c r="J1973" s="74"/>
      <c r="K1973" s="92"/>
      <c r="L1973" s="14"/>
      <c r="M1973" s="3"/>
      <c r="N1973" s="3"/>
      <c r="O1973" s="3"/>
      <c r="P1973" s="4"/>
      <c r="Q1973" s="4"/>
      <c r="R1973" s="4"/>
      <c r="S1973" s="4"/>
      <c r="T1973" s="4"/>
      <c r="X1973" s="16"/>
      <c r="AI1973" s="15" t="e">
        <f>#REF!</f>
        <v>#REF!</v>
      </c>
    </row>
    <row r="1974" spans="1:35" s="15" customFormat="1" ht="15.75">
      <c r="A1974" s="12"/>
      <c r="B1974" s="93" t="s">
        <v>131</v>
      </c>
      <c r="C1974" s="132">
        <v>114.21</v>
      </c>
      <c r="D1974" s="17" t="s">
        <v>127</v>
      </c>
      <c r="E1974" s="171" t="s">
        <v>174</v>
      </c>
      <c r="F1974" s="186"/>
      <c r="G1974" s="74"/>
      <c r="H1974" s="74"/>
      <c r="I1974" s="74"/>
      <c r="J1974" s="74"/>
      <c r="K1974" s="92"/>
      <c r="L1974" s="14"/>
      <c r="M1974" s="3"/>
      <c r="N1974" s="3"/>
      <c r="O1974" s="3"/>
      <c r="P1974" s="4"/>
      <c r="Q1974" s="4"/>
      <c r="R1974" s="4"/>
      <c r="S1974" s="4"/>
      <c r="T1974" s="4"/>
      <c r="X1974" s="16"/>
      <c r="AI1974" s="15" t="e">
        <f>#REF!</f>
        <v>#REF!</v>
      </c>
    </row>
    <row r="1975" spans="1:35" s="15" customFormat="1" ht="15.75">
      <c r="A1975" s="12"/>
      <c r="B1975" s="93" t="s">
        <v>1115</v>
      </c>
      <c r="C1975" s="132">
        <v>4.37</v>
      </c>
      <c r="D1975" s="17" t="s">
        <v>127</v>
      </c>
      <c r="E1975" s="171" t="s">
        <v>174</v>
      </c>
      <c r="F1975" s="186"/>
      <c r="G1975" s="74"/>
      <c r="H1975" s="74"/>
      <c r="I1975" s="74"/>
      <c r="J1975" s="74"/>
      <c r="K1975" s="92"/>
      <c r="L1975" s="14"/>
      <c r="M1975" s="3"/>
      <c r="N1975" s="3"/>
      <c r="O1975" s="3"/>
      <c r="P1975" s="4"/>
      <c r="Q1975" s="4"/>
      <c r="R1975" s="4"/>
      <c r="S1975" s="4"/>
      <c r="T1975" s="4"/>
      <c r="X1975" s="16"/>
      <c r="AI1975" s="15" t="e">
        <f>#REF!</f>
        <v>#REF!</v>
      </c>
    </row>
    <row r="1976" spans="1:35" s="15" customFormat="1" ht="15.75">
      <c r="A1976" s="12"/>
      <c r="B1976" s="93" t="s">
        <v>68</v>
      </c>
      <c r="C1976" s="132">
        <v>13.29</v>
      </c>
      <c r="D1976" s="17" t="s">
        <v>127</v>
      </c>
      <c r="E1976" s="171" t="s">
        <v>174</v>
      </c>
      <c r="F1976" s="186"/>
      <c r="G1976" s="74"/>
      <c r="H1976" s="74"/>
      <c r="I1976" s="74"/>
      <c r="J1976" s="74"/>
      <c r="K1976" s="92"/>
      <c r="L1976" s="14"/>
      <c r="M1976" s="3"/>
      <c r="N1976" s="3"/>
      <c r="O1976" s="3"/>
      <c r="P1976" s="4"/>
      <c r="Q1976" s="4"/>
      <c r="R1976" s="4"/>
      <c r="S1976" s="4"/>
      <c r="T1976" s="4"/>
      <c r="X1976" s="16"/>
      <c r="AI1976" s="15" t="e">
        <f>#REF!</f>
        <v>#REF!</v>
      </c>
    </row>
    <row r="1977" spans="1:35" s="15" customFormat="1" ht="15.75">
      <c r="A1977" s="12"/>
      <c r="B1977" s="93" t="s">
        <v>131</v>
      </c>
      <c r="C1977" s="132">
        <v>7.21</v>
      </c>
      <c r="D1977" s="17" t="s">
        <v>127</v>
      </c>
      <c r="E1977" s="171" t="s">
        <v>174</v>
      </c>
      <c r="F1977" s="186"/>
      <c r="G1977" s="74"/>
      <c r="H1977" s="74"/>
      <c r="I1977" s="74"/>
      <c r="J1977" s="74"/>
      <c r="K1977" s="92"/>
      <c r="L1977" s="14"/>
      <c r="M1977" s="3"/>
      <c r="N1977" s="3"/>
      <c r="O1977" s="3"/>
      <c r="P1977" s="4"/>
      <c r="Q1977" s="4"/>
      <c r="R1977" s="4"/>
      <c r="S1977" s="4"/>
      <c r="T1977" s="4"/>
      <c r="X1977" s="16"/>
      <c r="AI1977" s="15" t="e">
        <f>#REF!</f>
        <v>#REF!</v>
      </c>
    </row>
    <row r="1978" spans="1:35" s="15" customFormat="1" ht="15.75">
      <c r="A1978" s="12"/>
      <c r="B1978" s="93" t="s">
        <v>131</v>
      </c>
      <c r="C1978" s="132">
        <v>82.4</v>
      </c>
      <c r="D1978" s="17" t="s">
        <v>127</v>
      </c>
      <c r="E1978" s="171" t="s">
        <v>174</v>
      </c>
      <c r="F1978" s="186"/>
      <c r="G1978" s="74"/>
      <c r="H1978" s="74"/>
      <c r="I1978" s="74"/>
      <c r="J1978" s="74"/>
      <c r="K1978" s="92"/>
      <c r="L1978" s="14"/>
      <c r="M1978" s="3"/>
      <c r="N1978" s="3"/>
      <c r="O1978" s="3"/>
      <c r="P1978" s="4"/>
      <c r="Q1978" s="4"/>
      <c r="R1978" s="4"/>
      <c r="S1978" s="4"/>
      <c r="T1978" s="4"/>
      <c r="X1978" s="16"/>
      <c r="AI1978" s="15" t="e">
        <f>#REF!</f>
        <v>#REF!</v>
      </c>
    </row>
    <row r="1979" spans="1:35" s="15" customFormat="1" ht="15.75">
      <c r="A1979" s="12"/>
      <c r="B1979" s="93" t="s">
        <v>408</v>
      </c>
      <c r="C1979" s="132">
        <v>19.89</v>
      </c>
      <c r="D1979" s="17" t="s">
        <v>127</v>
      </c>
      <c r="E1979" s="171" t="s">
        <v>174</v>
      </c>
      <c r="F1979" s="186"/>
      <c r="G1979" s="74"/>
      <c r="H1979" s="74"/>
      <c r="I1979" s="74"/>
      <c r="J1979" s="74"/>
      <c r="K1979" s="92"/>
      <c r="L1979" s="14"/>
      <c r="M1979" s="3"/>
      <c r="N1979" s="3"/>
      <c r="O1979" s="3"/>
      <c r="P1979" s="4"/>
      <c r="Q1979" s="4"/>
      <c r="R1979" s="4"/>
      <c r="S1979" s="4"/>
      <c r="T1979" s="4"/>
      <c r="X1979" s="16"/>
      <c r="AI1979" s="15" t="e">
        <f>#REF!</f>
        <v>#REF!</v>
      </c>
    </row>
    <row r="1980" spans="1:35" s="15" customFormat="1" ht="15.75">
      <c r="A1980" s="12"/>
      <c r="B1980" s="93" t="s">
        <v>1050</v>
      </c>
      <c r="C1980" s="132">
        <v>1.38</v>
      </c>
      <c r="D1980" s="17" t="s">
        <v>7</v>
      </c>
      <c r="E1980" s="171" t="s">
        <v>174</v>
      </c>
      <c r="F1980" s="186"/>
      <c r="G1980" s="74"/>
      <c r="H1980" s="74"/>
      <c r="I1980" s="74"/>
      <c r="J1980" s="74"/>
      <c r="K1980" s="92"/>
      <c r="L1980" s="14"/>
      <c r="M1980" s="3"/>
      <c r="N1980" s="3"/>
      <c r="O1980" s="3"/>
      <c r="P1980" s="4"/>
      <c r="Q1980" s="4"/>
      <c r="R1980" s="4"/>
      <c r="S1980" s="4"/>
      <c r="T1980" s="4"/>
      <c r="X1980" s="16"/>
      <c r="AI1980" s="15" t="e">
        <f>#REF!</f>
        <v>#REF!</v>
      </c>
    </row>
    <row r="1981" spans="1:35" s="15" customFormat="1" ht="15.75">
      <c r="A1981" s="12"/>
      <c r="B1981" s="93" t="s">
        <v>1116</v>
      </c>
      <c r="C1981" s="132">
        <v>4.28</v>
      </c>
      <c r="D1981" s="17" t="s">
        <v>7</v>
      </c>
      <c r="E1981" s="171" t="s">
        <v>174</v>
      </c>
      <c r="F1981" s="186"/>
      <c r="G1981" s="74"/>
      <c r="H1981" s="74"/>
      <c r="I1981" s="74"/>
      <c r="J1981" s="74"/>
      <c r="K1981" s="92"/>
      <c r="L1981" s="14"/>
      <c r="M1981" s="3"/>
      <c r="N1981" s="3"/>
      <c r="O1981" s="3"/>
      <c r="P1981" s="4"/>
      <c r="Q1981" s="4"/>
      <c r="R1981" s="4"/>
      <c r="S1981" s="4"/>
      <c r="T1981" s="4"/>
      <c r="X1981" s="16"/>
      <c r="AI1981" s="15" t="e">
        <f>#REF!</f>
        <v>#REF!</v>
      </c>
    </row>
    <row r="1982" spans="1:35" s="15" customFormat="1" ht="15.75">
      <c r="A1982" s="12"/>
      <c r="B1982" s="93" t="s">
        <v>1117</v>
      </c>
      <c r="C1982" s="132">
        <v>7.19</v>
      </c>
      <c r="D1982" s="17" t="s">
        <v>7</v>
      </c>
      <c r="E1982" s="171" t="s">
        <v>174</v>
      </c>
      <c r="F1982" s="186"/>
      <c r="G1982" s="74"/>
      <c r="H1982" s="74"/>
      <c r="I1982" s="74"/>
      <c r="J1982" s="74"/>
      <c r="K1982" s="92"/>
      <c r="L1982" s="14"/>
      <c r="M1982" s="3"/>
      <c r="N1982" s="3"/>
      <c r="O1982" s="3"/>
      <c r="P1982" s="4"/>
      <c r="Q1982" s="4"/>
      <c r="R1982" s="4"/>
      <c r="S1982" s="4"/>
      <c r="T1982" s="4"/>
      <c r="X1982" s="16"/>
      <c r="AI1982" s="15" t="e">
        <f>#REF!</f>
        <v>#REF!</v>
      </c>
    </row>
    <row r="1983" spans="1:35" s="15" customFormat="1" ht="15.75">
      <c r="A1983" s="12"/>
      <c r="B1983" s="93" t="s">
        <v>92</v>
      </c>
      <c r="C1983" s="132">
        <v>4.27</v>
      </c>
      <c r="D1983" s="17" t="s">
        <v>7</v>
      </c>
      <c r="E1983" s="171" t="s">
        <v>174</v>
      </c>
      <c r="F1983" s="186"/>
      <c r="G1983" s="74"/>
      <c r="H1983" s="74"/>
      <c r="I1983" s="74"/>
      <c r="J1983" s="74"/>
      <c r="K1983" s="92"/>
      <c r="L1983" s="14"/>
      <c r="M1983" s="3"/>
      <c r="N1983" s="3"/>
      <c r="O1983" s="3"/>
      <c r="P1983" s="4"/>
      <c r="Q1983" s="4"/>
      <c r="R1983" s="4"/>
      <c r="S1983" s="4"/>
      <c r="T1983" s="4"/>
      <c r="X1983" s="16"/>
      <c r="AI1983" s="15" t="e">
        <f>#REF!</f>
        <v>#REF!</v>
      </c>
    </row>
    <row r="1984" spans="1:35" s="15" customFormat="1" ht="15.75">
      <c r="A1984" s="12"/>
      <c r="B1984" s="93" t="s">
        <v>1074</v>
      </c>
      <c r="C1984" s="132">
        <v>2.94</v>
      </c>
      <c r="D1984" s="17" t="s">
        <v>7</v>
      </c>
      <c r="E1984" s="171" t="s">
        <v>174</v>
      </c>
      <c r="F1984" s="186"/>
      <c r="G1984" s="74"/>
      <c r="H1984" s="74"/>
      <c r="I1984" s="74"/>
      <c r="J1984" s="74"/>
      <c r="K1984" s="92"/>
      <c r="L1984" s="14"/>
      <c r="M1984" s="3"/>
      <c r="N1984" s="3"/>
      <c r="O1984" s="3"/>
      <c r="P1984" s="4"/>
      <c r="Q1984" s="4"/>
      <c r="R1984" s="4"/>
      <c r="S1984" s="4"/>
      <c r="T1984" s="4"/>
      <c r="X1984" s="16"/>
      <c r="AI1984" s="15" t="e">
        <f>#REF!</f>
        <v>#REF!</v>
      </c>
    </row>
    <row r="1985" spans="1:35" s="15" customFormat="1" ht="15.75">
      <c r="A1985" s="12"/>
      <c r="B1985" s="93" t="s">
        <v>1075</v>
      </c>
      <c r="C1985" s="132">
        <v>6.42</v>
      </c>
      <c r="D1985" s="17" t="s">
        <v>7</v>
      </c>
      <c r="E1985" s="171" t="s">
        <v>174</v>
      </c>
      <c r="F1985" s="186"/>
      <c r="G1985" s="74"/>
      <c r="H1985" s="74"/>
      <c r="I1985" s="74"/>
      <c r="J1985" s="74"/>
      <c r="K1985" s="92"/>
      <c r="L1985" s="14"/>
      <c r="M1985" s="3"/>
      <c r="N1985" s="3"/>
      <c r="O1985" s="3"/>
      <c r="P1985" s="4"/>
      <c r="Q1985" s="4"/>
      <c r="R1985" s="4"/>
      <c r="S1985" s="4"/>
      <c r="T1985" s="4"/>
      <c r="X1985" s="16"/>
      <c r="AI1985" s="15" t="e">
        <f>#REF!</f>
        <v>#REF!</v>
      </c>
    </row>
    <row r="1986" spans="1:35" s="15" customFormat="1" ht="15.75">
      <c r="A1986" s="12"/>
      <c r="B1986" s="93" t="s">
        <v>312</v>
      </c>
      <c r="C1986" s="132">
        <v>2.61</v>
      </c>
      <c r="D1986" s="17" t="s">
        <v>7</v>
      </c>
      <c r="E1986" s="171" t="s">
        <v>174</v>
      </c>
      <c r="F1986" s="186"/>
      <c r="G1986" s="74"/>
      <c r="H1986" s="74"/>
      <c r="I1986" s="74"/>
      <c r="J1986" s="74"/>
      <c r="K1986" s="92"/>
      <c r="L1986" s="14"/>
      <c r="M1986" s="3"/>
      <c r="N1986" s="3"/>
      <c r="O1986" s="3"/>
      <c r="P1986" s="4"/>
      <c r="Q1986" s="4"/>
      <c r="R1986" s="4"/>
      <c r="S1986" s="4"/>
      <c r="T1986" s="4"/>
      <c r="X1986" s="16"/>
      <c r="AI1986" s="15" t="e">
        <f>#REF!</f>
        <v>#REF!</v>
      </c>
    </row>
    <row r="1987" spans="1:35" s="15" customFormat="1" ht="15.75">
      <c r="A1987" s="12"/>
      <c r="B1987" s="93" t="s">
        <v>1118</v>
      </c>
      <c r="C1987" s="132">
        <v>4.52</v>
      </c>
      <c r="D1987" s="17" t="s">
        <v>7</v>
      </c>
      <c r="E1987" s="171" t="s">
        <v>174</v>
      </c>
      <c r="F1987" s="186"/>
      <c r="G1987" s="74"/>
      <c r="H1987" s="74"/>
      <c r="I1987" s="74"/>
      <c r="J1987" s="74"/>
      <c r="K1987" s="92"/>
      <c r="L1987" s="14"/>
      <c r="M1987" s="3"/>
      <c r="N1987" s="3"/>
      <c r="O1987" s="3"/>
      <c r="P1987" s="4"/>
      <c r="Q1987" s="4"/>
      <c r="R1987" s="4"/>
      <c r="S1987" s="4"/>
      <c r="T1987" s="4"/>
      <c r="X1987" s="16"/>
      <c r="AI1987" s="15" t="e">
        <f>#REF!</f>
        <v>#REF!</v>
      </c>
    </row>
    <row r="1988" spans="1:35" s="15" customFormat="1" ht="15.75">
      <c r="A1988" s="12"/>
      <c r="B1988" s="93" t="s">
        <v>131</v>
      </c>
      <c r="C1988" s="132">
        <v>54.07</v>
      </c>
      <c r="D1988" s="17" t="s">
        <v>7</v>
      </c>
      <c r="E1988" s="171" t="s">
        <v>174</v>
      </c>
      <c r="F1988" s="186"/>
      <c r="G1988" s="74"/>
      <c r="H1988" s="74"/>
      <c r="I1988" s="74"/>
      <c r="J1988" s="74"/>
      <c r="K1988" s="92"/>
      <c r="L1988" s="14"/>
      <c r="M1988" s="3"/>
      <c r="N1988" s="3"/>
      <c r="O1988" s="3"/>
      <c r="P1988" s="4"/>
      <c r="Q1988" s="4"/>
      <c r="R1988" s="4"/>
      <c r="S1988" s="4"/>
      <c r="T1988" s="4"/>
      <c r="X1988" s="16"/>
      <c r="AI1988" s="15" t="e">
        <f>#REF!</f>
        <v>#REF!</v>
      </c>
    </row>
    <row r="1989" spans="1:35" s="15" customFormat="1" ht="15.75">
      <c r="A1989" s="12"/>
      <c r="B1989" s="93" t="s">
        <v>405</v>
      </c>
      <c r="C1989" s="132">
        <v>16.63</v>
      </c>
      <c r="D1989" s="17" t="s">
        <v>113</v>
      </c>
      <c r="E1989" s="171" t="s">
        <v>174</v>
      </c>
      <c r="F1989" s="186"/>
      <c r="G1989" s="74"/>
      <c r="H1989" s="74"/>
      <c r="I1989" s="74"/>
      <c r="J1989" s="74"/>
      <c r="K1989" s="92"/>
      <c r="L1989" s="14"/>
      <c r="M1989" s="3"/>
      <c r="N1989" s="3"/>
      <c r="O1989" s="3"/>
      <c r="P1989" s="4"/>
      <c r="Q1989" s="4"/>
      <c r="R1989" s="4"/>
      <c r="S1989" s="4"/>
      <c r="T1989" s="4"/>
      <c r="X1989" s="16"/>
      <c r="AI1989" s="15" t="e">
        <f>#REF!</f>
        <v>#REF!</v>
      </c>
    </row>
    <row r="1990" spans="1:35" s="15" customFormat="1" ht="15.75">
      <c r="A1990" s="12"/>
      <c r="B1990" s="93" t="s">
        <v>1049</v>
      </c>
      <c r="C1990" s="132">
        <v>2.43</v>
      </c>
      <c r="D1990" s="17" t="s">
        <v>127</v>
      </c>
      <c r="E1990" s="171" t="s">
        <v>174</v>
      </c>
      <c r="F1990" s="186"/>
      <c r="G1990" s="74"/>
      <c r="H1990" s="74"/>
      <c r="I1990" s="74"/>
      <c r="J1990" s="74"/>
      <c r="K1990" s="92"/>
      <c r="L1990" s="14"/>
      <c r="M1990" s="3"/>
      <c r="N1990" s="3"/>
      <c r="O1990" s="3"/>
      <c r="P1990" s="4"/>
      <c r="Q1990" s="4"/>
      <c r="R1990" s="4"/>
      <c r="S1990" s="4"/>
      <c r="T1990" s="4"/>
      <c r="X1990" s="16"/>
      <c r="AI1990" s="15" t="e">
        <f>#REF!</f>
        <v>#REF!</v>
      </c>
    </row>
    <row r="1991" spans="1:35" s="15" customFormat="1" ht="15.75">
      <c r="A1991" s="12"/>
      <c r="B1991" s="93" t="s">
        <v>92</v>
      </c>
      <c r="C1991" s="132">
        <v>6.02</v>
      </c>
      <c r="D1991" s="17" t="s">
        <v>127</v>
      </c>
      <c r="E1991" s="171" t="s">
        <v>174</v>
      </c>
      <c r="F1991" s="186"/>
      <c r="G1991" s="74"/>
      <c r="H1991" s="74"/>
      <c r="I1991" s="74"/>
      <c r="J1991" s="74"/>
      <c r="K1991" s="92"/>
      <c r="L1991" s="14"/>
      <c r="M1991" s="3"/>
      <c r="N1991" s="3"/>
      <c r="O1991" s="3"/>
      <c r="P1991" s="4"/>
      <c r="Q1991" s="4"/>
      <c r="R1991" s="4"/>
      <c r="S1991" s="4"/>
      <c r="T1991" s="4"/>
      <c r="X1991" s="16"/>
      <c r="AI1991" s="15" t="e">
        <f>#REF!</f>
        <v>#REF!</v>
      </c>
    </row>
    <row r="1992" spans="1:35" s="15" customFormat="1" ht="15.75">
      <c r="A1992" s="12"/>
      <c r="B1992" s="93" t="s">
        <v>312</v>
      </c>
      <c r="C1992" s="132">
        <v>5.93</v>
      </c>
      <c r="D1992" s="17" t="s">
        <v>127</v>
      </c>
      <c r="E1992" s="171" t="s">
        <v>174</v>
      </c>
      <c r="F1992" s="186"/>
      <c r="G1992" s="74"/>
      <c r="H1992" s="74"/>
      <c r="I1992" s="74"/>
      <c r="J1992" s="74"/>
      <c r="K1992" s="92"/>
      <c r="L1992" s="14"/>
      <c r="M1992" s="3"/>
      <c r="N1992" s="3"/>
      <c r="O1992" s="3"/>
      <c r="P1992" s="4"/>
      <c r="Q1992" s="4"/>
      <c r="R1992" s="4"/>
      <c r="S1992" s="4"/>
      <c r="T1992" s="4"/>
      <c r="X1992" s="16"/>
      <c r="AI1992" s="15" t="e">
        <f>#REF!</f>
        <v>#REF!</v>
      </c>
    </row>
    <row r="1993" spans="1:35" s="15" customFormat="1" ht="15.75">
      <c r="A1993" s="12"/>
      <c r="B1993" s="93" t="s">
        <v>131</v>
      </c>
      <c r="C1993" s="132">
        <v>13.17</v>
      </c>
      <c r="D1993" s="17" t="s">
        <v>127</v>
      </c>
      <c r="E1993" s="171" t="s">
        <v>174</v>
      </c>
      <c r="F1993" s="186"/>
      <c r="G1993" s="74"/>
      <c r="H1993" s="74"/>
      <c r="I1993" s="74"/>
      <c r="J1993" s="74"/>
      <c r="K1993" s="92"/>
      <c r="L1993" s="14"/>
      <c r="M1993" s="3"/>
      <c r="N1993" s="3"/>
      <c r="O1993" s="3"/>
      <c r="P1993" s="4"/>
      <c r="Q1993" s="4"/>
      <c r="R1993" s="4"/>
      <c r="S1993" s="4"/>
      <c r="T1993" s="4"/>
      <c r="X1993" s="16"/>
      <c r="AI1993" s="15" t="e">
        <f>#REF!</f>
        <v>#REF!</v>
      </c>
    </row>
    <row r="1994" spans="1:35" s="15" customFormat="1" ht="15.75">
      <c r="A1994" s="12"/>
      <c r="B1994" s="93" t="s">
        <v>131</v>
      </c>
      <c r="C1994" s="132">
        <v>10.1</v>
      </c>
      <c r="D1994" s="17" t="s">
        <v>106</v>
      </c>
      <c r="E1994" s="171" t="s">
        <v>174</v>
      </c>
      <c r="F1994" s="186"/>
      <c r="G1994" s="74"/>
      <c r="H1994" s="74"/>
      <c r="I1994" s="74"/>
      <c r="J1994" s="74"/>
      <c r="K1994" s="92"/>
      <c r="L1994" s="14"/>
      <c r="M1994" s="3"/>
      <c r="N1994" s="3"/>
      <c r="O1994" s="3"/>
      <c r="P1994" s="4"/>
      <c r="Q1994" s="4"/>
      <c r="R1994" s="4"/>
      <c r="S1994" s="4"/>
      <c r="T1994" s="4"/>
      <c r="X1994" s="16"/>
      <c r="AI1994" s="15" t="e">
        <f>#REF!</f>
        <v>#REF!</v>
      </c>
    </row>
    <row r="1995" spans="1:35" s="15" customFormat="1" ht="15.75">
      <c r="A1995" s="12"/>
      <c r="B1995" s="93" t="s">
        <v>408</v>
      </c>
      <c r="C1995" s="132">
        <v>6.24</v>
      </c>
      <c r="D1995" s="17" t="s">
        <v>106</v>
      </c>
      <c r="E1995" s="171" t="s">
        <v>174</v>
      </c>
      <c r="F1995" s="186"/>
      <c r="G1995" s="74"/>
      <c r="H1995" s="74"/>
      <c r="I1995" s="74"/>
      <c r="J1995" s="74"/>
      <c r="K1995" s="92"/>
      <c r="L1995" s="14"/>
      <c r="M1995" s="3"/>
      <c r="N1995" s="3"/>
      <c r="O1995" s="3"/>
      <c r="P1995" s="4"/>
      <c r="Q1995" s="4"/>
      <c r="R1995" s="4"/>
      <c r="S1995" s="4"/>
      <c r="T1995" s="4"/>
      <c r="X1995" s="16"/>
      <c r="AI1995" s="15" t="e">
        <f>#REF!</f>
        <v>#REF!</v>
      </c>
    </row>
    <row r="1996" spans="1:35" s="15" customFormat="1" ht="15.75">
      <c r="A1996" s="12"/>
      <c r="B1996" s="93" t="s">
        <v>1119</v>
      </c>
      <c r="C1996" s="132">
        <v>39.3</v>
      </c>
      <c r="D1996" s="17" t="s">
        <v>64</v>
      </c>
      <c r="E1996" s="171" t="s">
        <v>174</v>
      </c>
      <c r="F1996" s="186"/>
      <c r="G1996" s="74"/>
      <c r="H1996" s="74"/>
      <c r="I1996" s="74"/>
      <c r="J1996" s="74"/>
      <c r="K1996" s="92"/>
      <c r="L1996" s="14"/>
      <c r="M1996" s="3"/>
      <c r="N1996" s="3"/>
      <c r="O1996" s="3"/>
      <c r="P1996" s="4"/>
      <c r="Q1996" s="4"/>
      <c r="R1996" s="4"/>
      <c r="S1996" s="4"/>
      <c r="T1996" s="4"/>
      <c r="X1996" s="16"/>
      <c r="AI1996" s="15" t="e">
        <f>#REF!</f>
        <v>#REF!</v>
      </c>
    </row>
    <row r="1997" spans="1:35" s="15" customFormat="1" ht="15.75">
      <c r="A1997" s="12"/>
      <c r="B1997" s="93" t="s">
        <v>408</v>
      </c>
      <c r="C1997" s="132">
        <v>28.51</v>
      </c>
      <c r="D1997" s="17" t="s">
        <v>97</v>
      </c>
      <c r="E1997" s="171" t="s">
        <v>174</v>
      </c>
      <c r="F1997" s="186"/>
      <c r="G1997" s="74"/>
      <c r="H1997" s="74"/>
      <c r="I1997" s="74"/>
      <c r="J1997" s="74"/>
      <c r="K1997" s="92"/>
      <c r="L1997" s="14"/>
      <c r="M1997" s="3"/>
      <c r="N1997" s="3"/>
      <c r="O1997" s="3"/>
      <c r="P1997" s="4"/>
      <c r="Q1997" s="4"/>
      <c r="R1997" s="4"/>
      <c r="S1997" s="4"/>
      <c r="T1997" s="4"/>
      <c r="X1997" s="16"/>
      <c r="AI1997" s="15" t="e">
        <f>#REF!</f>
        <v>#REF!</v>
      </c>
    </row>
    <row r="1998" spans="1:35" s="15" customFormat="1" ht="15.75">
      <c r="A1998" s="12"/>
      <c r="B1998" s="93" t="s">
        <v>408</v>
      </c>
      <c r="C1998" s="132">
        <v>30.4</v>
      </c>
      <c r="D1998" s="17" t="s">
        <v>127</v>
      </c>
      <c r="E1998" s="171" t="s">
        <v>174</v>
      </c>
      <c r="F1998" s="186"/>
      <c r="G1998" s="74"/>
      <c r="H1998" s="74"/>
      <c r="I1998" s="74"/>
      <c r="J1998" s="74"/>
      <c r="K1998" s="92"/>
      <c r="L1998" s="14"/>
      <c r="M1998" s="3"/>
      <c r="N1998" s="3"/>
      <c r="O1998" s="3"/>
      <c r="P1998" s="4"/>
      <c r="Q1998" s="4"/>
      <c r="R1998" s="4"/>
      <c r="S1998" s="4"/>
      <c r="T1998" s="4"/>
      <c r="X1998" s="16"/>
      <c r="AI1998" s="15" t="e">
        <f>#REF!</f>
        <v>#REF!</v>
      </c>
    </row>
    <row r="1999" spans="1:35" s="15" customFormat="1" ht="15.75">
      <c r="A1999" s="12"/>
      <c r="B1999" s="93" t="s">
        <v>131</v>
      </c>
      <c r="C1999" s="132">
        <v>2.75</v>
      </c>
      <c r="D1999" s="17" t="s">
        <v>127</v>
      </c>
      <c r="E1999" s="171" t="s">
        <v>174</v>
      </c>
      <c r="F1999" s="186"/>
      <c r="G1999" s="74"/>
      <c r="H1999" s="74"/>
      <c r="I1999" s="74"/>
      <c r="J1999" s="74"/>
      <c r="K1999" s="92"/>
      <c r="L1999" s="14"/>
      <c r="M1999" s="3"/>
      <c r="N1999" s="3"/>
      <c r="O1999" s="3"/>
      <c r="P1999" s="4"/>
      <c r="Q1999" s="4"/>
      <c r="R1999" s="4"/>
      <c r="S1999" s="4"/>
      <c r="T1999" s="4"/>
      <c r="X1999" s="16"/>
      <c r="AI1999" s="15" t="e">
        <f>#REF!</f>
        <v>#REF!</v>
      </c>
    </row>
    <row r="2000" spans="1:35" s="15" customFormat="1" ht="15.75">
      <c r="A2000" s="12"/>
      <c r="B2000" s="93" t="s">
        <v>408</v>
      </c>
      <c r="C2000" s="132">
        <v>19.29</v>
      </c>
      <c r="D2000" s="17" t="s">
        <v>106</v>
      </c>
      <c r="E2000" s="171" t="s">
        <v>174</v>
      </c>
      <c r="F2000" s="186"/>
      <c r="G2000" s="74"/>
      <c r="H2000" s="74"/>
      <c r="I2000" s="74"/>
      <c r="J2000" s="74"/>
      <c r="K2000" s="92"/>
      <c r="L2000" s="14"/>
      <c r="M2000" s="3"/>
      <c r="N2000" s="3"/>
      <c r="O2000" s="3"/>
      <c r="P2000" s="4"/>
      <c r="Q2000" s="4"/>
      <c r="R2000" s="4"/>
      <c r="S2000" s="4"/>
      <c r="T2000" s="4"/>
      <c r="X2000" s="16"/>
      <c r="AI2000" s="15" t="e">
        <f>#REF!</f>
        <v>#REF!</v>
      </c>
    </row>
    <row r="2001" spans="1:35" s="15" customFormat="1" ht="15.75">
      <c r="A2001" s="12"/>
      <c r="B2001" s="93" t="s">
        <v>131</v>
      </c>
      <c r="C2001" s="132">
        <v>48.13</v>
      </c>
      <c r="D2001" s="17" t="s">
        <v>106</v>
      </c>
      <c r="E2001" s="171" t="s">
        <v>174</v>
      </c>
      <c r="F2001" s="186"/>
      <c r="G2001" s="74"/>
      <c r="H2001" s="74"/>
      <c r="I2001" s="74"/>
      <c r="J2001" s="74"/>
      <c r="K2001" s="92"/>
      <c r="L2001" s="14"/>
      <c r="M2001" s="3"/>
      <c r="N2001" s="3"/>
      <c r="O2001" s="3"/>
      <c r="P2001" s="4"/>
      <c r="Q2001" s="4"/>
      <c r="R2001" s="4"/>
      <c r="S2001" s="4"/>
      <c r="T2001" s="4"/>
      <c r="X2001" s="16"/>
      <c r="AI2001" s="15" t="e">
        <f>#REF!</f>
        <v>#REF!</v>
      </c>
    </row>
    <row r="2002" spans="1:35" s="15" customFormat="1" ht="15.75">
      <c r="A2002" s="12"/>
      <c r="B2002" s="93" t="s">
        <v>408</v>
      </c>
      <c r="C2002" s="132">
        <v>4.1</v>
      </c>
      <c r="D2002" s="17" t="s">
        <v>106</v>
      </c>
      <c r="E2002" s="171" t="s">
        <v>174</v>
      </c>
      <c r="F2002" s="186"/>
      <c r="G2002" s="74"/>
      <c r="H2002" s="74"/>
      <c r="I2002" s="74"/>
      <c r="J2002" s="74"/>
      <c r="K2002" s="92"/>
      <c r="L2002" s="14"/>
      <c r="M2002" s="3"/>
      <c r="N2002" s="3"/>
      <c r="O2002" s="3"/>
      <c r="P2002" s="4"/>
      <c r="Q2002" s="4"/>
      <c r="R2002" s="4"/>
      <c r="S2002" s="4"/>
      <c r="T2002" s="4"/>
      <c r="X2002" s="16"/>
      <c r="AI2002" s="15" t="e">
        <f>#REF!</f>
        <v>#REF!</v>
      </c>
    </row>
    <row r="2003" spans="1:35" s="15" customFormat="1" ht="15.75">
      <c r="A2003" s="12"/>
      <c r="B2003" s="93" t="s">
        <v>1120</v>
      </c>
      <c r="C2003" s="132">
        <v>5.11</v>
      </c>
      <c r="D2003" s="17" t="s">
        <v>45</v>
      </c>
      <c r="E2003" s="80"/>
      <c r="F2003" s="186"/>
      <c r="G2003" s="74"/>
      <c r="H2003" s="74"/>
      <c r="I2003" s="74"/>
      <c r="J2003" s="74"/>
      <c r="K2003" s="92"/>
      <c r="L2003" s="14"/>
      <c r="M2003" s="3"/>
      <c r="N2003" s="3"/>
      <c r="O2003" s="3"/>
      <c r="P2003" s="4"/>
      <c r="Q2003" s="4"/>
      <c r="R2003" s="4"/>
      <c r="S2003" s="4"/>
      <c r="T2003" s="4"/>
      <c r="X2003" s="16"/>
      <c r="AI2003" s="15" t="e">
        <f>#REF!</f>
        <v>#REF!</v>
      </c>
    </row>
    <row r="2004" spans="1:35" s="15" customFormat="1" ht="15.75">
      <c r="A2004" s="12"/>
      <c r="B2004" s="93" t="s">
        <v>408</v>
      </c>
      <c r="C2004" s="132">
        <v>28.92</v>
      </c>
      <c r="D2004" s="17" t="s">
        <v>106</v>
      </c>
      <c r="E2004" s="171" t="s">
        <v>174</v>
      </c>
      <c r="F2004" s="186"/>
      <c r="G2004" s="74"/>
      <c r="H2004" s="74"/>
      <c r="I2004" s="74"/>
      <c r="J2004" s="74"/>
      <c r="K2004" s="92"/>
      <c r="L2004" s="14"/>
      <c r="M2004" s="3"/>
      <c r="N2004" s="3"/>
      <c r="O2004" s="3"/>
      <c r="P2004" s="4"/>
      <c r="Q2004" s="4"/>
      <c r="R2004" s="4"/>
      <c r="S2004" s="4"/>
      <c r="T2004" s="4"/>
      <c r="X2004" s="16"/>
      <c r="AI2004" s="15" t="e">
        <f>#REF!</f>
        <v>#REF!</v>
      </c>
    </row>
    <row r="2005" spans="1:35" s="15" customFormat="1" ht="15.75">
      <c r="A2005" s="12"/>
      <c r="B2005" s="93" t="s">
        <v>408</v>
      </c>
      <c r="C2005" s="132">
        <v>31.37</v>
      </c>
      <c r="D2005" s="17" t="s">
        <v>97</v>
      </c>
      <c r="E2005" s="171" t="s">
        <v>174</v>
      </c>
      <c r="F2005" s="186"/>
      <c r="G2005" s="74"/>
      <c r="H2005" s="74"/>
      <c r="I2005" s="74"/>
      <c r="J2005" s="74"/>
      <c r="K2005" s="92"/>
      <c r="L2005" s="14"/>
      <c r="M2005" s="3"/>
      <c r="N2005" s="3"/>
      <c r="O2005" s="3"/>
      <c r="P2005" s="4"/>
      <c r="Q2005" s="4"/>
      <c r="R2005" s="4"/>
      <c r="S2005" s="4"/>
      <c r="T2005" s="4"/>
      <c r="X2005" s="16"/>
      <c r="AI2005" s="15" t="e">
        <f>#REF!</f>
        <v>#REF!</v>
      </c>
    </row>
    <row r="2006" spans="1:35" s="15" customFormat="1" ht="15.75">
      <c r="A2006" s="12"/>
      <c r="B2006" s="93" t="s">
        <v>408</v>
      </c>
      <c r="C2006" s="132">
        <v>18.37</v>
      </c>
      <c r="D2006" s="17" t="s">
        <v>106</v>
      </c>
      <c r="E2006" s="171" t="s">
        <v>174</v>
      </c>
      <c r="F2006" s="186"/>
      <c r="G2006" s="74"/>
      <c r="H2006" s="74"/>
      <c r="I2006" s="74"/>
      <c r="J2006" s="74"/>
      <c r="K2006" s="92"/>
      <c r="L2006" s="14"/>
      <c r="M2006" s="3"/>
      <c r="N2006" s="3"/>
      <c r="O2006" s="3"/>
      <c r="P2006" s="4"/>
      <c r="Q2006" s="4"/>
      <c r="R2006" s="4"/>
      <c r="S2006" s="4"/>
      <c r="T2006" s="4"/>
      <c r="X2006" s="16"/>
      <c r="AI2006" s="15" t="e">
        <f>#REF!</f>
        <v>#REF!</v>
      </c>
    </row>
    <row r="2007" spans="1:35" s="15" customFormat="1" ht="15.75">
      <c r="A2007" s="12"/>
      <c r="B2007" s="93" t="s">
        <v>131</v>
      </c>
      <c r="C2007" s="132">
        <v>49.48</v>
      </c>
      <c r="D2007" s="17" t="s">
        <v>106</v>
      </c>
      <c r="E2007" s="171" t="s">
        <v>174</v>
      </c>
      <c r="F2007" s="186"/>
      <c r="G2007" s="74"/>
      <c r="H2007" s="74"/>
      <c r="I2007" s="74"/>
      <c r="J2007" s="74"/>
      <c r="K2007" s="92"/>
      <c r="L2007" s="14"/>
      <c r="M2007" s="3"/>
      <c r="N2007" s="3"/>
      <c r="O2007" s="3"/>
      <c r="P2007" s="4"/>
      <c r="Q2007" s="4"/>
      <c r="R2007" s="4"/>
      <c r="S2007" s="4"/>
      <c r="T2007" s="4"/>
      <c r="X2007" s="16"/>
      <c r="AI2007" s="15" t="e">
        <f>#REF!</f>
        <v>#REF!</v>
      </c>
    </row>
    <row r="2008" spans="1:35" s="15" customFormat="1" ht="15.75">
      <c r="A2008" s="12"/>
      <c r="B2008" s="93" t="s">
        <v>131</v>
      </c>
      <c r="C2008" s="132">
        <v>27.73</v>
      </c>
      <c r="D2008" s="17" t="s">
        <v>106</v>
      </c>
      <c r="E2008" s="171" t="s">
        <v>174</v>
      </c>
      <c r="F2008" s="186"/>
      <c r="G2008" s="74"/>
      <c r="H2008" s="74"/>
      <c r="I2008" s="74"/>
      <c r="J2008" s="74"/>
      <c r="K2008" s="92"/>
      <c r="L2008" s="14"/>
      <c r="M2008" s="3"/>
      <c r="N2008" s="3"/>
      <c r="O2008" s="3"/>
      <c r="P2008" s="4"/>
      <c r="Q2008" s="4"/>
      <c r="R2008" s="4"/>
      <c r="S2008" s="4"/>
      <c r="T2008" s="4"/>
      <c r="X2008" s="16"/>
      <c r="AI2008" s="15" t="e">
        <f>#REF!</f>
        <v>#REF!</v>
      </c>
    </row>
    <row r="2009" spans="1:35" s="15" customFormat="1" ht="15.75">
      <c r="A2009" s="12"/>
      <c r="B2009" s="93" t="s">
        <v>1121</v>
      </c>
      <c r="C2009" s="132">
        <v>6.96</v>
      </c>
      <c r="D2009" s="17" t="s">
        <v>45</v>
      </c>
      <c r="E2009" s="80"/>
      <c r="F2009" s="186"/>
      <c r="G2009" s="74"/>
      <c r="H2009" s="74"/>
      <c r="I2009" s="74"/>
      <c r="J2009" s="74"/>
      <c r="K2009" s="92"/>
      <c r="L2009" s="14"/>
      <c r="M2009" s="3"/>
      <c r="N2009" s="3"/>
      <c r="O2009" s="3"/>
      <c r="P2009" s="4"/>
      <c r="Q2009" s="4"/>
      <c r="R2009" s="4"/>
      <c r="S2009" s="4"/>
      <c r="T2009" s="4"/>
      <c r="X2009" s="16"/>
      <c r="AI2009" s="15" t="e">
        <f>#REF!</f>
        <v>#REF!</v>
      </c>
    </row>
    <row r="2010" spans="1:35" s="15" customFormat="1" ht="15.75">
      <c r="A2010" s="12"/>
      <c r="B2010" s="93" t="s">
        <v>1122</v>
      </c>
      <c r="C2010" s="132">
        <v>8.11</v>
      </c>
      <c r="D2010" s="17" t="s">
        <v>64</v>
      </c>
      <c r="E2010" s="171" t="s">
        <v>174</v>
      </c>
      <c r="F2010" s="186"/>
      <c r="G2010" s="74"/>
      <c r="H2010" s="74"/>
      <c r="I2010" s="74"/>
      <c r="J2010" s="74"/>
      <c r="K2010" s="92"/>
      <c r="L2010" s="14"/>
      <c r="M2010" s="3"/>
      <c r="N2010" s="3"/>
      <c r="O2010" s="3"/>
      <c r="P2010" s="4"/>
      <c r="Q2010" s="4"/>
      <c r="R2010" s="4"/>
      <c r="S2010" s="4"/>
      <c r="T2010" s="4"/>
      <c r="X2010" s="16"/>
      <c r="AI2010" s="15" t="e">
        <f>#REF!</f>
        <v>#REF!</v>
      </c>
    </row>
    <row r="2011" spans="1:35" s="15" customFormat="1" ht="15.75">
      <c r="A2011" s="12"/>
      <c r="B2011" s="93" t="s">
        <v>312</v>
      </c>
      <c r="C2011" s="132">
        <v>2.7</v>
      </c>
      <c r="D2011" s="17" t="s">
        <v>97</v>
      </c>
      <c r="E2011" s="171" t="s">
        <v>174</v>
      </c>
      <c r="F2011" s="186"/>
      <c r="G2011" s="74"/>
      <c r="H2011" s="74"/>
      <c r="I2011" s="74"/>
      <c r="J2011" s="74"/>
      <c r="K2011" s="92"/>
      <c r="L2011" s="14"/>
      <c r="M2011" s="3"/>
      <c r="N2011" s="3"/>
      <c r="O2011" s="3"/>
      <c r="P2011" s="4"/>
      <c r="Q2011" s="4"/>
      <c r="R2011" s="4"/>
      <c r="S2011" s="4"/>
      <c r="T2011" s="4"/>
      <c r="X2011" s="16"/>
      <c r="AI2011" s="15" t="e">
        <f>#REF!</f>
        <v>#REF!</v>
      </c>
    </row>
    <row r="2012" spans="1:35" s="15" customFormat="1" ht="15.75">
      <c r="A2012" s="12"/>
      <c r="B2012" s="93" t="s">
        <v>314</v>
      </c>
      <c r="C2012" s="132">
        <v>4.19</v>
      </c>
      <c r="D2012" s="17" t="s">
        <v>97</v>
      </c>
      <c r="E2012" s="171" t="s">
        <v>174</v>
      </c>
      <c r="F2012" s="186"/>
      <c r="G2012" s="74"/>
      <c r="H2012" s="74"/>
      <c r="I2012" s="74"/>
      <c r="J2012" s="74"/>
      <c r="K2012" s="92"/>
      <c r="L2012" s="14"/>
      <c r="M2012" s="3"/>
      <c r="N2012" s="3"/>
      <c r="O2012" s="3"/>
      <c r="P2012" s="4"/>
      <c r="Q2012" s="4"/>
      <c r="R2012" s="4"/>
      <c r="S2012" s="4"/>
      <c r="T2012" s="4"/>
      <c r="X2012" s="16"/>
      <c r="AI2012" s="15" t="e">
        <f>#REF!</f>
        <v>#REF!</v>
      </c>
    </row>
    <row r="2013" spans="1:35" s="15" customFormat="1" ht="15.75">
      <c r="A2013" s="12"/>
      <c r="B2013" s="93" t="s">
        <v>333</v>
      </c>
      <c r="C2013" s="132">
        <v>4.67</v>
      </c>
      <c r="D2013" s="17" t="s">
        <v>97</v>
      </c>
      <c r="E2013" s="171" t="s">
        <v>174</v>
      </c>
      <c r="F2013" s="186"/>
      <c r="G2013" s="74"/>
      <c r="H2013" s="74"/>
      <c r="I2013" s="74"/>
      <c r="J2013" s="74"/>
      <c r="K2013" s="92"/>
      <c r="L2013" s="14"/>
      <c r="M2013" s="3"/>
      <c r="N2013" s="3"/>
      <c r="O2013" s="3"/>
      <c r="P2013" s="4"/>
      <c r="Q2013" s="4"/>
      <c r="R2013" s="4"/>
      <c r="S2013" s="4"/>
      <c r="T2013" s="4"/>
      <c r="X2013" s="16"/>
      <c r="AI2013" s="15" t="e">
        <f>#REF!</f>
        <v>#REF!</v>
      </c>
    </row>
    <row r="2014" spans="1:35" s="15" customFormat="1" ht="15.75">
      <c r="A2014" s="12"/>
      <c r="B2014" s="93" t="s">
        <v>92</v>
      </c>
      <c r="C2014" s="132">
        <v>3.88</v>
      </c>
      <c r="D2014" s="17" t="s">
        <v>97</v>
      </c>
      <c r="E2014" s="171" t="s">
        <v>174</v>
      </c>
      <c r="F2014" s="186"/>
      <c r="G2014" s="74"/>
      <c r="H2014" s="74"/>
      <c r="I2014" s="74"/>
      <c r="J2014" s="74"/>
      <c r="K2014" s="92"/>
      <c r="L2014" s="14"/>
      <c r="M2014" s="3"/>
      <c r="N2014" s="3"/>
      <c r="O2014" s="3"/>
      <c r="P2014" s="4"/>
      <c r="Q2014" s="4"/>
      <c r="R2014" s="4"/>
      <c r="S2014" s="4"/>
      <c r="T2014" s="4"/>
      <c r="X2014" s="16"/>
      <c r="AI2014" s="15" t="e">
        <f>#REF!</f>
        <v>#REF!</v>
      </c>
    </row>
    <row r="2015" spans="1:35" s="15" customFormat="1" ht="15.75">
      <c r="A2015" s="12"/>
      <c r="B2015" s="93" t="s">
        <v>102</v>
      </c>
      <c r="C2015" s="132">
        <v>9</v>
      </c>
      <c r="D2015" s="17" t="s">
        <v>45</v>
      </c>
      <c r="E2015" s="80"/>
      <c r="F2015" s="186"/>
      <c r="G2015" s="74"/>
      <c r="H2015" s="74"/>
      <c r="I2015" s="74"/>
      <c r="J2015" s="74"/>
      <c r="K2015" s="92"/>
      <c r="L2015" s="14"/>
      <c r="M2015" s="3"/>
      <c r="N2015" s="3"/>
      <c r="O2015" s="3"/>
      <c r="P2015" s="4"/>
      <c r="Q2015" s="4"/>
      <c r="R2015" s="4"/>
      <c r="S2015" s="4"/>
      <c r="T2015" s="4"/>
      <c r="X2015" s="16"/>
      <c r="AI2015" s="15" t="e">
        <f>#REF!</f>
        <v>#REF!</v>
      </c>
    </row>
    <row r="2016" spans="1:35" s="15" customFormat="1" ht="15.75">
      <c r="A2016" s="12"/>
      <c r="B2016" s="93" t="s">
        <v>75</v>
      </c>
      <c r="C2016" s="132">
        <v>13.84</v>
      </c>
      <c r="D2016" s="17" t="s">
        <v>45</v>
      </c>
      <c r="E2016" s="80"/>
      <c r="F2016" s="186"/>
      <c r="G2016" s="74"/>
      <c r="H2016" s="74"/>
      <c r="I2016" s="74"/>
      <c r="J2016" s="74"/>
      <c r="K2016" s="92"/>
      <c r="L2016" s="14"/>
      <c r="M2016" s="3"/>
      <c r="N2016" s="3"/>
      <c r="O2016" s="3"/>
      <c r="P2016" s="4"/>
      <c r="Q2016" s="4"/>
      <c r="R2016" s="4"/>
      <c r="S2016" s="4"/>
      <c r="T2016" s="4"/>
      <c r="X2016" s="16"/>
      <c r="AI2016" s="15" t="e">
        <f>#REF!</f>
        <v>#REF!</v>
      </c>
    </row>
    <row r="2017" spans="1:24" s="15" customFormat="1" ht="16.5" thickBot="1">
      <c r="A2017" s="12"/>
      <c r="B2017" s="105" t="s">
        <v>86</v>
      </c>
      <c r="C2017" s="141">
        <f>SUM(C1929:C2016)</f>
        <v>1581.4472000000005</v>
      </c>
      <c r="D2017" s="88"/>
      <c r="E2017" s="182"/>
      <c r="F2017" s="272"/>
      <c r="G2017" s="84"/>
      <c r="H2017" s="84"/>
      <c r="I2017" s="84"/>
      <c r="J2017" s="84"/>
      <c r="K2017" s="100"/>
      <c r="L2017" s="14"/>
      <c r="M2017" s="3"/>
      <c r="N2017" s="3"/>
      <c r="O2017" s="3"/>
      <c r="P2017" s="4"/>
      <c r="Q2017" s="4"/>
      <c r="R2017" s="4"/>
      <c r="S2017" s="4"/>
      <c r="T2017" s="4"/>
      <c r="X2017" s="16"/>
    </row>
    <row r="2018" spans="1:35" s="15" customFormat="1" ht="15.75">
      <c r="A2018" s="12"/>
      <c r="B2018" s="405"/>
      <c r="C2018" s="406"/>
      <c r="D2018" s="406"/>
      <c r="E2018" s="212"/>
      <c r="F2018" s="212"/>
      <c r="G2018" s="212"/>
      <c r="H2018" s="212"/>
      <c r="I2018" s="212"/>
      <c r="J2018" s="212"/>
      <c r="K2018" s="213"/>
      <c r="L2018" s="14"/>
      <c r="M2018" s="3"/>
      <c r="N2018" s="3"/>
      <c r="O2018" s="3"/>
      <c r="P2018" s="4"/>
      <c r="Q2018" s="4"/>
      <c r="R2018" s="4"/>
      <c r="S2018" s="4"/>
      <c r="T2018" s="4"/>
      <c r="X2018" s="16"/>
      <c r="AI2018" s="15" t="e">
        <f>#REF!</f>
        <v>#REF!</v>
      </c>
    </row>
    <row r="2019" spans="1:35" s="15" customFormat="1" ht="16.5" thickBot="1">
      <c r="A2019" s="12"/>
      <c r="B2019" s="407" t="s">
        <v>1123</v>
      </c>
      <c r="C2019" s="408">
        <v>9</v>
      </c>
      <c r="D2019" s="408" t="s">
        <v>45</v>
      </c>
      <c r="E2019" s="201"/>
      <c r="F2019" s="201"/>
      <c r="G2019" s="201"/>
      <c r="H2019" s="201"/>
      <c r="I2019" s="201"/>
      <c r="J2019" s="201"/>
      <c r="K2019" s="202"/>
      <c r="L2019" s="14"/>
      <c r="M2019" s="3"/>
      <c r="N2019" s="3"/>
      <c r="O2019" s="3"/>
      <c r="P2019" s="4"/>
      <c r="Q2019" s="4"/>
      <c r="R2019" s="4"/>
      <c r="S2019" s="4"/>
      <c r="T2019" s="4"/>
      <c r="X2019" s="16"/>
      <c r="AI2019" s="15" t="e">
        <f>#REF!</f>
        <v>#REF!</v>
      </c>
    </row>
    <row r="2020" spans="1:24" s="15" customFormat="1" ht="15.75">
      <c r="A2020" s="12"/>
      <c r="B2020" s="395" t="s">
        <v>1124</v>
      </c>
      <c r="C2020" s="249">
        <v>4.82</v>
      </c>
      <c r="D2020" s="250" t="s">
        <v>45</v>
      </c>
      <c r="E2020" s="396"/>
      <c r="F2020" s="397"/>
      <c r="G2020" s="252"/>
      <c r="H2020" s="252"/>
      <c r="I2020" s="252"/>
      <c r="J2020" s="252"/>
      <c r="K2020" s="253"/>
      <c r="L2020" s="14"/>
      <c r="M2020" s="3"/>
      <c r="N2020" s="3"/>
      <c r="O2020" s="3"/>
      <c r="P2020" s="4"/>
      <c r="Q2020" s="4"/>
      <c r="R2020" s="4"/>
      <c r="S2020" s="4"/>
      <c r="T2020" s="4"/>
      <c r="X2020" s="16"/>
    </row>
    <row r="2021" spans="1:24" s="15" customFormat="1" ht="15.75">
      <c r="A2021" s="12"/>
      <c r="B2021" s="106" t="s">
        <v>1125</v>
      </c>
      <c r="C2021" s="132">
        <v>1.19</v>
      </c>
      <c r="D2021" s="17" t="s">
        <v>45</v>
      </c>
      <c r="E2021" s="82"/>
      <c r="F2021" s="186"/>
      <c r="G2021" s="74"/>
      <c r="H2021" s="74"/>
      <c r="I2021" s="74"/>
      <c r="J2021" s="74"/>
      <c r="K2021" s="92"/>
      <c r="L2021" s="14"/>
      <c r="M2021" s="3"/>
      <c r="N2021" s="3"/>
      <c r="O2021" s="3"/>
      <c r="P2021" s="4"/>
      <c r="Q2021" s="4"/>
      <c r="R2021" s="4"/>
      <c r="S2021" s="4"/>
      <c r="T2021" s="4"/>
      <c r="X2021" s="16"/>
    </row>
    <row r="2022" spans="1:24" s="15" customFormat="1" ht="38.25">
      <c r="A2022" s="12"/>
      <c r="B2022" s="106" t="s">
        <v>1126</v>
      </c>
      <c r="C2022" s="132">
        <v>1.68</v>
      </c>
      <c r="D2022" s="17" t="s">
        <v>7</v>
      </c>
      <c r="E2022" s="172" t="s">
        <v>176</v>
      </c>
      <c r="F2022" s="186"/>
      <c r="G2022" s="74"/>
      <c r="H2022" s="74"/>
      <c r="I2022" s="74"/>
      <c r="J2022" s="74"/>
      <c r="K2022" s="92"/>
      <c r="L2022" s="14"/>
      <c r="M2022" s="3"/>
      <c r="N2022" s="3"/>
      <c r="O2022" s="3"/>
      <c r="P2022" s="4"/>
      <c r="Q2022" s="4"/>
      <c r="R2022" s="4"/>
      <c r="S2022" s="4"/>
      <c r="T2022" s="4"/>
      <c r="X2022" s="16"/>
    </row>
    <row r="2023" spans="1:24" s="15" customFormat="1" ht="38.25">
      <c r="A2023" s="12"/>
      <c r="B2023" s="106" t="s">
        <v>1126</v>
      </c>
      <c r="C2023" s="132">
        <v>1.68</v>
      </c>
      <c r="D2023" s="17" t="s">
        <v>7</v>
      </c>
      <c r="E2023" s="172" t="s">
        <v>176</v>
      </c>
      <c r="F2023" s="186"/>
      <c r="G2023" s="74"/>
      <c r="H2023" s="74"/>
      <c r="I2023" s="74"/>
      <c r="J2023" s="74"/>
      <c r="K2023" s="92"/>
      <c r="L2023" s="14"/>
      <c r="M2023" s="3"/>
      <c r="N2023" s="3"/>
      <c r="O2023" s="3"/>
      <c r="P2023" s="4"/>
      <c r="Q2023" s="4"/>
      <c r="R2023" s="4"/>
      <c r="S2023" s="4"/>
      <c r="T2023" s="4"/>
      <c r="X2023" s="16"/>
    </row>
    <row r="2024" spans="1:24" s="15" customFormat="1" ht="38.25">
      <c r="A2024" s="12"/>
      <c r="B2024" s="106" t="s">
        <v>1127</v>
      </c>
      <c r="C2024" s="132">
        <v>3.11</v>
      </c>
      <c r="D2024" s="17" t="s">
        <v>7</v>
      </c>
      <c r="E2024" s="172" t="s">
        <v>176</v>
      </c>
      <c r="F2024" s="186"/>
      <c r="G2024" s="74"/>
      <c r="H2024" s="74"/>
      <c r="I2024" s="74"/>
      <c r="J2024" s="74"/>
      <c r="K2024" s="92"/>
      <c r="L2024" s="14"/>
      <c r="M2024" s="3"/>
      <c r="N2024" s="3"/>
      <c r="O2024" s="3"/>
      <c r="P2024" s="4"/>
      <c r="Q2024" s="4"/>
      <c r="R2024" s="4"/>
      <c r="S2024" s="4"/>
      <c r="T2024" s="4"/>
      <c r="X2024" s="16"/>
    </row>
    <row r="2025" spans="1:24" s="15" customFormat="1" ht="38.25">
      <c r="A2025" s="12"/>
      <c r="B2025" s="106" t="s">
        <v>27</v>
      </c>
      <c r="C2025" s="132">
        <v>1.68</v>
      </c>
      <c r="D2025" s="17" t="s">
        <v>7</v>
      </c>
      <c r="E2025" s="172" t="s">
        <v>176</v>
      </c>
      <c r="F2025" s="186"/>
      <c r="G2025" s="74"/>
      <c r="H2025" s="74"/>
      <c r="I2025" s="74"/>
      <c r="J2025" s="74"/>
      <c r="K2025" s="92"/>
      <c r="L2025" s="14"/>
      <c r="M2025" s="3"/>
      <c r="N2025" s="3"/>
      <c r="O2025" s="3"/>
      <c r="P2025" s="4"/>
      <c r="Q2025" s="4"/>
      <c r="R2025" s="4"/>
      <c r="S2025" s="4"/>
      <c r="T2025" s="4"/>
      <c r="X2025" s="16"/>
    </row>
    <row r="2026" spans="1:24" s="15" customFormat="1" ht="38.25">
      <c r="A2026" s="12"/>
      <c r="B2026" s="106" t="s">
        <v>27</v>
      </c>
      <c r="C2026" s="132">
        <v>1.19</v>
      </c>
      <c r="D2026" s="17" t="s">
        <v>7</v>
      </c>
      <c r="E2026" s="172" t="s">
        <v>176</v>
      </c>
      <c r="F2026" s="186"/>
      <c r="G2026" s="74"/>
      <c r="H2026" s="74"/>
      <c r="I2026" s="74"/>
      <c r="J2026" s="74"/>
      <c r="K2026" s="92"/>
      <c r="L2026" s="14"/>
      <c r="M2026" s="3"/>
      <c r="N2026" s="3"/>
      <c r="O2026" s="3"/>
      <c r="P2026" s="4"/>
      <c r="Q2026" s="4"/>
      <c r="R2026" s="4"/>
      <c r="S2026" s="4"/>
      <c r="T2026" s="4"/>
      <c r="X2026" s="16"/>
    </row>
    <row r="2027" spans="1:24" s="15" customFormat="1" ht="38.25">
      <c r="A2027" s="12"/>
      <c r="B2027" s="106" t="s">
        <v>131</v>
      </c>
      <c r="C2027" s="132">
        <v>59.59</v>
      </c>
      <c r="D2027" s="17" t="s">
        <v>7</v>
      </c>
      <c r="E2027" s="172" t="s">
        <v>176</v>
      </c>
      <c r="F2027" s="186"/>
      <c r="G2027" s="74"/>
      <c r="H2027" s="74"/>
      <c r="I2027" s="74"/>
      <c r="J2027" s="74"/>
      <c r="K2027" s="92"/>
      <c r="L2027" s="14"/>
      <c r="M2027" s="3"/>
      <c r="N2027" s="3"/>
      <c r="O2027" s="3"/>
      <c r="P2027" s="4"/>
      <c r="Q2027" s="4"/>
      <c r="R2027" s="4"/>
      <c r="S2027" s="4"/>
      <c r="T2027" s="4"/>
      <c r="X2027" s="16"/>
    </row>
    <row r="2028" spans="1:24" s="15" customFormat="1" ht="38.25">
      <c r="A2028" s="12"/>
      <c r="B2028" s="106" t="s">
        <v>1128</v>
      </c>
      <c r="C2028" s="132">
        <v>15.56</v>
      </c>
      <c r="D2028" s="17" t="s">
        <v>7</v>
      </c>
      <c r="E2028" s="172" t="s">
        <v>176</v>
      </c>
      <c r="F2028" s="186"/>
      <c r="G2028" s="74"/>
      <c r="H2028" s="74"/>
      <c r="I2028" s="74"/>
      <c r="J2028" s="74"/>
      <c r="K2028" s="92"/>
      <c r="L2028" s="14"/>
      <c r="M2028" s="3"/>
      <c r="N2028" s="3"/>
      <c r="O2028" s="3"/>
      <c r="P2028" s="4"/>
      <c r="Q2028" s="4"/>
      <c r="R2028" s="4"/>
      <c r="S2028" s="4"/>
      <c r="T2028" s="4"/>
      <c r="X2028" s="16"/>
    </row>
    <row r="2029" spans="1:24" s="15" customFormat="1" ht="38.25">
      <c r="A2029" s="12"/>
      <c r="B2029" s="106" t="s">
        <v>1129</v>
      </c>
      <c r="C2029" s="132">
        <v>14.12</v>
      </c>
      <c r="D2029" s="17" t="s">
        <v>7</v>
      </c>
      <c r="E2029" s="172" t="s">
        <v>176</v>
      </c>
      <c r="F2029" s="186"/>
      <c r="G2029" s="74"/>
      <c r="H2029" s="74"/>
      <c r="I2029" s="74"/>
      <c r="J2029" s="74"/>
      <c r="K2029" s="92"/>
      <c r="L2029" s="14"/>
      <c r="M2029" s="3"/>
      <c r="N2029" s="3"/>
      <c r="O2029" s="3"/>
      <c r="P2029" s="4"/>
      <c r="Q2029" s="4"/>
      <c r="R2029" s="4"/>
      <c r="S2029" s="4"/>
      <c r="T2029" s="4"/>
      <c r="X2029" s="16"/>
    </row>
    <row r="2030" spans="1:24" s="15" customFormat="1" ht="38.25">
      <c r="A2030" s="12"/>
      <c r="B2030" s="106" t="s">
        <v>1130</v>
      </c>
      <c r="C2030" s="132">
        <v>14.39</v>
      </c>
      <c r="D2030" s="17" t="s">
        <v>7</v>
      </c>
      <c r="E2030" s="172" t="s">
        <v>176</v>
      </c>
      <c r="F2030" s="186"/>
      <c r="G2030" s="74"/>
      <c r="H2030" s="74"/>
      <c r="I2030" s="74"/>
      <c r="J2030" s="74"/>
      <c r="K2030" s="92"/>
      <c r="L2030" s="14"/>
      <c r="M2030" s="3"/>
      <c r="N2030" s="3"/>
      <c r="O2030" s="3"/>
      <c r="P2030" s="4"/>
      <c r="Q2030" s="4"/>
      <c r="R2030" s="4"/>
      <c r="S2030" s="4"/>
      <c r="T2030" s="4"/>
      <c r="X2030" s="16"/>
    </row>
    <row r="2031" spans="1:24" s="15" customFormat="1" ht="38.25">
      <c r="A2031" s="12"/>
      <c r="B2031" s="106" t="s">
        <v>1131</v>
      </c>
      <c r="C2031" s="132">
        <v>13.74</v>
      </c>
      <c r="D2031" s="17" t="s">
        <v>7</v>
      </c>
      <c r="E2031" s="172" t="s">
        <v>176</v>
      </c>
      <c r="F2031" s="186"/>
      <c r="G2031" s="74"/>
      <c r="H2031" s="74"/>
      <c r="I2031" s="74"/>
      <c r="J2031" s="74"/>
      <c r="K2031" s="92"/>
      <c r="L2031" s="14"/>
      <c r="M2031" s="3"/>
      <c r="N2031" s="3"/>
      <c r="O2031" s="3"/>
      <c r="P2031" s="4"/>
      <c r="Q2031" s="4"/>
      <c r="R2031" s="4"/>
      <c r="S2031" s="4"/>
      <c r="T2031" s="4"/>
      <c r="X2031" s="16"/>
    </row>
    <row r="2032" spans="1:24" s="15" customFormat="1" ht="38.25">
      <c r="A2032" s="12"/>
      <c r="B2032" s="106" t="s">
        <v>1132</v>
      </c>
      <c r="C2032" s="132">
        <v>14.12</v>
      </c>
      <c r="D2032" s="17" t="s">
        <v>7</v>
      </c>
      <c r="E2032" s="172" t="s">
        <v>176</v>
      </c>
      <c r="F2032" s="186"/>
      <c r="G2032" s="74"/>
      <c r="H2032" s="74"/>
      <c r="I2032" s="74"/>
      <c r="J2032" s="74"/>
      <c r="K2032" s="92"/>
      <c r="L2032" s="14"/>
      <c r="M2032" s="3"/>
      <c r="N2032" s="3"/>
      <c r="O2032" s="3"/>
      <c r="P2032" s="4"/>
      <c r="Q2032" s="4"/>
      <c r="R2032" s="4"/>
      <c r="S2032" s="4"/>
      <c r="T2032" s="4"/>
      <c r="X2032" s="16"/>
    </row>
    <row r="2033" spans="1:24" s="15" customFormat="1" ht="38.25">
      <c r="A2033" s="12"/>
      <c r="B2033" s="106" t="s">
        <v>17</v>
      </c>
      <c r="C2033" s="132">
        <v>8.64</v>
      </c>
      <c r="D2033" s="17" t="s">
        <v>7</v>
      </c>
      <c r="E2033" s="172" t="s">
        <v>176</v>
      </c>
      <c r="F2033" s="186"/>
      <c r="G2033" s="74"/>
      <c r="H2033" s="74"/>
      <c r="I2033" s="74"/>
      <c r="J2033" s="74"/>
      <c r="K2033" s="92"/>
      <c r="L2033" s="14"/>
      <c r="M2033" s="3"/>
      <c r="N2033" s="3"/>
      <c r="O2033" s="3"/>
      <c r="P2033" s="4"/>
      <c r="Q2033" s="4"/>
      <c r="R2033" s="4"/>
      <c r="S2033" s="4"/>
      <c r="T2033" s="4"/>
      <c r="X2033" s="16"/>
    </row>
    <row r="2034" spans="1:24" s="15" customFormat="1" ht="38.25">
      <c r="A2034" s="12"/>
      <c r="B2034" s="106" t="s">
        <v>1133</v>
      </c>
      <c r="C2034" s="132">
        <v>21.99</v>
      </c>
      <c r="D2034" s="17" t="s">
        <v>7</v>
      </c>
      <c r="E2034" s="172" t="s">
        <v>176</v>
      </c>
      <c r="F2034" s="186"/>
      <c r="G2034" s="74"/>
      <c r="H2034" s="74"/>
      <c r="I2034" s="74"/>
      <c r="J2034" s="74"/>
      <c r="K2034" s="92"/>
      <c r="L2034" s="14"/>
      <c r="M2034" s="3"/>
      <c r="N2034" s="3"/>
      <c r="O2034" s="3"/>
      <c r="P2034" s="4"/>
      <c r="Q2034" s="4"/>
      <c r="R2034" s="4"/>
      <c r="S2034" s="4"/>
      <c r="T2034" s="4"/>
      <c r="X2034" s="16"/>
    </row>
    <row r="2035" spans="1:24" s="15" customFormat="1" ht="38.25">
      <c r="A2035" s="12"/>
      <c r="B2035" s="106" t="s">
        <v>568</v>
      </c>
      <c r="C2035" s="132">
        <v>24.4</v>
      </c>
      <c r="D2035" s="17" t="s">
        <v>7</v>
      </c>
      <c r="E2035" s="172" t="s">
        <v>176</v>
      </c>
      <c r="F2035" s="186"/>
      <c r="G2035" s="74"/>
      <c r="H2035" s="74"/>
      <c r="I2035" s="74"/>
      <c r="J2035" s="74"/>
      <c r="K2035" s="92"/>
      <c r="L2035" s="14"/>
      <c r="M2035" s="3"/>
      <c r="N2035" s="3"/>
      <c r="O2035" s="3"/>
      <c r="P2035" s="4"/>
      <c r="Q2035" s="4"/>
      <c r="R2035" s="4"/>
      <c r="S2035" s="4"/>
      <c r="T2035" s="4"/>
      <c r="X2035" s="16"/>
    </row>
    <row r="2036" spans="1:24" s="15" customFormat="1" ht="16.5" thickBot="1">
      <c r="A2036" s="12"/>
      <c r="B2036" s="108" t="s">
        <v>86</v>
      </c>
      <c r="C2036" s="143">
        <f>SUM(C2020:C2035)</f>
        <v>201.9</v>
      </c>
      <c r="D2036" s="109"/>
      <c r="E2036" s="109"/>
      <c r="F2036" s="192"/>
      <c r="G2036" s="110"/>
      <c r="H2036" s="110"/>
      <c r="I2036" s="110"/>
      <c r="J2036" s="110"/>
      <c r="K2036" s="111"/>
      <c r="L2036" s="14"/>
      <c r="M2036" s="3"/>
      <c r="N2036" s="3"/>
      <c r="O2036" s="3"/>
      <c r="P2036" s="4"/>
      <c r="Q2036" s="4"/>
      <c r="R2036" s="4"/>
      <c r="S2036" s="4"/>
      <c r="T2036" s="4"/>
      <c r="X2036" s="16"/>
    </row>
    <row r="2037" spans="1:35" s="15" customFormat="1" ht="15.75">
      <c r="A2037" s="12"/>
      <c r="B2037" s="404"/>
      <c r="C2037" s="404"/>
      <c r="D2037" s="404"/>
      <c r="E2037" s="387"/>
      <c r="F2037" s="387"/>
      <c r="G2037" s="387"/>
      <c r="H2037" s="387"/>
      <c r="I2037" s="387"/>
      <c r="J2037" s="387"/>
      <c r="K2037" s="387"/>
      <c r="L2037" s="14"/>
      <c r="M2037" s="3"/>
      <c r="N2037" s="3"/>
      <c r="O2037" s="3"/>
      <c r="P2037" s="4"/>
      <c r="Q2037" s="4"/>
      <c r="R2037" s="4"/>
      <c r="S2037" s="4"/>
      <c r="T2037" s="4"/>
      <c r="X2037" s="16"/>
      <c r="AI2037" s="15" t="e">
        <f>#REF!</f>
        <v>#REF!</v>
      </c>
    </row>
    <row r="2038" spans="1:24" s="15" customFormat="1" ht="6" customHeight="1">
      <c r="A2038" s="12"/>
      <c r="B2038" s="387"/>
      <c r="C2038" s="388"/>
      <c r="D2038" s="389"/>
      <c r="E2038" s="389"/>
      <c r="F2038" s="389"/>
      <c r="G2038" s="389"/>
      <c r="H2038" s="389"/>
      <c r="I2038" s="389"/>
      <c r="J2038" s="389"/>
      <c r="K2038" s="389"/>
      <c r="L2038" s="14"/>
      <c r="M2038" s="3"/>
      <c r="N2038" s="3"/>
      <c r="O2038" s="3"/>
      <c r="P2038" s="4"/>
      <c r="Q2038" s="4"/>
      <c r="R2038" s="4"/>
      <c r="S2038" s="4"/>
      <c r="T2038" s="4"/>
      <c r="X2038" s="16"/>
    </row>
    <row r="2039" spans="1:24" s="9" customFormat="1" ht="7.5" customHeight="1">
      <c r="A2039" s="391"/>
      <c r="B2039" s="393"/>
      <c r="C2039" s="394"/>
      <c r="D2039" s="390"/>
      <c r="E2039" s="390"/>
      <c r="F2039" s="390"/>
      <c r="G2039" s="390"/>
      <c r="H2039" s="390"/>
      <c r="I2039" s="390"/>
      <c r="J2039" s="390"/>
      <c r="K2039" s="390"/>
      <c r="L2039" s="392"/>
      <c r="P2039" s="10"/>
      <c r="Q2039" s="10"/>
      <c r="R2039" s="10"/>
      <c r="S2039" s="10"/>
      <c r="T2039" s="10"/>
      <c r="X2039" s="11"/>
    </row>
  </sheetData>
  <autoFilter ref="B7:K2039"/>
  <mergeCells count="150">
    <mergeCell ref="B3:D3"/>
    <mergeCell ref="B4:D4"/>
    <mergeCell ref="B308:D308"/>
    <mergeCell ref="B235:D235"/>
    <mergeCell ref="B116:D116"/>
    <mergeCell ref="B276:D276"/>
    <mergeCell ref="B291:D291"/>
    <mergeCell ref="B292:D292"/>
    <mergeCell ref="B275:D275"/>
    <mergeCell ref="B247:D247"/>
    <mergeCell ref="B248:D248"/>
    <mergeCell ref="B97:D97"/>
    <mergeCell ref="B6:D6"/>
    <mergeCell ref="B10:D10"/>
    <mergeCell ref="B76:D76"/>
    <mergeCell ref="B203:D203"/>
    <mergeCell ref="B5:K5"/>
    <mergeCell ref="B9:D9"/>
    <mergeCell ref="F9:H9"/>
    <mergeCell ref="J9:K9"/>
    <mergeCell ref="B111:D111"/>
    <mergeCell ref="B309:D309"/>
    <mergeCell ref="B330:D330"/>
    <mergeCell ref="B346:D346"/>
    <mergeCell ref="B347:D347"/>
    <mergeCell ref="B329:D329"/>
    <mergeCell ref="B117:D117"/>
    <mergeCell ref="B145:D145"/>
    <mergeCell ref="B174:D174"/>
    <mergeCell ref="B533:D533"/>
    <mergeCell ref="B576:D576"/>
    <mergeCell ref="B565:D565"/>
    <mergeCell ref="B535:D535"/>
    <mergeCell ref="B457:D457"/>
    <mergeCell ref="B385:D385"/>
    <mergeCell ref="B719:D719"/>
    <mergeCell ref="B547:D547"/>
    <mergeCell ref="B458:D458"/>
    <mergeCell ref="B546:D546"/>
    <mergeCell ref="B599:D599"/>
    <mergeCell ref="B720:D720"/>
    <mergeCell ref="B815:D815"/>
    <mergeCell ref="B841:D841"/>
    <mergeCell ref="B846:D846"/>
    <mergeCell ref="B847:D847"/>
    <mergeCell ref="B855:D855"/>
    <mergeCell ref="B856:D856"/>
    <mergeCell ref="B386:D386"/>
    <mergeCell ref="B405:D405"/>
    <mergeCell ref="B840:D840"/>
    <mergeCell ref="B665:D665"/>
    <mergeCell ref="B721:D721"/>
    <mergeCell ref="B664:D664"/>
    <mergeCell ref="B601:D601"/>
    <mergeCell ref="B602:D602"/>
    <mergeCell ref="B614:D614"/>
    <mergeCell ref="B816:D816"/>
    <mergeCell ref="B722:D722"/>
    <mergeCell ref="B430:D430"/>
    <mergeCell ref="B431:D431"/>
    <mergeCell ref="B575:D575"/>
    <mergeCell ref="B600:D600"/>
    <mergeCell ref="B615:D615"/>
    <mergeCell ref="B564:D564"/>
    <mergeCell ref="B880:D880"/>
    <mergeCell ref="B952:D952"/>
    <mergeCell ref="B975:D975"/>
    <mergeCell ref="B960:D960"/>
    <mergeCell ref="B961:D961"/>
    <mergeCell ref="B966:D966"/>
    <mergeCell ref="B967:D967"/>
    <mergeCell ref="B870:D870"/>
    <mergeCell ref="B910:D910"/>
    <mergeCell ref="B894:D894"/>
    <mergeCell ref="B900:D900"/>
    <mergeCell ref="B871:D871"/>
    <mergeCell ref="B879:D879"/>
    <mergeCell ref="B890:D890"/>
    <mergeCell ref="B891:D891"/>
    <mergeCell ref="B895:D895"/>
    <mergeCell ref="B917:D917"/>
    <mergeCell ref="B909:D909"/>
    <mergeCell ref="B1089:D1089"/>
    <mergeCell ref="B1220:D1220"/>
    <mergeCell ref="B918:D918"/>
    <mergeCell ref="B919:D919"/>
    <mergeCell ref="B965:D965"/>
    <mergeCell ref="B927:D927"/>
    <mergeCell ref="B946:D946"/>
    <mergeCell ref="B1090:D1090"/>
    <mergeCell ref="B1055:D1055"/>
    <mergeCell ref="B926:D926"/>
    <mergeCell ref="B979:D979"/>
    <mergeCell ref="B980:D980"/>
    <mergeCell ref="B992:D992"/>
    <mergeCell ref="B993:D993"/>
    <mergeCell ref="B951:D951"/>
    <mergeCell ref="B974:D974"/>
    <mergeCell ref="B1013:D1013"/>
    <mergeCell ref="B1038:D1038"/>
    <mergeCell ref="B1039:D1039"/>
    <mergeCell ref="B1178:D1178"/>
    <mergeCell ref="B1122:D1122"/>
    <mergeCell ref="B1054:D1054"/>
    <mergeCell ref="B1121:D1121"/>
    <mergeCell ref="B947:D947"/>
    <mergeCell ref="B1219:D1219"/>
    <mergeCell ref="B1179:D1179"/>
    <mergeCell ref="B1218:D1218"/>
    <mergeCell ref="B1172:D1172"/>
    <mergeCell ref="B1173:D1173"/>
    <mergeCell ref="B1257:D1257"/>
    <mergeCell ref="B1330:D1330"/>
    <mergeCell ref="B1306:D1306"/>
    <mergeCell ref="B1356:D1356"/>
    <mergeCell ref="B1292:D1292"/>
    <mergeCell ref="B1293:D1293"/>
    <mergeCell ref="B1273:D1273"/>
    <mergeCell ref="B1274:D1274"/>
    <mergeCell ref="B1331:D1331"/>
    <mergeCell ref="B1793:D1793"/>
    <mergeCell ref="B1451:D1451"/>
    <mergeCell ref="B1726:D1726"/>
    <mergeCell ref="B1757:D1757"/>
    <mergeCell ref="B1734:D1734"/>
    <mergeCell ref="B1537:D1537"/>
    <mergeCell ref="B1447:D1447"/>
    <mergeCell ref="B1425:D1425"/>
    <mergeCell ref="B1426:D1426"/>
    <mergeCell ref="B1463:D1463"/>
    <mergeCell ref="B1504:D1504"/>
    <mergeCell ref="B1436:D1436"/>
    <mergeCell ref="B2037:D2037"/>
    <mergeCell ref="B1928:D1928"/>
    <mergeCell ref="B2018:D2018"/>
    <mergeCell ref="B2019:D2019"/>
    <mergeCell ref="B1845:D1845"/>
    <mergeCell ref="B1864:D1864"/>
    <mergeCell ref="B1891:D1891"/>
    <mergeCell ref="B1914:D1914"/>
    <mergeCell ref="B1814:D1814"/>
    <mergeCell ref="B1358:D1358"/>
    <mergeCell ref="B1359:D1359"/>
    <mergeCell ref="B1403:D1403"/>
    <mergeCell ref="B1384:D1384"/>
    <mergeCell ref="B1371:D1371"/>
    <mergeCell ref="B1681:D1681"/>
    <mergeCell ref="B1632:D1632"/>
    <mergeCell ref="B1577:D1577"/>
    <mergeCell ref="B1761:D1761"/>
  </mergeCells>
  <conditionalFormatting sqref="L2039 D2038:K2038 B2038:C2039 B2037 B1537 B1577 B1632 B1681 B1726 B1734 B1757 B1761 B1793 B1814 B1845 B1864 B1891 B1914 B1928 B2019 B1331 B1358:B1359 B1371 B1384 B1403 B1426 B1436 B1447 B1451 B1463 B1274 B1257 B1293 B1306 B1218 B1173 B1179 B1220 B1090 B1122 B1055 B966:B967 B975 B980 B993 B1013 B1039 B961 B918:B919 B927 B947 B952 B910 B891:B892 B895 B900 B880 B856 B870:B871 B547 B576 B565 B600:B602 B615 B664:B665 B720:B722 B815:B816 B847 B841 B10 B405 B431:B432 B458 B386 B111 B97 B117 B145 B174 B203 B235:B236 B248 B276 B292 B309 B330 B347 B76 B533:B535 B893:K893 D1402:K1402 D1446:K1446 D1503:K1503 D1725:K1725 D1890:K1890 B8:K8 B1174:K1177 B98:K110 B112:K115 B277:K290 B293:K307 B723:K814 B817:K839 B842:K845 B848:K854 B857:K869 B901:K908 B911:K916 B920:K925 B928:K945 B948:K950 B968:K973 B994:K1010 B1014:K1037 B1040:K1053 B1294:K1305 B1360:K1369 B1372:K1382 B1452:K1461 B1526:K1534 B1727:K1732 B1758:K1759 B1865:K1889 B146:K172 B433:K456 B1056:K1088 B1180:K1217 B1221:K1256 B1258:K1272 B1307:K1329 B1385:K1401 B1404:K1423 B1464:K1502 B1633:K1678 B1762:K1791 B1794:K1812 B1815:K1843 B1892:K1912 B77:K95 B118:K143 B175:K201 B204:K233 B237:K246 B249:K274 B310:K328 B331:K345 B348:K384 B387:K402 B406:K429 B459:K493 B536:K545 B548:K563 B566:K574 B872:K878 B896:K899 B953:K959 B962:K964 B976:K978 B981:K991 B1091:K1120 B1123:K1171 B1332:K1355 B1427:K1428 B1437:K1445 B1448:K1449 B1506:K1523 B1578:K1630 B1846:K1862 B2020:K2035 B577:K598 B1275:K1291 B1430:K1430 B1429:D1429 F1429:K1429 B1433:K1434 B1431:D1432 F1431:K1432 B1538:K1575 B1682:K1724 B1915:K1926 B1929:K2016 B1735:K1755 B666:K718 B616:K663 B603:K613 B881:K889 B11:K74 B495:B531">
    <cfRule type="cellIs" priority="233" dxfId="0" operator="equal" stopIfTrue="1">
      <formula>0</formula>
    </cfRule>
  </conditionalFormatting>
  <conditionalFormatting sqref="B1012">
    <cfRule type="cellIs" priority="15" dxfId="0" operator="equal" stopIfTrue="1">
      <formula>0</formula>
    </cfRule>
  </conditionalFormatting>
  <conditionalFormatting sqref="B1536">
    <cfRule type="cellIs" priority="13" dxfId="0" operator="equal" stopIfTrue="1">
      <formula>0</formula>
    </cfRule>
  </conditionalFormatting>
  <conditionalFormatting sqref="B9 F9 I9">
    <cfRule type="cellIs" priority="12" dxfId="0" operator="equal" stopIfTrue="1">
      <formula>0</formula>
    </cfRule>
  </conditionalFormatting>
  <conditionalFormatting sqref="J9">
    <cfRule type="cellIs" priority="11" dxfId="0" operator="equal" stopIfTrue="1">
      <formula>0</formula>
    </cfRule>
  </conditionalFormatting>
  <conditionalFormatting sqref="E892">
    <cfRule type="cellIs" priority="9" dxfId="0" operator="equal" stopIfTrue="1">
      <formula>0</formula>
    </cfRule>
  </conditionalFormatting>
  <conditionalFormatting sqref="E236">
    <cfRule type="cellIs" priority="8" dxfId="0" operator="equal" stopIfTrue="1">
      <formula>0</formula>
    </cfRule>
  </conditionalFormatting>
  <conditionalFormatting sqref="D236">
    <cfRule type="cellIs" priority="7" dxfId="0" operator="equal" stopIfTrue="1">
      <formula>0</formula>
    </cfRule>
  </conditionalFormatting>
  <conditionalFormatting sqref="E503:E504">
    <cfRule type="cellIs" priority="6" dxfId="0" operator="equal" stopIfTrue="1">
      <formula>0</formula>
    </cfRule>
  </conditionalFormatting>
  <conditionalFormatting sqref="E505:E530">
    <cfRule type="cellIs" priority="5" dxfId="0" operator="equal" stopIfTrue="1">
      <formula>0</formula>
    </cfRule>
  </conditionalFormatting>
  <conditionalFormatting sqref="E496:E499">
    <cfRule type="cellIs" priority="4" dxfId="0" operator="equal" stopIfTrue="1">
      <formula>0</formula>
    </cfRule>
  </conditionalFormatting>
  <conditionalFormatting sqref="D503:D530">
    <cfRule type="cellIs" priority="3" dxfId="0" operator="equal" stopIfTrue="1">
      <formula>0</formula>
    </cfRule>
  </conditionalFormatting>
  <conditionalFormatting sqref="D496:D499">
    <cfRule type="cellIs" priority="2" dxfId="0" operator="equal" stopIfTrue="1">
      <formula>0</formula>
    </cfRule>
  </conditionalFormatting>
  <printOptions horizontalCentered="1"/>
  <pageMargins left="0.13020833333333334" right="0" top="0.5905511811023623" bottom="0.5118110236220472" header="0.31496062992125984" footer="0.31496062992125984"/>
  <pageSetup fitToHeight="0" fitToWidth="1" horizontalDpi="600" verticalDpi="600" orientation="landscape" paperSize="9" scale="70" r:id="rId3"/>
  <headerFooter alignWithMargins="0">
    <oddFooter>&amp;CStránka &amp;P z &amp;N</oddFooter>
  </headerFooter>
  <rowBreaks count="14" manualBreakCount="14">
    <brk id="430" max="16383" man="1"/>
    <brk id="532" max="16383" man="1"/>
    <brk id="900" max="16383" man="1"/>
    <brk id="965" max="16383" man="1"/>
    <brk id="1370" max="16383" man="1"/>
    <brk id="1435" max="16383" man="1"/>
    <brk id="1503" max="16383" man="1"/>
    <brk id="1631" max="16383" man="1"/>
    <brk id="1661" max="16383" man="1"/>
    <brk id="1733" max="16383" man="1"/>
    <brk id="1813" max="16383" man="1"/>
    <brk id="1863" max="16383" man="1"/>
    <brk id="1927" max="16383" man="1"/>
    <brk id="19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Schiller, Michal</dc:creator>
  <cp:keywords/>
  <dc:description/>
  <cp:lastModifiedBy>Eliška Erbenová</cp:lastModifiedBy>
  <cp:lastPrinted>2018-12-11T09:09:25Z</cp:lastPrinted>
  <dcterms:created xsi:type="dcterms:W3CDTF">2015-04-07T13:01:20Z</dcterms:created>
  <dcterms:modified xsi:type="dcterms:W3CDTF">2019-01-07T15:05:43Z</dcterms:modified>
  <cp:category/>
  <cp:version/>
  <cp:contentType/>
  <cp:contentStatus/>
</cp:coreProperties>
</file>