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-135" windowWidth="23250" windowHeight="14295" tabRatio="781"/>
  </bookViews>
  <sheets>
    <sheet name="D.1.1.c.05 Vypis zamec. vyr.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IF('D.1.1.c.05 Vypis zamec. vyr.'!Values_Entered,Header_Row+'D.1.1.c.05 Vypis zamec. vyr.'!Number_of_Payments,Header_Row)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'D.1.1.c.05 Vypis zamec. vyr.'!$A$1:$I$56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 localSheetId="0">OFFSET(Full_Print,0,0,'D.1.1.c.05 Vypis zamec. vyr.'!Last_Row)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42" i="19"/>
  <c r="H42" s="1"/>
  <c r="F40"/>
  <c r="H40" s="1"/>
  <c r="F36"/>
  <c r="H36" s="1"/>
  <c r="F34"/>
  <c r="H34" s="1"/>
  <c r="F39"/>
  <c r="F31"/>
  <c r="H31" s="1"/>
  <c r="F29"/>
  <c r="H29" s="1"/>
  <c r="F27"/>
  <c r="H27" s="1"/>
  <c r="F25"/>
  <c r="H25" s="1"/>
  <c r="F23"/>
  <c r="H23" s="1"/>
  <c r="F21"/>
  <c r="H21" s="1"/>
  <c r="F19"/>
  <c r="H19" s="1"/>
  <c r="F17"/>
  <c r="H17" s="1"/>
  <c r="F15"/>
  <c r="H15" s="1"/>
  <c r="F13"/>
  <c r="H13" s="1"/>
  <c r="F11" l="1"/>
  <c r="H11" s="1"/>
  <c r="F45" l="1"/>
  <c r="H45" s="1"/>
  <c r="F9"/>
  <c r="H9" s="1"/>
  <c r="F38"/>
  <c r="H38" s="1"/>
  <c r="H44" l="1"/>
  <c r="H8" s="1"/>
  <c r="H7" l="1"/>
  <c r="H48" s="1"/>
  <c r="H50" s="1"/>
</calcChain>
</file>

<file path=xl/sharedStrings.xml><?xml version="1.0" encoding="utf-8"?>
<sst xmlns="http://schemas.openxmlformats.org/spreadsheetml/2006/main" count="126" uniqueCount="83">
  <si>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</si>
  <si>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</si>
  <si>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</si>
  <si>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</si>
  <si>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</si>
  <si>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</si>
  <si>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</si>
  <si>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</si>
  <si>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</si>
  <si>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</si>
  <si>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</si>
  <si>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</si>
  <si>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</si>
  <si>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</si>
  <si>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</si>
  <si>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</si>
  <si>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hod</t>
  </si>
  <si>
    <t>PSV</t>
  </si>
  <si>
    <t>Práce a dodávky PSV</t>
  </si>
  <si>
    <t>%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</si>
  <si>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</si>
  <si>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</si>
  <si>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</si>
  <si>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</si>
  <si>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</si>
  <si>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HZS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</si>
  <si>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</si>
  <si>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</si>
  <si>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</si>
  <si>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Konstrukce zámečnické</t>
  </si>
  <si>
    <t>767999101 SPC</t>
  </si>
  <si>
    <t>767999102 SPC</t>
  </si>
  <si>
    <t>" 1.NP "</t>
  </si>
  <si>
    <t>m</t>
  </si>
  <si>
    <t>" 3.NP "</t>
  </si>
  <si>
    <t>" 4.NP "</t>
  </si>
  <si>
    <t>HZS2131</t>
  </si>
  <si>
    <t>Hodinová zúčtovací sazba zámečník</t>
  </si>
  <si>
    <t>" Stavební práce a dodávky spojené s provedením funkčního celku 767 "</t>
  </si>
  <si>
    <t xml:space="preserve">" Zednická výpomoc,doplňkové práce,kompletace,zřízení prostupů,zapravení prostupů, apod." </t>
  </si>
  <si>
    <t>767999103 SPC</t>
  </si>
  <si>
    <t>767999104 SPC</t>
  </si>
  <si>
    <t>767999105 SPC</t>
  </si>
  <si>
    <t>767999106 SPC</t>
  </si>
  <si>
    <t>767999107 SPC</t>
  </si>
  <si>
    <t>767999108 SPC</t>
  </si>
  <si>
    <t>767999109 SPC</t>
  </si>
  <si>
    <t>767999110 SPC</t>
  </si>
  <si>
    <t>767999111 SPC</t>
  </si>
  <si>
    <t>767999112 SPC</t>
  </si>
  <si>
    <t>767999113 SPC</t>
  </si>
  <si>
    <t>767999114 SPC</t>
  </si>
  <si>
    <t>767999115 SPC</t>
  </si>
  <si>
    <t>767999116 SPC</t>
  </si>
  <si>
    <t>767999117 SPC</t>
  </si>
  <si>
    <t>D+M Schodišťové zábradlí vnitřního schodiště - Specifikace ve výpisu zámečnických výrobků - Z1.1</t>
  </si>
  <si>
    <t xml:space="preserve">CS ÚRS/TEO 2018 01 </t>
  </si>
  <si>
    <t>D+M Schodišťové zábradlí vnitřního schodiště - Specifikace ve výpisu zámečnických výrobků - Z1.2</t>
  </si>
  <si>
    <t>" 1.PP "</t>
  </si>
  <si>
    <t xml:space="preserve">" 2.PP " </t>
  </si>
  <si>
    <t>D+M Schodišťové zábradlí venkovního schodiště - Specifikace ve výpisu zámečnických výrobků - Z1.3</t>
  </si>
  <si>
    <t>D+M Schodišťové zábradlí odnímatelné - Specifikace ve výpisu zámečnických výrobků - Z1.4</t>
  </si>
  <si>
    <t>D+M Schodišťové zábradlí venkovního schodiště - Specifikace ve výpisu zámečnických výrobků - Z1.5</t>
  </si>
  <si>
    <t>D+M Schodišťové zábradlí venkovního schodiště - Specifikace ve výpisu zámečnických výrobků - Z1.6</t>
  </si>
  <si>
    <t>D+M Schodišťové zábradlí venkovního schodiště - Specifikace ve výpisu zámečnických výrobků - Z1.7</t>
  </si>
  <si>
    <t>D+M Schodišťové zábradlí  schodiště - Specifikace ve výpisu zámečnických výrobků - Z1.8</t>
  </si>
  <si>
    <t>D+M Schodišťové zábradlí  schodiště - Specifikace ve výpisu zámečnických výrobků - Z1.9</t>
  </si>
  <si>
    <t>D+M Schodišťové zábradlí  u prosklených stěn - Specifikace ve výpisu zámečnických výrobků - Z1.10</t>
  </si>
  <si>
    <t>D+M Schodišťové zábradlí  u prosklených stěn - Specifikace ve výpisu zámečnických výrobků - Z1.11</t>
  </si>
  <si>
    <t>D+M Schodišťové zábradlí  schodiště - Specifikace ve výpisu zámečnických výrobků - Z1.12</t>
  </si>
  <si>
    <t>D+M Zádržný systém - Specifikace ve výpisu zámečnických výrobků - Z2.1</t>
  </si>
  <si>
    <t>" Střecha " 96*1,1</t>
  </si>
  <si>
    <t>D+M Celoskleněné zábradlí venkovní - Specifikace ve výpisu zámečnických výrobků - Z1.13</t>
  </si>
  <si>
    <t>D+M Schodišťové zábradlí  u prosklených stěn - Specifikace ve výpisu zámečnických výrobků - Z1.14</t>
  </si>
  <si>
    <t>D+M Okování hrany - Specifikace ve výpisu zámečnických výrobků - Z3.1</t>
  </si>
  <si>
    <t>" 5.NP - KROV "</t>
  </si>
  <si>
    <t>D+M Plošina pro jednotku chlazeni - Specifikace ve výpisu zámečnických výrobků - Z4.1</t>
  </si>
  <si>
    <t>Přesun hmot procentní pro zámečnické konstrukce v objektech v do 36 m</t>
  </si>
  <si>
    <t>CS ÚRS 2018 01</t>
  </si>
  <si>
    <t>Objekt:    D.1.1.c.05. VÝPIS ZÁMEČNICKÝCH VÝROBKŮ</t>
  </si>
  <si>
    <t>Stavba:   Stavební úpravy objektu Gayerových kasáren vč. přístavby, Opletalova 334/2, Hradec Králové</t>
  </si>
  <si>
    <t>D.1.1.c.05. VÝPIS ZÁMEČNICKÝCH VÝROBKŮ</t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</si>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</sst>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7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</cellStyleXfs>
  <cellXfs count="77">
    <xf numFmtId="0" fontId="0" fillId="0" borderId="0" xfId="0"/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0" borderId="0" xfId="2" applyFont="1" applyFill="1" applyAlignment="1" applyProtection="1">
      <alignment horizontal="left"/>
    </xf>
    <xf numFmtId="0" fontId="5" fillId="0" borderId="1" xfId="0" applyFont="1" applyFill="1" applyBorder="1" applyAlignment="1" applyProtection="1">
      <alignment horizontal="center" vertical="center" wrapText="1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0" fontId="0" fillId="2" borderId="0" xfId="0" applyFill="1" applyAlignment="1" applyProtection="1">
      <alignment horizontal="left" vertical="top"/>
    </xf>
    <xf numFmtId="0" fontId="0" fillId="0" borderId="0" xfId="0" applyProtection="1"/>
    <xf numFmtId="0" fontId="0" fillId="0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Fill="1" applyProtection="1"/>
    <xf numFmtId="164" fontId="3" fillId="2" borderId="0" xfId="0" applyNumberFormat="1" applyFont="1" applyFill="1" applyAlignment="1" applyProtection="1">
      <alignment horizontal="right"/>
    </xf>
    <xf numFmtId="0" fontId="3" fillId="2" borderId="0" xfId="0" applyFont="1" applyFill="1" applyAlignment="1" applyProtection="1">
      <alignment horizontal="left" wrapText="1"/>
    </xf>
    <xf numFmtId="165" fontId="3" fillId="2" borderId="0" xfId="0" applyNumberFormat="1" applyFont="1" applyFill="1" applyAlignment="1" applyProtection="1">
      <alignment horizontal="right"/>
    </xf>
    <xf numFmtId="166" fontId="3" fillId="2" borderId="0" xfId="0" applyNumberFormat="1" applyFont="1" applyFill="1" applyAlignment="1" applyProtection="1">
      <alignment horizontal="right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left" vertical="top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wrapText="1"/>
    </xf>
    <xf numFmtId="2" fontId="3" fillId="2" borderId="2" xfId="0" applyNumberFormat="1" applyFont="1" applyFill="1" applyBorder="1" applyAlignment="1" applyProtection="1">
      <alignment horizontal="right"/>
    </xf>
    <xf numFmtId="166" fontId="3" fillId="0" borderId="2" xfId="0" applyNumberFormat="1" applyFont="1" applyFill="1" applyBorder="1" applyAlignment="1" applyProtection="1">
      <alignment horizontal="right"/>
    </xf>
    <xf numFmtId="0" fontId="0" fillId="2" borderId="2" xfId="0" applyFill="1" applyBorder="1" applyAlignment="1" applyProtection="1">
      <alignment horizontal="left" vertical="top"/>
    </xf>
    <xf numFmtId="164" fontId="4" fillId="2" borderId="2" xfId="16" applyNumberFormat="1" applyFont="1" applyFill="1" applyBorder="1" applyAlignment="1" applyProtection="1">
      <alignment horizontal="right"/>
    </xf>
    <xf numFmtId="0" fontId="4" fillId="2" borderId="2" xfId="0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/>
    <xf numFmtId="166" fontId="4" fillId="2" borderId="2" xfId="0" applyNumberFormat="1" applyFont="1" applyFill="1" applyBorder="1" applyAlignment="1" applyProtection="1">
      <alignment horizontal="right"/>
    </xf>
    <xf numFmtId="166" fontId="4" fillId="2" borderId="2" xfId="0" applyNumberFormat="1" applyFont="1" applyFill="1" applyBorder="1" applyAlignment="1" applyProtection="1">
      <alignment horizontal="center"/>
    </xf>
    <xf numFmtId="164" fontId="6" fillId="2" borderId="2" xfId="0" applyNumberFormat="1" applyFont="1" applyFill="1" applyBorder="1" applyAlignment="1" applyProtection="1">
      <alignment horizontal="right"/>
    </xf>
    <xf numFmtId="0" fontId="6" fillId="2" borderId="2" xfId="0" applyFont="1" applyFill="1" applyBorder="1" applyAlignment="1" applyProtection="1">
      <alignment horizontal="left" wrapText="1"/>
    </xf>
    <xf numFmtId="2" fontId="6" fillId="2" borderId="2" xfId="0" applyNumberFormat="1" applyFont="1" applyFill="1" applyBorder="1" applyAlignment="1" applyProtection="1">
      <alignment horizontal="right"/>
    </xf>
    <xf numFmtId="166" fontId="6" fillId="2" borderId="2" xfId="0" applyNumberFormat="1" applyFont="1" applyFill="1" applyBorder="1" applyAlignment="1" applyProtection="1">
      <alignment horizontal="right"/>
    </xf>
    <xf numFmtId="0" fontId="4" fillId="2" borderId="2" xfId="16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>
      <alignment horizontal="right"/>
    </xf>
    <xf numFmtId="166" fontId="4" fillId="2" borderId="2" xfId="16" applyNumberFormat="1" applyFont="1" applyFill="1" applyBorder="1" applyAlignment="1" applyProtection="1">
      <alignment horizontal="right"/>
    </xf>
    <xf numFmtId="2" fontId="4" fillId="2" borderId="2" xfId="0" applyNumberFormat="1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/>
    <xf numFmtId="49" fontId="4" fillId="2" borderId="2" xfId="0" applyNumberFormat="1" applyFont="1" applyFill="1" applyBorder="1" applyAlignment="1" applyProtection="1"/>
    <xf numFmtId="0" fontId="8" fillId="2" borderId="2" xfId="0" applyFont="1" applyFill="1" applyBorder="1" applyAlignment="1" applyProtection="1">
      <alignment horizontal="left" vertical="top"/>
    </xf>
    <xf numFmtId="164" fontId="16" fillId="0" borderId="0" xfId="0" applyNumberFormat="1" applyFont="1" applyFill="1" applyAlignment="1" applyProtection="1">
      <alignment horizontal="right"/>
    </xf>
    <xf numFmtId="0" fontId="16" fillId="0" borderId="0" xfId="0" applyFont="1" applyFill="1" applyAlignment="1" applyProtection="1">
      <alignment horizontal="left" wrapText="1"/>
    </xf>
    <xf numFmtId="165" fontId="16" fillId="0" borderId="0" xfId="0" applyNumberFormat="1" applyFont="1" applyFill="1" applyAlignment="1" applyProtection="1">
      <alignment horizontal="right"/>
    </xf>
    <xf numFmtId="166" fontId="16" fillId="0" borderId="0" xfId="0" applyNumberFormat="1" applyFont="1" applyFill="1" applyAlignment="1" applyProtection="1">
      <alignment horizontal="right"/>
    </xf>
    <xf numFmtId="164" fontId="0" fillId="0" borderId="0" xfId="0" applyNumberFormat="1" applyFill="1" applyAlignment="1" applyProtection="1">
      <alignment horizontal="right" vertical="top"/>
    </xf>
    <xf numFmtId="0" fontId="0" fillId="0" borderId="0" xfId="0" applyFill="1" applyAlignment="1" applyProtection="1">
      <alignment horizontal="left" vertical="top" wrapText="1"/>
    </xf>
    <xf numFmtId="165" fontId="0" fillId="0" borderId="0" xfId="0" applyNumberFormat="1" applyFill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right" vertical="top"/>
    </xf>
    <xf numFmtId="0" fontId="0" fillId="0" borderId="0" xfId="0" applyFont="1" applyFill="1" applyAlignment="1" applyProtection="1">
      <alignment horizontal="left" vertical="top"/>
    </xf>
    <xf numFmtId="164" fontId="3" fillId="0" borderId="3" xfId="0" applyNumberFormat="1" applyFont="1" applyFill="1" applyBorder="1" applyAlignment="1" applyProtection="1">
      <alignment horizont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left"/>
    </xf>
    <xf numFmtId="0" fontId="7" fillId="0" borderId="4" xfId="0" applyFont="1" applyFill="1" applyBorder="1" applyAlignment="1" applyProtection="1">
      <alignment horizontal="center"/>
    </xf>
    <xf numFmtId="165" fontId="7" fillId="0" borderId="4" xfId="0" applyNumberFormat="1" applyFont="1" applyFill="1" applyBorder="1" applyAlignment="1" applyProtection="1">
      <alignment horizontal="right"/>
    </xf>
    <xf numFmtId="166" fontId="7" fillId="0" borderId="4" xfId="0" applyNumberFormat="1" applyFont="1" applyFill="1" applyBorder="1" applyAlignment="1" applyProtection="1">
      <alignment horizontal="right"/>
    </xf>
    <xf numFmtId="166" fontId="3" fillId="0" borderId="1" xfId="0" applyNumberFormat="1" applyFont="1" applyFill="1" applyBorder="1" applyAlignment="1" applyProtection="1">
      <alignment horizontal="right"/>
    </xf>
    <xf numFmtId="0" fontId="10" fillId="0" borderId="0" xfId="1" applyFont="1" applyAlignment="1" applyProtection="1">
      <alignment vertical="center"/>
    </xf>
    <xf numFmtId="49" fontId="10" fillId="0" borderId="0" xfId="1" applyNumberFormat="1" applyFont="1" applyAlignment="1" applyProtection="1">
      <alignment vertical="center"/>
    </xf>
    <xf numFmtId="0" fontId="10" fillId="0" borderId="0" xfId="1" applyFont="1" applyFill="1" applyAlignment="1" applyProtection="1">
      <alignment vertical="center"/>
    </xf>
    <xf numFmtId="166" fontId="4" fillId="0" borderId="0" xfId="0" applyNumberFormat="1" applyFont="1" applyFill="1" applyBorder="1" applyAlignment="1" applyProtection="1">
      <alignment horizontal="center"/>
    </xf>
    <xf numFmtId="0" fontId="10" fillId="0" borderId="0" xfId="17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6" fontId="4" fillId="0" borderId="0" xfId="0" applyNumberFormat="1" applyFont="1" applyBorder="1" applyAlignment="1" applyProtection="1">
      <alignment horizontal="right"/>
    </xf>
    <xf numFmtId="0" fontId="10" fillId="0" borderId="0" xfId="1" applyFont="1" applyAlignment="1" applyProtection="1">
      <alignment vertical="center" wrapText="1"/>
    </xf>
    <xf numFmtId="0" fontId="8" fillId="0" borderId="0" xfId="2" applyAlignment="1" applyProtection="1">
      <alignment vertical="center" wrapText="1"/>
    </xf>
    <xf numFmtId="0" fontId="10" fillId="0" borderId="0" xfId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0" fontId="10" fillId="0" borderId="0" xfId="1" applyFont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6"/>
  <sheetViews>
    <sheetView tabSelected="1" zoomScaleNormal="100" workbookViewId="0">
      <selection activeCell="D1" sqref="D1"/>
    </sheetView>
  </sheetViews>
  <sheetFormatPr defaultRowHeight="15"/>
  <cols>
    <col min="1" max="1" width="4.140625" style="72" customWidth="1"/>
    <col min="2" max="2" width="4.28515625" style="73" customWidth="1"/>
    <col min="3" max="3" width="14.42578125" style="73" customWidth="1"/>
    <col min="4" max="4" width="61.140625" style="47" customWidth="1"/>
    <col min="5" max="5" width="6.7109375" style="73" customWidth="1"/>
    <col min="6" max="6" width="8.7109375" style="74" customWidth="1"/>
    <col min="7" max="7" width="11.7109375" style="75" customWidth="1"/>
    <col min="8" max="8" width="15.7109375" style="75" customWidth="1"/>
    <col min="9" max="9" width="17.28515625" style="76" customWidth="1"/>
    <col min="10" max="10" width="9.140625" style="10"/>
    <col min="11" max="11" width="21.85546875" style="10" bestFit="1" customWidth="1"/>
    <col min="12" max="12" width="9.140625" style="10"/>
    <col min="13" max="13" width="49.42578125" style="10" bestFit="1" customWidth="1"/>
    <col min="14" max="16384" width="9.140625" style="10"/>
  </cols>
  <sheetData>
    <row r="1" spans="1:19" ht="18">
      <c r="A1" s="4" t="s">
        <v>82</v>
      </c>
      <c r="B1" s="5"/>
      <c r="C1" s="5"/>
      <c r="D1" s="5"/>
      <c r="E1" s="5"/>
      <c r="F1" s="5"/>
      <c r="G1" s="5"/>
      <c r="H1" s="5"/>
      <c r="I1" s="9"/>
    </row>
    <row r="2" spans="1:19">
      <c r="A2" s="6" t="s">
        <v>80</v>
      </c>
      <c r="B2" s="6"/>
      <c r="C2" s="3"/>
      <c r="D2" s="3"/>
      <c r="E2" s="3"/>
      <c r="F2" s="3"/>
      <c r="G2" s="1"/>
      <c r="H2" s="1"/>
      <c r="I2" s="11"/>
    </row>
    <row r="3" spans="1:19" ht="13.5" customHeight="1">
      <c r="A3" s="2" t="s">
        <v>79</v>
      </c>
      <c r="B3" s="3"/>
      <c r="C3" s="3"/>
      <c r="D3" s="3"/>
      <c r="E3" s="3"/>
      <c r="F3" s="1"/>
      <c r="G3" s="1"/>
      <c r="H3" s="11"/>
      <c r="I3" s="11"/>
    </row>
    <row r="4" spans="1:19">
      <c r="A4" s="1"/>
      <c r="B4" s="1"/>
      <c r="C4" s="1"/>
      <c r="D4" s="1"/>
      <c r="E4" s="1"/>
      <c r="F4" s="1"/>
      <c r="G4" s="1"/>
      <c r="H4" s="1"/>
      <c r="I4" s="12"/>
    </row>
    <row r="5" spans="1:19" ht="22.5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19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>
        <v>8</v>
      </c>
      <c r="I6" s="7">
        <v>9</v>
      </c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s="12" customFormat="1" ht="21" customHeight="1">
      <c r="A7" s="14"/>
      <c r="B7" s="15"/>
      <c r="C7" s="15" t="s">
        <v>17</v>
      </c>
      <c r="D7" s="15" t="s">
        <v>18</v>
      </c>
      <c r="E7" s="15"/>
      <c r="F7" s="16"/>
      <c r="G7" s="17"/>
      <c r="H7" s="17">
        <f>H8</f>
        <v>0</v>
      </c>
      <c r="I7" s="9"/>
      <c r="J7" s="11"/>
      <c r="K7" s="18"/>
      <c r="L7" s="19"/>
      <c r="M7" s="19"/>
      <c r="N7" s="19"/>
      <c r="O7" s="19"/>
      <c r="P7" s="19"/>
      <c r="Q7" s="19"/>
      <c r="R7" s="19"/>
      <c r="S7" s="19"/>
    </row>
    <row r="8" spans="1:19" ht="13.5" customHeight="1">
      <c r="A8" s="20"/>
      <c r="B8" s="21"/>
      <c r="C8" s="21">
        <v>767</v>
      </c>
      <c r="D8" s="22" t="s">
        <v>29</v>
      </c>
      <c r="E8" s="21"/>
      <c r="F8" s="23"/>
      <c r="G8" s="24"/>
      <c r="H8" s="24">
        <f>SUM(H9:H47)</f>
        <v>0</v>
      </c>
      <c r="I8" s="25"/>
      <c r="J8" s="13"/>
      <c r="K8" s="18"/>
      <c r="L8" s="18"/>
      <c r="M8" s="18"/>
      <c r="N8" s="18"/>
      <c r="O8" s="18"/>
      <c r="P8" s="18"/>
      <c r="Q8" s="18"/>
      <c r="R8" s="18"/>
      <c r="S8" s="18"/>
    </row>
    <row r="9" spans="1:19" ht="27" customHeight="1">
      <c r="A9" s="26">
        <v>1</v>
      </c>
      <c r="B9" s="27">
        <v>767</v>
      </c>
      <c r="C9" s="27" t="s">
        <v>30</v>
      </c>
      <c r="D9" s="27" t="s">
        <v>55</v>
      </c>
      <c r="E9" s="27" t="s">
        <v>33</v>
      </c>
      <c r="F9" s="28">
        <f>SUM(F10:F10)</f>
        <v>5.0999999999999996</v>
      </c>
      <c r="G9" s="8"/>
      <c r="H9" s="29">
        <f>F9*G9</f>
        <v>0</v>
      </c>
      <c r="I9" s="30" t="s">
        <v>56</v>
      </c>
      <c r="J9" s="13"/>
      <c r="K9" s="18"/>
      <c r="L9" s="18"/>
      <c r="M9" s="18"/>
      <c r="N9" s="18"/>
      <c r="O9" s="18"/>
      <c r="P9" s="18"/>
      <c r="Q9" s="18"/>
      <c r="R9" s="18"/>
      <c r="S9" s="18"/>
    </row>
    <row r="10" spans="1:19" ht="13.5" customHeight="1">
      <c r="A10" s="31"/>
      <c r="B10" s="32"/>
      <c r="C10" s="32"/>
      <c r="D10" s="32" t="s">
        <v>59</v>
      </c>
      <c r="E10" s="32"/>
      <c r="F10" s="33">
        <v>5.0999999999999996</v>
      </c>
      <c r="G10" s="34"/>
      <c r="H10" s="34"/>
      <c r="I10" s="25"/>
      <c r="J10" s="13"/>
      <c r="K10" s="18"/>
      <c r="L10" s="18"/>
      <c r="M10" s="18"/>
      <c r="N10" s="18"/>
      <c r="O10" s="18"/>
      <c r="P10" s="18"/>
      <c r="Q10" s="18"/>
      <c r="R10" s="18"/>
      <c r="S10" s="18"/>
    </row>
    <row r="11" spans="1:19" ht="27" customHeight="1">
      <c r="A11" s="26">
        <v>2</v>
      </c>
      <c r="B11" s="27">
        <v>767</v>
      </c>
      <c r="C11" s="27" t="s">
        <v>31</v>
      </c>
      <c r="D11" s="27" t="s">
        <v>57</v>
      </c>
      <c r="E11" s="27" t="s">
        <v>33</v>
      </c>
      <c r="F11" s="28">
        <f>SUM(F12:F12)</f>
        <v>5</v>
      </c>
      <c r="G11" s="8"/>
      <c r="H11" s="29">
        <f>F11*G11</f>
        <v>0</v>
      </c>
      <c r="I11" s="30" t="s">
        <v>56</v>
      </c>
      <c r="J11" s="13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13.5" customHeight="1">
      <c r="A12" s="31"/>
      <c r="B12" s="32"/>
      <c r="C12" s="32"/>
      <c r="D12" s="32" t="s">
        <v>58</v>
      </c>
      <c r="E12" s="32"/>
      <c r="F12" s="33">
        <v>5</v>
      </c>
      <c r="G12" s="34"/>
      <c r="H12" s="34"/>
      <c r="I12" s="25"/>
      <c r="J12" s="13"/>
      <c r="K12" s="18"/>
      <c r="L12" s="18"/>
      <c r="M12" s="18"/>
      <c r="N12" s="18"/>
      <c r="O12" s="18"/>
      <c r="P12" s="18"/>
      <c r="Q12" s="18"/>
      <c r="R12" s="18"/>
      <c r="S12" s="18"/>
    </row>
    <row r="13" spans="1:19" ht="27" customHeight="1">
      <c r="A13" s="26">
        <v>3</v>
      </c>
      <c r="B13" s="27">
        <v>767</v>
      </c>
      <c r="C13" s="27" t="s">
        <v>40</v>
      </c>
      <c r="D13" s="27" t="s">
        <v>60</v>
      </c>
      <c r="E13" s="27" t="s">
        <v>33</v>
      </c>
      <c r="F13" s="28">
        <f>SUM(F14:F14)</f>
        <v>2.2999999999999998</v>
      </c>
      <c r="G13" s="8"/>
      <c r="H13" s="29">
        <f>F13*G13</f>
        <v>0</v>
      </c>
      <c r="I13" s="30" t="s">
        <v>56</v>
      </c>
      <c r="J13" s="13"/>
      <c r="K13" s="18"/>
      <c r="L13" s="18"/>
      <c r="M13" s="18"/>
      <c r="N13" s="18"/>
      <c r="O13" s="18"/>
      <c r="P13" s="18"/>
      <c r="Q13" s="18"/>
      <c r="R13" s="18"/>
      <c r="S13" s="18"/>
    </row>
    <row r="14" spans="1:19" ht="13.5" customHeight="1">
      <c r="A14" s="31"/>
      <c r="B14" s="32"/>
      <c r="C14" s="32"/>
      <c r="D14" s="32" t="s">
        <v>58</v>
      </c>
      <c r="E14" s="32"/>
      <c r="F14" s="33">
        <v>2.2999999999999998</v>
      </c>
      <c r="G14" s="34"/>
      <c r="H14" s="34"/>
      <c r="I14" s="25"/>
      <c r="J14" s="13"/>
      <c r="K14" s="18"/>
      <c r="L14" s="18"/>
      <c r="M14" s="18"/>
      <c r="N14" s="18"/>
      <c r="O14" s="18"/>
      <c r="P14" s="18"/>
      <c r="Q14" s="18"/>
      <c r="R14" s="18"/>
      <c r="S14" s="18"/>
    </row>
    <row r="15" spans="1:19" ht="27" customHeight="1">
      <c r="A15" s="26">
        <v>4</v>
      </c>
      <c r="B15" s="27">
        <v>767</v>
      </c>
      <c r="C15" s="27" t="s">
        <v>41</v>
      </c>
      <c r="D15" s="27" t="s">
        <v>61</v>
      </c>
      <c r="E15" s="27" t="s">
        <v>28</v>
      </c>
      <c r="F15" s="28">
        <f>SUM(F16:F16)</f>
        <v>2</v>
      </c>
      <c r="G15" s="8"/>
      <c r="H15" s="29">
        <f>F15*G15</f>
        <v>0</v>
      </c>
      <c r="I15" s="30" t="s">
        <v>56</v>
      </c>
      <c r="J15" s="13"/>
      <c r="K15" s="18"/>
      <c r="L15" s="18"/>
      <c r="M15" s="18"/>
      <c r="N15" s="18"/>
      <c r="O15" s="18"/>
      <c r="P15" s="18"/>
      <c r="Q15" s="18"/>
      <c r="R15" s="18"/>
      <c r="S15" s="18"/>
    </row>
    <row r="16" spans="1:19" ht="13.5" customHeight="1">
      <c r="A16" s="31"/>
      <c r="B16" s="32"/>
      <c r="C16" s="32"/>
      <c r="D16" s="32" t="s">
        <v>58</v>
      </c>
      <c r="E16" s="32"/>
      <c r="F16" s="33">
        <v>2</v>
      </c>
      <c r="G16" s="34"/>
      <c r="H16" s="34"/>
      <c r="I16" s="25"/>
      <c r="J16" s="13"/>
      <c r="K16" s="18"/>
      <c r="L16" s="18"/>
      <c r="M16" s="18"/>
      <c r="N16" s="18"/>
      <c r="O16" s="18"/>
      <c r="P16" s="18"/>
      <c r="Q16" s="18"/>
      <c r="R16" s="18"/>
      <c r="S16" s="18"/>
    </row>
    <row r="17" spans="1:19" ht="27" customHeight="1">
      <c r="A17" s="26">
        <v>5</v>
      </c>
      <c r="B17" s="27">
        <v>767</v>
      </c>
      <c r="C17" s="27" t="s">
        <v>42</v>
      </c>
      <c r="D17" s="27" t="s">
        <v>62</v>
      </c>
      <c r="E17" s="27" t="s">
        <v>33</v>
      </c>
      <c r="F17" s="28">
        <f>SUM(F18:F18)</f>
        <v>15</v>
      </c>
      <c r="G17" s="8"/>
      <c r="H17" s="29">
        <f>F17*G17</f>
        <v>0</v>
      </c>
      <c r="I17" s="30" t="s">
        <v>56</v>
      </c>
      <c r="J17" s="13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3.5" customHeight="1">
      <c r="A18" s="31"/>
      <c r="B18" s="32"/>
      <c r="C18" s="32"/>
      <c r="D18" s="32" t="s">
        <v>58</v>
      </c>
      <c r="E18" s="32"/>
      <c r="F18" s="33">
        <v>15</v>
      </c>
      <c r="G18" s="34"/>
      <c r="H18" s="34"/>
      <c r="I18" s="25"/>
      <c r="J18" s="13"/>
      <c r="K18" s="18"/>
      <c r="L18" s="18"/>
      <c r="M18" s="18"/>
      <c r="N18" s="18"/>
      <c r="O18" s="18"/>
      <c r="P18" s="18"/>
      <c r="Q18" s="18"/>
      <c r="R18" s="18"/>
      <c r="S18" s="18"/>
    </row>
    <row r="19" spans="1:19" ht="27" customHeight="1">
      <c r="A19" s="26">
        <v>6</v>
      </c>
      <c r="B19" s="27">
        <v>767</v>
      </c>
      <c r="C19" s="27" t="s">
        <v>43</v>
      </c>
      <c r="D19" s="27" t="s">
        <v>63</v>
      </c>
      <c r="E19" s="27" t="s">
        <v>33</v>
      </c>
      <c r="F19" s="28">
        <f>SUM(F20:F20)</f>
        <v>81</v>
      </c>
      <c r="G19" s="8"/>
      <c r="H19" s="29">
        <f>F19*G19</f>
        <v>0</v>
      </c>
      <c r="I19" s="30" t="s">
        <v>56</v>
      </c>
      <c r="J19" s="13"/>
      <c r="K19" s="18"/>
      <c r="L19" s="18"/>
      <c r="M19" s="18"/>
      <c r="N19" s="18"/>
      <c r="O19" s="18"/>
      <c r="P19" s="18"/>
      <c r="Q19" s="18"/>
      <c r="R19" s="18"/>
      <c r="S19" s="18"/>
    </row>
    <row r="20" spans="1:19" ht="13.5" customHeight="1">
      <c r="A20" s="31"/>
      <c r="B20" s="32"/>
      <c r="C20" s="32"/>
      <c r="D20" s="32" t="s">
        <v>58</v>
      </c>
      <c r="E20" s="32"/>
      <c r="F20" s="33">
        <v>81</v>
      </c>
      <c r="G20" s="34"/>
      <c r="H20" s="34"/>
      <c r="I20" s="25"/>
      <c r="J20" s="13"/>
      <c r="K20" s="18"/>
      <c r="L20" s="18"/>
      <c r="M20" s="18"/>
      <c r="N20" s="18"/>
      <c r="O20" s="18"/>
      <c r="P20" s="18"/>
      <c r="Q20" s="18"/>
      <c r="R20" s="18"/>
      <c r="S20" s="18"/>
    </row>
    <row r="21" spans="1:19" ht="27" customHeight="1">
      <c r="A21" s="26">
        <v>7</v>
      </c>
      <c r="B21" s="27">
        <v>767</v>
      </c>
      <c r="C21" s="27" t="s">
        <v>44</v>
      </c>
      <c r="D21" s="27" t="s">
        <v>64</v>
      </c>
      <c r="E21" s="27" t="s">
        <v>33</v>
      </c>
      <c r="F21" s="28">
        <f>SUM(F22:F22)</f>
        <v>5</v>
      </c>
      <c r="G21" s="8"/>
      <c r="H21" s="29">
        <f>F21*G21</f>
        <v>0</v>
      </c>
      <c r="I21" s="30" t="s">
        <v>56</v>
      </c>
      <c r="J21" s="13"/>
      <c r="K21" s="18"/>
      <c r="L21" s="18"/>
      <c r="M21" s="18"/>
      <c r="N21" s="18"/>
      <c r="O21" s="18"/>
      <c r="P21" s="18"/>
      <c r="Q21" s="18"/>
      <c r="R21" s="18"/>
      <c r="S21" s="18"/>
    </row>
    <row r="22" spans="1:19" ht="13.5" customHeight="1">
      <c r="A22" s="31"/>
      <c r="B22" s="32"/>
      <c r="C22" s="32"/>
      <c r="D22" s="32" t="s">
        <v>58</v>
      </c>
      <c r="E22" s="32"/>
      <c r="F22" s="33">
        <v>5</v>
      </c>
      <c r="G22" s="34"/>
      <c r="H22" s="34"/>
      <c r="I22" s="25"/>
      <c r="J22" s="13"/>
      <c r="K22" s="18"/>
      <c r="L22" s="18"/>
      <c r="M22" s="18"/>
      <c r="N22" s="18"/>
      <c r="O22" s="18"/>
      <c r="P22" s="18"/>
      <c r="Q22" s="18"/>
      <c r="R22" s="18"/>
      <c r="S22" s="18"/>
    </row>
    <row r="23" spans="1:19" ht="27" customHeight="1">
      <c r="A23" s="26">
        <v>8</v>
      </c>
      <c r="B23" s="27">
        <v>767</v>
      </c>
      <c r="C23" s="27" t="s">
        <v>45</v>
      </c>
      <c r="D23" s="27" t="s">
        <v>65</v>
      </c>
      <c r="E23" s="27" t="s">
        <v>33</v>
      </c>
      <c r="F23" s="28">
        <f>SUM(F24:F24)</f>
        <v>22</v>
      </c>
      <c r="G23" s="8"/>
      <c r="H23" s="29">
        <f>F23*G23</f>
        <v>0</v>
      </c>
      <c r="I23" s="30" t="s">
        <v>56</v>
      </c>
      <c r="J23" s="13"/>
      <c r="K23" s="18"/>
      <c r="L23" s="18"/>
      <c r="M23" s="18"/>
      <c r="N23" s="18"/>
      <c r="O23" s="18"/>
      <c r="P23" s="18"/>
      <c r="Q23" s="18"/>
      <c r="R23" s="18"/>
      <c r="S23" s="18"/>
    </row>
    <row r="24" spans="1:19" ht="13.5" customHeight="1">
      <c r="A24" s="31"/>
      <c r="B24" s="32"/>
      <c r="C24" s="32"/>
      <c r="D24" s="32" t="s">
        <v>58</v>
      </c>
      <c r="E24" s="32"/>
      <c r="F24" s="33">
        <v>22</v>
      </c>
      <c r="G24" s="34"/>
      <c r="H24" s="34"/>
      <c r="I24" s="25"/>
      <c r="J24" s="13"/>
      <c r="K24" s="18"/>
      <c r="L24" s="18"/>
      <c r="M24" s="18"/>
      <c r="N24" s="18"/>
      <c r="O24" s="18"/>
      <c r="P24" s="18"/>
      <c r="Q24" s="18"/>
      <c r="R24" s="18"/>
      <c r="S24" s="18"/>
    </row>
    <row r="25" spans="1:19" ht="27" customHeight="1">
      <c r="A25" s="26">
        <v>9</v>
      </c>
      <c r="B25" s="27">
        <v>767</v>
      </c>
      <c r="C25" s="27" t="s">
        <v>46</v>
      </c>
      <c r="D25" s="27" t="s">
        <v>66</v>
      </c>
      <c r="E25" s="27" t="s">
        <v>33</v>
      </c>
      <c r="F25" s="28">
        <f>SUM(F26:F26)</f>
        <v>15</v>
      </c>
      <c r="G25" s="8"/>
      <c r="H25" s="29">
        <f>F25*G25</f>
        <v>0</v>
      </c>
      <c r="I25" s="30" t="s">
        <v>56</v>
      </c>
      <c r="J25" s="13"/>
      <c r="K25" s="18"/>
      <c r="L25" s="18"/>
      <c r="M25" s="18"/>
      <c r="N25" s="18"/>
      <c r="O25" s="18"/>
      <c r="P25" s="18"/>
      <c r="Q25" s="18"/>
      <c r="R25" s="18"/>
      <c r="S25" s="18"/>
    </row>
    <row r="26" spans="1:19" ht="13.5" customHeight="1">
      <c r="A26" s="31"/>
      <c r="B26" s="32"/>
      <c r="C26" s="32"/>
      <c r="D26" s="32" t="s">
        <v>58</v>
      </c>
      <c r="E26" s="32"/>
      <c r="F26" s="33">
        <v>15</v>
      </c>
      <c r="G26" s="34"/>
      <c r="H26" s="34"/>
      <c r="I26" s="25"/>
      <c r="J26" s="13"/>
      <c r="K26" s="18"/>
      <c r="L26" s="18"/>
      <c r="M26" s="18"/>
      <c r="N26" s="18"/>
      <c r="O26" s="18"/>
      <c r="P26" s="18"/>
      <c r="Q26" s="18"/>
      <c r="R26" s="18"/>
      <c r="S26" s="18"/>
    </row>
    <row r="27" spans="1:19" ht="27" customHeight="1">
      <c r="A27" s="26">
        <v>10</v>
      </c>
      <c r="B27" s="27">
        <v>767</v>
      </c>
      <c r="C27" s="27" t="s">
        <v>47</v>
      </c>
      <c r="D27" s="27" t="s">
        <v>67</v>
      </c>
      <c r="E27" s="27" t="s">
        <v>33</v>
      </c>
      <c r="F27" s="28">
        <f>SUM(F28:F28)</f>
        <v>20</v>
      </c>
      <c r="G27" s="8"/>
      <c r="H27" s="29">
        <f>F27*G27</f>
        <v>0</v>
      </c>
      <c r="I27" s="30" t="s">
        <v>56</v>
      </c>
      <c r="J27" s="13"/>
      <c r="K27" s="18"/>
      <c r="L27" s="18"/>
      <c r="M27" s="18"/>
      <c r="N27" s="18"/>
      <c r="O27" s="18"/>
      <c r="P27" s="18"/>
      <c r="Q27" s="18"/>
      <c r="R27" s="18"/>
      <c r="S27" s="18"/>
    </row>
    <row r="28" spans="1:19" ht="13.5" customHeight="1">
      <c r="A28" s="31"/>
      <c r="B28" s="32"/>
      <c r="C28" s="32"/>
      <c r="D28" s="32" t="s">
        <v>58</v>
      </c>
      <c r="E28" s="32"/>
      <c r="F28" s="33">
        <v>20</v>
      </c>
      <c r="G28" s="34"/>
      <c r="H28" s="34"/>
      <c r="I28" s="25"/>
      <c r="J28" s="13"/>
      <c r="K28" s="18"/>
      <c r="L28" s="18"/>
      <c r="M28" s="18"/>
      <c r="N28" s="18"/>
      <c r="O28" s="18"/>
      <c r="P28" s="18"/>
      <c r="Q28" s="18"/>
      <c r="R28" s="18"/>
      <c r="S28" s="18"/>
    </row>
    <row r="29" spans="1:19" ht="27" customHeight="1">
      <c r="A29" s="26">
        <v>11</v>
      </c>
      <c r="B29" s="27">
        <v>767</v>
      </c>
      <c r="C29" s="27" t="s">
        <v>48</v>
      </c>
      <c r="D29" s="27" t="s">
        <v>68</v>
      </c>
      <c r="E29" s="27" t="s">
        <v>33</v>
      </c>
      <c r="F29" s="28">
        <f>SUM(F30:F30)</f>
        <v>60</v>
      </c>
      <c r="G29" s="8"/>
      <c r="H29" s="29">
        <f>F29*G29</f>
        <v>0</v>
      </c>
      <c r="I29" s="30" t="s">
        <v>56</v>
      </c>
      <c r="J29" s="13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3.5" customHeight="1">
      <c r="A30" s="31"/>
      <c r="B30" s="32"/>
      <c r="C30" s="32"/>
      <c r="D30" s="32" t="s">
        <v>32</v>
      </c>
      <c r="E30" s="32"/>
      <c r="F30" s="33">
        <v>60</v>
      </c>
      <c r="G30" s="34"/>
      <c r="H30" s="34"/>
      <c r="I30" s="25"/>
      <c r="J30" s="13"/>
      <c r="K30" s="18"/>
      <c r="L30" s="18"/>
      <c r="M30" s="18"/>
      <c r="N30" s="18"/>
      <c r="O30" s="18"/>
      <c r="P30" s="18"/>
      <c r="Q30" s="18"/>
      <c r="R30" s="18"/>
      <c r="S30" s="18"/>
    </row>
    <row r="31" spans="1:19" ht="27" customHeight="1">
      <c r="A31" s="26">
        <v>12</v>
      </c>
      <c r="B31" s="27">
        <v>767</v>
      </c>
      <c r="C31" s="27" t="s">
        <v>49</v>
      </c>
      <c r="D31" s="27" t="s">
        <v>69</v>
      </c>
      <c r="E31" s="27" t="s">
        <v>33</v>
      </c>
      <c r="F31" s="28">
        <f>SUM(F32:F33)</f>
        <v>23</v>
      </c>
      <c r="G31" s="8"/>
      <c r="H31" s="29">
        <f>F31*G31</f>
        <v>0</v>
      </c>
      <c r="I31" s="30" t="s">
        <v>56</v>
      </c>
      <c r="J31" s="13"/>
      <c r="K31" s="18"/>
      <c r="L31" s="18"/>
      <c r="M31" s="18"/>
      <c r="N31" s="18"/>
      <c r="O31" s="18"/>
      <c r="P31" s="18"/>
      <c r="Q31" s="18"/>
      <c r="R31" s="18"/>
      <c r="S31" s="18"/>
    </row>
    <row r="32" spans="1:19" ht="13.5" customHeight="1">
      <c r="A32" s="31"/>
      <c r="B32" s="32"/>
      <c r="C32" s="32"/>
      <c r="D32" s="32" t="s">
        <v>34</v>
      </c>
      <c r="E32" s="32"/>
      <c r="F32" s="33">
        <v>11.5</v>
      </c>
      <c r="G32" s="34"/>
      <c r="H32" s="34"/>
      <c r="I32" s="25"/>
      <c r="J32" s="13"/>
      <c r="K32" s="18"/>
      <c r="L32" s="18"/>
      <c r="M32" s="18"/>
      <c r="N32" s="18"/>
      <c r="O32" s="18"/>
      <c r="P32" s="18"/>
      <c r="Q32" s="18"/>
      <c r="R32" s="18"/>
      <c r="S32" s="18"/>
    </row>
    <row r="33" spans="1:19" ht="13.5" customHeight="1">
      <c r="A33" s="31"/>
      <c r="B33" s="32"/>
      <c r="C33" s="32"/>
      <c r="D33" s="32" t="s">
        <v>35</v>
      </c>
      <c r="E33" s="32"/>
      <c r="F33" s="33">
        <v>11.5</v>
      </c>
      <c r="G33" s="34"/>
      <c r="H33" s="34"/>
      <c r="I33" s="25"/>
      <c r="J33" s="13"/>
      <c r="K33" s="18"/>
      <c r="L33" s="18"/>
      <c r="M33" s="18"/>
      <c r="N33" s="18"/>
      <c r="O33" s="18"/>
      <c r="P33" s="18"/>
      <c r="Q33" s="18"/>
      <c r="R33" s="18"/>
      <c r="S33" s="18"/>
    </row>
    <row r="34" spans="1:19" ht="27" customHeight="1">
      <c r="A34" s="26">
        <v>13</v>
      </c>
      <c r="B34" s="27">
        <v>767</v>
      </c>
      <c r="C34" s="27" t="s">
        <v>50</v>
      </c>
      <c r="D34" s="27" t="s">
        <v>72</v>
      </c>
      <c r="E34" s="27" t="s">
        <v>33</v>
      </c>
      <c r="F34" s="28">
        <f>SUM(F35:F35)</f>
        <v>45</v>
      </c>
      <c r="G34" s="8"/>
      <c r="H34" s="29">
        <f>F34*G34</f>
        <v>0</v>
      </c>
      <c r="I34" s="30" t="s">
        <v>56</v>
      </c>
      <c r="J34" s="13"/>
      <c r="K34" s="18"/>
      <c r="L34" s="18"/>
      <c r="M34" s="18"/>
      <c r="N34" s="18"/>
      <c r="O34" s="18"/>
      <c r="P34" s="18"/>
      <c r="Q34" s="18"/>
      <c r="R34" s="18"/>
      <c r="S34" s="18"/>
    </row>
    <row r="35" spans="1:19" ht="13.5" customHeight="1">
      <c r="A35" s="31"/>
      <c r="B35" s="32"/>
      <c r="C35" s="32"/>
      <c r="D35" s="32" t="s">
        <v>58</v>
      </c>
      <c r="E35" s="32"/>
      <c r="F35" s="33">
        <v>45</v>
      </c>
      <c r="G35" s="34"/>
      <c r="H35" s="34"/>
      <c r="I35" s="25"/>
      <c r="J35" s="13"/>
      <c r="K35" s="18"/>
      <c r="L35" s="18"/>
      <c r="M35" s="18"/>
      <c r="N35" s="18"/>
      <c r="O35" s="18"/>
      <c r="P35" s="18"/>
      <c r="Q35" s="18"/>
      <c r="R35" s="18"/>
      <c r="S35" s="18"/>
    </row>
    <row r="36" spans="1:19" ht="27" customHeight="1">
      <c r="A36" s="26">
        <v>14</v>
      </c>
      <c r="B36" s="27">
        <v>767</v>
      </c>
      <c r="C36" s="27" t="s">
        <v>51</v>
      </c>
      <c r="D36" s="27" t="s">
        <v>73</v>
      </c>
      <c r="E36" s="27" t="s">
        <v>33</v>
      </c>
      <c r="F36" s="28">
        <f>SUM(F37:F37)</f>
        <v>34</v>
      </c>
      <c r="G36" s="8"/>
      <c r="H36" s="29">
        <f>F36*G36</f>
        <v>0</v>
      </c>
      <c r="I36" s="30" t="s">
        <v>56</v>
      </c>
      <c r="J36" s="13"/>
      <c r="K36" s="18"/>
      <c r="L36" s="18"/>
      <c r="M36" s="18"/>
      <c r="N36" s="18"/>
      <c r="O36" s="18"/>
      <c r="P36" s="18"/>
      <c r="Q36" s="18"/>
      <c r="R36" s="18"/>
      <c r="S36" s="18"/>
    </row>
    <row r="37" spans="1:19" ht="13.5" customHeight="1">
      <c r="A37" s="31"/>
      <c r="B37" s="32"/>
      <c r="C37" s="32"/>
      <c r="D37" s="32" t="s">
        <v>58</v>
      </c>
      <c r="E37" s="32"/>
      <c r="F37" s="33">
        <v>34</v>
      </c>
      <c r="G37" s="34"/>
      <c r="H37" s="34"/>
      <c r="I37" s="25"/>
      <c r="J37" s="13"/>
      <c r="K37" s="18"/>
      <c r="L37" s="18"/>
      <c r="M37" s="18"/>
      <c r="N37" s="18"/>
      <c r="O37" s="18"/>
      <c r="P37" s="18"/>
      <c r="Q37" s="18"/>
      <c r="R37" s="18"/>
      <c r="S37" s="18"/>
    </row>
    <row r="38" spans="1:19" ht="13.5" customHeight="1">
      <c r="A38" s="26">
        <v>15</v>
      </c>
      <c r="B38" s="27">
        <v>767</v>
      </c>
      <c r="C38" s="27" t="s">
        <v>52</v>
      </c>
      <c r="D38" s="27" t="s">
        <v>70</v>
      </c>
      <c r="E38" s="27" t="s">
        <v>33</v>
      </c>
      <c r="F38" s="28">
        <f>F39</f>
        <v>105.60000000000001</v>
      </c>
      <c r="G38" s="8"/>
      <c r="H38" s="29">
        <f>F38*G38</f>
        <v>0</v>
      </c>
      <c r="I38" s="30" t="s">
        <v>56</v>
      </c>
      <c r="J38" s="13"/>
      <c r="K38" s="18"/>
      <c r="L38" s="18"/>
      <c r="M38" s="18"/>
      <c r="N38" s="18"/>
      <c r="O38" s="18"/>
      <c r="P38" s="18"/>
      <c r="Q38" s="18"/>
      <c r="R38" s="18"/>
      <c r="S38" s="18"/>
    </row>
    <row r="39" spans="1:19" ht="13.5" customHeight="1">
      <c r="A39" s="31"/>
      <c r="B39" s="32"/>
      <c r="C39" s="32"/>
      <c r="D39" s="32" t="s">
        <v>71</v>
      </c>
      <c r="E39" s="32"/>
      <c r="F39" s="33">
        <f>96*1.1</f>
        <v>105.60000000000001</v>
      </c>
      <c r="G39" s="34"/>
      <c r="H39" s="34"/>
      <c r="I39" s="25"/>
      <c r="J39" s="13"/>
      <c r="K39" s="18"/>
      <c r="L39" s="18"/>
      <c r="M39" s="18"/>
      <c r="N39" s="18"/>
      <c r="O39" s="18"/>
      <c r="P39" s="18"/>
      <c r="Q39" s="18"/>
      <c r="R39" s="18"/>
      <c r="S39" s="18"/>
    </row>
    <row r="40" spans="1:19" ht="13.5" customHeight="1">
      <c r="A40" s="26">
        <v>16</v>
      </c>
      <c r="B40" s="27">
        <v>767</v>
      </c>
      <c r="C40" s="27" t="s">
        <v>53</v>
      </c>
      <c r="D40" s="27" t="s">
        <v>74</v>
      </c>
      <c r="E40" s="27" t="s">
        <v>33</v>
      </c>
      <c r="F40" s="28">
        <f>F41</f>
        <v>5.0999999999999996</v>
      </c>
      <c r="G40" s="8"/>
      <c r="H40" s="29">
        <f>F40*G40</f>
        <v>0</v>
      </c>
      <c r="I40" s="30" t="s">
        <v>56</v>
      </c>
      <c r="J40" s="13"/>
      <c r="K40" s="18"/>
      <c r="L40" s="18"/>
      <c r="M40" s="18"/>
      <c r="N40" s="18"/>
      <c r="O40" s="18"/>
      <c r="P40" s="18"/>
      <c r="Q40" s="18"/>
      <c r="R40" s="18"/>
      <c r="S40" s="18"/>
    </row>
    <row r="41" spans="1:19" ht="13.5" customHeight="1">
      <c r="A41" s="31"/>
      <c r="B41" s="32"/>
      <c r="C41" s="32"/>
      <c r="D41" s="32" t="s">
        <v>58</v>
      </c>
      <c r="E41" s="32"/>
      <c r="F41" s="33">
        <v>5.0999999999999996</v>
      </c>
      <c r="G41" s="34"/>
      <c r="H41" s="34"/>
      <c r="I41" s="25"/>
      <c r="J41" s="13"/>
      <c r="K41" s="18"/>
      <c r="L41" s="18"/>
      <c r="M41" s="18"/>
      <c r="N41" s="18"/>
      <c r="O41" s="18"/>
      <c r="P41" s="18"/>
      <c r="Q41" s="18"/>
      <c r="R41" s="18"/>
      <c r="S41" s="18"/>
    </row>
    <row r="42" spans="1:19" ht="24" customHeight="1">
      <c r="A42" s="26">
        <v>17</v>
      </c>
      <c r="B42" s="27">
        <v>767</v>
      </c>
      <c r="C42" s="27" t="s">
        <v>54</v>
      </c>
      <c r="D42" s="27" t="s">
        <v>76</v>
      </c>
      <c r="E42" s="27" t="s">
        <v>28</v>
      </c>
      <c r="F42" s="28">
        <f>F43</f>
        <v>1</v>
      </c>
      <c r="G42" s="8"/>
      <c r="H42" s="29">
        <f>F42*G42</f>
        <v>0</v>
      </c>
      <c r="I42" s="30" t="s">
        <v>56</v>
      </c>
      <c r="J42" s="13"/>
      <c r="K42" s="18"/>
      <c r="L42" s="18"/>
      <c r="M42" s="18"/>
      <c r="N42" s="18"/>
      <c r="O42" s="18"/>
      <c r="P42" s="18"/>
      <c r="Q42" s="18"/>
      <c r="R42" s="18"/>
      <c r="S42" s="18"/>
    </row>
    <row r="43" spans="1:19" ht="13.5" customHeight="1">
      <c r="A43" s="31"/>
      <c r="B43" s="32"/>
      <c r="C43" s="32"/>
      <c r="D43" s="32" t="s">
        <v>75</v>
      </c>
      <c r="E43" s="32"/>
      <c r="F43" s="33">
        <v>1</v>
      </c>
      <c r="G43" s="34"/>
      <c r="H43" s="34"/>
      <c r="I43" s="25"/>
      <c r="J43" s="13"/>
      <c r="K43" s="18"/>
      <c r="L43" s="18"/>
      <c r="M43" s="18"/>
      <c r="N43" s="18"/>
      <c r="O43" s="18"/>
      <c r="P43" s="18"/>
      <c r="Q43" s="18"/>
      <c r="R43" s="18"/>
      <c r="S43" s="18"/>
    </row>
    <row r="44" spans="1:19" ht="13.5" customHeight="1">
      <c r="A44" s="26">
        <v>18</v>
      </c>
      <c r="B44" s="35">
        <v>766</v>
      </c>
      <c r="C44" s="27">
        <v>998767204</v>
      </c>
      <c r="D44" s="27" t="s">
        <v>77</v>
      </c>
      <c r="E44" s="27" t="s">
        <v>19</v>
      </c>
      <c r="F44" s="36">
        <v>1.82</v>
      </c>
      <c r="G44" s="8"/>
      <c r="H44" s="37">
        <f>F44*G44</f>
        <v>0</v>
      </c>
      <c r="I44" s="30" t="s">
        <v>78</v>
      </c>
    </row>
    <row r="45" spans="1:19" ht="13.5" customHeight="1">
      <c r="A45" s="26">
        <v>19</v>
      </c>
      <c r="B45" s="35" t="s">
        <v>25</v>
      </c>
      <c r="C45" s="27" t="s">
        <v>36</v>
      </c>
      <c r="D45" s="27" t="s">
        <v>37</v>
      </c>
      <c r="E45" s="27" t="s">
        <v>16</v>
      </c>
      <c r="F45" s="36">
        <f>F46</f>
        <v>50</v>
      </c>
      <c r="G45" s="8"/>
      <c r="H45" s="37">
        <f>F45*G45</f>
        <v>0</v>
      </c>
      <c r="I45" s="30" t="s">
        <v>78</v>
      </c>
    </row>
    <row r="46" spans="1:19" ht="13.5" customHeight="1">
      <c r="A46" s="26"/>
      <c r="B46" s="27"/>
      <c r="C46" s="27"/>
      <c r="D46" s="32" t="s">
        <v>38</v>
      </c>
      <c r="E46" s="27"/>
      <c r="F46" s="33">
        <v>50</v>
      </c>
      <c r="G46" s="29"/>
      <c r="H46" s="29"/>
      <c r="I46" s="38"/>
    </row>
    <row r="47" spans="1:19" ht="27" customHeight="1">
      <c r="A47" s="39"/>
      <c r="B47" s="40"/>
      <c r="C47" s="39"/>
      <c r="D47" s="32" t="s">
        <v>39</v>
      </c>
      <c r="E47" s="39"/>
      <c r="F47" s="33"/>
      <c r="G47" s="39"/>
      <c r="H47" s="39"/>
      <c r="I47" s="41"/>
    </row>
    <row r="48" spans="1:19" s="12" customFormat="1" ht="21" customHeight="1">
      <c r="A48" s="42"/>
      <c r="B48" s="43"/>
      <c r="C48" s="43"/>
      <c r="D48" s="43" t="s">
        <v>20</v>
      </c>
      <c r="E48" s="43"/>
      <c r="F48" s="44"/>
      <c r="G48" s="45"/>
      <c r="H48" s="45">
        <f>H7</f>
        <v>0</v>
      </c>
      <c r="I48" s="11"/>
    </row>
    <row r="49" spans="1:9">
      <c r="A49" s="46"/>
      <c r="B49" s="47"/>
      <c r="C49" s="47"/>
      <c r="E49" s="47"/>
      <c r="F49" s="48"/>
      <c r="G49" s="49"/>
      <c r="H49" s="49"/>
      <c r="I49" s="50"/>
    </row>
    <row r="50" spans="1:9" ht="13.5" customHeight="1">
      <c r="A50" s="51" t="s">
        <v>21</v>
      </c>
      <c r="B50" s="52"/>
      <c r="C50" s="53"/>
      <c r="D50" s="54" t="s">
        <v>81</v>
      </c>
      <c r="E50" s="55"/>
      <c r="F50" s="56"/>
      <c r="G50" s="57"/>
      <c r="H50" s="58">
        <f>H48</f>
        <v>0</v>
      </c>
      <c r="I50" s="11"/>
    </row>
    <row r="52" spans="1:9">
      <c r="A52" s="59" t="s">
        <v>22</v>
      </c>
      <c r="B52" s="60"/>
      <c r="C52" s="59"/>
      <c r="D52" s="61"/>
      <c r="E52" s="59"/>
      <c r="F52" s="59"/>
      <c r="G52" s="59"/>
      <c r="H52" s="59"/>
      <c r="I52" s="62"/>
    </row>
    <row r="53" spans="1:9" ht="27" customHeight="1">
      <c r="A53" s="63" t="s">
        <v>26</v>
      </c>
      <c r="B53" s="64"/>
      <c r="C53" s="64"/>
      <c r="D53" s="64"/>
      <c r="E53" s="64"/>
      <c r="F53" s="64"/>
      <c r="G53" s="64"/>
      <c r="H53" s="59"/>
      <c r="I53" s="65"/>
    </row>
    <row r="54" spans="1:9" ht="90" customHeight="1">
      <c r="A54" s="66" t="s">
        <v>27</v>
      </c>
      <c r="B54" s="67"/>
      <c r="C54" s="67"/>
      <c r="D54" s="67"/>
      <c r="E54" s="67"/>
      <c r="F54" s="67"/>
      <c r="G54" s="67"/>
      <c r="H54" s="59"/>
      <c r="I54" s="59"/>
    </row>
    <row r="55" spans="1:9">
      <c r="A55" s="68" t="s">
        <v>23</v>
      </c>
      <c r="B55" s="69"/>
      <c r="C55" s="69"/>
      <c r="D55" s="69"/>
      <c r="E55" s="69"/>
      <c r="F55" s="69"/>
      <c r="G55" s="69"/>
      <c r="H55" s="70"/>
      <c r="I55" s="71"/>
    </row>
    <row r="56" spans="1:9">
      <c r="A56" s="68" t="s">
        <v>24</v>
      </c>
      <c r="B56" s="69"/>
      <c r="C56" s="69"/>
      <c r="D56" s="69"/>
      <c r="E56" s="69"/>
      <c r="F56" s="69"/>
      <c r="G56" s="69"/>
      <c r="H56" s="70"/>
      <c r="I56" s="71"/>
    </row>
  </sheetData>
  <sheetProtection password="CAD9" sheet="1" objects="1" scenarios="1"/>
  <mergeCells count="5">
    <mergeCell ref="A50:C50"/>
    <mergeCell ref="A53:G53"/>
    <mergeCell ref="A54:G54"/>
    <mergeCell ref="A55:G55"/>
    <mergeCell ref="A56:G5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D.1.1.c.05 Vypis zamec. vyr.</vt:lpstr>
      <vt:lpstr>'D.1.1.c.05 Vypis zamec. vyr.'!Oblast_tisku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2018-08-02T07:49:41Z</dcterms:modified>
</cp:coreProperties>
</file>