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activeTab="0"/>
  </bookViews>
  <sheets>
    <sheet name="Spotřební koš OOPP 2018" sheetId="2" r:id="rId1"/>
  </sheets>
  <definedNames>
    <definedName name="_xlnm.Print_Area" localSheetId="0">'Spotřební koš OOPP 2018'!$A$1:$K$45</definedName>
    <definedName name="_xlnm.Print_Titles" localSheetId="0">'Spotřební koš OOPP 2018'!$1:$1</definedName>
  </definedNames>
  <calcPr calcId="152511"/>
</workbook>
</file>

<file path=xl/sharedStrings.xml><?xml version="1.0" encoding="utf-8"?>
<sst xmlns="http://schemas.openxmlformats.org/spreadsheetml/2006/main" count="151" uniqueCount="120">
  <si>
    <t>1.</t>
  </si>
  <si>
    <t>ks</t>
  </si>
  <si>
    <t>Pracovní obuv – sandály s bezpečnostním páskem vzadu pro muže i ženy</t>
  </si>
  <si>
    <t>PU podrážka rezistentní kyselinám a pohonným hmotám a svrškem z kůže, barva černá, vel. 40-46</t>
  </si>
  <si>
    <t>Holínky</t>
  </si>
  <si>
    <t>Prošívaná zimní vesta</t>
  </si>
  <si>
    <t>Kalhoty pánské montérkové s laclem a zdvojenými koleny</t>
  </si>
  <si>
    <t>materiál kepr 100% bavlna 260g/m2, barva tmavě zelená, vel. 50-68, praní na 60C</t>
  </si>
  <si>
    <t>Pánská polokošile s prodlouženým zadním dílem</t>
  </si>
  <si>
    <t>Pánská montérková bunda s odepínatelnými rukávy</t>
  </si>
  <si>
    <t>barva tmavě zelená popř. s černými doplňky, materiál kepr 100% bavlna 260g/m2, vel. 50-62, praní na 60C</t>
  </si>
  <si>
    <t>Pánské pracovní kalhoty - kapsáče</t>
  </si>
  <si>
    <t>khaki barva, předeprané kalhoty do pasu, 100% bavlna, 280 g/m2, multifunkční kapsy na bocích, velikosti 48-62</t>
  </si>
  <si>
    <t>Šaty dámské bez zapínání</t>
  </si>
  <si>
    <t>Sukně v pase do úpletu nebo gumy</t>
  </si>
  <si>
    <t>Fleecová mikina</t>
  </si>
  <si>
    <t>dlouhý rukáv s manžetou materiál 100% polyester, gramáž 280g/m2, antipeelingová úprava, přední zapínání na zip, boční kapsy také na zip, vel. S-XXXL, barva růžová, bílá, modrá, červená, zelená, praní na 60 °C, možnost sušit v sušičce při nižší teplotě</t>
  </si>
  <si>
    <t xml:space="preserve">Ponožky letní </t>
  </si>
  <si>
    <t xml:space="preserve">Ponožky zimní pracovní </t>
  </si>
  <si>
    <t>bílé, tmavé jednobarevné
72%bavlna, 18% polypropylen, 6% polyester, 4% elastan, velikost 35-36, 37-38, 39-40, 41-42, 43-44, 45-46</t>
  </si>
  <si>
    <t>pár</t>
  </si>
  <si>
    <t>2.</t>
  </si>
  <si>
    <t xml:space="preserve">Legíny dámské 3/4 </t>
  </si>
  <si>
    <t>Dámská delší halena zimní s černým pruhem</t>
  </si>
  <si>
    <t>Kalhoty dámské dlouhé</t>
  </si>
  <si>
    <t>Kalhoty pánské dlouhé</t>
  </si>
  <si>
    <t>zateplený límec, prodloužená záda, elastické stažení přes průramky na paže, vnější i vnitřní kapsy plus speciální kapsa pro mobilní telefon, materiál: polyester/bavlna, polyesterová výplň, nylonová podšívka Velikosti: M, L, XL, XXL, XXXL, barevné provedení: tmavě zelená, černá, modrá</t>
  </si>
  <si>
    <t>Límeček a lemy rukávů ze žebrové pleteniny, léga se 3 knoflíčky v barvě materiálu, rozparky v bočních švech, materiál 170 g/m2, 100 % bavlna, barva tmavě zelená, červená, modrá, žlutá vel. M-XXXL, praní na 60C</t>
  </si>
  <si>
    <t>Barevné bavlněné tričko s krátkým rukávem</t>
  </si>
  <si>
    <t>Bílé bavlněné tričko s krátkým rukávem</t>
  </si>
  <si>
    <t xml:space="preserve">Kulatý lemovaný výstřih, materiál 100% bavlna 160g/m2, velikost: XS, S, M, L, XL, XXL, XXXL, popř. zhotovení na míru, barevné provedení: barva tmavě zelená, červená, žlutá, modrá, praní na 60 C </t>
  </si>
  <si>
    <t>Kulatý lemovaný výstřih, materiál 100% bavlna 160g/m2, velikost: XS, S, M, L, XL, XXL, XXXL, popř. zhotovení na míru, praní na 95°C s možností bělení, možnost sušit v sušičce</t>
  </si>
  <si>
    <t>Obuv zimní</t>
  </si>
  <si>
    <t>Rukavice pracovní</t>
  </si>
  <si>
    <t>dlaň z hovězí štípenky, hřbet ze  bavlněné tkaniny, vyztužená manžeta vel 9,10,11</t>
  </si>
  <si>
    <t>Koupací obuv s protiskluzovou podrážkou</t>
  </si>
  <si>
    <t>Měrná jednotka
(MJ)</t>
  </si>
  <si>
    <t>1.2</t>
  </si>
  <si>
    <t>1.1</t>
  </si>
  <si>
    <t>1.3</t>
  </si>
  <si>
    <t>1.4</t>
  </si>
  <si>
    <t>1.5</t>
  </si>
  <si>
    <t>Cena celkem za část A: Pracovní obuv</t>
  </si>
  <si>
    <t>Cena celkem za část B: Pracovní oděvy - obecné</t>
  </si>
  <si>
    <t>Zimní / letní čepice</t>
  </si>
  <si>
    <t>3.</t>
  </si>
  <si>
    <t>Cena za jednotku v Kč bez DPH</t>
  </si>
  <si>
    <t>Celková výše DPH v Kč</t>
  </si>
  <si>
    <t xml:space="preserve">Sazba DPH v % </t>
  </si>
  <si>
    <r>
      <t xml:space="preserve">Předpokl.odběr MJ
za </t>
    </r>
    <r>
      <rPr>
        <b/>
        <i/>
        <sz val="6"/>
        <color theme="1"/>
        <rFont val="Arial"/>
        <family val="2"/>
      </rPr>
      <t>24 měsíců</t>
    </r>
  </si>
  <si>
    <t>Vlastnosti požadované zadavatelem - technická specifikace</t>
  </si>
  <si>
    <t xml:space="preserve">Svršek: lícová hovězinová useň v tloušťce 2,0 - 2,2 mm, podšívka: textilie  s absorpční schopností,vkl. stélka: anatomicky tvarovaná, antistatická podešev: PU/TPU, olejivzdorná, antistatická, protiskluzová, nepíšící, dvousložkový nástřik, velikosti: 36-48
dle normy: EN ISO 20345:2005, provedení:  s ocelovou tužinkou a ocelovou planžetou, zateplená, chrana špice proti nárazu,odolnost podešve proti pohonným látkám, odolnost proti skluzu, odolnost svršku obuvi proti průniku a absorpci vody, odolnost proti chladu
</t>
  </si>
  <si>
    <r>
      <rPr>
        <b/>
        <i/>
        <sz val="6"/>
        <color rgb="FFFF0000"/>
        <rFont val="Arial"/>
        <family val="2"/>
      </rPr>
      <t>Celková nabídková cena v Kč bez DPH</t>
    </r>
    <r>
      <rPr>
        <i/>
        <sz val="6"/>
        <color rgb="FFFF0000"/>
        <rFont val="Arial"/>
        <family val="2"/>
      </rPr>
      <t xml:space="preserve">
Cena celkem bez DPH za 24 měsíců</t>
    </r>
  </si>
  <si>
    <r>
      <rPr>
        <b/>
        <i/>
        <sz val="6"/>
        <color rgb="FFFF0000"/>
        <rFont val="Arial"/>
        <family val="2"/>
      </rPr>
      <t>Celková nabídková cena v Kč s DPH</t>
    </r>
    <r>
      <rPr>
        <i/>
        <sz val="6"/>
        <color rgb="FFFF0000"/>
        <rFont val="Arial"/>
        <family val="2"/>
      </rPr>
      <t xml:space="preserve">
Cena celkem s DPH za 24 měsíců</t>
    </r>
  </si>
  <si>
    <t>2.1.</t>
  </si>
  <si>
    <t>2.2.</t>
  </si>
  <si>
    <t>2.3.</t>
  </si>
  <si>
    <t>2.4.</t>
  </si>
  <si>
    <t>2.5.,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</si>
  <si>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</si>
  <si>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</si>
  <si>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</si>
  <si>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</si>
  <si>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</si>
  <si>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</si>
  <si>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</si>
  <si>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</si>
  <si>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</si>
  <si>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</si>
  <si>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3.4.</t>
  </si>
  <si>
    <t>3.5.</t>
  </si>
  <si>
    <t>3.6.</t>
  </si>
  <si>
    <t>3.7.</t>
  </si>
  <si>
    <t>3.8.</t>
  </si>
  <si>
    <t>Triko s dlouhým rukávem dámské</t>
  </si>
  <si>
    <t>Kalhoty pánské 3/4 délka</t>
  </si>
  <si>
    <t>Triko s dlouhým rukávem pánské</t>
  </si>
  <si>
    <t xml:space="preserve">materiál 100% bavlna, materiál mechanicky upraven na sníženou srážlivost, projmuté  triko, kulatý  výstřih, barva bílá,praní 95°C možnost sušit v sušičce, odolné (stálobarevné) při použití pracích prostředků s obsahem bělidla nebo chloru,možnost sušit v sušičce, </t>
  </si>
  <si>
    <t>v zadním díle do gumy,  materiál mechanicky upraven na sníženou srážlivost,přední zapínání na knoflíky, materiál 50% bavlna, 50% PES, gramáž 215g/m2, keprová vazba, praní na 95°C, možnost bělení a sušení v bubnové sušičce, žehlení při 150 °C, barva bílá, vel. M-XXXXL, popř. zhotovení na míru, kapsy</t>
  </si>
  <si>
    <r>
      <t xml:space="preserve">lehký nazouvací pantofel, koupelnový, materiál EVA, 36-46, </t>
    </r>
    <r>
      <rPr>
        <sz val="8"/>
        <color rgb="FFFF0000"/>
        <rFont val="Arial"/>
        <family val="2"/>
      </rPr>
      <t>vhodná do  vlhkého a mokrého  prostředí!</t>
    </r>
  </si>
  <si>
    <t>materiál: 92 % bavlna + 8 % elastan, 240 g/m, dámské pohodlné rovné kalhoty, v pase všitý pružný lem, velikosti: XS – XXXL, barva: černá, bílá materiál mechanicky upraven na sníženou srážlivost,</t>
  </si>
  <si>
    <t>materiál: 92 % bavlna + 8 % elastan, 240 g/m, dámské kalhoty s  ¾ délkou, v pase všitý pružný lem, velikosti: XS – XXXL, barva: černá, bílá materiál mechanicky upraven na sníženou srážlivost,</t>
  </si>
  <si>
    <t>materiál: 92 % bavlna + 8 % elastan, 240 g/m, barvy: růžová, zelená, tyrkysová, červená, průkrčník tvarovaný do „V“, lemovaný pruhem ve shodné barvě na předním díle našité dvě kapsy, přední díl je zdobený všitým pruhem v kontrastní barvě, halena má všité krátké rukávy, velikosti: XS –XXXL, náprsní kapsa , možnost sušit v sušičce, odolné (stálobarevné) při použití pracích prostředků s obsahem bělidla nebo chloru</t>
  </si>
  <si>
    <t>Šaty se zipem</t>
  </si>
  <si>
    <t>vepředu 2 kapsy, velikost S - XL, 2 bezpečnostní kapsy, 1náprsní kapsa</t>
  </si>
  <si>
    <t>velikost S - XL, praní na 40°C</t>
  </si>
  <si>
    <t>3.9.</t>
  </si>
  <si>
    <t>materiál 50% bavlna, 50% PES, gramáž 215g/m2, v zadním díle do gumy (pruženka cca 3 cm), boční zapínání na knoflíky, keprová vazba, praní na 95°C, možnost bělení a sušení v bubnové sušičce, žehlení při 150 °C, barva bílá, vel. S-XXL, 2 bezpečnostní kapsy</t>
  </si>
  <si>
    <t>v zadním díle do gumy, přední zapínání na knoflíky, materiál 50% bavlna, 50% PES, gramáž 215g/m2, keprová vazba, praní na 95°C, možnost bělení a sušení v bubnové sušičce, žehlení při 150 °C, barva bílá, vel. M-XXL, popř. zhotovení na míru, 2 bezpečnostní kapsy</t>
  </si>
  <si>
    <t xml:space="preserve">Bezpečnostní protiskluzová kotníková obuv </t>
  </si>
  <si>
    <r>
      <t xml:space="preserve">Nabízené parametry 
</t>
    </r>
    <r>
      <rPr>
        <b/>
        <i/>
        <sz val="8"/>
        <color rgb="FFFF0000"/>
        <rFont val="Arial"/>
        <family val="2"/>
      </rPr>
      <t xml:space="preserve">(doplní dodavatel, pokud se liší vlastnosti) </t>
    </r>
  </si>
  <si>
    <t>2 našité boční kapsy, barva bílá, materiál 50% bavlna, 50% PES, gramáž 230-240g/m2, praní na 95°C, velikost S-XL, možnost bělení a sušení v sušičce,žehlení při 150°C</t>
  </si>
  <si>
    <t>Tričko dámské bílé,tyrkysové, vepředu s prostřihem</t>
  </si>
  <si>
    <t>Legíny dámské bílé</t>
  </si>
  <si>
    <t>materiál: 100% bavlna, 140 g/m, stálobarevná, vysrážená, s protichlorovou úpravou, barvy: bílá, světle modrá,růžová, světle zelená. červená, výstřih do tvaru "V", zdobený výpustkou, vsazený krátký rukáv, halena tvarovaná záševky v předním i zadním díle, na předním díle dvě našité kapsy s výpustkou, náprsní kapsa hladká, s bočními rozparky, délka haleny do 1/2 boků, velikosti: 38 - 62</t>
  </si>
  <si>
    <t>Dámská halena s výstřihem do tvaru "V" letní (operační)</t>
  </si>
  <si>
    <t>Cena celkem za část C: Pracovní oděvy - zdravotní a přímá péče</t>
  </si>
  <si>
    <t>3.10.</t>
  </si>
  <si>
    <t>3.11.</t>
  </si>
  <si>
    <t>3.12.</t>
  </si>
  <si>
    <t>3.13.</t>
  </si>
  <si>
    <t>Požadovaný druh OOPP</t>
  </si>
  <si>
    <t xml:space="preserve">materiál 100% bavlna,  materiál mechanicky upraven na sníženou srážlivost,projmuté  triko, kulatý  výstřih, barva bílá,praní 95°C možnost sušit v sušičce, odolné (stálobarevné) při použití pracích prostředků s obsahem bělidla nebo chloru,možnost sušit v sušičce </t>
  </si>
  <si>
    <t>převlékací přes hlavu, materiál 100% bavlna, 160g/m2, praní na 95°C, popř. s barevnou paspulkou nebo barevných odstínech zelená, růžová, červená,vel. S-XXL, možnost sušit v sušičce, 2 bezpečnostní kapsy, 1 náprsní kapsa</t>
  </si>
  <si>
    <t>Podpis zpracovatele:</t>
  </si>
  <si>
    <t>Sleva na ostatní zboží:</t>
  </si>
  <si>
    <t>%</t>
  </si>
  <si>
    <t xml:space="preserve">IČ: </t>
  </si>
  <si>
    <t>část A: Pracovní obuv - k vyplnění jsou žlutě označené buňky:</t>
  </si>
  <si>
    <t>část B: Pracovní oděvy - obecné- k vyplnění jsou žlutě označené buňky:</t>
  </si>
  <si>
    <t>část C: Pracovní oděvy - zdravotní péče a přímá péče- k vyplnění jsou žlutě označené buňky:</t>
  </si>
  <si>
    <t>Celková hodnota spotřebního koše - k přepisu na přílohu č. 1 Krycí list</t>
  </si>
  <si>
    <t>Letní: Bavlněná čepice s pevným kšiltem, plastovou vnitřní výztuhou a možností nastavení velikosti, odpovídá normě EN 812</t>
  </si>
  <si>
    <t>Zimní: Fleecový kulich, unisex materiál 100% polyester, gramáž min.  280g/m2 /</t>
  </si>
  <si>
    <r>
      <t xml:space="preserve">bílé, tmavé jednobarevné
</t>
    </r>
    <r>
      <rPr>
        <b/>
        <sz val="8"/>
        <color theme="1"/>
        <rFont val="Arial"/>
        <family val="2"/>
      </rPr>
      <t>Nízké</t>
    </r>
    <r>
      <rPr>
        <sz val="8"/>
        <color theme="1"/>
        <rFont val="Arial"/>
        <family val="2"/>
      </rPr>
      <t xml:space="preserve"> - 80% bavlna, 15% polyamid, 5% elastan, velikost 35-36, 37-38, 39-40, 41-42, 43-44, 45-46. </t>
    </r>
  </si>
  <si>
    <r>
      <t xml:space="preserve">bílé, tmavé jednobarevné                                                          </t>
    </r>
    <r>
      <rPr>
        <b/>
        <sz val="8"/>
        <color theme="1"/>
        <rFont val="Arial"/>
        <family val="2"/>
      </rPr>
      <t>Vysoké</t>
    </r>
    <r>
      <rPr>
        <sz val="8"/>
        <color theme="1"/>
        <rFont val="Arial"/>
        <family val="2"/>
      </rPr>
      <t xml:space="preserve"> - 80% bavlna, 15% polyamid, 5% elastan, velikost 35-36, 37-38, 39-40, 41-42, 43-44, 45-46</t>
    </r>
  </si>
  <si>
    <t>protiskluzové gumové černé, vysoké</t>
  </si>
  <si>
    <t>protiskluzové gumové bílé,  vysoké</t>
  </si>
  <si>
    <t>ženy: vrchní materiál kůže, stélka kůže, podešev EVAC (etylenvinylacetát), ortopedicky tvarovaná korková stélka a klínek,  vel. 36-42</t>
  </si>
  <si>
    <t>muži: vrchní materiál kůže, stélka kůže, podešev EVAC (etylenvinylacetát),ergonomicky tvarovaný svršek obuvi (z 3 mm silné přírodní usně), barva bílá, vel. 40-47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</si>
</sst>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color theme="1"/>
      <name val="Arial"/>
      <family val="2"/>
    </font>
    <font>
      <sz val="10"/>
      <name val="Arial"/>
      <family val="2"/>
    </font>
    <font>
      <b/>
      <i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i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8"/>
      <color rgb="FFFF0000"/>
      <name val="Arial"/>
      <family val="2"/>
    </font>
    <font>
      <i/>
      <sz val="6"/>
      <color rgb="FFFF0000"/>
      <name val="Arial"/>
      <family val="2"/>
    </font>
    <font>
      <b/>
      <i/>
      <sz val="6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16" fontId="3" fillId="0" borderId="1" xfId="0" applyNumberFormat="1" applyFont="1" applyBorder="1" applyAlignment="1">
      <alignment horizontal="center" vertical="top"/>
    </xf>
    <xf numFmtId="16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14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4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9" fontId="3" fillId="3" borderId="1" xfId="0" applyNumberFormat="1" applyFont="1" applyFill="1" applyBorder="1" applyAlignment="1" applyProtection="1">
      <alignment vertical="center"/>
      <protection locked="0"/>
    </xf>
    <xf numFmtId="4" fontId="3" fillId="3" borderId="1" xfId="0" applyNumberFormat="1" applyFont="1" applyFill="1" applyBorder="1" applyAlignment="1" applyProtection="1">
      <alignment vertical="center"/>
      <protection locked="0"/>
    </xf>
    <xf numFmtId="4" fontId="0" fillId="4" borderId="1" xfId="0" applyNumberFormat="1" applyFill="1" applyBorder="1"/>
    <xf numFmtId="4" fontId="3" fillId="5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/>
    </xf>
    <xf numFmtId="4" fontId="12" fillId="6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" fontId="3" fillId="5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top"/>
    </xf>
    <xf numFmtId="17" fontId="3" fillId="0" borderId="1" xfId="0" applyNumberFormat="1" applyFont="1" applyBorder="1" applyAlignment="1">
      <alignment horizontal="center" vertical="top"/>
    </xf>
    <xf numFmtId="0" fontId="2" fillId="6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left" vertical="top" wrapText="1"/>
    </xf>
    <xf numFmtId="0" fontId="14" fillId="0" borderId="0" xfId="0" applyNumberFormat="1" applyFont="1" applyAlignment="1">
      <alignment horizontal="left"/>
    </xf>
    <xf numFmtId="16" fontId="3" fillId="0" borderId="3" xfId="0" applyNumberFormat="1" applyFont="1" applyBorder="1" applyAlignment="1">
      <alignment horizontal="center" vertical="top"/>
    </xf>
    <xf numFmtId="4" fontId="3" fillId="4" borderId="4" xfId="0" applyNumberFormat="1" applyFont="1" applyFill="1" applyBorder="1" applyAlignment="1">
      <alignment horizontal="right"/>
    </xf>
    <xf numFmtId="16" fontId="3" fillId="2" borderId="5" xfId="0" applyNumberFormat="1" applyFont="1" applyFill="1" applyBorder="1" applyAlignment="1">
      <alignment horizontal="center" vertical="top"/>
    </xf>
    <xf numFmtId="9" fontId="0" fillId="0" borderId="0" xfId="20" applyFont="1"/>
    <xf numFmtId="0" fontId="0" fillId="0" borderId="1" xfId="0" applyBorder="1" applyAlignment="1">
      <alignment horizontal="center" vertical="center"/>
    </xf>
    <xf numFmtId="0" fontId="14" fillId="3" borderId="1" xfId="0" applyFont="1" applyFill="1" applyBorder="1"/>
    <xf numFmtId="9" fontId="0" fillId="3" borderId="1" xfId="20" applyFont="1" applyFill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17" fontId="3" fillId="0" borderId="3" xfId="0" applyNumberFormat="1" applyFont="1" applyBorder="1" applyAlignment="1">
      <alignment horizontal="center" vertical="top"/>
    </xf>
    <xf numFmtId="17" fontId="3" fillId="0" borderId="6" xfId="0" applyNumberFormat="1" applyFont="1" applyBorder="1" applyAlignment="1">
      <alignment horizontal="center" vertical="top"/>
    </xf>
    <xf numFmtId="17" fontId="3" fillId="0" borderId="4" xfId="0" applyNumberFormat="1" applyFont="1" applyBorder="1" applyAlignment="1">
      <alignment horizontal="center" vertical="top"/>
    </xf>
    <xf numFmtId="0" fontId="15" fillId="0" borderId="7" xfId="0" applyNumberFormat="1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top" wrapText="1"/>
    </xf>
    <xf numFmtId="16" fontId="3" fillId="0" borderId="7" xfId="0" applyNumberFormat="1" applyFont="1" applyBorder="1" applyAlignment="1">
      <alignment horizontal="center" vertical="top"/>
    </xf>
    <xf numFmtId="16" fontId="3" fillId="0" borderId="5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15" fillId="2" borderId="7" xfId="0" applyNumberFormat="1" applyFont="1" applyFill="1" applyBorder="1" applyAlignment="1">
      <alignment horizontal="left" vertical="top" wrapText="1"/>
    </xf>
    <xf numFmtId="0" fontId="15" fillId="2" borderId="5" xfId="0" applyNumberFormat="1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 topLeftCell="A1">
      <pane ySplit="1" topLeftCell="A14" activePane="bottomLeft" state="frozen"/>
      <selection pane="bottomLeft" activeCell="D4" sqref="D4"/>
    </sheetView>
  </sheetViews>
  <sheetFormatPr defaultColWidth="9.140625" defaultRowHeight="55.5" customHeight="1"/>
  <cols>
    <col min="1" max="1" width="6.57421875" style="0" customWidth="1"/>
    <col min="2" max="2" width="25.140625" style="40" customWidth="1"/>
    <col min="3" max="3" width="42.28125" style="13" customWidth="1"/>
    <col min="4" max="4" width="19.421875" style="0" customWidth="1"/>
    <col min="5" max="6" width="5.8515625" style="0" customWidth="1"/>
    <col min="7" max="7" width="5.57421875" style="0" customWidth="1"/>
    <col min="8" max="8" width="7.140625" style="0" customWidth="1"/>
    <col min="9" max="9" width="4.8515625" style="0" customWidth="1"/>
    <col min="10" max="10" width="9.00390625" style="0" customWidth="1"/>
    <col min="11" max="11" width="12.7109375" style="0" customWidth="1"/>
  </cols>
  <sheetData>
    <row r="1" spans="1:11" ht="60" customHeight="1">
      <c r="A1" s="24"/>
      <c r="B1" s="36" t="s">
        <v>101</v>
      </c>
      <c r="C1" s="25" t="s">
        <v>50</v>
      </c>
      <c r="D1" s="25" t="s">
        <v>90</v>
      </c>
      <c r="E1" s="26" t="s">
        <v>36</v>
      </c>
      <c r="F1" s="27" t="s">
        <v>49</v>
      </c>
      <c r="G1" s="28" t="s">
        <v>46</v>
      </c>
      <c r="H1" s="29" t="s">
        <v>52</v>
      </c>
      <c r="I1" s="29" t="s">
        <v>48</v>
      </c>
      <c r="J1" s="29" t="s">
        <v>47</v>
      </c>
      <c r="K1" s="29" t="s">
        <v>53</v>
      </c>
    </row>
    <row r="2" spans="1:11" ht="18" customHeight="1">
      <c r="A2" s="30" t="s">
        <v>0</v>
      </c>
      <c r="B2" s="52" t="s">
        <v>108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ht="46.5" customHeight="1">
      <c r="A3" s="67" t="s">
        <v>38</v>
      </c>
      <c r="B3" s="69" t="s">
        <v>2</v>
      </c>
      <c r="C3" s="11" t="s">
        <v>118</v>
      </c>
      <c r="D3" s="9"/>
      <c r="E3" s="1" t="s">
        <v>20</v>
      </c>
      <c r="F3" s="2">
        <v>120</v>
      </c>
      <c r="G3" s="20"/>
      <c r="H3" s="3">
        <f aca="true" t="shared" si="0" ref="H3:H9">F3*G3</f>
        <v>0</v>
      </c>
      <c r="I3" s="19"/>
      <c r="J3" s="3">
        <f aca="true" t="shared" si="1" ref="J3:J9">H3*I3</f>
        <v>0</v>
      </c>
      <c r="K3" s="16">
        <f>H3*(1+I3)</f>
        <v>0</v>
      </c>
    </row>
    <row r="4" spans="1:11" ht="39" customHeight="1">
      <c r="A4" s="68"/>
      <c r="B4" s="70"/>
      <c r="C4" s="11" t="s">
        <v>119</v>
      </c>
      <c r="D4" s="9"/>
      <c r="E4" s="1" t="s">
        <v>20</v>
      </c>
      <c r="F4" s="2">
        <v>20</v>
      </c>
      <c r="G4" s="20"/>
      <c r="H4" s="3">
        <f t="shared" si="0"/>
        <v>0</v>
      </c>
      <c r="I4" s="19"/>
      <c r="J4" s="3">
        <f t="shared" si="1"/>
        <v>0</v>
      </c>
      <c r="K4" s="16">
        <f>H4*(1+I4)</f>
        <v>0</v>
      </c>
    </row>
    <row r="5" spans="1:11" ht="31.5" customHeight="1">
      <c r="A5" s="31" t="s">
        <v>37</v>
      </c>
      <c r="B5" s="37" t="s">
        <v>89</v>
      </c>
      <c r="C5" s="11" t="s">
        <v>3</v>
      </c>
      <c r="D5" s="9"/>
      <c r="E5" s="1" t="s">
        <v>20</v>
      </c>
      <c r="F5" s="2">
        <v>20</v>
      </c>
      <c r="G5" s="20"/>
      <c r="H5" s="3">
        <f t="shared" si="0"/>
        <v>0</v>
      </c>
      <c r="I5" s="19"/>
      <c r="J5" s="3">
        <f t="shared" si="1"/>
        <v>0</v>
      </c>
      <c r="K5" s="16">
        <f aca="true" t="shared" si="2" ref="K5:K7">H5*(1+I5)</f>
        <v>0</v>
      </c>
    </row>
    <row r="6" spans="1:11" ht="33.75" customHeight="1">
      <c r="A6" s="31" t="s">
        <v>39</v>
      </c>
      <c r="B6" s="37" t="s">
        <v>35</v>
      </c>
      <c r="C6" s="11" t="s">
        <v>79</v>
      </c>
      <c r="D6" s="10"/>
      <c r="E6" s="1" t="s">
        <v>20</v>
      </c>
      <c r="F6" s="2">
        <v>200</v>
      </c>
      <c r="G6" s="20"/>
      <c r="H6" s="3">
        <f t="shared" si="0"/>
        <v>0</v>
      </c>
      <c r="I6" s="19"/>
      <c r="J6" s="3">
        <f t="shared" si="1"/>
        <v>0</v>
      </c>
      <c r="K6" s="16">
        <f t="shared" si="2"/>
        <v>0</v>
      </c>
    </row>
    <row r="7" spans="1:11" ht="114.75" customHeight="1">
      <c r="A7" s="31" t="s">
        <v>40</v>
      </c>
      <c r="B7" s="37" t="s">
        <v>32</v>
      </c>
      <c r="C7" s="11" t="s">
        <v>51</v>
      </c>
      <c r="D7" s="9"/>
      <c r="E7" s="1" t="s">
        <v>20</v>
      </c>
      <c r="F7" s="2">
        <v>30</v>
      </c>
      <c r="G7" s="20"/>
      <c r="H7" s="3">
        <f t="shared" si="0"/>
        <v>0</v>
      </c>
      <c r="I7" s="19"/>
      <c r="J7" s="3">
        <f t="shared" si="1"/>
        <v>0</v>
      </c>
      <c r="K7" s="16">
        <f t="shared" si="2"/>
        <v>0</v>
      </c>
    </row>
    <row r="8" spans="1:11" ht="25.5" customHeight="1">
      <c r="A8" s="67" t="s">
        <v>41</v>
      </c>
      <c r="B8" s="69" t="s">
        <v>4</v>
      </c>
      <c r="C8" s="11" t="s">
        <v>117</v>
      </c>
      <c r="D8" s="9"/>
      <c r="E8" s="1" t="s">
        <v>20</v>
      </c>
      <c r="F8" s="2">
        <v>5</v>
      </c>
      <c r="G8" s="20"/>
      <c r="H8" s="3">
        <f t="shared" si="0"/>
        <v>0</v>
      </c>
      <c r="I8" s="19"/>
      <c r="J8" s="3">
        <f t="shared" si="1"/>
        <v>0</v>
      </c>
      <c r="K8" s="16">
        <f aca="true" t="shared" si="3" ref="K8:K9">H8+J8</f>
        <v>0</v>
      </c>
    </row>
    <row r="9" spans="1:11" ht="25.5" customHeight="1">
      <c r="A9" s="68"/>
      <c r="B9" s="70"/>
      <c r="C9" s="11" t="s">
        <v>116</v>
      </c>
      <c r="D9" s="9"/>
      <c r="E9" s="1" t="s">
        <v>20</v>
      </c>
      <c r="F9" s="2">
        <v>5</v>
      </c>
      <c r="G9" s="20"/>
      <c r="H9" s="3">
        <f t="shared" si="0"/>
        <v>0</v>
      </c>
      <c r="I9" s="19"/>
      <c r="J9" s="3">
        <f t="shared" si="1"/>
        <v>0</v>
      </c>
      <c r="K9" s="16">
        <f t="shared" si="3"/>
        <v>0</v>
      </c>
    </row>
    <row r="10" spans="1:11" ht="22.5" customHeight="1">
      <c r="A10" s="31"/>
      <c r="B10" s="52" t="s">
        <v>42</v>
      </c>
      <c r="C10" s="56"/>
      <c r="D10" s="56"/>
      <c r="E10" s="56"/>
      <c r="F10" s="56"/>
      <c r="G10" s="55"/>
      <c r="H10" s="32"/>
      <c r="I10" s="32"/>
      <c r="J10" s="32">
        <f>SUM(J3:J9)</f>
        <v>0</v>
      </c>
      <c r="K10" s="33">
        <f>SUM(K3:K9)</f>
        <v>0</v>
      </c>
    </row>
    <row r="11" spans="1:11" ht="8.25" customHeight="1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9"/>
    </row>
    <row r="12" spans="1:11" ht="25.5" customHeight="1">
      <c r="A12" s="30" t="s">
        <v>21</v>
      </c>
      <c r="B12" s="52" t="s">
        <v>109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60" customHeight="1">
      <c r="A13" s="34" t="s">
        <v>54</v>
      </c>
      <c r="B13" s="38" t="s">
        <v>5</v>
      </c>
      <c r="C13" s="11" t="s">
        <v>26</v>
      </c>
      <c r="D13" s="8"/>
      <c r="E13" s="1" t="s">
        <v>1</v>
      </c>
      <c r="F13" s="4">
        <v>10</v>
      </c>
      <c r="G13" s="18"/>
      <c r="H13" s="3">
        <f>F13*G13</f>
        <v>0</v>
      </c>
      <c r="I13" s="19"/>
      <c r="J13" s="3">
        <f>H13*I13</f>
        <v>0</v>
      </c>
      <c r="K13" s="16">
        <f>H13*(1+I13)</f>
        <v>0</v>
      </c>
    </row>
    <row r="14" spans="1:11" ht="27.75" customHeight="1">
      <c r="A14" s="6" t="s">
        <v>55</v>
      </c>
      <c r="B14" s="38" t="s">
        <v>6</v>
      </c>
      <c r="C14" s="11" t="s">
        <v>7</v>
      </c>
      <c r="D14" s="8"/>
      <c r="E14" s="1" t="s">
        <v>1</v>
      </c>
      <c r="F14" s="4">
        <v>15</v>
      </c>
      <c r="G14" s="18"/>
      <c r="H14" s="3">
        <f aca="true" t="shared" si="4" ref="H14:H26">F14*G14</f>
        <v>0</v>
      </c>
      <c r="I14" s="19"/>
      <c r="J14" s="3">
        <f aca="true" t="shared" si="5" ref="J14:J26">H14*I14</f>
        <v>0</v>
      </c>
      <c r="K14" s="16">
        <f aca="true" t="shared" si="6" ref="K14:K26">H14*(1+I14)</f>
        <v>0</v>
      </c>
    </row>
    <row r="15" spans="1:11" ht="45" customHeight="1">
      <c r="A15" s="6" t="s">
        <v>56</v>
      </c>
      <c r="B15" s="38" t="s">
        <v>8</v>
      </c>
      <c r="C15" s="11" t="s">
        <v>27</v>
      </c>
      <c r="D15" s="8"/>
      <c r="E15" s="1" t="s">
        <v>1</v>
      </c>
      <c r="F15" s="4">
        <v>100</v>
      </c>
      <c r="G15" s="18"/>
      <c r="H15" s="3">
        <f t="shared" si="4"/>
        <v>0</v>
      </c>
      <c r="I15" s="19"/>
      <c r="J15" s="3">
        <f t="shared" si="5"/>
        <v>0</v>
      </c>
      <c r="K15" s="16">
        <f t="shared" si="6"/>
        <v>0</v>
      </c>
    </row>
    <row r="16" spans="1:11" ht="49.5" customHeight="1">
      <c r="A16" s="6" t="s">
        <v>57</v>
      </c>
      <c r="B16" s="38" t="s">
        <v>28</v>
      </c>
      <c r="C16" s="11" t="s">
        <v>30</v>
      </c>
      <c r="D16" s="8"/>
      <c r="E16" s="1" t="s">
        <v>1</v>
      </c>
      <c r="F16" s="4">
        <v>150</v>
      </c>
      <c r="G16" s="18"/>
      <c r="H16" s="3">
        <f t="shared" si="4"/>
        <v>0</v>
      </c>
      <c r="I16" s="19"/>
      <c r="J16" s="3">
        <f t="shared" si="5"/>
        <v>0</v>
      </c>
      <c r="K16" s="16">
        <f t="shared" si="6"/>
        <v>0</v>
      </c>
    </row>
    <row r="17" spans="1:11" ht="46.5" customHeight="1">
      <c r="A17" s="6" t="s">
        <v>58</v>
      </c>
      <c r="B17" s="38" t="s">
        <v>29</v>
      </c>
      <c r="C17" s="11" t="s">
        <v>31</v>
      </c>
      <c r="D17" s="8"/>
      <c r="E17" s="1"/>
      <c r="F17" s="4">
        <v>500</v>
      </c>
      <c r="G17" s="18"/>
      <c r="H17" s="3">
        <f t="shared" si="4"/>
        <v>0</v>
      </c>
      <c r="I17" s="19"/>
      <c r="J17" s="3">
        <f t="shared" si="5"/>
        <v>0</v>
      </c>
      <c r="K17" s="16">
        <f t="shared" si="6"/>
        <v>0</v>
      </c>
    </row>
    <row r="18" spans="1:11" ht="22.5" customHeight="1">
      <c r="A18" s="6" t="s">
        <v>59</v>
      </c>
      <c r="B18" s="38" t="s">
        <v>9</v>
      </c>
      <c r="C18" s="11" t="s">
        <v>10</v>
      </c>
      <c r="D18" s="8"/>
      <c r="E18" s="1" t="s">
        <v>1</v>
      </c>
      <c r="F18" s="4">
        <v>15</v>
      </c>
      <c r="G18" s="18"/>
      <c r="H18" s="3">
        <f t="shared" si="4"/>
        <v>0</v>
      </c>
      <c r="I18" s="19"/>
      <c r="J18" s="3">
        <f t="shared" si="5"/>
        <v>0</v>
      </c>
      <c r="K18" s="16">
        <f t="shared" si="6"/>
        <v>0</v>
      </c>
    </row>
    <row r="19" spans="1:11" ht="55.5" customHeight="1">
      <c r="A19" s="6" t="s">
        <v>60</v>
      </c>
      <c r="B19" s="38" t="s">
        <v>15</v>
      </c>
      <c r="C19" s="11" t="s">
        <v>16</v>
      </c>
      <c r="D19" s="8"/>
      <c r="E19" s="1" t="s">
        <v>1</v>
      </c>
      <c r="F19" s="4">
        <v>200</v>
      </c>
      <c r="G19" s="18"/>
      <c r="H19" s="3">
        <f t="shared" si="4"/>
        <v>0</v>
      </c>
      <c r="I19" s="19"/>
      <c r="J19" s="3">
        <f t="shared" si="5"/>
        <v>0</v>
      </c>
      <c r="K19" s="16">
        <f t="shared" si="6"/>
        <v>0</v>
      </c>
    </row>
    <row r="20" spans="1:11" ht="30" customHeight="1">
      <c r="A20" s="6" t="s">
        <v>61</v>
      </c>
      <c r="B20" s="38" t="s">
        <v>11</v>
      </c>
      <c r="C20" s="11" t="s">
        <v>12</v>
      </c>
      <c r="D20" s="8"/>
      <c r="E20" s="1" t="s">
        <v>1</v>
      </c>
      <c r="F20" s="4">
        <v>6</v>
      </c>
      <c r="G20" s="18"/>
      <c r="H20" s="3">
        <f t="shared" si="4"/>
        <v>0</v>
      </c>
      <c r="I20" s="19"/>
      <c r="J20" s="3">
        <f t="shared" si="5"/>
        <v>0</v>
      </c>
      <c r="K20" s="16">
        <f t="shared" si="6"/>
        <v>0</v>
      </c>
    </row>
    <row r="21" spans="1:11" ht="27.75" customHeight="1">
      <c r="A21" s="6" t="s">
        <v>62</v>
      </c>
      <c r="B21" s="38" t="s">
        <v>33</v>
      </c>
      <c r="C21" s="11" t="s">
        <v>34</v>
      </c>
      <c r="D21" s="8"/>
      <c r="E21" s="1" t="s">
        <v>1</v>
      </c>
      <c r="F21" s="4">
        <v>150</v>
      </c>
      <c r="G21" s="18"/>
      <c r="H21" s="3">
        <f t="shared" si="4"/>
        <v>0</v>
      </c>
      <c r="I21" s="19"/>
      <c r="J21" s="3">
        <f t="shared" si="5"/>
        <v>0</v>
      </c>
      <c r="K21" s="16">
        <f t="shared" si="6"/>
        <v>0</v>
      </c>
    </row>
    <row r="22" spans="1:11" ht="33.75" customHeight="1">
      <c r="A22" s="65" t="s">
        <v>63</v>
      </c>
      <c r="B22" s="63" t="s">
        <v>44</v>
      </c>
      <c r="C22" s="11" t="s">
        <v>113</v>
      </c>
      <c r="D22" s="8"/>
      <c r="E22" s="1" t="s">
        <v>1</v>
      </c>
      <c r="F22" s="4">
        <v>10</v>
      </c>
      <c r="G22" s="18"/>
      <c r="H22" s="3">
        <f t="shared" si="4"/>
        <v>0</v>
      </c>
      <c r="I22" s="19"/>
      <c r="J22" s="3">
        <f t="shared" si="5"/>
        <v>0</v>
      </c>
      <c r="K22" s="16">
        <f t="shared" si="6"/>
        <v>0</v>
      </c>
    </row>
    <row r="23" spans="1:11" ht="35.25" customHeight="1">
      <c r="A23" s="66"/>
      <c r="B23" s="64"/>
      <c r="C23" s="11" t="s">
        <v>112</v>
      </c>
      <c r="D23" s="8"/>
      <c r="E23" s="1" t="s">
        <v>1</v>
      </c>
      <c r="F23" s="4">
        <v>10</v>
      </c>
      <c r="G23" s="18"/>
      <c r="H23" s="3">
        <f t="shared" si="4"/>
        <v>0</v>
      </c>
      <c r="I23" s="19"/>
      <c r="J23" s="3">
        <f t="shared" si="5"/>
        <v>0</v>
      </c>
      <c r="K23" s="16">
        <f t="shared" si="6"/>
        <v>0</v>
      </c>
    </row>
    <row r="24" spans="1:11" ht="36.75" customHeight="1">
      <c r="A24" s="65" t="s">
        <v>64</v>
      </c>
      <c r="B24" s="63" t="s">
        <v>17</v>
      </c>
      <c r="C24" s="11" t="s">
        <v>114</v>
      </c>
      <c r="D24" s="8"/>
      <c r="E24" s="1" t="s">
        <v>20</v>
      </c>
      <c r="F24" s="4">
        <v>2000</v>
      </c>
      <c r="G24" s="18"/>
      <c r="H24" s="3">
        <f t="shared" si="4"/>
        <v>0</v>
      </c>
      <c r="I24" s="19"/>
      <c r="J24" s="3">
        <f t="shared" si="5"/>
        <v>0</v>
      </c>
      <c r="K24" s="16">
        <f t="shared" si="6"/>
        <v>0</v>
      </c>
    </row>
    <row r="25" spans="1:11" ht="40.5" customHeight="1">
      <c r="A25" s="66"/>
      <c r="B25" s="64"/>
      <c r="C25" s="11" t="s">
        <v>115</v>
      </c>
      <c r="D25" s="8"/>
      <c r="E25" s="1" t="s">
        <v>20</v>
      </c>
      <c r="F25" s="4">
        <v>200</v>
      </c>
      <c r="G25" s="18"/>
      <c r="H25" s="3">
        <f t="shared" si="4"/>
        <v>0</v>
      </c>
      <c r="I25" s="19"/>
      <c r="J25" s="3">
        <f t="shared" si="5"/>
        <v>0</v>
      </c>
      <c r="K25" s="16">
        <f t="shared" si="6"/>
        <v>0</v>
      </c>
    </row>
    <row r="26" spans="1:11" ht="45" customHeight="1">
      <c r="A26" s="6" t="s">
        <v>65</v>
      </c>
      <c r="B26" s="38" t="s">
        <v>18</v>
      </c>
      <c r="C26" s="11" t="s">
        <v>19</v>
      </c>
      <c r="D26" s="8"/>
      <c r="E26" s="1" t="s">
        <v>20</v>
      </c>
      <c r="F26" s="4">
        <v>150</v>
      </c>
      <c r="G26" s="18"/>
      <c r="H26" s="3">
        <f t="shared" si="4"/>
        <v>0</v>
      </c>
      <c r="I26" s="19"/>
      <c r="J26" s="3">
        <f t="shared" si="5"/>
        <v>0</v>
      </c>
      <c r="K26" s="16">
        <f t="shared" si="6"/>
        <v>0</v>
      </c>
    </row>
    <row r="27" spans="1:11" ht="15.75" customHeight="1">
      <c r="A27" s="35"/>
      <c r="B27" s="52" t="s">
        <v>43</v>
      </c>
      <c r="C27" s="53"/>
      <c r="D27" s="53"/>
      <c r="E27" s="53"/>
      <c r="F27" s="53"/>
      <c r="G27" s="53"/>
      <c r="H27" s="22"/>
      <c r="I27" s="22"/>
      <c r="J27" s="22">
        <f>SUM(J13:J26)</f>
        <v>0</v>
      </c>
      <c r="K27" s="23">
        <f>SUM(K13:K26)</f>
        <v>0</v>
      </c>
    </row>
    <row r="28" spans="1:11" ht="6.7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2"/>
    </row>
    <row r="29" spans="1:11" ht="28.5" customHeight="1">
      <c r="A29" s="30" t="s">
        <v>45</v>
      </c>
      <c r="B29" s="52" t="s">
        <v>110</v>
      </c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55.5" customHeight="1">
      <c r="A30" s="7" t="s">
        <v>66</v>
      </c>
      <c r="B30" s="37" t="s">
        <v>24</v>
      </c>
      <c r="C30" s="11" t="s">
        <v>87</v>
      </c>
      <c r="D30" s="8"/>
      <c r="E30" s="1" t="s">
        <v>1</v>
      </c>
      <c r="F30" s="4">
        <v>200</v>
      </c>
      <c r="G30" s="18"/>
      <c r="H30" s="3">
        <f aca="true" t="shared" si="7" ref="H30:H33">F30*G30</f>
        <v>0</v>
      </c>
      <c r="I30" s="19"/>
      <c r="J30" s="3">
        <f aca="true" t="shared" si="8" ref="J30:J33">H30*I30</f>
        <v>0</v>
      </c>
      <c r="K30" s="16">
        <f aca="true" t="shared" si="9" ref="K30:K33">H30*(1+I30)</f>
        <v>0</v>
      </c>
    </row>
    <row r="31" spans="1:11" ht="55.5" customHeight="1">
      <c r="A31" s="6" t="s">
        <v>67</v>
      </c>
      <c r="B31" s="37" t="s">
        <v>25</v>
      </c>
      <c r="C31" s="11" t="s">
        <v>88</v>
      </c>
      <c r="D31" s="8"/>
      <c r="E31" s="1" t="s">
        <v>1</v>
      </c>
      <c r="F31" s="4">
        <v>50</v>
      </c>
      <c r="G31" s="18"/>
      <c r="H31" s="3">
        <f t="shared" si="7"/>
        <v>0</v>
      </c>
      <c r="I31" s="19"/>
      <c r="J31" s="3">
        <f t="shared" si="8"/>
        <v>0</v>
      </c>
      <c r="K31" s="16">
        <f t="shared" si="9"/>
        <v>0</v>
      </c>
    </row>
    <row r="32" spans="1:11" ht="48.75" customHeight="1">
      <c r="A32" s="6" t="s">
        <v>68</v>
      </c>
      <c r="B32" s="37" t="s">
        <v>13</v>
      </c>
      <c r="C32" s="11" t="s">
        <v>103</v>
      </c>
      <c r="D32" s="8"/>
      <c r="E32" s="1" t="s">
        <v>1</v>
      </c>
      <c r="F32" s="4">
        <v>20</v>
      </c>
      <c r="G32" s="18"/>
      <c r="H32" s="3">
        <f t="shared" si="7"/>
        <v>0</v>
      </c>
      <c r="I32" s="19"/>
      <c r="J32" s="3">
        <f t="shared" si="8"/>
        <v>0</v>
      </c>
      <c r="K32" s="16">
        <f t="shared" si="9"/>
        <v>0</v>
      </c>
    </row>
    <row r="33" spans="1:11" ht="39.75" customHeight="1">
      <c r="A33" s="6" t="s">
        <v>69</v>
      </c>
      <c r="B33" s="37" t="s">
        <v>14</v>
      </c>
      <c r="C33" s="11" t="s">
        <v>91</v>
      </c>
      <c r="D33" s="8"/>
      <c r="E33" s="1" t="s">
        <v>1</v>
      </c>
      <c r="F33" s="4">
        <v>100</v>
      </c>
      <c r="G33" s="18"/>
      <c r="H33" s="3">
        <f t="shared" si="7"/>
        <v>0</v>
      </c>
      <c r="I33" s="19"/>
      <c r="J33" s="3">
        <f t="shared" si="8"/>
        <v>0</v>
      </c>
      <c r="K33" s="16">
        <f t="shared" si="9"/>
        <v>0</v>
      </c>
    </row>
    <row r="34" spans="1:11" ht="34.5" customHeight="1">
      <c r="A34" s="6" t="s">
        <v>70</v>
      </c>
      <c r="B34" s="37" t="s">
        <v>83</v>
      </c>
      <c r="C34" s="11" t="s">
        <v>84</v>
      </c>
      <c r="D34" s="8"/>
      <c r="E34" s="1" t="s">
        <v>1</v>
      </c>
      <c r="F34" s="4">
        <v>10</v>
      </c>
      <c r="G34" s="18"/>
      <c r="H34" s="3">
        <f aca="true" t="shared" si="10" ref="H34:H35">F34*G34</f>
        <v>0</v>
      </c>
      <c r="I34" s="19"/>
      <c r="J34" s="3">
        <f aca="true" t="shared" si="11" ref="J34:J35">H34*I34</f>
        <v>0</v>
      </c>
      <c r="K34" s="16">
        <f aca="true" t="shared" si="12" ref="K34:K35">H34*(1+I34)</f>
        <v>0</v>
      </c>
    </row>
    <row r="35" spans="1:11" ht="24.75" customHeight="1">
      <c r="A35" s="6" t="s">
        <v>71</v>
      </c>
      <c r="B35" s="37" t="s">
        <v>92</v>
      </c>
      <c r="C35" s="11" t="s">
        <v>85</v>
      </c>
      <c r="D35" s="8"/>
      <c r="E35" s="1" t="s">
        <v>1</v>
      </c>
      <c r="F35" s="4">
        <v>50</v>
      </c>
      <c r="G35" s="18"/>
      <c r="H35" s="3">
        <f t="shared" si="10"/>
        <v>0</v>
      </c>
      <c r="I35" s="19"/>
      <c r="J35" s="3">
        <f t="shared" si="11"/>
        <v>0</v>
      </c>
      <c r="K35" s="16">
        <f t="shared" si="12"/>
        <v>0</v>
      </c>
    </row>
    <row r="36" spans="1:11" ht="48.75" customHeight="1">
      <c r="A36" s="6" t="s">
        <v>72</v>
      </c>
      <c r="B36" s="39" t="s">
        <v>93</v>
      </c>
      <c r="C36" s="12" t="s">
        <v>80</v>
      </c>
      <c r="D36" s="8"/>
      <c r="E36" s="14" t="s">
        <v>1</v>
      </c>
      <c r="F36" s="15">
        <v>230</v>
      </c>
      <c r="G36" s="18"/>
      <c r="H36" s="16">
        <f>F36*G36</f>
        <v>0</v>
      </c>
      <c r="I36" s="19"/>
      <c r="J36" s="16">
        <f>H36*I36</f>
        <v>0</v>
      </c>
      <c r="K36" s="16">
        <f>H36*(1+I36)</f>
        <v>0</v>
      </c>
    </row>
    <row r="37" spans="1:11" ht="48" customHeight="1">
      <c r="A37" s="6" t="s">
        <v>73</v>
      </c>
      <c r="B37" s="39" t="s">
        <v>22</v>
      </c>
      <c r="C37" s="12" t="s">
        <v>81</v>
      </c>
      <c r="D37" s="8"/>
      <c r="E37" s="14" t="s">
        <v>1</v>
      </c>
      <c r="F37" s="15">
        <v>100</v>
      </c>
      <c r="G37" s="18"/>
      <c r="H37" s="16">
        <f aca="true" t="shared" si="13" ref="H37:H42">F37*G37</f>
        <v>0</v>
      </c>
      <c r="I37" s="19"/>
      <c r="J37" s="16">
        <f aca="true" t="shared" si="14" ref="J37:J42">H37*I37</f>
        <v>0</v>
      </c>
      <c r="K37" s="16">
        <f aca="true" t="shared" si="15" ref="K37:K42">H37*(1+I37)</f>
        <v>0</v>
      </c>
    </row>
    <row r="38" spans="1:11" ht="81.75" customHeight="1">
      <c r="A38" s="6" t="s">
        <v>86</v>
      </c>
      <c r="B38" s="39" t="s">
        <v>95</v>
      </c>
      <c r="C38" s="12" t="s">
        <v>94</v>
      </c>
      <c r="D38" s="8"/>
      <c r="E38" s="14" t="s">
        <v>1</v>
      </c>
      <c r="F38" s="15">
        <v>300</v>
      </c>
      <c r="G38" s="18"/>
      <c r="H38" s="16">
        <f t="shared" si="13"/>
        <v>0</v>
      </c>
      <c r="I38" s="19"/>
      <c r="J38" s="16">
        <f t="shared" si="14"/>
        <v>0</v>
      </c>
      <c r="K38" s="16">
        <f t="shared" si="15"/>
        <v>0</v>
      </c>
    </row>
    <row r="39" spans="1:11" ht="91.5" customHeight="1">
      <c r="A39" s="6" t="s">
        <v>97</v>
      </c>
      <c r="B39" s="39" t="s">
        <v>23</v>
      </c>
      <c r="C39" s="12" t="s">
        <v>82</v>
      </c>
      <c r="D39" s="8"/>
      <c r="E39" s="14" t="s">
        <v>1</v>
      </c>
      <c r="F39" s="17">
        <v>200</v>
      </c>
      <c r="G39" s="18"/>
      <c r="H39" s="16">
        <f t="shared" si="13"/>
        <v>0</v>
      </c>
      <c r="I39" s="19"/>
      <c r="J39" s="16">
        <f t="shared" si="14"/>
        <v>0</v>
      </c>
      <c r="K39" s="16">
        <f t="shared" si="15"/>
        <v>0</v>
      </c>
    </row>
    <row r="40" spans="1:11" ht="59.25" customHeight="1">
      <c r="A40" s="6" t="s">
        <v>98</v>
      </c>
      <c r="B40" s="39" t="s">
        <v>74</v>
      </c>
      <c r="C40" s="12" t="s">
        <v>77</v>
      </c>
      <c r="D40" s="8"/>
      <c r="E40" s="14" t="s">
        <v>1</v>
      </c>
      <c r="F40" s="15">
        <v>150</v>
      </c>
      <c r="G40" s="18"/>
      <c r="H40" s="16">
        <f t="shared" si="13"/>
        <v>0</v>
      </c>
      <c r="I40" s="19"/>
      <c r="J40" s="16">
        <f t="shared" si="14"/>
        <v>0</v>
      </c>
      <c r="K40" s="16">
        <f t="shared" si="15"/>
        <v>0</v>
      </c>
    </row>
    <row r="41" spans="1:11" ht="57.75" customHeight="1">
      <c r="A41" s="6" t="s">
        <v>99</v>
      </c>
      <c r="B41" s="39" t="s">
        <v>76</v>
      </c>
      <c r="C41" s="12" t="s">
        <v>102</v>
      </c>
      <c r="D41" s="8"/>
      <c r="E41" s="14" t="s">
        <v>1</v>
      </c>
      <c r="F41" s="15">
        <v>100</v>
      </c>
      <c r="G41" s="18"/>
      <c r="H41" s="16">
        <f t="shared" si="13"/>
        <v>0</v>
      </c>
      <c r="I41" s="19"/>
      <c r="J41" s="16">
        <f t="shared" si="14"/>
        <v>0</v>
      </c>
      <c r="K41" s="16">
        <f t="shared" si="15"/>
        <v>0</v>
      </c>
    </row>
    <row r="42" spans="1:11" ht="71.25" customHeight="1">
      <c r="A42" s="6" t="s">
        <v>100</v>
      </c>
      <c r="B42" s="39" t="s">
        <v>75</v>
      </c>
      <c r="C42" s="12" t="s">
        <v>78</v>
      </c>
      <c r="D42" s="8"/>
      <c r="E42" s="14" t="s">
        <v>1</v>
      </c>
      <c r="F42" s="15">
        <v>40</v>
      </c>
      <c r="G42" s="18"/>
      <c r="H42" s="16">
        <f t="shared" si="13"/>
        <v>0</v>
      </c>
      <c r="I42" s="19"/>
      <c r="J42" s="16">
        <f t="shared" si="14"/>
        <v>0</v>
      </c>
      <c r="K42" s="16">
        <f t="shared" si="15"/>
        <v>0</v>
      </c>
    </row>
    <row r="43" spans="1:11" ht="22.5" customHeight="1">
      <c r="A43" s="41"/>
      <c r="B43" s="52" t="s">
        <v>96</v>
      </c>
      <c r="C43" s="53"/>
      <c r="D43" s="53"/>
      <c r="E43" s="53"/>
      <c r="F43" s="53"/>
      <c r="G43" s="53"/>
      <c r="H43" s="54"/>
      <c r="I43" s="54"/>
      <c r="J43" s="42">
        <f>SUM(J30:J42)</f>
        <v>0</v>
      </c>
      <c r="K43" s="23">
        <f>SUM(K30:K42)</f>
        <v>0</v>
      </c>
    </row>
    <row r="44" spans="1:11" ht="18.75" customHeight="1">
      <c r="A44" s="51" t="s">
        <v>111</v>
      </c>
      <c r="B44" s="51"/>
      <c r="C44" s="51"/>
      <c r="D44" s="51"/>
      <c r="E44" s="51"/>
      <c r="F44" s="51"/>
      <c r="G44" s="51"/>
      <c r="H44" s="51"/>
      <c r="I44" s="51"/>
      <c r="J44" s="21">
        <f>J10+J27+J43</f>
        <v>0</v>
      </c>
      <c r="K44" s="21">
        <f>K10+K27+K43</f>
        <v>0</v>
      </c>
    </row>
    <row r="45" spans="1:11" ht="36" customHeight="1">
      <c r="A45" s="48" t="s">
        <v>104</v>
      </c>
      <c r="B45" s="48"/>
      <c r="C45" s="46"/>
      <c r="D45" s="45" t="s">
        <v>105</v>
      </c>
      <c r="E45" s="47" t="s">
        <v>106</v>
      </c>
      <c r="F45" s="44"/>
      <c r="G45" s="49" t="s">
        <v>107</v>
      </c>
      <c r="H45" s="49"/>
      <c r="I45" s="50"/>
      <c r="J45" s="50"/>
      <c r="K45" s="50"/>
    </row>
    <row r="46" ht="55.5" customHeight="1">
      <c r="A46" s="43"/>
    </row>
    <row r="47" ht="55.5" customHeight="1">
      <c r="A47" s="7"/>
    </row>
    <row r="48" ht="55.5" customHeight="1">
      <c r="A48" s="7"/>
    </row>
    <row r="49" ht="55.5" customHeight="1">
      <c r="A49" s="7"/>
    </row>
    <row r="50" ht="55.5" customHeight="1">
      <c r="A50" s="7"/>
    </row>
    <row r="51" ht="55.5" customHeight="1">
      <c r="A51" s="7"/>
    </row>
    <row r="52" ht="55.5" customHeight="1">
      <c r="A52" s="7"/>
    </row>
    <row r="53" ht="55.5" customHeight="1">
      <c r="A53" s="7"/>
    </row>
    <row r="54" ht="55.5" customHeight="1">
      <c r="A54" s="7"/>
    </row>
    <row r="55" ht="55.5" customHeight="1">
      <c r="A55" s="7"/>
    </row>
    <row r="56" ht="55.5" customHeight="1" thickBot="1">
      <c r="A56" s="7"/>
    </row>
    <row r="57" ht="55.5" customHeight="1" thickBot="1">
      <c r="A57" s="5"/>
    </row>
  </sheetData>
  <mergeCells count="21">
    <mergeCell ref="B2:K2"/>
    <mergeCell ref="B10:G10"/>
    <mergeCell ref="B12:K12"/>
    <mergeCell ref="B27:G27"/>
    <mergeCell ref="B29:K29"/>
    <mergeCell ref="A11:K11"/>
    <mergeCell ref="A28:K28"/>
    <mergeCell ref="B24:B25"/>
    <mergeCell ref="A24:A25"/>
    <mergeCell ref="A22:A23"/>
    <mergeCell ref="B22:B23"/>
    <mergeCell ref="A3:A4"/>
    <mergeCell ref="B3:B4"/>
    <mergeCell ref="B8:B9"/>
    <mergeCell ref="A8:A9"/>
    <mergeCell ref="A45:B45"/>
    <mergeCell ref="G45:H45"/>
    <mergeCell ref="I45:K45"/>
    <mergeCell ref="A44:I44"/>
    <mergeCell ref="B43:G43"/>
    <mergeCell ref="H43:I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Bureš</dc:creator>
  <cp:keywords/>
  <dc:description/>
  <cp:lastModifiedBy>Jiří Sál</cp:lastModifiedBy>
  <cp:lastPrinted>2018-08-27T07:42:04Z</cp:lastPrinted>
  <dcterms:created xsi:type="dcterms:W3CDTF">2016-05-16T07:34:09Z</dcterms:created>
  <dcterms:modified xsi:type="dcterms:W3CDTF">2018-09-04T11:25:42Z</dcterms:modified>
  <cp:category/>
  <cp:version/>
  <cp:contentType/>
  <cp:contentStatus/>
</cp:coreProperties>
</file>