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2992" windowHeight="8592" activeTab="1"/>
  </bookViews>
  <sheets>
    <sheet name="Nabídková cena" sheetId="19" r:id="rId1"/>
    <sheet name="Sál zastupitelstva" sheetId="18" r:id="rId2"/>
    <sheet name="Krizová místnost" sheetId="17" r:id="rId3"/>
  </sheets>
  <definedNames>
    <definedName name="Excel_BuiltIn_Print_Titles_1" localSheetId="2">'Krizová místnost'!$F$2:$ID$2</definedName>
    <definedName name="Excel_BuiltIn_Print_Titles_1" localSheetId="1">'Sál zastupitelstva'!$F$2:$ID$2</definedName>
    <definedName name="Excel_BuiltIn_Print_Titles_1">#REF!</definedName>
    <definedName name="_xlnm.Print_Area" localSheetId="2">'Krizová místnost'!$A$2:$M$90</definedName>
    <definedName name="_xlnm.Print_Area" localSheetId="1">'Sál zastupitelstva'!$A$2:$M$122</definedName>
    <definedName name="Z_4D0D2B2A_9DF8_458C_AAEE_86A80A3339F0_.wvu.Cols" localSheetId="2" hidden="1">#REF!</definedName>
    <definedName name="Z_4D0D2B2A_9DF8_458C_AAEE_86A80A3339F0_.wvu.Cols" localSheetId="1" hidden="1">#REF!</definedName>
    <definedName name="Z_4D0D2B2A_9DF8_458C_AAEE_86A80A3339F0_.wvu.FilterData" localSheetId="2" hidden="1">'Krizová místnost'!$A$2:$M$93</definedName>
    <definedName name="Z_4D0D2B2A_9DF8_458C_AAEE_86A80A3339F0_.wvu.FilterData" localSheetId="1" hidden="1">'Sál zastupitelstva'!$A$2:$M$125</definedName>
    <definedName name="Z_4D0D2B2A_9DF8_458C_AAEE_86A80A3339F0_.wvu.PrintArea" localSheetId="2" hidden="1">'Krizová místnost'!$A$2:$M$93</definedName>
    <definedName name="Z_4D0D2B2A_9DF8_458C_AAEE_86A80A3339F0_.wvu.PrintArea" localSheetId="1" hidden="1">'Sál zastupitelstva'!$A$2:$M$125</definedName>
    <definedName name="Z_4D0D2B2A_9DF8_458C_AAEE_86A80A3339F0_.wvu.PrintTitles" localSheetId="2" hidden="1">'Krizová místnost'!$2:$2</definedName>
    <definedName name="Z_4D0D2B2A_9DF8_458C_AAEE_86A80A3339F0_.wvu.PrintTitles" localSheetId="1" hidden="1">'Sál zastupitelstva'!$2:$2</definedName>
    <definedName name="Z_663F3EEA_54DF_4CA4_AC64_811AA139A51B_.wvu.FilterData" localSheetId="2" hidden="1">'Krizová místnost'!$A$2:$M$93</definedName>
    <definedName name="Z_663F3EEA_54DF_4CA4_AC64_811AA139A51B_.wvu.FilterData" localSheetId="1" hidden="1">'Sál zastupitelstva'!$A$2:$M$125</definedName>
    <definedName name="Z_8739B187_5193_4A50_AB3C_AACA053D53F9_.wvu.Cols" localSheetId="2" hidden="1">#REF!</definedName>
    <definedName name="Z_8739B187_5193_4A50_AB3C_AACA053D53F9_.wvu.Cols" localSheetId="1" hidden="1">#REF!</definedName>
    <definedName name="Z_8739B187_5193_4A50_AB3C_AACA053D53F9_.wvu.FilterData" localSheetId="2" hidden="1">'Krizová místnost'!$A$2:$M$93</definedName>
    <definedName name="Z_8739B187_5193_4A50_AB3C_AACA053D53F9_.wvu.FilterData" localSheetId="1" hidden="1">'Sál zastupitelstva'!$A$2:$M$125</definedName>
    <definedName name="Z_C813679C_1F25_4E8B_B995_533787F0CCF2_.wvu.Cols" localSheetId="2" hidden="1">#REF!</definedName>
    <definedName name="Z_C813679C_1F25_4E8B_B995_533787F0CCF2_.wvu.Cols" localSheetId="1" hidden="1">#REF!</definedName>
    <definedName name="Z_C813679C_1F25_4E8B_B995_533787F0CCF2_.wvu.FilterData" localSheetId="2" hidden="1">'Krizová místnost'!$A$2:$M$93</definedName>
    <definedName name="Z_C813679C_1F25_4E8B_B995_533787F0CCF2_.wvu.FilterData" localSheetId="1" hidden="1">'Sál zastupitelstva'!$A$2:$M$125</definedName>
    <definedName name="Z_C813679C_1F25_4E8B_B995_533787F0CCF2_.wvu.PrintArea" localSheetId="2" hidden="1">'Krizová místnost'!$A$2:$M$93</definedName>
    <definedName name="Z_C813679C_1F25_4E8B_B995_533787F0CCF2_.wvu.PrintArea" localSheetId="1" hidden="1">'Sál zastupitelstva'!$A$2:$M$125</definedName>
    <definedName name="Z_C813679C_1F25_4E8B_B995_533787F0CCF2_.wvu.PrintTitles" localSheetId="2" hidden="1">'Krizová místnost'!$2:$2</definedName>
    <definedName name="Z_C813679C_1F25_4E8B_B995_533787F0CCF2_.wvu.PrintTitles" localSheetId="1" hidden="1">'Sál zastupitelstva'!$2:$2</definedName>
    <definedName name="Z_D80F4BCD_90E6_4CF9_BB80_CD28A212AF14_.wvu.Cols" localSheetId="2" hidden="1">#REF!</definedName>
    <definedName name="Z_D80F4BCD_90E6_4CF9_BB80_CD28A212AF14_.wvu.Cols" localSheetId="1" hidden="1">#REF!</definedName>
    <definedName name="Z_D80F4BCD_90E6_4CF9_BB80_CD28A212AF14_.wvu.FilterData" localSheetId="2" hidden="1">'Krizová místnost'!$A$2:$M$93</definedName>
    <definedName name="Z_D80F4BCD_90E6_4CF9_BB80_CD28A212AF14_.wvu.FilterData" localSheetId="1" hidden="1">'Sál zastupitelstva'!$A$2:$M$125</definedName>
    <definedName name="Z_D80F4BCD_90E6_4CF9_BB80_CD28A212AF14_.wvu.PrintArea" localSheetId="2" hidden="1">'Krizová místnost'!$A$2:$M$93</definedName>
    <definedName name="Z_D80F4BCD_90E6_4CF9_BB80_CD28A212AF14_.wvu.PrintArea" localSheetId="1" hidden="1">'Sál zastupitelstva'!$A$2:$M$125</definedName>
    <definedName name="Z_D80F4BCD_90E6_4CF9_BB80_CD28A212AF14_.wvu.PrintTitles" localSheetId="2" hidden="1">'Krizová místnost'!$2:$2</definedName>
    <definedName name="Z_D80F4BCD_90E6_4CF9_BB80_CD28A212AF14_.wvu.PrintTitles" localSheetId="1" hidden="1">'Sál zastupitelstva'!$2:$2</definedName>
    <definedName name="Z_F18F5723_E1DD_4928_A1A8_38350028BAD1_.wvu.Cols" localSheetId="2" hidden="1">#REF!</definedName>
    <definedName name="Z_F18F5723_E1DD_4928_A1A8_38350028BAD1_.wvu.Cols" localSheetId="1" hidden="1">#REF!</definedName>
    <definedName name="Z_F18F5723_E1DD_4928_A1A8_38350028BAD1_.wvu.FilterData" localSheetId="2" hidden="1">'Krizová místnost'!$A$2:$M$2</definedName>
    <definedName name="Z_F18F5723_E1DD_4928_A1A8_38350028BAD1_.wvu.FilterData" localSheetId="1" hidden="1">'Sál zastupitelstva'!$A$2:$M$2</definedName>
    <definedName name="Z_F18F5723_E1DD_4928_A1A8_38350028BAD1_.wvu.PrintArea" localSheetId="2" hidden="1">'Krizová místnost'!$A$2:$M$92</definedName>
    <definedName name="Z_F18F5723_E1DD_4928_A1A8_38350028BAD1_.wvu.PrintArea" localSheetId="1" hidden="1">'Sál zastupitelstva'!$A$2:$M$124</definedName>
    <definedName name="Z_F18F5723_E1DD_4928_A1A8_38350028BAD1_.wvu.PrintTitles" localSheetId="2" hidden="1">'Krizová místnost'!$2:$2</definedName>
    <definedName name="Z_F18F5723_E1DD_4928_A1A8_38350028BAD1_.wvu.PrintTitles" localSheetId="1" hidden="1">'Sál zastupitelstva'!$2:$2</definedName>
    <definedName name="_xlnm.Print_Titles" localSheetId="1">'Sál zastupitelstva'!$2:$2</definedName>
    <definedName name="_xlnm.Print_Titles" localSheetId="2">'Krizová místnost'!$2:$2</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<sst xmlns="http://schemas.openxmlformats.org/spreadsheetml/2006/main" count="631" uniqueCount="318">
  <si>
    <t>popis</t>
  </si>
  <si>
    <t>název</t>
  </si>
  <si>
    <t>ks</t>
  </si>
  <si>
    <t>Instalace a služby</t>
  </si>
  <si>
    <t>poř.č.</t>
  </si>
  <si>
    <t>typ</t>
  </si>
  <si>
    <t>Datový projektor</t>
  </si>
  <si>
    <t>m</t>
  </si>
  <si>
    <t>kpl</t>
  </si>
  <si>
    <t>kód NAVI</t>
  </si>
  <si>
    <t>Zobrazovače + příslušentství</t>
  </si>
  <si>
    <t>Systém ozvučení</t>
  </si>
  <si>
    <t>Řídicí systém AV techniky</t>
  </si>
  <si>
    <t>CENA CELKEM BEZ DPH:</t>
  </si>
  <si>
    <t>Obr.</t>
  </si>
  <si>
    <t>Jednotka</t>
  </si>
  <si>
    <t>Množství</t>
  </si>
  <si>
    <t>Nakupní cena</t>
  </si>
  <si>
    <t>Nákupní cena celkem</t>
  </si>
  <si>
    <t>Marže</t>
  </si>
  <si>
    <t>Poznámka</t>
  </si>
  <si>
    <t>N6/(1-$P$2)</t>
  </si>
  <si>
    <t>výrobce</t>
  </si>
  <si>
    <t>jednotková cena bez DPH</t>
  </si>
  <si>
    <t>cena celkem bez DPH</t>
  </si>
  <si>
    <t>kod projekce</t>
  </si>
  <si>
    <t>záruční lhůta</t>
  </si>
  <si>
    <t>Konstrukce s projektorem</t>
  </si>
  <si>
    <t>Náhledový displej</t>
  </si>
  <si>
    <t>Profesionální full HD displej s minimální konfigurací: úhlopříčka 55", IPS / E-LED LCD panel, určen pro nepřetržitý provoz 24/7, bez ventilátoru, systém zavěšení VESA 400x400, jas 450 cd/m2, kontrast 1100:1, odezva 12 ms, HDBT vstup, zabudovaný USB přehrávač, zabudované reproduktory 20W. Vstupy: VIDEO IN, Audio In (L/R), 2xHDMI IN, Audio In (L/R), DVI-D In, Audio In (L/R),COMPONENT/RGB INDVI-D Out, PC In, Audio In (L/R), Audio Out (L/R),  Serial In/Out, HDBT in, LAN, IR in/Out, USB type A.</t>
  </si>
  <si>
    <t>Stropní držák</t>
  </si>
  <si>
    <t>Stropní držák pro 55" LCD displej. Hliníkové provedení s možností naklonění min. + 5°, - 20°, nosnost min. 50kg, barva černá. Včetně tyče o délce 150cm s možností zkrácení.</t>
  </si>
  <si>
    <t>Reproduktory</t>
  </si>
  <si>
    <t>Zesilovač</t>
  </si>
  <si>
    <t>Ruchové mikrofony</t>
  </si>
  <si>
    <t>Reproduktory budou využity stávající</t>
  </si>
  <si>
    <t>Zesilovače budou využity stávající</t>
  </si>
  <si>
    <t>Optická matnice s rámem</t>
  </si>
  <si>
    <t>Mixážní matice s digitálním signálovým processingem, 12 symetrických vstupů / 8 symetrických výstupů, min. 10 vstupů s automatickou eliminací ozvěny (AEC), digitální sběrnice s min. 42 zvukovými kanály s latencí max 0,25ms, min. 6 kontrolních vstupů a  4 logické výstupy, indikační LED pro každý kanál, ethernet pro nastavení, kontrolu a monitoring, RS-232 pro řízení</t>
  </si>
  <si>
    <t>Mixážní matice</t>
  </si>
  <si>
    <t>Jednokanálový eliminátor zpětné vazby s fázovým posunem, digitální zpracování signálu, vhodné pro akusticky náročné prostředí, směšovač pro dva mikrofony na řeč. pultu, záruka min. 36 měsíců</t>
  </si>
  <si>
    <t>Eliminátor zpětné vazby</t>
  </si>
  <si>
    <t>UHF digitální dvojitý přijímač bezdrátových mikrofonů, modulace SeDAC nebo FSK, přenosné přeladitelné pásmo min. 590 - 630 MHz, latence max. 3,8 ms, systémová spektrální analýza, frekvenční rozsah 30 Hz-19 kHz, diverzitní příjem, kódování přenosu min. 448 bit nebo AES 256, 2x XLR symetrický výstup, 1x Dante výstup (48kHz), celkové harmonické zkreslení ≤ 0.03%, min. 3500 přeladitelných freq. v jednom zařízení, filtr nízkých frekvencí, IR nastavení vysílač -&gt; přijímač, 19" rack uchycení</t>
  </si>
  <si>
    <t>UHF digitální dvojitý přijímač bezdrátových mikrofonů</t>
  </si>
  <si>
    <t>UHF digitální ruční vysílač s dynamickou mikrofonní vložkou - superkardioida, modulace SeDAC nebo FSK, přenosné pásmo min. 590 - 630 MHz, frekvenční rozsah 70 Hz-16 kHz, trvalý výkon min. 25 mW,  kódování přenosu min. 448 bit nebo AES 256, celkové harmonické zkreslení ≤ 0.03%, min. 3500 přeladitelných freq. v jednom zařízení, provoz min. 5,5 hodin, možnost využití AA baterií, váha max. 500g bez baterií</t>
  </si>
  <si>
    <t>UHF digitální kapesní vysílač, modulace SeDAC nebo FSK, přenosné pásmo min. 590 - 630 MHz, frekvenční rozsah min. 450 Hz-17 kHz, trvalý výkon min. 25 mW,  kódování přenosu min. 448 bit nebo AES 256, celkové harmonické zkreslení ≤ 0.03%, min. 3500 přeladitelných freq. v jednom zařízení, provoz min. 6,5 hodin, možnost využití AA baterií, váha max. 150g bez baterií</t>
  </si>
  <si>
    <t>Mikrofon bezdrátový</t>
  </si>
  <si>
    <t>Dvojitá inteligentní rychlonabíječka pro vysílače bezdrátových mikrofonů, nabíjí bez vyjmutí baterií z vysílačů, set vč. síť. zdroje a NiMH akumulátorových baterií</t>
  </si>
  <si>
    <t>Dvojitá rychlonabíječka</t>
  </si>
  <si>
    <t>Mikrofonní stativ s ramenem, hmotnost max. 3,5 kg, výška 950-1600 mm, rameno 500-700 mm, černý</t>
  </si>
  <si>
    <t>Mikrofonní stativ</t>
  </si>
  <si>
    <t>Stolní stojánek s nástavcem, závit 3/8" hmotnost cca 1,0 kg, výška 160 - 180 mm, Ø max 150 mm, Barva černá</t>
  </si>
  <si>
    <t xml:space="preserve">Stolní stojánek </t>
  </si>
  <si>
    <t>Externí všesměrová anténa se ziskem min. 4 dB,  s minimální konfigurací: 516 - 700 MHz, výstup BNC, 50 ohm, dodávka vč. klipsny pro připevnění na držák.</t>
  </si>
  <si>
    <t>Externí anténa</t>
  </si>
  <si>
    <t xml:space="preserve">Držák pro upevnění ext. antény, závit 3/8". Barva černá. </t>
  </si>
  <si>
    <t>Držák</t>
  </si>
  <si>
    <t>HDMI matice</t>
  </si>
  <si>
    <t>Maticový přepínač s minimální konfigurací: 8x8 HDMI. Podpora standardů HDMI 1.3, HDCP 1.1 a DVI 1.0. S/PDIF audio out. Podpora rozlišení 2K, 1920x1200 a 1080p. Všechny vstupy mají vyrovnávací obvod umožňující použití až 60 m DVI kabelů. Reclocking na výstupech - eliminace signálových defektů (jittering) způsobených odrazy na dlouhých kabelech nebo konektorech - 
EDID management - schopnost naučit se a uložit až 100 EDID a emulovat jakýkoliv monitor vstupech. HDCP kompatibilní. Ovládání: RS-232/RS-422, TCP/IP LAN, webové rozhraní, tlačítka na čelním panelu</t>
  </si>
  <si>
    <t>Převodník S/PDIF</t>
  </si>
  <si>
    <t>Převodník z digitálního signálu SPDIF na 2x CINCH. Podporuje vzorkovací frekvence: 32, 44.1, 48 and 96 KHz, 24-bitový S/PDIF vstupní kanál L/R.</t>
  </si>
  <si>
    <t>Extender pro přenos HDMI po kabelu CATx - Vysílač. Podpora standardů HDBase-T, HDMI 1.4a, HDCP 2.2. Podpora 4K/UHD@60Hz 4:2:0. Kompatibilní s CAT5e/6/7 twisted pair kabely.
Přenos 1920x1200 a 1080p/60 na max. 100 m, přenos 4K/UHD na 70 m  (obojí při použití kabelu CAT6/7). Přenos RS-232 (obousměrně) a IR příkazů. HDCP kompatibilní. Podpora přenosu EDID, CEC, 3D. PoCc napájení přijímače po CATx kabelu</t>
  </si>
  <si>
    <t>HDBT transmitter</t>
  </si>
  <si>
    <t>HDBT receiver</t>
  </si>
  <si>
    <t>Extender pro přenos HDMI po kabelu CATx - Přijímač. Podpora standardů HDBase-T, HDMI 1.4a, HDCP 2.2. Podpora 4K/UHD@60Hz 4:2:0. Kompatibilní s CAT5e/6/7 twisted pair kabely.
Přenos 1920x1200 a 1080p/60 na max. 100 m, přenos 4K/UHD na max. 70 m  (obojí při použití kabelu CAT6/7). Přenos RS-232 (obousměrně) a IR příkazů. HDCP kompatibilní. Podpora přenosu EDID, CEC, 3D. PoCc napájení přijímače po CATx kabelu.</t>
  </si>
  <si>
    <t>Extender / přepínač 4 x 1 pro přenos po kabelu CATx - Vysílač s minimální konfigurací: Podpora standardů HDBase-T, HDMI 1.4a, HDCP 2.2. Podpora 4K/UHD@60Hz 4:2:0. Vstupy: 1x HDMI, 1x DisplayPort, 1x DVI-I, 1x VGA + audio. Kompatibilní s CAT5e/6/7 twisted pair kabely. Přenos 1920x1200 a 1080p/60 na max. 100 m, přenos 4K/UHD na 70 m  (obojí při použití kabelu CAT6/7). Přenos RS-232 (obousměrně) a IR příkazů. HDCP kompatibilní. Podpora přenosu EDID, CEC, 3D.</t>
  </si>
  <si>
    <t>POE Injektor</t>
  </si>
  <si>
    <t>Poe injektor pro napájení HDBT transmitteru po CATx kabelu. 48V DC vstup.</t>
  </si>
  <si>
    <t>Bezdrátový přepínač pro sdílení obrazu a zvuku z až 16 zařízení typu notebook, smartphone, tablet na displej nebo projektor. Sdílení lze spustit z USB tlačítka nebo mobilní aplikace prostřednictvím integrovaného WiFi access pointu v přepínači. Obraz z mobilních zařízení je sdílen pomocí aplikace nebo zrcadlení plochy (AirPlay, MirrorOp). Sdílení až 2 zařízení na displeji nebo projektoru najednou. Vzdálená správa přes webové rozhraní nebo aplikace.
Minimální technické parametry: podporované rozlišení pro bedrátové sdílení 1920 x 1080 @ 30 fps, integrovaný WiFi access point 2,4 nebo 5 GHz, 2x USB tlačítko v balení, podporované OS Windows 7 a vyšší (64bit), MacOS 10.10 a vyšší, Android 4.1 a vyšší , iOS 5.0 a vyšší. Výstupy: 1x HDMI. 1x audio mini jack, 1x audio S/PDIF, 1x Ethernet RJ45</t>
  </si>
  <si>
    <t>Bezdrátový přepínač pro sdílení obrazu</t>
  </si>
  <si>
    <t>Interface technologie</t>
  </si>
  <si>
    <t>Přípojná místa + zdroje signálu</t>
  </si>
  <si>
    <t>Záložní zdroj pro ochranu napájení pro servery a síťová zařízení, rackovvé provedení o výšce 4U, hloubka 483mm, technologie Line-interaktivní, s účinnosti 98%/96% při plném/polovičním zatížení, vstupní napětí 230V 50/60 Hz, výkon napájení 1980 W/2200 VA s výstupním napětím 230V s frekvencí 57 -63 Hz. 8 výstupních zásuvek IEC 320 C13, USB. Alfanumerický LCD displej, 36 měsíců záruka</t>
  </si>
  <si>
    <t>Záložní zdroj - UPS</t>
  </si>
  <si>
    <t>19" rack</t>
  </si>
  <si>
    <t>19" rack bude využit stávající</t>
  </si>
  <si>
    <t>19" rozvodný panel</t>
  </si>
  <si>
    <t>19" rozvodný panel  1U 8x230V UTE, přívod černý - 2m, podsvícený vypínač</t>
  </si>
  <si>
    <t>Polička nízkoprofilová</t>
  </si>
  <si>
    <t>19" Polička nízkoprofilová s perforací 1U/550 mm, max.  nosnost 40 kg</t>
  </si>
  <si>
    <t>Záslepka</t>
  </si>
  <si>
    <t>Záslepka 1U</t>
  </si>
  <si>
    <t>Vybavení podlahové krabice</t>
  </si>
  <si>
    <t>Instalační modul GB3 pro podlah. krabice Ackermann pro 3 poloviční nebo 3 plné sloty</t>
  </si>
  <si>
    <t>CAT6 (RJ45), 1/2 slot, Gender-Changer</t>
  </si>
  <si>
    <t>Prázdný slot celý pro 50x50</t>
  </si>
  <si>
    <t>Přípojné místo do stolu</t>
  </si>
  <si>
    <t>Prázdný slot  1/2 díl pro 50x50</t>
  </si>
  <si>
    <t>Hliníkové přípojné místo s víkem pro instalaci do desky stolu s 3x 230V zásuvkou, krycí nohou + navíjecí moduly pro 4 kabely. V sadě navíjecí HDMI, DP, LAN CAT6, VGA, Audio.</t>
  </si>
  <si>
    <t>Přépojné místo stěna</t>
  </si>
  <si>
    <t>Nástěnné přípojné místo s HDMI konektorem</t>
  </si>
  <si>
    <t>Videokonference</t>
  </si>
  <si>
    <t>Videokonferenčí codec s kamerou bude využit stávající</t>
  </si>
  <si>
    <t>VCF Codec stávající</t>
  </si>
  <si>
    <t>VCF codec nový</t>
  </si>
  <si>
    <t>set</t>
  </si>
  <si>
    <t xml:space="preserve">Videokonferenční systém pro velké AV integrace vhodný především do separátních telepresenčních místností díky unikátnímu systému dvojice kamer automaticky sledujících hovořícího. Minimální technické parametry: Videokonferenční jednotka s možností připojení tří zobrazovačů a volitelnou funkcí MultiSite (4+1), dodávaná s trackovacím systémem s dvojicí PTZ kamer 20x zoom (10x optický, 2x digitální). Minimální technické parametry : H.323 a SIP, šířka pásma do 6Mbps (10Mbps MultiSite), podpora přenosu obrazu v rozlišení až do 1080p60 (video) a 1080p30 (prezentace), 5x video IN (3x HDMI, DVI-I, BNC), 3x video OUT (2x HDMI, DVI-I), 15x audio IN (3x HDMI, 12x Euroblock), 8x audio OUT (2x HDMI, 8x Euroblock), automatické sledování a zoomování hovořícího, GPIO, 3x LAN, H.239, BFCP, H.265 (na SIP protokolu), AES, API (IP,RS-232), AEC, AGC, Automatic Noise Reduction, 1RU </t>
  </si>
  <si>
    <t>Maintenance Servis</t>
  </si>
  <si>
    <t>Povinný maintanace servis pro VCF codec s kamerami. SW upgrade zdarma, on-line podpora, výměna vadného zboží, 1 rok</t>
  </si>
  <si>
    <t>5-ti stranný MutiSite (4+1)</t>
  </si>
  <si>
    <t>Multisite</t>
  </si>
  <si>
    <t>Přídavná kamera</t>
  </si>
  <si>
    <t>Řídicí jednotky</t>
  </si>
  <si>
    <t>Kontrolér řídicího systému. Minimální technické parametry kontroléru: CPU Arm, 256MB RAM, 6x RS232, 8x IR, 8x IO, 4x relé, audio in/out, 1x LAN, slot pro SD kartu (min. 4GB), programování v jazyce XPL2, vestavěný webový server. Napájecí zdroj.</t>
  </si>
  <si>
    <t xml:space="preserve">Ovládací panel </t>
  </si>
  <si>
    <t>Dotykový panel stolní drátový. Minimální technické parametry panelu: úhlopříčka 12" 16:9, rozlišení 1280x800, 32-bitové barvy, kapacitní dotykový IPS displej s 216ppi, vestavěné reproduktory a mikrofon, vestavěný světelný a pohybový senzor, IP komunikace, napájení přes PoE (adaptér je součástí balení), pevný stolní stojan s náklonem., provedení v tenkém hliníkovém šasi s integrovaným stojánkem.</t>
  </si>
  <si>
    <t xml:space="preserve">Switch </t>
  </si>
  <si>
    <t>16-port 10/100 Ethernet switch, 8 portů je PoE, PoE power budget 130W, 802.3af/az.</t>
  </si>
  <si>
    <t>Silový rozvaděč</t>
  </si>
  <si>
    <t>Podružné jednotky řídicího systému v silovém rozvaděči budou využity stávající</t>
  </si>
  <si>
    <t>Rozšiřující modul řídicího systému s minimálními parametry: 3 x RS232, 8 x multifunkční  port, připojení do LAN, napájení PoE.</t>
  </si>
  <si>
    <t>Přídavná PTZ kamera pro snímání řečníka. 20x zoom</t>
  </si>
  <si>
    <t>Maintenance Servis pro přídavnou kameru</t>
  </si>
  <si>
    <t>Napájecí zdroj pro přídavnou kameru</t>
  </si>
  <si>
    <t>Napájecí zdroj</t>
  </si>
  <si>
    <t>Kabeláž HDMI</t>
  </si>
  <si>
    <t>HDMI kabel 2m, pro rozlišení  4K*2K @ 60Hz. 99.9% měděný vodič nebo postříbřené měděné jádro.</t>
  </si>
  <si>
    <t>HDMI kabel 5m, pro rozlišení  4K*2K @ 60Hz. 99.9% měděný vodič nebo postříbřené měděné jádro.</t>
  </si>
  <si>
    <t>HDMI kabel 10m, pro rozlišení  4K*2K @ 60Hz. 99.9% měděný vodič nebo postříbřené měděné jádro.</t>
  </si>
  <si>
    <t>HDBT kabel</t>
  </si>
  <si>
    <t>Stíněný kabel CAT6 s LSOH pláštěm. Nejvyšší podporovaný protokol  - 1000BaseT, 1000BaseTX. Stínění - fólie kolem všech 4 párů. Šířka pásma - 250 MHz. Jednotlivé páry odděleny plastovým křížem.</t>
  </si>
  <si>
    <t>RS232 kabel</t>
  </si>
  <si>
    <t>Datový UTP cat.5 kabel</t>
  </si>
  <si>
    <t>Audio kabel</t>
  </si>
  <si>
    <t>Symetrický stíněný audio mono kabel, průměr 6,0 mm, instalační.</t>
  </si>
  <si>
    <t>Nesymetrický stíněný stero kabel. 2x 0,14 mm2 ( 2,9 x 5,8 mm ) instalační pro konektory jack 3.5 mm</t>
  </si>
  <si>
    <t>Ostatní materiál</t>
  </si>
  <si>
    <t>Ostatní drobný montážní materiál a konektory.</t>
  </si>
  <si>
    <t>Propojovací kabeláž</t>
  </si>
  <si>
    <t>Krátká propojovací kabeláž (patch cordy, audio propojovací kabeláž atd.)</t>
  </si>
  <si>
    <t>kabely metráž</t>
  </si>
  <si>
    <t>Koaxialní  kabel pro RF signály. Impedance 50 ohm. Útlum 21dB/100m/800MHz</t>
  </si>
  <si>
    <t>Deinstalace</t>
  </si>
  <si>
    <t>Deinstalace stávající AV techniky v sále a v zázemí (předání investorovi)</t>
  </si>
  <si>
    <t>Drobné truhlářské úpravy spojené se stolem s ohledem na výměnu staré techniky za novou.</t>
  </si>
  <si>
    <t>Instalace</t>
  </si>
  <si>
    <t>Revizní dvířka</t>
  </si>
  <si>
    <t>Revizní dvířka pro instalaci do podhledu o rozměrech 500x500mm</t>
  </si>
  <si>
    <t>Napájecí kabel</t>
  </si>
  <si>
    <t>Napájecí kabel pro pohyblivé přívody ( ohebný ) 230 V, &lt;500W, H05VV-F 3Gx2,5</t>
  </si>
  <si>
    <t>Stavební práce</t>
  </si>
  <si>
    <t>Stavební práce spojené s vybouráním 2x staré optické matnice v čelní SDK příčce a následné rozšíření otvorů pro novou optickou matnici, začištění a opětovné zapravení SDK. Následně výmalba čelní stěny (oranžová barva, viz stávající odstín). V ceně je zahrnut materiál a práce.</t>
  </si>
  <si>
    <t>Úprava stávající hliníkové konstrukce s projektorem a zrcadlem pro zpětnou projekci. Nové osazení a nastavení projektoru se zrcadlem. Včetně potřebného materiálu.</t>
  </si>
  <si>
    <t>Instalace video techniky (Displeje včetně držáků, Projektory včetně držáků, Projekční plochy, Videotechnika)</t>
  </si>
  <si>
    <t>Instalace kabeláže včetně konektorů (Příprava a pokládka kabelového svazku. Konektory: audio, video, řízení, napájení.)</t>
  </si>
  <si>
    <t xml:space="preserve">Instalace řídícího systému (Řídící jednotka, Ovládací prvky, Silové vypínače ovládané z ŘS) </t>
  </si>
  <si>
    <t>Instalace audio techniky (Mixážní pult, Mikrofony, Digitální audiomatice)</t>
  </si>
  <si>
    <t>Instalace interfacové techniky (Instalace interfacové techniky, přístrojové skříně. Vyvázání kabeláže a zapojení napájení)</t>
  </si>
  <si>
    <t>Instalace speciální techniky (Videokonference)</t>
  </si>
  <si>
    <t>Další práce (Vykládka/nakládka. Úklid materiálu, nářadí, likvidace obalů)</t>
  </si>
  <si>
    <t>Programování a SW práce (Řídící systém, Režimy a předvolby na dotykovém panelu, Programování silových okruhů, Tvorba manuálu pro systém)</t>
  </si>
  <si>
    <t>Programování</t>
  </si>
  <si>
    <t>h</t>
  </si>
  <si>
    <t>IT služby</t>
  </si>
  <si>
    <t>IT služby (Instalace a nastavení PC, Instalace a konfigurace SW, Konzultace)</t>
  </si>
  <si>
    <t>Projektový managment (Obhlídky na místě, Konzultace, Kontrolní dny)</t>
  </si>
  <si>
    <t>Projektová dokumentace skutečného stavu, příprava, inženýring, předání, školení (Doplnění projektové dokumentace před akcí. Přejímka stavební připravenosti, převzetí místa instalace. Projektová dokumentace skutečného stavu. Předání díla. Zaškolení uživatele. Inženýring - vedení instalace. Systémové testy.)</t>
  </si>
  <si>
    <t>Doprava, ubytování</t>
  </si>
  <si>
    <t>Doprava</t>
  </si>
  <si>
    <t>Difuzní projekční matnice,  velikost obrazu 234x132cm, zisk 1.0, pozorovací úhel ±52°, včetně rámu pro vestavbu do otvoru ve stěně, rám v černé barvě.</t>
  </si>
  <si>
    <t>DLP datový projektor s minimální konfigurací: nativní rozlišení 1920x1200px s možností přepmutí a 1080p a svítivostí 5400 ANSI lm. Laeserový světelný zdroj s životností až 20 000 hodin. Kontrast 20 000:1. Konektivita: HDBT, 2x HDMI, VGA, audio IN/OUT, RS232. Objektiv s projekčním poměrem min. 1,46-2,9:1, optický shift lens. Hlučnost max. 33dB v normal módu.</t>
  </si>
  <si>
    <t>Výměnný objektiv</t>
  </si>
  <si>
    <t>Box pro projektor</t>
  </si>
  <si>
    <t>Displej předsálí</t>
  </si>
  <si>
    <t>Nástěnný držák</t>
  </si>
  <si>
    <t>Profesionální full HD displej s minimální konfigurací: úhlopříčka 75", IPS / E-LED LCD panel, určen pro nepřetržitý provoz 16/7, bez ventilátoru, systém zavěšení VESA 600x400, jas 410 cd/m2, kontrast 1200:1, odezva 8 ms, HDBT vstup, zabudovaný USB přehrávač, zabudované reproduktory 20W. Vstupy: VIDEO IN, Audio In (L/R), 2xHDMI IN, Audio In (L/R), DVI-D In, Audio In (L/R),COMPONENT/RGB INDVI-D Out, PC In, Audio In (L/R), Audio Out (L/R),  Serial In/Out, LAN, IR in/Out, USB type A. Hmotnost do 60kg.</t>
  </si>
  <si>
    <t>Nástěnný náklopný držák pro displeje 55"-82". Min nosnost 100 kg. Náklon min. +2 až -12 stupňů. Možnost horizontálního posunu po instalaci min. +/- 200 mm doleva a doprava.</t>
  </si>
  <si>
    <t>Nástěnný náklopný držák pro displeje 37"-63". Min nosnost 70 kg. Náklon min. +2 až -12 stupňů. Možnost horizontálního posunu po instalaci min. +/- 200 mm doleva a doprava.</t>
  </si>
  <si>
    <t>Pasivní sloupová reprosoustava s minimální konfigurací: 4x5" 500W / 8Ω, 45 Hz - 310 Hz , citlivost SPL 87 dB, rozměry do 700x260x465 mm, systémová EQ, vč. nástěnnéhoo držáku, bílá barva</t>
  </si>
  <si>
    <t>Reproduktory čelní stěna</t>
  </si>
  <si>
    <t>Pasivní sloupová line-array reprosoustava s minimální konfigurací: 8x1" + 4x2,25", 500W / 8Ω, 60 Hz - 16 kHz, pokrytí 150°x20° HxV, citlivost SPL 87 dB, rozměry do 990x200x250 mm, systémová EQ, vč. polohovatelného nástěnného držáku ±60° do stran a ±15° náklon, bílá barva</t>
  </si>
  <si>
    <t>Reproduktory u sloupu</t>
  </si>
  <si>
    <t>Sloupová line-array reprosoustava min 8x2", min. 140W / 8Ω, citlivost min 93 dB, freq. Rozsah min 80 Hz - 18 kHz, pokrytí min 140°x20° H x V, EQ přepínač, max rozměry do 550x1100x160 mm, vč. polohovatelného nástěnného držáku min ±65° do stran a  min ±15° náklon, bílá barva</t>
  </si>
  <si>
    <t>Set koncový zesilovač + DSP procesor, s minimální konfigurací: 2x 1000W - 4Ω, presety pro sloupové reprosoustavy, nastavení EQ, propustí, limitace a zpoždění, LCD panel, LED indikace stavu, symetrické vstupy, symetrické preamp. výstupy, výstupní konektory Speakon, spínaný zesilovač a zdroj, výška každého zařízení max 2U</t>
  </si>
  <si>
    <t>Set koncový zesilovač + DSP procesor, s minimální konfigurací: 2x 250W - 8Ω, presety pro sloupové reprosoustavy, nastavení EQ, propustí, limitace a zpoždění, LCD panel, LED indikace stavu, symetrické vstupy, symetrické preamp. výstupy, výstupní konektory Speakon, spínaný zesilovač a zdroj, výška každého zařízení max 2U</t>
  </si>
  <si>
    <t>Reproduktory balkon a zadní část sálu</t>
  </si>
  <si>
    <r>
      <t xml:space="preserve">Aktivní podlouhlá instalační reprosoustava s minimálními parametry: 2x 3" + 2 x1", 2x 20W, 83 dB, 100Hz - 20 kHz, 1x 5-pin - symetrický stereo vstup, 2x RCA - nesymetrický stereo vstup, rozměry do 1100x110x90mm, váha do 5 kg, černá, vč. držáku na zeď, </t>
    </r>
    <r>
      <rPr>
        <sz val="10"/>
        <rFont val="Arial CE"/>
        <family val="2"/>
      </rPr>
      <t>připraveno pro externí/systémovou regulaci hlasitosti</t>
    </r>
  </si>
  <si>
    <t>Jednokanálový eliminátor zpětné vazby s fázovým posunem, digitální zpracování signálu, vhodné pro akusticky náročné prostředí, spec. směšovač pro dva mikrofony na řeč. pultu, záruka 36 měsíců</t>
  </si>
  <si>
    <t>Mixážní systém</t>
  </si>
  <si>
    <r>
      <t xml:space="preserve">Mixážní matice s </t>
    </r>
    <r>
      <rPr>
        <sz val="10"/>
        <rFont val="Arial CE"/>
        <family val="2"/>
      </rPr>
      <t>DSP s minimální konfigurací: 12 vstupů/ 8 výstupů</t>
    </r>
    <r>
      <rPr>
        <sz val="10"/>
        <rFont val="Arial CE"/>
        <family val="2"/>
      </rPr>
      <t>, vstupy s automatickou eliminací ozvěny (</t>
    </r>
    <r>
      <rPr>
        <sz val="10"/>
        <rFont val="Arial CE"/>
        <family val="2"/>
      </rPr>
      <t>AEC</t>
    </r>
    <r>
      <rPr>
        <sz val="10"/>
        <rFont val="Arial CE"/>
        <family val="2"/>
      </rPr>
      <t xml:space="preserve">), 48 sběrnic, 12 kontrolních vstupů, 6 logických výstupů, indikační LED pro každý kanál, ethernet, </t>
    </r>
    <r>
      <rPr>
        <sz val="10"/>
        <rFont val="Arial CE"/>
        <family val="2"/>
      </rPr>
      <t>rozšiřující sběrnice</t>
    </r>
    <r>
      <rPr>
        <sz val="10"/>
        <rFont val="Arial CE"/>
        <family val="2"/>
      </rPr>
      <t>, nastavení, kontrola, monitoring přes sw, RS-232, 1U.</t>
    </r>
  </si>
  <si>
    <t>Dvojitá inteligentní rychlonabíječka</t>
  </si>
  <si>
    <t>Pasivní všesměrová anténa</t>
  </si>
  <si>
    <t>Držák antény</t>
  </si>
  <si>
    <t xml:space="preserve">Držák pro upevnění ext. antény, závit 3/8". Výška 155 mm. Barva černá. </t>
  </si>
  <si>
    <t>Mikrofonní stativ s ramenem. Hmotnost do 3,5 kg, výška min. 900/1605 mm, rameno min. 460/770 mm, černý</t>
  </si>
  <si>
    <t>Sestava 2ks 2pásmový reproboxů, aktivní + pasivní s minimální konfigurací: výkon 2x30W, 2 linkové vstupy, vč. IR dálkového ovládání, RS-232, černý, vč. zákl. U držáků</t>
  </si>
  <si>
    <t>Reproduktorová soustava režie</t>
  </si>
  <si>
    <t>Podhledové reproduktory v předsálí budou využity stávající</t>
  </si>
  <si>
    <t>Zesilovače pro podhledové reproduktory budou využity stávající</t>
  </si>
  <si>
    <t>Diskusní a hlasovací systém</t>
  </si>
  <si>
    <t>Grafické karty</t>
  </si>
  <si>
    <t>SW</t>
  </si>
  <si>
    <t>SW práce</t>
  </si>
  <si>
    <t>Diskusní systém</t>
  </si>
  <si>
    <t>Diskusní systém bude využit stávající</t>
  </si>
  <si>
    <t>LED panel</t>
  </si>
  <si>
    <t>Led panel pro zobrazování výsledků hlasování včetně PC bude využit stávající</t>
  </si>
  <si>
    <t>Modulární maticový přepínač</t>
  </si>
  <si>
    <t>Modulární maticový přepínač - vstupní karta</t>
  </si>
  <si>
    <t>Modulární maticový přepínač - výstupní karta</t>
  </si>
  <si>
    <t>Napájení převodníků</t>
  </si>
  <si>
    <t>Napájení 12V pro vzdálené napájení převodníků po UTP  kompatibilní s výše uvedenou maticí a níže uvedenými převodníky. Univezální vstup: 100-240 V AC, 50/60 Hz. Výstup: 12 V DC</t>
  </si>
  <si>
    <t>17x17 Digital Crosspoint frame - maticový přepínač s minimální konfigurací: Vestavěný control panel a CPU2 jednotka, Genlock. Možnost kombinace HDCP a nonHDCP I/O boardů, 100 továrních a 50 uživatelských presetů, RS232/422, vícenásobné TCP/IP, vestavěný website pro mnohonásobný přístup, Rozšířený EDID management, HDCP Key Counter - zjistí, kolik HDCP klíčů má zdroj signálu, Bez I/O boardů.</t>
  </si>
  <si>
    <r>
      <t>8 kanálový</t>
    </r>
    <r>
      <rPr>
        <sz val="9"/>
        <rFont val="Arial"/>
        <family val="2"/>
      </rPr>
      <t xml:space="preserve"> HDMI 1.4 Output board včetně audia s minimální konfigurací: HDMI 1.4, HDCP kompatibilní, 4K/UHD 4096 x 2160 @ 60 Hz 4:2:0, HDCP compliant, S/PDIF Audio breakout konektor na každém výstupu. Podpora všechl Audio formatů včetně Dolby TrueHD and DTS-HD Master Audio. HDMI to DVI konverze. Rozšířený EDID management. 3D signal compatibility s frame packing, side-by-side and top-bottom formáty. Karta obsahuje 8x analogový audio výstup s možností nastavení zda-li je audio do HDMI emmbedováno nebo deembednováno.</t>
    </r>
  </si>
  <si>
    <r>
      <t>8 kanálový</t>
    </r>
    <r>
      <rPr>
        <sz val="9"/>
        <rFont val="Arial"/>
        <family val="2"/>
      </rPr>
      <t xml:space="preserve"> Twisted Pair Onput board pro CAT5...CAT7 kabely s minimální konfigurací: Podprora rozlišení max. 4K/UHD@60Hz 4:2:0. Podpora HDMI 1.4, HDCP, HDBaseT a napájení PoC (12VDC). Vestavěný HDMI to CATx konvertor, akceptuje HDMI 1.4 a DVI signály po jednom kabelu CAT5,6,7. Rozšířený EDID Management, Adaptivní a Manualní kabelová equalizace. Side-by-side and top-bottom formáty. Podpora všechl Audio formatů včetně Dolby TrueHD and DTS-HD Master Audio.</t>
    </r>
  </si>
  <si>
    <r>
      <t>8 kanálový</t>
    </r>
    <r>
      <rPr>
        <sz val="9"/>
        <rFont val="Arial"/>
        <family val="2"/>
      </rPr>
      <t xml:space="preserve"> Twisted Pair Input board for CAT5...CAT7 kabely. Podpora rozlišení max. 4K/UHD@60Hz 4:2:0. Podpora HDMI 1.4, HDCP, HDBaseT a napájení PoC (12VDC). Vestavěný CATx to HDMI konvertor, akceptuje HDMI 1.4 a DVI signály po jednom kabelu CAT5,6,7. Rozšířený EDID Management, Adaptivní a Manualní kabelová equalizace. 3D signal compatibility s frame packing, side-by-side and top-bottom formáty. Podpora všechl Audio formatů včetně Dolby TrueHD and DTS-HD Master Audio.</t>
    </r>
  </si>
  <si>
    <t>Přenos signálu po CAT 5/6 - vysílač</t>
  </si>
  <si>
    <t>Přenos signálu po CAT 5/6 - přijímač</t>
  </si>
  <si>
    <t>Extender pro přenos HDMI po kabelu CATx kompatibilní s výše uvedenou maticí s minimální konfigurací: Vysílač: Podpora standardů HDBase-T, HDMI 1.4a, HDCP 2.2. Podpora 4K/UHD@60Hz 4:2:0. Kompatibilní s CAT5e/6/7 twisted pair kabely. Přenos 1920x1200 a 1080p/60 na max. 100 m, přenos 4K/UHD na 70m (obojí při použití kabelu CAT6/7). Přenos RS-232 (obousměrně) a IR příkazů. HDCP kompatibilní. Podpora přenosu EDID, CEC, 3D. PoCc napájení přijímače po CATx kabelu.</t>
  </si>
  <si>
    <t>Extender pro přenos HDMI po kabelu CATx kompatibilní s výše uvedenou maticí s minimální konfigurací: Přijímač. Podpora standardů HDBase-T, HDMI 1.4a, HDCP 2.2. Podpora 4K/UHD@60Hz 4:2:0. Kompatibilní s CAT5e/6/7 twisted pair kabely. Přenos 1920x1200 a 1080p/60 na max. 100 m, přenos 4K/UHD na max. 70 m  (obojí při použití kabelu CAT6/7). Přenos RS-232 (obousměrně) a IR příkazů. HDCP kompatibilní. Podpora přenosu EDID, CEC, 3D. PoCc napájení přijímače po CATx kabelu.</t>
  </si>
  <si>
    <t>Scaler HDMI/SDI</t>
  </si>
  <si>
    <t>Kamery, PC, stream, videostřižna</t>
  </si>
  <si>
    <t>Videokamera</t>
  </si>
  <si>
    <t>POE+ injektor</t>
  </si>
  <si>
    <t xml:space="preserve">Řídicí pult </t>
  </si>
  <si>
    <t>Videostřižna</t>
  </si>
  <si>
    <t>Gigabitový PoE injektor pro napájení kamer s podporou napájecího napětí 55V a maximální spotřebou 30 W dle standardu 802.3at (802.3af kompatibilní). Vstupní napětí Power over Ethernet injektoru se může pohybovat v rozmezí 90-264 V.</t>
  </si>
  <si>
    <t xml:space="preserve">Řídicí pult k výše uvedený PTZ kamerám. Řízení až 100 kamer prostřednitvím IP / Ethernet rozhraní nebo 5 kamer přes RS422/232 rozhraní. Možnost nastavování parametrů kamer a až 100 pozičních předvoleb. Balení obsahuje napájecí adaptér 230VAC/12VDC. </t>
  </si>
  <si>
    <t>Monitor</t>
  </si>
  <si>
    <t>Monitor s minimální konfigurací: uhlopříčka 23", rozlišení 1920x1080, panel IPS w/LED, svítivost 250 cd/m2, statický kontrast 1000:1, odezva 7 ms g/g, matný povrch; výškově nastavitelný, pivot rotace, usb hub. Konektory VGA, DP 1.2, HDMI 1.4, USB2, záruka 3 roky NBD OnSite</t>
  </si>
  <si>
    <t>Síťové prvky - Switch</t>
  </si>
  <si>
    <t>Síťové prvky - AP</t>
  </si>
  <si>
    <t>Rackové dovybavení</t>
  </si>
  <si>
    <t>Příslušenství řídicí systémy</t>
  </si>
  <si>
    <t>Ovládací panely</t>
  </si>
  <si>
    <t>Softwarové produkty</t>
  </si>
  <si>
    <t>Tablet</t>
  </si>
  <si>
    <t>Rozšiřující modul, 3 x RS232, 8 x multifunkční versatile port, připojení do LAN, napájení PoE</t>
  </si>
  <si>
    <t>Dotykový panel stolní drátový. Minimální technické parametry panelu: úhlopříčka 12" 16:9, rozlišení 1280x800, 32-bitové barvy, kapacitní dotykový IPS displej s 216ppi, vestavěné reproduktory, mikrofon a kamera, světelný a pohybový senzor, IP komunikace, napájení přes PoE (adaptér je součástí balení), pevný stolní stojan s náklonem 58st., provedení v tenkém hliníkovém šasi s integrovaným stojánkem</t>
  </si>
  <si>
    <t>Tablet s 9.7" multi-dotykovým displajem s rozlišením 2048 x 1536, 1.2Mpix přední a 8Mpix zadní kamera, 64bitový procesor , paměť min. 32GB, WiFi a/b/g/n/​ac, Bluetooth 4.0, digitální kompas, akcelerometr, gyroskop, barometr, baterie s výdrží až 10 hodin, hmotnost do 450 gramů, tloušťka do 7,6 mm</t>
  </si>
  <si>
    <t>Kontrolér řídicího systému s minimálními parametry: CPU Arm, 256MB RAM, 6x RS232, 8x IR, 8x IO, 4x relé, audio in/out, 1x LAN, slot pro SD kartu (min. 4GB), vestavěný webový server. Výška 1U</t>
  </si>
  <si>
    <t>Aplikace pro emulaci dotykového panelu a kontroléru. Kompatibilní s operačním systémem Apple iOS 7.0 a vyšší, Android OS 4.1 a vyšší, Windows PC OS 7 a vyšší. 1 licence přísluší každému jednotlivému zařízení. 1x licence pro PC, 1x licence pro tablet</t>
  </si>
  <si>
    <t>Nástěnné přípojné místo s HDMI konektorem a jack 3,5mm</t>
  </si>
  <si>
    <t>Kabeláž + příslušenství</t>
  </si>
  <si>
    <t>Drobné stavební prvky a stavební úpravy pro vedení nové kabeláže</t>
  </si>
  <si>
    <t>Drobné truhlářské úpravy spojené s 5-ti stoly s ohledem na osazení nových přípojných míst</t>
  </si>
  <si>
    <t>Redukce</t>
  </si>
  <si>
    <t>Redukce držáku pro možnost přichycení soundbaru na strop.</t>
  </si>
  <si>
    <t>HD-SDI kabel</t>
  </si>
  <si>
    <t xml:space="preserve">Koaxialní  kabel pro SDI a HD-SDI a 3G-SDI video signál. Impedance 75 ohm.
Dvojité stínění. Útlum dB/30 m: -2,8@180 MHz, -4,4@400 MHz, -5,7@750 MHz. </t>
  </si>
  <si>
    <t>Repro kabel</t>
  </si>
  <si>
    <t>Kabel pro reproduktory - 2x 2,5 mm2</t>
  </si>
  <si>
    <t>Symetrický stíněný audio stereo kabel 2 x 2 x 0,22. Instalační</t>
  </si>
  <si>
    <t>Stavební úpravy</t>
  </si>
  <si>
    <t>Box pro projektor bude využit stávající</t>
  </si>
  <si>
    <t>Rámové plátno</t>
  </si>
  <si>
    <t>Rámová projekční plocha. Projekční povrch se ziskem 1.3 a pozorovacím úhlem 120°.  Formát 16:9, rozměr obrazu 231x406cm, rám se sametovou úpravou 8cm. Hmotnost do 20kg.</t>
  </si>
  <si>
    <t>Výměnný objektiv kompatibilní s výše uvedeným projektorem s projekčním poměrem 2,3 - 3,6:1</t>
  </si>
  <si>
    <t>Doplnění SW diskusního a hlasovacího systému o SW modul pro řízení kamer, SW modul pro řízení videostřižny, SW pro streamimg. Včetně nastavení a zaškolení.</t>
  </si>
  <si>
    <t>Live switcher switcher s přehrávači médií, chroma klíči, prolínačkami atd. Umožňuje přepínat mezi normami SD, HD a Ultra HD. 2x multi-view výstupy pro zobrazení až 16 zdrojů videa, 2x náhledů a vytvářeného pořadu na HD-SDI a HDMI výstupech. 20x vstupů, z toho 20x 6G-SDI vstupů a 1x HDMI vstup. Všechny vstupy včetně synchronizace. 2x 6G-SDI výstup, 1x HDMI 4K výstup a 1x HD-SDI down-konvertovaný výstup + HDMI. Vestavěné přehrávače médií pro 32 statických RGBA snímků v Ultra HD rozlišení a Ultra HD videa s až 180 snímků. Efekty s možností nastavit pozici, velikost, rotaci apod. Funkce s efektovými kanály a 4x klíči. Přehrávače médií lze propojit s klíčovacími moduly. Prolínačky a stíračky včetně standardních SMPTE přechodových efektů. 4x upstream a 2x downstream klíče. 6x pomocných výstupů přepínatelných prostřednictvím tlačítek na čelním panelu. Funkce pro míchání embedovaných zvukových kanálů nebo samostatných zvukových vstupů. Symetrické audio vstupy s konektory XLR a jeden vstup typu Cinch s konzumní úrovní. Výstup zvukového mixu na video výstupech a na symetrických XLR výstupech. Interní zdroje obrazu (černá, pruhy, barevné generátory a média). Součástí dodávky je ovládací software pro systémy Windows a Mac OS X.
Kompaktní provedení výšky 2U pro montáž do přístrojových skříní. RS-422, USB2.0 rozhraní.</t>
  </si>
  <si>
    <t>Deinstalace stávající AV techniky v sále (včetně elektrických pláten) a v zázemí (předání investorovi)</t>
  </si>
  <si>
    <t>Instalace audio techniky (Reproduktory, Mixážní pult, Mikrofony, Digitální audiomatice)</t>
  </si>
  <si>
    <t>Instalace kabeláže včetně konektorů (Příprava a pokládka kabelového svazku. Konektory: audio, video, řízení, napájení.). Komplikované protahování nové kabeláže.</t>
  </si>
  <si>
    <t>Instalace interfacové techniky (Instalace interfacové techniky, přístrojové skříně a rozvaděče. Vyvázání kabeláže a zapojení napájení)</t>
  </si>
  <si>
    <t>Další práce (Vykládka/nakládka a stavba lešení. Úklid materiálu, nářadí, likvidace obalů. Pronájem lešení.)</t>
  </si>
  <si>
    <t>IT služby (Instalace a nastavení PC, Instalace a konfigurace, Konzultace)</t>
  </si>
  <si>
    <t>Stavební úpravy nutné pro realizaci nových kabelových tras k reproduktorům v sále, kamerám, anténám, projektorům, displejím a přípojným místům. Obsahuje průrazy, vyřezání části SDK podhledu pro možnost protažení kabeláže, zapravení, začištění a následná bílá lokální výmalba celých ploch stěn / části podhledů zasažených stavebními úpravami. V ceně je zahrnut materiál a práce.</t>
  </si>
  <si>
    <t>Instalační projektor s minimální konfigurací: 1 chip DLP projektor s laserovým světelným zdrojem (bezlampový), se svítivostí minimálně 7000 lm (střed), rozlišení 1920x1200 bodů (WUXGA), formát obrazu 16:10, kontrastní poměr: 10000:1, hmotnost do 25 kg, vstupy: SDI-IN, HDMI-IN, DVI-D IN, RGB1 IN, RGB2 IN, VIDEO IN, S-VIDEO IN, HDbase-T, SERIAL IN, SERIAL OUT, REMOTE 1 IN, REMOTE 1 OUT, REMOTE2 IN, LAN. Samočistící eco filtr s dlouhou životností, multi-screen procesor, edge blending, colour matching, side-by-side funkce, digitální redukce hluku, dynamická kontrola ostrosti obrazu, web browser control/monitoring a e-mail message allert, přímé vypnutí. Optický shift lens. Laser light-zdroj zajišťuje 24/7 provoz. Přenos videa a kontrolních signálů přes HDBase-T až do 150 m. Hlučnost max. 37 dB. Záruka 36 měsíců.</t>
  </si>
  <si>
    <t>Kondenzátorový mikrofon se směrovatelným držákem pro stropní instalaci, superkardioidní charakteristika, 500 - 18 kHz, bílá barva</t>
  </si>
  <si>
    <t>Hliníkové přípojné místo s víkem pro instalaci do desky stolu s 3x 230V zásuvkou, krycí nohou + navíjecí moduly pro 4 kabely. V sadě navíjecí HDMI, LAN CAT6, VGA, Audio.</t>
  </si>
  <si>
    <t>Přenos signálu po optice - vysílač</t>
  </si>
  <si>
    <t>Ostatní drobný montážní materiál a konektory, včetně SC konektorů k optice.</t>
  </si>
  <si>
    <t>Měřící protokol</t>
  </si>
  <si>
    <r>
      <t>8 kanálový</t>
    </r>
    <r>
      <rPr>
        <sz val="9"/>
        <rFont val="Arial"/>
        <family val="2"/>
      </rPr>
      <t xml:space="preserve"> Input board s minimální konfigurací: 8x optický vstup, HDCP kompatibilní, 4K/UHD 4096 x 2160 @ 60 Hz 4:2:0. </t>
    </r>
    <r>
      <rPr>
        <sz val="10"/>
        <rFont val="Arial"/>
        <family val="2"/>
      </rPr>
      <t>HDCP</t>
    </r>
  </si>
  <si>
    <t>Převodník (transmitter) HDMI, audio a RS-232 signálů na Fiber Optics. Multimode fiber na 850 nm pro střední vzd. do 2600m (pro OM3e typ fiber). Fiber: 50/125 SC Multimode</t>
  </si>
  <si>
    <t>OPT transmitter. DVI-I, HDMI, VGA, a stereo audio na Optický kabel multimode. Control RS232. HDCP compliant, Audio embeding, Bi-direct.RS-232 pass through. Max. délka FO 2000m</t>
  </si>
  <si>
    <t>Optický kabel</t>
  </si>
  <si>
    <t>Optický kabel 4 vlákna, multimode 50/125um, OM3. Kabel gelový UNIV LSOH, CLT</t>
  </si>
  <si>
    <t>Měření optické kabeláže, výstupní protokol.</t>
  </si>
  <si>
    <t>Scaler HDMI/SDI, SDI/HDMI</t>
  </si>
  <si>
    <t>HDMI/SDI down up cross konvertor s funkcí Scaling a přepočtu Frame Rate. Převádí SDI na HDMI, HDMI na SDI, křížově konvertuje Down/Up, slouží jako 1:4 distribuční zesilovač. Převádí HDMI a/nebo SDI na HDMI a/nebo SDI, přepočítává velikost (scale) a/nebo převádí Frame Rate na HDMI nebo SDI vstupu, dle potřeby přesměrovává audio páry v SDI &amp; HDM</t>
  </si>
  <si>
    <t>Rozšíření mix matice 8 mic/line symetrických vstupů, fantomové napájení +48V, digitální sběrnice s min. 42 zvukovými kanály s latencí max 0,25ms, vč. externího napájecího zdroje</t>
  </si>
  <si>
    <t>Mixážní pult</t>
  </si>
  <si>
    <t>Mixážní pult, min. 6 mono/MIC, 3 stereo vstupy, 2 AUXy, parametrický EQ, efektový procesor, limiter na vstupních kanálech, USB in/out, rozměry max 500x350x150 mm</t>
  </si>
  <si>
    <t>Konvertor HDMI na SDI, Konektor HDMI plné velikosti a 3G-SDI rozhraní s podporou všech SD a HD formátů až do UHD. Zabudovaný konvertor pro up a down konverzi (scaling) rozlišení. Musí umožnit konverzi HDMI 1080p/60 a 720p/60 na SDI 1080p/50. Nastavení přes Ethernet.</t>
  </si>
  <si>
    <t>Scaler HDMI/SDI kamery</t>
  </si>
  <si>
    <t>Převodník HDMI to SDI 4K převádí HDMI signál na SDI. Je vybaven výstupy typu 6G-SDI, které jsou kompatibilní s normami SD, HD a Ultra HD a jsou automaticky přepínany. Konverze rozlišení z HD na SD a analogové nebo digitální AES/EBU zvukové vstupy pro vkládání audia do SDI linky. Převodník vybaven přepínačem pro vynucený výstup HD signálu z HDMI 4K zařízení v případech, kdy je požadován výhradně standardní HD signál. 1x HDMI IN, 2x HD SDI OUT.</t>
  </si>
  <si>
    <t>Scaler SDI/HDMI</t>
  </si>
  <si>
    <t>Konvertor SDI na HDMI. Konektor HDMI plné velikosti a 3G-SDI rozhraní s podporou všech SD a HD formátů až do UHD. Zabudovaný konvertor pro up a down konverzi (scaling) rozlišení. Rozhraní 12G-SDI s podporou norem SD, HD a Ultra HD až do rozlišení 2160p60. Nastavení přes Ethernet.</t>
  </si>
  <si>
    <t>Práce spojené s Upgrade SW a diskusního systému – úprava formátu výstupů, instalace doplňujících modulů, úpravy software pro podporu plnoobrazovkového streamování kamer.</t>
  </si>
  <si>
    <t>Programování softwaru pro přímé řízení kamer nad rámec systémového řízení kamer dle požadavku uživatele.</t>
  </si>
  <si>
    <t>Doplnění stávající serverového PC diskusního a hlasovacího systému o grafický adapter s podporou kompatibilní grafických vstupních a výstupních karet. S podporou hw akcelerace video streamingu  minimálně ve full HD 50p (1080p50), minimálně s podporou pro tři souběžné různé úrovně bitrate a podporou formátu H.264 a H.265.</t>
  </si>
  <si>
    <t>Interaktivní software pro přímé řízení kamer nad rámec systémového řízení kamer v live obrazu kamery.</t>
  </si>
  <si>
    <t>Motorizovaná profersionální otočná kamera s minimální konfigurací:. TV systém HD: 1080: 59.94p/50p,1080: 59.94i/50i,1080: 29.97p/25p,1080: 29.97PsF/25PsF, 720: 59.94p/50p. Obrazový senzor 1/2.3-type MOS, objektiv:  optický 30x zoom, F1.6 to F4.7 (f=4.3 mm - 129 mm), 35 mm (ekvivalent: 31.6 mm - 962.0 mm), ostření automatické nebo manuální, minimální osvětlení 0.7 lx (50 IRE, F1.6, 48 dB, 1/60), minimální vzdálenost objektu: 1,2m, horizontální rozlišení: 1000 TV řádků, řízení zisku: Auto, 0 dB to 48 dB (3 dB step), závěrka: 1/100 (1/120 50 Hz), 1/250, 1/500, 1/1000, 1/2000, 1/4000, 1/10000, vyvážení bílé: ATW, AWB A, AWB B, 3200K, 5600K, VAR (2400K to 9900K), DRS (DWR), HDR, elektronická stabilizace obrazu, rychlost Pan-tilt v režimu presetů: 300°/s, rychlost Pan-tilt v režimu manual: 90°/s, Pan range ±175°, Tilt range: –30° to 90°, podporované IP protokoly IPv4: TCP/IP, UDP/IP, HTTP, DHCP, DNS, podporované mobilní platformy: Apple i-OS, Android s podporou JPEG image display. Video výstupy: HDMI. Audio vstupy: 3,5mm phono jack (Line/Mic). Konektivita: 1x LAN, 1x RS232 (miniDIN in/out), USB, slot pro SD kartu. Napájení DC 12 V nebo DC 42 - 57 V (PoE+)</t>
  </si>
  <si>
    <t>Interaktivní software</t>
  </si>
  <si>
    <t>Programování softwaru</t>
  </si>
  <si>
    <t>Vstupní karta pro stávající serverové PC v minimální konfiguraci: PCI Express x4 karta pro nabírání a přehrávání videa se čtyřmi nezávislými kanály. Kanály lze nezávisle přiřadit vstupům nebo výstupům. 4x 3G-SDI rozhraní s podporou SD i HD formátů až do rozlišení 1080p60. Hostitelskému počítači se hlásí jako čtyři nezávislé SDI karty</t>
  </si>
  <si>
    <t>1x Monitor bude využit stávající</t>
  </si>
  <si>
    <t>Provozní notebook režie</t>
  </si>
  <si>
    <t>Notebook s FullHD IPS matným displejem 15,6" a LED podsvícením, výkon CPU min. 4700 bodu dle nezávislého testu cpubenchmark.net, operační paměť 8GB DDR3, SSD PCIe NVMe disk s kapacitou 256GB, DVD-RW mechanika, Gbit síťová karta, WiFi stadardu ac (2x2) + BT4.2, min. video výstup 1x VGA a 1x DP, 2x USB 3.0 a 1x USB Type-C, RS-232, boční dokovací konektor, čtečka otisků prstů, čtečka SD karet, slot pro SIM kartu, podsvícená klávesnice s numerickou částí odolná proti polití, hmotnost do 2.4kg, operační systém s podporu AD (domény).</t>
  </si>
  <si>
    <t>Rozšíření mix matice 8 symetrických výstupů, digitální sběrnice s min. 42 zvukovými kanály s latencí max 0,25ms, vč. externího napájecího zdroje</t>
  </si>
  <si>
    <t>AP s minimální konfigurací: procesor o frekvenci 716 MHz a 128 MB operační paměti. Zařízení disponuje dvěma RJ-45 gigabit porty a pracuje jak na frekvenci 2,4 GHz, tak i 5 GHz. Vestavěná 2 dBi anténa pro frekvenci 2,4 GHz a vestavěná 2,5 dBi anténa pro frekvenci 5 GHz. Standardy 802.11 a/b/g/n/ac. Podpora PoE standardu 802.3af/at na prvním portu a pasivním PoE výstupem na druhém portu. Napájení je řešeno skrze dodávaný PoE injektor. Montáž na strop či na stěnu.</t>
  </si>
  <si>
    <t>28 portový switch osazený 24 Gbit ethernet porty. POE napájení: pasivní POE, nízkonapěťové POE, 802.3af/at (Type 1 POE, Type 2 POE+) s automatickým rozpoznáním. 4 SFP+ porty nabízí rychlost až 10Gbps skrze optická vlákna nebo ethernet. 1U rackmount s integrovaným 100-240VAC zdrojem. Každý z portů může poskytnout výkon až 30W bez ohledu na typ výstupního POE. RAM: 512 MB.</t>
  </si>
  <si>
    <t>22a</t>
  </si>
  <si>
    <t>22b</t>
  </si>
  <si>
    <t>Externí všesměrová anténa bez útlumu, s minimální konfigurací: 516 - 700 MHz, výstup BNC, 50 ohm, dodávka vč. klipsny pro připevnění na držák.</t>
  </si>
  <si>
    <t>UHF digitální dvojitý přijímač bezdrátových mikrofonů, modulace SeDAC, přenosné přeladitelné pásmo min. Šířka VF pásma 244 MHz, True-bit diversity, maximální využití VF rozsahu, VF selektivní filtry anténního signálu, zobrazení kvality přenosu (LQI), systém automatické opravy chyb, šifrování signálu AES256, vestavěný anténní rozbočovač. 2x XLR symetrický výstup, 1x Dante výstup (48kHz)</t>
  </si>
  <si>
    <t>UHF digitální ruční vysílač s dynamickou mikrofonní vložkou - superkardioida, modulace SeDAC, přenosné pásmo min. 470 - 630 MHz, frekvenční rozsah 30 Hz-20 kHz, trvalý výkon min. 25 mW,  kódování přenosu AES 256. Provoz min. 5,5 hodin.</t>
  </si>
  <si>
    <t>Dynamická mikrofonní hlava s kardioidní směrovou chrakteristikou. Robustní odolné provedení.    Jednoduchá výměna za jiný typ hlavy. Typ snímače (mikrofonu) dynamický. Citlivost (AF) 2.5 mV/Pa. Úroveň akustického tlaku (SPL) 154 dB</t>
  </si>
  <si>
    <t>Akumulátor pro UHF digitální ruční vysílač</t>
  </si>
  <si>
    <t>Nabíječka pro akumulátory digitálních mikrofonů</t>
  </si>
  <si>
    <t>Tabulka pro zpracování nabídkové ceny</t>
  </si>
  <si>
    <t>Celková nabídková cena za část A) bez DPH</t>
  </si>
  <si>
    <t>Samostatně DPH</t>
  </si>
  <si>
    <t>Celková nabídková cena za část A) s DPH</t>
  </si>
  <si>
    <t>(sazba 15 %):</t>
  </si>
  <si>
    <t>(sazba 21 %):</t>
  </si>
  <si>
    <t>Celková nabídková cena za část B) bez DPH</t>
  </si>
  <si>
    <t>Celková nabídková cena za část B) s DPH</t>
  </si>
  <si>
    <t>Nabídková cena za jeden rok technické podpory bez DPH</t>
  </si>
  <si>
    <t>Nabídková cena za jeden rok technické podpory s DPH</t>
  </si>
  <si>
    <t>Celková cena za technickou podporu (2. – 5. rok) bez DPH</t>
  </si>
  <si>
    <t>Celková cena za technickou podporu (2. – 5. rok) s DPH</t>
  </si>
  <si>
    <t>Celková nabídková cena za celou zakázku bez DPH</t>
  </si>
  <si>
    <t>Celková nabídková cena za celou zakázku s DPH</t>
  </si>
  <si>
    <t xml:space="preserve">popis </t>
  </si>
  <si>
    <t>Část B) - Krizová místnost</t>
  </si>
  <si>
    <t>Část A) - Sál zastupitelstva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</si>
</sst>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 &quot;Kč&quot;"/>
    <numFmt numFmtId="165" formatCode="_-* #,##0\ &quot;Kč&quot;_-;\-* #,##0\ &quot;Kč&quot;_-;_-* &quot;-&quot;??\ &quot;Kč&quot;_-;_-@_-"/>
  </numFmts>
  <fonts count="16">
    <font>
      <sz val="10"/>
      <name val="Arial CE"/>
      <family val="2"/>
    </font>
    <font>
      <sz val="10"/>
      <name val="Arial"/>
      <family val="2"/>
    </font>
    <font>
      <b/>
      <sz val="12"/>
      <name val="Arial CE"/>
      <family val="2"/>
    </font>
    <font>
      <sz val="10"/>
      <color indexed="10"/>
      <name val="Arial CE"/>
      <family val="2"/>
    </font>
    <font>
      <b/>
      <sz val="10"/>
      <color indexed="10"/>
      <name val="Arial CE"/>
      <family val="2"/>
    </font>
    <font>
      <sz val="10"/>
      <color rgb="FFFF0000"/>
      <name val="Arial CE"/>
      <family val="2"/>
    </font>
    <font>
      <sz val="10"/>
      <color rgb="FFFF0000"/>
      <name val="Arial"/>
      <family val="2"/>
    </font>
    <font>
      <sz val="12"/>
      <name val="Arial CE"/>
      <family val="2"/>
    </font>
    <font>
      <b/>
      <sz val="10"/>
      <name val="Arial CE"/>
      <family val="2"/>
    </font>
    <font>
      <b/>
      <sz val="10"/>
      <color rgb="FFFF0000"/>
      <name val="Arial CE"/>
      <family val="2"/>
    </font>
    <font>
      <sz val="9"/>
      <name val="Arial"/>
      <family val="2"/>
    </font>
    <font>
      <b/>
      <sz val="20"/>
      <name val="Palatino Linotype"/>
      <family val="1"/>
    </font>
    <font>
      <sz val="20"/>
      <name val="Arial CE"/>
      <family val="2"/>
    </font>
    <font>
      <b/>
      <sz val="12"/>
      <name val="Times New Roman"/>
      <family val="1"/>
    </font>
    <font>
      <sz val="11"/>
      <color theme="1"/>
      <name val="Calibri"/>
      <family val="2"/>
    </font>
    <font>
      <sz val="10"/>
      <color theme="1"/>
      <name val="Arial CE"/>
      <family val="2"/>
      <scheme val="minor"/>
    </font>
  </fonts>
  <fills count="10">
    <fill>
      <patternFill/>
    </fill>
    <fill>
      <patternFill patternType="gray125"/>
    </fill>
    <fill>
      <patternFill patternType="solid">
        <fgColor theme="0" tint="-0.24997000396251678"/>
        <bgColor indexed="64"/>
      </patternFill>
    </fill>
    <fill>
      <patternFill patternType="solid">
        <fgColor theme="0" tint="-0.24997000396251678"/>
        <bgColor indexed="64"/>
      </patternFill>
    </fill>
    <fill>
      <patternFill patternType="solid">
        <fgColor theme="7" tint="0.7999799847602844"/>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theme="0"/>
        <bgColor indexed="64"/>
      </patternFill>
    </fill>
    <fill>
      <patternFill patternType="solid">
        <fgColor rgb="FFFFFF00"/>
        <bgColor indexed="64"/>
      </patternFill>
    </fill>
    <fill>
      <patternFill patternType="solid">
        <fgColor rgb="FFD9D9D9"/>
        <bgColor indexed="64"/>
      </patternFill>
    </fill>
  </fills>
  <borders count="17">
    <border>
      <left/>
      <right/>
      <top/>
      <bottom/>
      <diagonal/>
    </border>
    <border>
      <left style="thin"/>
      <right style="thin"/>
      <top style="thin"/>
      <bottom style="thin"/>
    </border>
    <border>
      <left style="thin"/>
      <right style="thin"/>
      <top/>
      <bottom style="thin"/>
    </border>
    <border>
      <left/>
      <right/>
      <top style="thin"/>
      <bottom/>
    </border>
    <border>
      <left/>
      <right/>
      <top/>
      <bottom style="thin"/>
    </border>
    <border>
      <left style="medium"/>
      <right/>
      <top style="medium"/>
      <bottom style="medium"/>
    </border>
    <border>
      <left/>
      <right/>
      <top style="medium"/>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right style="medium"/>
      <top style="medium"/>
      <bottom style="medium"/>
    </border>
    <border>
      <left/>
      <right style="medium"/>
      <top style="medium"/>
      <bottom/>
    </border>
    <border>
      <left/>
      <right style="medium"/>
      <top/>
      <bottom style="medium"/>
    </border>
    <border>
      <left style="medium"/>
      <right style="medium"/>
      <top/>
      <bottom style="medium"/>
    </border>
    <border>
      <left/>
      <right style="medium"/>
      <top/>
      <bottom/>
    </border>
    <border>
      <left style="medium"/>
      <right style="medium"/>
      <top style="medium"/>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4" fontId="0" fillId="0" borderId="0" applyFont="0" applyFill="0" applyBorder="0" applyAlignment="0" applyProtection="0"/>
    <xf numFmtId="44" fontId="0" fillId="0" borderId="0" applyFont="0" applyFill="0" applyBorder="0" applyAlignment="0" applyProtection="0"/>
  </cellStyleXfs>
  <cellXfs count="99">
    <xf numFmtId="0" fontId="0" fillId="0" borderId="0" xfId="0"/>
    <xf numFmtId="0" fontId="0"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wrapText="1"/>
    </xf>
    <xf numFmtId="0" fontId="3" fillId="0" borderId="0" xfId="0" applyFont="1" applyAlignment="1">
      <alignment horizontal="left" vertical="top"/>
    </xf>
    <xf numFmtId="0" fontId="2" fillId="0" borderId="0" xfId="0" applyFont="1" applyBorder="1" applyAlignment="1">
      <alignment horizontal="center" vertical="center"/>
    </xf>
    <xf numFmtId="0" fontId="7" fillId="0" borderId="0" xfId="0" applyFont="1"/>
    <xf numFmtId="0" fontId="0" fillId="0" borderId="0" xfId="0" applyFont="1" applyAlignment="1">
      <alignment horizontal="center" vertical="center" wrapText="1"/>
    </xf>
    <xf numFmtId="0" fontId="8" fillId="0" borderId="1" xfId="0" applyFont="1" applyBorder="1" applyAlignment="1">
      <alignment horizontal="center" vertical="center" wrapText="1" shrinkToFit="1"/>
    </xf>
    <xf numFmtId="164" fontId="8" fillId="0" borderId="1" xfId="0" applyNumberFormat="1" applyFont="1" applyBorder="1" applyAlignment="1">
      <alignment horizontal="center" vertical="center" wrapText="1" shrinkToFit="1"/>
    </xf>
    <xf numFmtId="0" fontId="0" fillId="0" borderId="0"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left" vertical="center"/>
    </xf>
    <xf numFmtId="164" fontId="2" fillId="0" borderId="3" xfId="0" applyNumberFormat="1" applyFont="1" applyFill="1" applyBorder="1" applyAlignment="1">
      <alignment horizontal="left" vertical="center"/>
    </xf>
    <xf numFmtId="164"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0" fillId="0" borderId="0" xfId="0" applyFont="1" applyAlignment="1">
      <alignment horizontal="left"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164" fontId="0" fillId="0" borderId="1" xfId="0" applyNumberFormat="1" applyFont="1" applyBorder="1" applyAlignment="1">
      <alignment horizontal="right" vertical="center"/>
    </xf>
    <xf numFmtId="0" fontId="1" fillId="0" borderId="1" xfId="0" applyFont="1" applyFill="1" applyBorder="1" applyAlignment="1">
      <alignment horizontal="center" vertical="center"/>
    </xf>
    <xf numFmtId="164" fontId="0" fillId="0" borderId="1" xfId="0" applyNumberFormat="1" applyFont="1" applyFill="1" applyBorder="1" applyAlignment="1">
      <alignment horizontal="right" vertical="center"/>
    </xf>
    <xf numFmtId="165" fontId="0" fillId="0" borderId="0" xfId="21" applyNumberFormat="1" applyFont="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right" vertical="center"/>
    </xf>
    <xf numFmtId="0" fontId="1" fillId="0" borderId="0" xfId="0" applyFont="1" applyBorder="1" applyAlignment="1">
      <alignment horizontal="center" vertical="center" wrapText="1"/>
    </xf>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right" vertical="center"/>
    </xf>
    <xf numFmtId="0" fontId="8" fillId="0" borderId="0" xfId="0" applyFont="1" applyAlignment="1">
      <alignment horizontal="left" vertical="top"/>
    </xf>
    <xf numFmtId="0" fontId="0" fillId="0" borderId="0" xfId="0" applyFont="1" applyAlignment="1">
      <alignment horizontal="left" vertical="center" wrapText="1"/>
    </xf>
    <xf numFmtId="164" fontId="0" fillId="0" borderId="0" xfId="0" applyNumberFormat="1" applyFont="1" applyAlignment="1">
      <alignment horizontal="right" vertical="center" wrapText="1"/>
    </xf>
    <xf numFmtId="164" fontId="0" fillId="0" borderId="0" xfId="0" applyNumberFormat="1" applyFont="1" applyAlignment="1">
      <alignment horizontal="right" vertical="center"/>
    </xf>
    <xf numFmtId="0" fontId="9"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xf>
    <xf numFmtId="164" fontId="5" fillId="0" borderId="0" xfId="0" applyNumberFormat="1" applyFont="1" applyAlignment="1">
      <alignment horizontal="right" vertical="center" wrapText="1"/>
    </xf>
    <xf numFmtId="164" fontId="5" fillId="0" borderId="0" xfId="0" applyNumberFormat="1" applyFont="1" applyAlignment="1">
      <alignment horizontal="right" vertical="center"/>
    </xf>
    <xf numFmtId="0" fontId="1" fillId="0" borderId="5" xfId="0" applyFont="1" applyBorder="1" applyAlignment="1">
      <alignment horizontal="center" vertical="center" wrapText="1"/>
    </xf>
    <xf numFmtId="0" fontId="2" fillId="0" borderId="6" xfId="0" applyFont="1" applyFill="1" applyBorder="1" applyAlignment="1">
      <alignment horizontal="left" vertical="center"/>
    </xf>
    <xf numFmtId="0" fontId="2" fillId="0" borderId="6" xfId="0" applyFont="1" applyFill="1" applyBorder="1" applyAlignment="1">
      <alignment horizontal="left" vertical="center" wrapText="1"/>
    </xf>
    <xf numFmtId="164" fontId="2" fillId="0" borderId="6" xfId="0" applyNumberFormat="1" applyFont="1" applyFill="1" applyBorder="1" applyAlignment="1">
      <alignment horizontal="left" vertical="center"/>
    </xf>
    <xf numFmtId="0" fontId="1" fillId="0" borderId="7" xfId="0" applyFont="1" applyBorder="1" applyAlignment="1">
      <alignment horizontal="center" vertical="center" wrapText="1"/>
    </xf>
    <xf numFmtId="0" fontId="2" fillId="0" borderId="7" xfId="0" applyFont="1" applyFill="1" applyBorder="1" applyAlignment="1">
      <alignment horizontal="left" vertical="center"/>
    </xf>
    <xf numFmtId="0" fontId="2" fillId="0" borderId="7" xfId="0" applyFont="1" applyFill="1" applyBorder="1" applyAlignment="1">
      <alignment horizontal="left" vertical="center" wrapText="1"/>
    </xf>
    <xf numFmtId="164" fontId="2" fillId="0" borderId="7" xfId="0" applyNumberFormat="1" applyFont="1" applyFill="1" applyBorder="1" applyAlignment="1">
      <alignment horizontal="left" vertical="center"/>
    </xf>
    <xf numFmtId="0" fontId="1" fillId="2" borderId="8" xfId="0" applyFont="1" applyFill="1" applyBorder="1" applyAlignment="1">
      <alignment horizontal="center" vertical="center" wrapText="1"/>
    </xf>
    <xf numFmtId="0" fontId="2" fillId="3" borderId="9" xfId="0" applyFont="1" applyFill="1" applyBorder="1" applyAlignment="1">
      <alignment horizontal="left" vertical="center"/>
    </xf>
    <xf numFmtId="164" fontId="2" fillId="3" borderId="9" xfId="0" applyNumberFormat="1" applyFont="1" applyFill="1" applyBorder="1" applyAlignment="1">
      <alignment horizontal="left" vertical="center"/>
    </xf>
    <xf numFmtId="0" fontId="1" fillId="4" borderId="8" xfId="0" applyFont="1" applyFill="1" applyBorder="1" applyAlignment="1">
      <alignment horizontal="center" vertical="center" wrapText="1"/>
    </xf>
    <xf numFmtId="0" fontId="2" fillId="5" borderId="9" xfId="0" applyFont="1" applyFill="1" applyBorder="1" applyAlignment="1">
      <alignment horizontal="left" vertical="center"/>
    </xf>
    <xf numFmtId="49" fontId="2" fillId="5" borderId="9" xfId="0" applyNumberFormat="1" applyFont="1" applyFill="1" applyBorder="1" applyAlignment="1">
      <alignment horizontal="left" vertical="center"/>
    </xf>
    <xf numFmtId="164" fontId="2" fillId="5" borderId="9" xfId="0" applyNumberFormat="1" applyFont="1" applyFill="1" applyBorder="1" applyAlignment="1">
      <alignment horizontal="left" vertical="center"/>
    </xf>
    <xf numFmtId="164" fontId="2" fillId="5" borderId="10" xfId="0" applyNumberFormat="1" applyFont="1" applyFill="1" applyBorder="1" applyAlignment="1">
      <alignment horizontal="left" vertical="center"/>
    </xf>
    <xf numFmtId="0" fontId="8" fillId="0" borderId="1" xfId="0" applyFont="1" applyBorder="1" applyAlignment="1">
      <alignment horizontal="center" vertical="center" textRotation="90" wrapText="1" shrinkToFit="1"/>
    </xf>
    <xf numFmtId="164" fontId="2" fillId="0" borderId="11" xfId="0" applyNumberFormat="1" applyFont="1" applyFill="1" applyBorder="1" applyAlignment="1">
      <alignment horizontal="right" vertical="center"/>
    </xf>
    <xf numFmtId="164" fontId="2" fillId="3" borderId="10" xfId="0" applyNumberFormat="1" applyFont="1" applyFill="1" applyBorder="1" applyAlignment="1">
      <alignment horizontal="right" vertical="center"/>
    </xf>
    <xf numFmtId="9" fontId="9" fillId="0" borderId="0" xfId="0" applyNumberFormat="1" applyFont="1" applyAlignment="1">
      <alignment horizontal="center" vertical="center"/>
    </xf>
    <xf numFmtId="49" fontId="0" fillId="0" borderId="0" xfId="0" applyNumberFormat="1" applyFont="1" applyAlignment="1">
      <alignment horizontal="center" vertical="center"/>
    </xf>
    <xf numFmtId="165" fontId="2" fillId="0" borderId="0" xfId="21" applyNumberFormat="1" applyFont="1" applyAlignment="1">
      <alignment horizontal="center" vertical="center"/>
    </xf>
    <xf numFmtId="0" fontId="8" fillId="0" borderId="1" xfId="0" applyFont="1" applyFill="1" applyBorder="1" applyAlignment="1">
      <alignment horizontal="center" vertical="center" wrapText="1" shrinkToFi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164" fontId="0" fillId="0" borderId="0" xfId="0" applyNumberFormat="1" applyFont="1" applyAlignment="1">
      <alignment horizontal="center" vertical="center" wrapText="1"/>
    </xf>
    <xf numFmtId="0" fontId="1" fillId="6" borderId="1" xfId="0" applyFont="1" applyFill="1" applyBorder="1" applyAlignment="1">
      <alignment vertical="center" wrapText="1"/>
    </xf>
    <xf numFmtId="0" fontId="0" fillId="6" borderId="1" xfId="0" applyFont="1" applyFill="1" applyBorder="1" applyAlignment="1">
      <alignment horizontal="left" vertical="center" wrapText="1"/>
    </xf>
    <xf numFmtId="0" fontId="0"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164" fontId="0" fillId="6" borderId="1" xfId="0" applyNumberFormat="1" applyFont="1" applyFill="1" applyBorder="1" applyAlignment="1">
      <alignment horizontal="right" vertical="center"/>
    </xf>
    <xf numFmtId="0" fontId="1" fillId="7" borderId="1" xfId="0" applyFont="1" applyFill="1" applyBorder="1" applyAlignment="1">
      <alignment vertical="center" wrapText="1"/>
    </xf>
    <xf numFmtId="0" fontId="1" fillId="8" borderId="1" xfId="0" applyFont="1" applyFill="1" applyBorder="1" applyAlignment="1">
      <alignment vertical="center" wrapText="1"/>
    </xf>
    <xf numFmtId="0" fontId="0" fillId="0" borderId="1" xfId="0" applyFont="1" applyBorder="1" applyAlignment="1">
      <alignment vertical="center" wrapText="1"/>
    </xf>
    <xf numFmtId="0" fontId="1" fillId="0" borderId="1" xfId="0" applyFont="1" applyBorder="1" applyAlignment="1">
      <alignment horizontal="center" vertical="center"/>
    </xf>
    <xf numFmtId="164" fontId="0" fillId="0" borderId="1" xfId="0" applyNumberFormat="1" applyFont="1" applyFill="1" applyBorder="1" applyAlignment="1">
      <alignment horizontal="right" vertical="center"/>
    </xf>
    <xf numFmtId="0" fontId="1" fillId="0" borderId="2" xfId="0" applyFont="1" applyFill="1" applyBorder="1" applyAlignment="1">
      <alignment horizontal="center" vertical="center" wrapText="1"/>
    </xf>
    <xf numFmtId="0" fontId="0" fillId="0" borderId="0" xfId="0" applyFont="1" applyFill="1" applyAlignment="1">
      <alignment horizontal="center" vertical="center" wrapText="1"/>
    </xf>
    <xf numFmtId="0" fontId="6" fillId="0" borderId="1" xfId="0" applyFont="1" applyFill="1" applyBorder="1" applyAlignment="1">
      <alignment vertical="center" wrapText="1"/>
    </xf>
    <xf numFmtId="0" fontId="2" fillId="0" borderId="0" xfId="0" applyFont="1" applyBorder="1" applyAlignment="1">
      <alignment horizontal="left" vertical="center"/>
    </xf>
    <xf numFmtId="0" fontId="13" fillId="9" borderId="12" xfId="0" applyFont="1" applyFill="1" applyBorder="1" applyAlignment="1">
      <alignment horizontal="center" vertical="center" wrapText="1"/>
    </xf>
    <xf numFmtId="0" fontId="13" fillId="9" borderId="13"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9" borderId="15" xfId="0" applyFont="1" applyFill="1" applyBorder="1" applyAlignment="1">
      <alignment horizontal="center" vertical="center" wrapText="1"/>
    </xf>
    <xf numFmtId="0" fontId="13" fillId="9" borderId="16" xfId="0" applyFont="1" applyFill="1" applyBorder="1" applyAlignment="1">
      <alignment horizontal="center" vertical="center" wrapText="1"/>
    </xf>
    <xf numFmtId="0" fontId="13" fillId="9" borderId="14" xfId="0" applyFont="1" applyFill="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cellXfs>
  <cellStyles count="9">
    <cellStyle name="Normal" xfId="0"/>
    <cellStyle name="Percent" xfId="15"/>
    <cellStyle name="Currency" xfId="16"/>
    <cellStyle name="Currency [0]" xfId="17"/>
    <cellStyle name="Comma" xfId="18"/>
    <cellStyle name="Comma [0]" xfId="19"/>
    <cellStyle name="Normální 2" xfId="20"/>
    <cellStyle name="Měna" xfId="21"/>
    <cellStyle name="Měna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390525</xdr:rowOff>
    </xdr:from>
    <xdr:ext cx="180975" cy="266700"/>
    <xdr:sp macro="" textlink="">
      <xdr:nvSpPr>
        <xdr:cNvPr id="2" name="TextovéPole 1"/>
        <xdr:cNvSpPr txBox="1"/>
      </xdr:nvSpPr>
      <xdr:spPr>
        <a:xfrm>
          <a:off x="523875"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2</xdr:col>
      <xdr:colOff>0</xdr:colOff>
      <xdr:row>6</xdr:row>
      <xdr:rowOff>390525</xdr:rowOff>
    </xdr:from>
    <xdr:ext cx="180975" cy="266700"/>
    <xdr:sp macro="" textlink="">
      <xdr:nvSpPr>
        <xdr:cNvPr id="3" name="TextovéPole 2"/>
        <xdr:cNvSpPr txBox="1"/>
      </xdr:nvSpPr>
      <xdr:spPr>
        <a:xfrm>
          <a:off x="523875"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390525</xdr:rowOff>
    </xdr:from>
    <xdr:ext cx="180975" cy="266700"/>
    <xdr:sp macro="" textlink="">
      <xdr:nvSpPr>
        <xdr:cNvPr id="5" name="TextovéPole 4"/>
        <xdr:cNvSpPr txBox="1"/>
      </xdr:nvSpPr>
      <xdr:spPr>
        <a:xfrm>
          <a:off x="523875" y="231457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topLeftCell="A1">
      <selection activeCell="A8" sqref="A8"/>
    </sheetView>
  </sheetViews>
  <sheetFormatPr defaultColWidth="9.125" defaultRowHeight="12.75"/>
  <cols>
    <col min="1" max="1" width="34.50390625" style="3" customWidth="1"/>
    <col min="2" max="2" width="34.50390625" style="2" customWidth="1"/>
    <col min="3" max="3" width="34.50390625" style="4" customWidth="1"/>
    <col min="4" max="4" width="34.50390625" style="5" customWidth="1"/>
    <col min="5" max="5" width="15.125" style="3" customWidth="1"/>
    <col min="6" max="6" width="9.125" style="3" customWidth="1"/>
    <col min="7" max="7" width="9.50390625" style="3" bestFit="1" customWidth="1"/>
    <col min="8" max="16384" width="9.125" style="3" customWidth="1"/>
  </cols>
  <sheetData>
    <row r="1" spans="1:4" s="7" customFormat="1" ht="28.8">
      <c r="A1" s="95" t="s">
        <v>301</v>
      </c>
      <c r="B1" s="96"/>
      <c r="C1" s="96"/>
      <c r="D1" s="96"/>
    </row>
    <row r="2" spans="1:4" s="7" customFormat="1" ht="16.2" thickBot="1">
      <c r="A2" s="87"/>
      <c r="B2" s="97"/>
      <c r="C2" s="98"/>
      <c r="D2" s="6"/>
    </row>
    <row r="3" spans="1:4" s="7" customFormat="1" ht="15.6">
      <c r="A3" s="93" t="s">
        <v>302</v>
      </c>
      <c r="B3" s="88" t="s">
        <v>303</v>
      </c>
      <c r="C3" s="88" t="s">
        <v>303</v>
      </c>
      <c r="D3" s="93" t="s">
        <v>304</v>
      </c>
    </row>
    <row r="4" spans="1:4" ht="16.2" thickBot="1">
      <c r="A4" s="94"/>
      <c r="B4" s="89" t="s">
        <v>305</v>
      </c>
      <c r="C4" s="89" t="s">
        <v>306</v>
      </c>
      <c r="D4" s="94"/>
    </row>
    <row r="5" spans="1:4" ht="37.2" customHeight="1" thickBot="1">
      <c r="A5" s="90"/>
      <c r="B5" s="91"/>
      <c r="C5" s="91"/>
      <c r="D5" s="91"/>
    </row>
    <row r="6" spans="1:4" ht="15.6">
      <c r="A6" s="93" t="s">
        <v>307</v>
      </c>
      <c r="B6" s="92" t="s">
        <v>303</v>
      </c>
      <c r="C6" s="92" t="s">
        <v>303</v>
      </c>
      <c r="D6" s="93" t="s">
        <v>308</v>
      </c>
    </row>
    <row r="7" spans="1:4" ht="16.2" thickBot="1">
      <c r="A7" s="94"/>
      <c r="B7" s="89" t="s">
        <v>305</v>
      </c>
      <c r="C7" s="89" t="s">
        <v>306</v>
      </c>
      <c r="D7" s="94"/>
    </row>
    <row r="8" spans="1:4" ht="37.2" customHeight="1" thickBot="1">
      <c r="A8" s="90"/>
      <c r="B8" s="91"/>
      <c r="C8" s="91"/>
      <c r="D8" s="91"/>
    </row>
    <row r="9" spans="1:4" ht="15.6">
      <c r="A9" s="93" t="s">
        <v>309</v>
      </c>
      <c r="B9" s="92" t="s">
        <v>303</v>
      </c>
      <c r="C9" s="92" t="s">
        <v>303</v>
      </c>
      <c r="D9" s="93" t="s">
        <v>310</v>
      </c>
    </row>
    <row r="10" spans="1:4" ht="16.2" thickBot="1">
      <c r="A10" s="94"/>
      <c r="B10" s="89" t="s">
        <v>305</v>
      </c>
      <c r="C10" s="89" t="s">
        <v>306</v>
      </c>
      <c r="D10" s="94"/>
    </row>
    <row r="11" spans="1:4" ht="37.2" customHeight="1" thickBot="1">
      <c r="A11" s="90"/>
      <c r="B11" s="91"/>
      <c r="C11" s="91"/>
      <c r="D11" s="91"/>
    </row>
    <row r="12" spans="1:4" ht="15.6">
      <c r="A12" s="93" t="s">
        <v>311</v>
      </c>
      <c r="B12" s="92" t="s">
        <v>303</v>
      </c>
      <c r="C12" s="92" t="s">
        <v>303</v>
      </c>
      <c r="D12" s="93" t="s">
        <v>312</v>
      </c>
    </row>
    <row r="13" spans="1:4" ht="16.2" thickBot="1">
      <c r="A13" s="94"/>
      <c r="B13" s="89" t="s">
        <v>305</v>
      </c>
      <c r="C13" s="89" t="s">
        <v>306</v>
      </c>
      <c r="D13" s="94"/>
    </row>
    <row r="14" spans="1:4" ht="37.2" customHeight="1" thickBot="1">
      <c r="A14" s="90"/>
      <c r="B14" s="91"/>
      <c r="C14" s="91"/>
      <c r="D14" s="91"/>
    </row>
    <row r="15" spans="1:4" ht="15.6">
      <c r="A15" s="93" t="s">
        <v>313</v>
      </c>
      <c r="B15" s="92" t="s">
        <v>303</v>
      </c>
      <c r="C15" s="92" t="s">
        <v>303</v>
      </c>
      <c r="D15" s="93" t="s">
        <v>314</v>
      </c>
    </row>
    <row r="16" spans="1:4" ht="16.2" thickBot="1">
      <c r="A16" s="94"/>
      <c r="B16" s="89" t="s">
        <v>305</v>
      </c>
      <c r="C16" s="89" t="s">
        <v>306</v>
      </c>
      <c r="D16" s="94"/>
    </row>
    <row r="17" spans="1:4" ht="37.2" customHeight="1" thickBot="1">
      <c r="A17" s="90"/>
      <c r="B17" s="91"/>
      <c r="C17" s="91"/>
      <c r="D17" s="91"/>
    </row>
  </sheetData>
  <mergeCells count="12">
    <mergeCell ref="A1:D1"/>
    <mergeCell ref="B2:C2"/>
    <mergeCell ref="A3:A4"/>
    <mergeCell ref="D3:D4"/>
    <mergeCell ref="A6:A7"/>
    <mergeCell ref="D6:D7"/>
    <mergeCell ref="A9:A10"/>
    <mergeCell ref="D9:D10"/>
    <mergeCell ref="A12:A13"/>
    <mergeCell ref="D12:D13"/>
    <mergeCell ref="A15:A16"/>
    <mergeCell ref="D15:D16"/>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799847602844"/>
    <outlinePr summaryBelow="0"/>
    <pageSetUpPr fitToPage="1"/>
  </sheetPr>
  <dimension ref="A2:R125"/>
  <sheetViews>
    <sheetView tabSelected="1" view="pageBreakPreview" zoomScaleSheetLayoutView="100" workbookViewId="0" topLeftCell="A1">
      <pane ySplit="4" topLeftCell="A5" activePane="bottomLeft" state="frozen"/>
      <selection pane="bottomLeft" activeCell="G34" sqref="G34"/>
    </sheetView>
  </sheetViews>
  <sheetFormatPr defaultColWidth="9.00390625" defaultRowHeight="12.75" outlineLevelRow="1"/>
  <cols>
    <col min="1" max="1" width="6.875" style="8" customWidth="1"/>
    <col min="2" max="2" width="18.50390625" style="8" hidden="1" customWidth="1"/>
    <col min="3" max="3" width="23.50390625" style="8" hidden="1" customWidth="1"/>
    <col min="4" max="4" width="15.625" style="8" hidden="1" customWidth="1"/>
    <col min="5" max="5" width="17.625" style="8" customWidth="1"/>
    <col min="6" max="6" width="15.375" style="8" customWidth="1"/>
    <col min="7" max="7" width="16.125" style="38" customWidth="1"/>
    <col min="8" max="8" width="70.125" style="22" hidden="1" customWidth="1"/>
    <col min="9" max="9" width="79.50390625" style="22" customWidth="1"/>
    <col min="10" max="11" width="7.125" style="1" customWidth="1"/>
    <col min="12" max="12" width="16.50390625" style="39" customWidth="1"/>
    <col min="13" max="13" width="19.125" style="40" customWidth="1"/>
    <col min="14" max="14" width="16.625" style="1" hidden="1" customWidth="1"/>
    <col min="15" max="15" width="15.00390625" style="1" hidden="1" customWidth="1"/>
    <col min="16" max="16" width="9.00390625" style="1" hidden="1" customWidth="1"/>
    <col min="17" max="17" width="11.125" style="1" hidden="1" customWidth="1"/>
    <col min="18" max="18" width="16.625" style="1" hidden="1" customWidth="1"/>
    <col min="19" max="243" width="9.125" style="1" customWidth="1"/>
    <col min="244" max="244" width="6.875" style="1" customWidth="1"/>
    <col min="245" max="245" width="9.00390625" style="1" hidden="1" customWidth="1"/>
    <col min="246" max="246" width="18.50390625" style="1" customWidth="1"/>
    <col min="247" max="247" width="18.625" style="1" customWidth="1"/>
    <col min="248" max="248" width="12.50390625" style="1" customWidth="1"/>
    <col min="249" max="249" width="15.375" style="1" customWidth="1"/>
    <col min="250" max="250" width="18.125" style="1" customWidth="1"/>
    <col min="251" max="251" width="76.00390625" style="1" customWidth="1"/>
    <col min="252" max="252" width="11.125" style="1" customWidth="1"/>
    <col min="253" max="253" width="13.50390625" style="1" customWidth="1"/>
    <col min="254" max="254" width="7.625" style="1" customWidth="1"/>
    <col min="255" max="256" width="16.50390625" style="1" customWidth="1"/>
    <col min="257" max="257" width="13.50390625" style="1" customWidth="1"/>
    <col min="258" max="259" width="9.125" style="1" customWidth="1"/>
    <col min="260" max="260" width="11.625" style="1" customWidth="1"/>
    <col min="261" max="261" width="10.50390625" style="1" customWidth="1"/>
    <col min="262" max="262" width="11.375" style="1" customWidth="1"/>
    <col min="263" max="263" width="12.625" style="1" bestFit="1" customWidth="1"/>
    <col min="264" max="264" width="12.625" style="1" customWidth="1"/>
    <col min="265" max="265" width="14.375" style="1" customWidth="1"/>
    <col min="266" max="266" width="9.50390625" style="1" customWidth="1"/>
    <col min="267" max="267" width="12.50390625" style="1" bestFit="1" customWidth="1"/>
    <col min="268" max="499" width="9.125" style="1" customWidth="1"/>
    <col min="500" max="500" width="6.875" style="1" customWidth="1"/>
    <col min="501" max="501" width="9.00390625" style="1" hidden="1" customWidth="1"/>
    <col min="502" max="502" width="18.50390625" style="1" customWidth="1"/>
    <col min="503" max="503" width="18.625" style="1" customWidth="1"/>
    <col min="504" max="504" width="12.50390625" style="1" customWidth="1"/>
    <col min="505" max="505" width="15.375" style="1" customWidth="1"/>
    <col min="506" max="506" width="18.125" style="1" customWidth="1"/>
    <col min="507" max="507" width="76.00390625" style="1" customWidth="1"/>
    <col min="508" max="508" width="11.125" style="1" customWidth="1"/>
    <col min="509" max="509" width="13.50390625" style="1" customWidth="1"/>
    <col min="510" max="510" width="7.625" style="1" customWidth="1"/>
    <col min="511" max="512" width="16.50390625" style="1" customWidth="1"/>
    <col min="513" max="513" width="13.50390625" style="1" customWidth="1"/>
    <col min="514" max="515" width="9.125" style="1" customWidth="1"/>
    <col min="516" max="516" width="11.625" style="1" customWidth="1"/>
    <col min="517" max="517" width="10.50390625" style="1" customWidth="1"/>
    <col min="518" max="518" width="11.375" style="1" customWidth="1"/>
    <col min="519" max="519" width="12.625" style="1" bestFit="1" customWidth="1"/>
    <col min="520" max="520" width="12.625" style="1" customWidth="1"/>
    <col min="521" max="521" width="14.375" style="1" customWidth="1"/>
    <col min="522" max="522" width="9.50390625" style="1" customWidth="1"/>
    <col min="523" max="523" width="12.50390625" style="1" bestFit="1" customWidth="1"/>
    <col min="524" max="755" width="9.125" style="1" customWidth="1"/>
    <col min="756" max="756" width="6.875" style="1" customWidth="1"/>
    <col min="757" max="757" width="9.00390625" style="1" hidden="1" customWidth="1"/>
    <col min="758" max="758" width="18.50390625" style="1" customWidth="1"/>
    <col min="759" max="759" width="18.625" style="1" customWidth="1"/>
    <col min="760" max="760" width="12.50390625" style="1" customWidth="1"/>
    <col min="761" max="761" width="15.375" style="1" customWidth="1"/>
    <col min="762" max="762" width="18.125" style="1" customWidth="1"/>
    <col min="763" max="763" width="76.00390625" style="1" customWidth="1"/>
    <col min="764" max="764" width="11.125" style="1" customWidth="1"/>
    <col min="765" max="765" width="13.50390625" style="1" customWidth="1"/>
    <col min="766" max="766" width="7.625" style="1" customWidth="1"/>
    <col min="767" max="768" width="16.50390625" style="1" customWidth="1"/>
    <col min="769" max="769" width="13.50390625" style="1" customWidth="1"/>
    <col min="770" max="771" width="9.125" style="1" customWidth="1"/>
    <col min="772" max="772" width="11.625" style="1" customWidth="1"/>
    <col min="773" max="773" width="10.50390625" style="1" customWidth="1"/>
    <col min="774" max="774" width="11.375" style="1" customWidth="1"/>
    <col min="775" max="775" width="12.625" style="1" bestFit="1" customWidth="1"/>
    <col min="776" max="776" width="12.625" style="1" customWidth="1"/>
    <col min="777" max="777" width="14.375" style="1" customWidth="1"/>
    <col min="778" max="778" width="9.50390625" style="1" customWidth="1"/>
    <col min="779" max="779" width="12.50390625" style="1" bestFit="1" customWidth="1"/>
    <col min="780" max="1011" width="9.125" style="1" customWidth="1"/>
    <col min="1012" max="1012" width="6.875" style="1" customWidth="1"/>
    <col min="1013" max="1013" width="9.00390625" style="1" hidden="1" customWidth="1"/>
    <col min="1014" max="1014" width="18.50390625" style="1" customWidth="1"/>
    <col min="1015" max="1015" width="18.625" style="1" customWidth="1"/>
    <col min="1016" max="1016" width="12.50390625" style="1" customWidth="1"/>
    <col min="1017" max="1017" width="15.375" style="1" customWidth="1"/>
    <col min="1018" max="1018" width="18.125" style="1" customWidth="1"/>
    <col min="1019" max="1019" width="76.00390625" style="1" customWidth="1"/>
    <col min="1020" max="1020" width="11.125" style="1" customWidth="1"/>
    <col min="1021" max="1021" width="13.50390625" style="1" customWidth="1"/>
    <col min="1022" max="1022" width="7.625" style="1" customWidth="1"/>
    <col min="1023" max="1024" width="16.50390625" style="1" customWidth="1"/>
    <col min="1025" max="1025" width="13.50390625" style="1" customWidth="1"/>
    <col min="1026" max="1027" width="9.125" style="1" customWidth="1"/>
    <col min="1028" max="1028" width="11.625" style="1" customWidth="1"/>
    <col min="1029" max="1029" width="10.50390625" style="1" customWidth="1"/>
    <col min="1030" max="1030" width="11.375" style="1" customWidth="1"/>
    <col min="1031" max="1031" width="12.625" style="1" bestFit="1" customWidth="1"/>
    <col min="1032" max="1032" width="12.625" style="1" customWidth="1"/>
    <col min="1033" max="1033" width="14.375" style="1" customWidth="1"/>
    <col min="1034" max="1034" width="9.50390625" style="1" customWidth="1"/>
    <col min="1035" max="1035" width="12.50390625" style="1" bestFit="1" customWidth="1"/>
    <col min="1036" max="1267" width="9.125" style="1" customWidth="1"/>
    <col min="1268" max="1268" width="6.875" style="1" customWidth="1"/>
    <col min="1269" max="1269" width="9.00390625" style="1" hidden="1" customWidth="1"/>
    <col min="1270" max="1270" width="18.50390625" style="1" customWidth="1"/>
    <col min="1271" max="1271" width="18.625" style="1" customWidth="1"/>
    <col min="1272" max="1272" width="12.50390625" style="1" customWidth="1"/>
    <col min="1273" max="1273" width="15.375" style="1" customWidth="1"/>
    <col min="1274" max="1274" width="18.125" style="1" customWidth="1"/>
    <col min="1275" max="1275" width="76.00390625" style="1" customWidth="1"/>
    <col min="1276" max="1276" width="11.125" style="1" customWidth="1"/>
    <col min="1277" max="1277" width="13.50390625" style="1" customWidth="1"/>
    <col min="1278" max="1278" width="7.625" style="1" customWidth="1"/>
    <col min="1279" max="1280" width="16.50390625" style="1" customWidth="1"/>
    <col min="1281" max="1281" width="13.50390625" style="1" customWidth="1"/>
    <col min="1282" max="1283" width="9.125" style="1" customWidth="1"/>
    <col min="1284" max="1284" width="11.625" style="1" customWidth="1"/>
    <col min="1285" max="1285" width="10.50390625" style="1" customWidth="1"/>
    <col min="1286" max="1286" width="11.375" style="1" customWidth="1"/>
    <col min="1287" max="1287" width="12.625" style="1" bestFit="1" customWidth="1"/>
    <col min="1288" max="1288" width="12.625" style="1" customWidth="1"/>
    <col min="1289" max="1289" width="14.375" style="1" customWidth="1"/>
    <col min="1290" max="1290" width="9.50390625" style="1" customWidth="1"/>
    <col min="1291" max="1291" width="12.50390625" style="1" bestFit="1" customWidth="1"/>
    <col min="1292" max="1523" width="9.125" style="1" customWidth="1"/>
    <col min="1524" max="1524" width="6.875" style="1" customWidth="1"/>
    <col min="1525" max="1525" width="9.00390625" style="1" hidden="1" customWidth="1"/>
    <col min="1526" max="1526" width="18.50390625" style="1" customWidth="1"/>
    <col min="1527" max="1527" width="18.625" style="1" customWidth="1"/>
    <col min="1528" max="1528" width="12.50390625" style="1" customWidth="1"/>
    <col min="1529" max="1529" width="15.375" style="1" customWidth="1"/>
    <col min="1530" max="1530" width="18.125" style="1" customWidth="1"/>
    <col min="1531" max="1531" width="76.00390625" style="1" customWidth="1"/>
    <col min="1532" max="1532" width="11.125" style="1" customWidth="1"/>
    <col min="1533" max="1533" width="13.50390625" style="1" customWidth="1"/>
    <col min="1534" max="1534" width="7.625" style="1" customWidth="1"/>
    <col min="1535" max="1536" width="16.50390625" style="1" customWidth="1"/>
    <col min="1537" max="1537" width="13.50390625" style="1" customWidth="1"/>
    <col min="1538" max="1539" width="9.125" style="1" customWidth="1"/>
    <col min="1540" max="1540" width="11.625" style="1" customWidth="1"/>
    <col min="1541" max="1541" width="10.50390625" style="1" customWidth="1"/>
    <col min="1542" max="1542" width="11.375" style="1" customWidth="1"/>
    <col min="1543" max="1543" width="12.625" style="1" bestFit="1" customWidth="1"/>
    <col min="1544" max="1544" width="12.625" style="1" customWidth="1"/>
    <col min="1545" max="1545" width="14.375" style="1" customWidth="1"/>
    <col min="1546" max="1546" width="9.50390625" style="1" customWidth="1"/>
    <col min="1547" max="1547" width="12.50390625" style="1" bestFit="1" customWidth="1"/>
    <col min="1548" max="1779" width="9.125" style="1" customWidth="1"/>
    <col min="1780" max="1780" width="6.875" style="1" customWidth="1"/>
    <col min="1781" max="1781" width="9.00390625" style="1" hidden="1" customWidth="1"/>
    <col min="1782" max="1782" width="18.50390625" style="1" customWidth="1"/>
    <col min="1783" max="1783" width="18.625" style="1" customWidth="1"/>
    <col min="1784" max="1784" width="12.50390625" style="1" customWidth="1"/>
    <col min="1785" max="1785" width="15.375" style="1" customWidth="1"/>
    <col min="1786" max="1786" width="18.125" style="1" customWidth="1"/>
    <col min="1787" max="1787" width="76.00390625" style="1" customWidth="1"/>
    <col min="1788" max="1788" width="11.125" style="1" customWidth="1"/>
    <col min="1789" max="1789" width="13.50390625" style="1" customWidth="1"/>
    <col min="1790" max="1790" width="7.625" style="1" customWidth="1"/>
    <col min="1791" max="1792" width="16.50390625" style="1" customWidth="1"/>
    <col min="1793" max="1793" width="13.50390625" style="1" customWidth="1"/>
    <col min="1794" max="1795" width="9.125" style="1" customWidth="1"/>
    <col min="1796" max="1796" width="11.625" style="1" customWidth="1"/>
    <col min="1797" max="1797" width="10.50390625" style="1" customWidth="1"/>
    <col min="1798" max="1798" width="11.375" style="1" customWidth="1"/>
    <col min="1799" max="1799" width="12.625" style="1" bestFit="1" customWidth="1"/>
    <col min="1800" max="1800" width="12.625" style="1" customWidth="1"/>
    <col min="1801" max="1801" width="14.375" style="1" customWidth="1"/>
    <col min="1802" max="1802" width="9.50390625" style="1" customWidth="1"/>
    <col min="1803" max="1803" width="12.50390625" style="1" bestFit="1" customWidth="1"/>
    <col min="1804" max="2035" width="9.125" style="1" customWidth="1"/>
    <col min="2036" max="2036" width="6.875" style="1" customWidth="1"/>
    <col min="2037" max="2037" width="9.00390625" style="1" hidden="1" customWidth="1"/>
    <col min="2038" max="2038" width="18.50390625" style="1" customWidth="1"/>
    <col min="2039" max="2039" width="18.625" style="1" customWidth="1"/>
    <col min="2040" max="2040" width="12.50390625" style="1" customWidth="1"/>
    <col min="2041" max="2041" width="15.375" style="1" customWidth="1"/>
    <col min="2042" max="2042" width="18.125" style="1" customWidth="1"/>
    <col min="2043" max="2043" width="76.00390625" style="1" customWidth="1"/>
    <col min="2044" max="2044" width="11.125" style="1" customWidth="1"/>
    <col min="2045" max="2045" width="13.50390625" style="1" customWidth="1"/>
    <col min="2046" max="2046" width="7.625" style="1" customWidth="1"/>
    <col min="2047" max="2048" width="16.50390625" style="1" customWidth="1"/>
    <col min="2049" max="2049" width="13.50390625" style="1" customWidth="1"/>
    <col min="2050" max="2051" width="9.125" style="1" customWidth="1"/>
    <col min="2052" max="2052" width="11.625" style="1" customWidth="1"/>
    <col min="2053" max="2053" width="10.50390625" style="1" customWidth="1"/>
    <col min="2054" max="2054" width="11.375" style="1" customWidth="1"/>
    <col min="2055" max="2055" width="12.625" style="1" bestFit="1" customWidth="1"/>
    <col min="2056" max="2056" width="12.625" style="1" customWidth="1"/>
    <col min="2057" max="2057" width="14.375" style="1" customWidth="1"/>
    <col min="2058" max="2058" width="9.50390625" style="1" customWidth="1"/>
    <col min="2059" max="2059" width="12.50390625" style="1" bestFit="1" customWidth="1"/>
    <col min="2060" max="2291" width="9.125" style="1" customWidth="1"/>
    <col min="2292" max="2292" width="6.875" style="1" customWidth="1"/>
    <col min="2293" max="2293" width="9.00390625" style="1" hidden="1" customWidth="1"/>
    <col min="2294" max="2294" width="18.50390625" style="1" customWidth="1"/>
    <col min="2295" max="2295" width="18.625" style="1" customWidth="1"/>
    <col min="2296" max="2296" width="12.50390625" style="1" customWidth="1"/>
    <col min="2297" max="2297" width="15.375" style="1" customWidth="1"/>
    <col min="2298" max="2298" width="18.125" style="1" customWidth="1"/>
    <col min="2299" max="2299" width="76.00390625" style="1" customWidth="1"/>
    <col min="2300" max="2300" width="11.125" style="1" customWidth="1"/>
    <col min="2301" max="2301" width="13.50390625" style="1" customWidth="1"/>
    <col min="2302" max="2302" width="7.625" style="1" customWidth="1"/>
    <col min="2303" max="2304" width="16.50390625" style="1" customWidth="1"/>
    <col min="2305" max="2305" width="13.50390625" style="1" customWidth="1"/>
    <col min="2306" max="2307" width="9.125" style="1" customWidth="1"/>
    <col min="2308" max="2308" width="11.625" style="1" customWidth="1"/>
    <col min="2309" max="2309" width="10.50390625" style="1" customWidth="1"/>
    <col min="2310" max="2310" width="11.375" style="1" customWidth="1"/>
    <col min="2311" max="2311" width="12.625" style="1" bestFit="1" customWidth="1"/>
    <col min="2312" max="2312" width="12.625" style="1" customWidth="1"/>
    <col min="2313" max="2313" width="14.375" style="1" customWidth="1"/>
    <col min="2314" max="2314" width="9.50390625" style="1" customWidth="1"/>
    <col min="2315" max="2315" width="12.50390625" style="1" bestFit="1" customWidth="1"/>
    <col min="2316" max="2547" width="9.125" style="1" customWidth="1"/>
    <col min="2548" max="2548" width="6.875" style="1" customWidth="1"/>
    <col min="2549" max="2549" width="9.00390625" style="1" hidden="1" customWidth="1"/>
    <col min="2550" max="2550" width="18.50390625" style="1" customWidth="1"/>
    <col min="2551" max="2551" width="18.625" style="1" customWidth="1"/>
    <col min="2552" max="2552" width="12.50390625" style="1" customWidth="1"/>
    <col min="2553" max="2553" width="15.375" style="1" customWidth="1"/>
    <col min="2554" max="2554" width="18.125" style="1" customWidth="1"/>
    <col min="2555" max="2555" width="76.00390625" style="1" customWidth="1"/>
    <col min="2556" max="2556" width="11.125" style="1" customWidth="1"/>
    <col min="2557" max="2557" width="13.50390625" style="1" customWidth="1"/>
    <col min="2558" max="2558" width="7.625" style="1" customWidth="1"/>
    <col min="2559" max="2560" width="16.50390625" style="1" customWidth="1"/>
    <col min="2561" max="2561" width="13.50390625" style="1" customWidth="1"/>
    <col min="2562" max="2563" width="9.125" style="1" customWidth="1"/>
    <col min="2564" max="2564" width="11.625" style="1" customWidth="1"/>
    <col min="2565" max="2565" width="10.50390625" style="1" customWidth="1"/>
    <col min="2566" max="2566" width="11.375" style="1" customWidth="1"/>
    <col min="2567" max="2567" width="12.625" style="1" bestFit="1" customWidth="1"/>
    <col min="2568" max="2568" width="12.625" style="1" customWidth="1"/>
    <col min="2569" max="2569" width="14.375" style="1" customWidth="1"/>
    <col min="2570" max="2570" width="9.50390625" style="1" customWidth="1"/>
    <col min="2571" max="2571" width="12.50390625" style="1" bestFit="1" customWidth="1"/>
    <col min="2572" max="2803" width="9.125" style="1" customWidth="1"/>
    <col min="2804" max="2804" width="6.875" style="1" customWidth="1"/>
    <col min="2805" max="2805" width="9.00390625" style="1" hidden="1" customWidth="1"/>
    <col min="2806" max="2806" width="18.50390625" style="1" customWidth="1"/>
    <col min="2807" max="2807" width="18.625" style="1" customWidth="1"/>
    <col min="2808" max="2808" width="12.50390625" style="1" customWidth="1"/>
    <col min="2809" max="2809" width="15.375" style="1" customWidth="1"/>
    <col min="2810" max="2810" width="18.125" style="1" customWidth="1"/>
    <col min="2811" max="2811" width="76.00390625" style="1" customWidth="1"/>
    <col min="2812" max="2812" width="11.125" style="1" customWidth="1"/>
    <col min="2813" max="2813" width="13.50390625" style="1" customWidth="1"/>
    <col min="2814" max="2814" width="7.625" style="1" customWidth="1"/>
    <col min="2815" max="2816" width="16.50390625" style="1" customWidth="1"/>
    <col min="2817" max="2817" width="13.50390625" style="1" customWidth="1"/>
    <col min="2818" max="2819" width="9.125" style="1" customWidth="1"/>
    <col min="2820" max="2820" width="11.625" style="1" customWidth="1"/>
    <col min="2821" max="2821" width="10.50390625" style="1" customWidth="1"/>
    <col min="2822" max="2822" width="11.375" style="1" customWidth="1"/>
    <col min="2823" max="2823" width="12.625" style="1" bestFit="1" customWidth="1"/>
    <col min="2824" max="2824" width="12.625" style="1" customWidth="1"/>
    <col min="2825" max="2825" width="14.375" style="1" customWidth="1"/>
    <col min="2826" max="2826" width="9.50390625" style="1" customWidth="1"/>
    <col min="2827" max="2827" width="12.50390625" style="1" bestFit="1" customWidth="1"/>
    <col min="2828" max="3059" width="9.125" style="1" customWidth="1"/>
    <col min="3060" max="3060" width="6.875" style="1" customWidth="1"/>
    <col min="3061" max="3061" width="9.00390625" style="1" hidden="1" customWidth="1"/>
    <col min="3062" max="3062" width="18.50390625" style="1" customWidth="1"/>
    <col min="3063" max="3063" width="18.625" style="1" customWidth="1"/>
    <col min="3064" max="3064" width="12.50390625" style="1" customWidth="1"/>
    <col min="3065" max="3065" width="15.375" style="1" customWidth="1"/>
    <col min="3066" max="3066" width="18.125" style="1" customWidth="1"/>
    <col min="3067" max="3067" width="76.00390625" style="1" customWidth="1"/>
    <col min="3068" max="3068" width="11.125" style="1" customWidth="1"/>
    <col min="3069" max="3069" width="13.50390625" style="1" customWidth="1"/>
    <col min="3070" max="3070" width="7.625" style="1" customWidth="1"/>
    <col min="3071" max="3072" width="16.50390625" style="1" customWidth="1"/>
    <col min="3073" max="3073" width="13.50390625" style="1" customWidth="1"/>
    <col min="3074" max="3075" width="9.125" style="1" customWidth="1"/>
    <col min="3076" max="3076" width="11.625" style="1" customWidth="1"/>
    <col min="3077" max="3077" width="10.50390625" style="1" customWidth="1"/>
    <col min="3078" max="3078" width="11.375" style="1" customWidth="1"/>
    <col min="3079" max="3079" width="12.625" style="1" bestFit="1" customWidth="1"/>
    <col min="3080" max="3080" width="12.625" style="1" customWidth="1"/>
    <col min="3081" max="3081" width="14.375" style="1" customWidth="1"/>
    <col min="3082" max="3082" width="9.50390625" style="1" customWidth="1"/>
    <col min="3083" max="3083" width="12.50390625" style="1" bestFit="1" customWidth="1"/>
    <col min="3084" max="3315" width="9.125" style="1" customWidth="1"/>
    <col min="3316" max="3316" width="6.875" style="1" customWidth="1"/>
    <col min="3317" max="3317" width="9.00390625" style="1" hidden="1" customWidth="1"/>
    <col min="3318" max="3318" width="18.50390625" style="1" customWidth="1"/>
    <col min="3319" max="3319" width="18.625" style="1" customWidth="1"/>
    <col min="3320" max="3320" width="12.50390625" style="1" customWidth="1"/>
    <col min="3321" max="3321" width="15.375" style="1" customWidth="1"/>
    <col min="3322" max="3322" width="18.125" style="1" customWidth="1"/>
    <col min="3323" max="3323" width="76.00390625" style="1" customWidth="1"/>
    <col min="3324" max="3324" width="11.125" style="1" customWidth="1"/>
    <col min="3325" max="3325" width="13.50390625" style="1" customWidth="1"/>
    <col min="3326" max="3326" width="7.625" style="1" customWidth="1"/>
    <col min="3327" max="3328" width="16.50390625" style="1" customWidth="1"/>
    <col min="3329" max="3329" width="13.50390625" style="1" customWidth="1"/>
    <col min="3330" max="3331" width="9.125" style="1" customWidth="1"/>
    <col min="3332" max="3332" width="11.625" style="1" customWidth="1"/>
    <col min="3333" max="3333" width="10.50390625" style="1" customWidth="1"/>
    <col min="3334" max="3334" width="11.375" style="1" customWidth="1"/>
    <col min="3335" max="3335" width="12.625" style="1" bestFit="1" customWidth="1"/>
    <col min="3336" max="3336" width="12.625" style="1" customWidth="1"/>
    <col min="3337" max="3337" width="14.375" style="1" customWidth="1"/>
    <col min="3338" max="3338" width="9.50390625" style="1" customWidth="1"/>
    <col min="3339" max="3339" width="12.50390625" style="1" bestFit="1" customWidth="1"/>
    <col min="3340" max="3571" width="9.125" style="1" customWidth="1"/>
    <col min="3572" max="3572" width="6.875" style="1" customWidth="1"/>
    <col min="3573" max="3573" width="9.00390625" style="1" hidden="1" customWidth="1"/>
    <col min="3574" max="3574" width="18.50390625" style="1" customWidth="1"/>
    <col min="3575" max="3575" width="18.625" style="1" customWidth="1"/>
    <col min="3576" max="3576" width="12.50390625" style="1" customWidth="1"/>
    <col min="3577" max="3577" width="15.375" style="1" customWidth="1"/>
    <col min="3578" max="3578" width="18.125" style="1" customWidth="1"/>
    <col min="3579" max="3579" width="76.00390625" style="1" customWidth="1"/>
    <col min="3580" max="3580" width="11.125" style="1" customWidth="1"/>
    <col min="3581" max="3581" width="13.50390625" style="1" customWidth="1"/>
    <col min="3582" max="3582" width="7.625" style="1" customWidth="1"/>
    <col min="3583" max="3584" width="16.50390625" style="1" customWidth="1"/>
    <col min="3585" max="3585" width="13.50390625" style="1" customWidth="1"/>
    <col min="3586" max="3587" width="9.125" style="1" customWidth="1"/>
    <col min="3588" max="3588" width="11.625" style="1" customWidth="1"/>
    <col min="3589" max="3589" width="10.50390625" style="1" customWidth="1"/>
    <col min="3590" max="3590" width="11.375" style="1" customWidth="1"/>
    <col min="3591" max="3591" width="12.625" style="1" bestFit="1" customWidth="1"/>
    <col min="3592" max="3592" width="12.625" style="1" customWidth="1"/>
    <col min="3593" max="3593" width="14.375" style="1" customWidth="1"/>
    <col min="3594" max="3594" width="9.50390625" style="1" customWidth="1"/>
    <col min="3595" max="3595" width="12.50390625" style="1" bestFit="1" customWidth="1"/>
    <col min="3596" max="3827" width="9.125" style="1" customWidth="1"/>
    <col min="3828" max="3828" width="6.875" style="1" customWidth="1"/>
    <col min="3829" max="3829" width="9.00390625" style="1" hidden="1" customWidth="1"/>
    <col min="3830" max="3830" width="18.50390625" style="1" customWidth="1"/>
    <col min="3831" max="3831" width="18.625" style="1" customWidth="1"/>
    <col min="3832" max="3832" width="12.50390625" style="1" customWidth="1"/>
    <col min="3833" max="3833" width="15.375" style="1" customWidth="1"/>
    <col min="3834" max="3834" width="18.125" style="1" customWidth="1"/>
    <col min="3835" max="3835" width="76.00390625" style="1" customWidth="1"/>
    <col min="3836" max="3836" width="11.125" style="1" customWidth="1"/>
    <col min="3837" max="3837" width="13.50390625" style="1" customWidth="1"/>
    <col min="3838" max="3838" width="7.625" style="1" customWidth="1"/>
    <col min="3839" max="3840" width="16.50390625" style="1" customWidth="1"/>
    <col min="3841" max="3841" width="13.50390625" style="1" customWidth="1"/>
    <col min="3842" max="3843" width="9.125" style="1" customWidth="1"/>
    <col min="3844" max="3844" width="11.625" style="1" customWidth="1"/>
    <col min="3845" max="3845" width="10.50390625" style="1" customWidth="1"/>
    <col min="3846" max="3846" width="11.375" style="1" customWidth="1"/>
    <col min="3847" max="3847" width="12.625" style="1" bestFit="1" customWidth="1"/>
    <col min="3848" max="3848" width="12.625" style="1" customWidth="1"/>
    <col min="3849" max="3849" width="14.375" style="1" customWidth="1"/>
    <col min="3850" max="3850" width="9.50390625" style="1" customWidth="1"/>
    <col min="3851" max="3851" width="12.50390625" style="1" bestFit="1" customWidth="1"/>
    <col min="3852" max="4083" width="9.125" style="1" customWidth="1"/>
    <col min="4084" max="4084" width="6.875" style="1" customWidth="1"/>
    <col min="4085" max="4085" width="9.00390625" style="1" hidden="1" customWidth="1"/>
    <col min="4086" max="4086" width="18.50390625" style="1" customWidth="1"/>
    <col min="4087" max="4087" width="18.625" style="1" customWidth="1"/>
    <col min="4088" max="4088" width="12.50390625" style="1" customWidth="1"/>
    <col min="4089" max="4089" width="15.375" style="1" customWidth="1"/>
    <col min="4090" max="4090" width="18.125" style="1" customWidth="1"/>
    <col min="4091" max="4091" width="76.00390625" style="1" customWidth="1"/>
    <col min="4092" max="4092" width="11.125" style="1" customWidth="1"/>
    <col min="4093" max="4093" width="13.50390625" style="1" customWidth="1"/>
    <col min="4094" max="4094" width="7.625" style="1" customWidth="1"/>
    <col min="4095" max="4096" width="16.50390625" style="1" customWidth="1"/>
    <col min="4097" max="4097" width="13.50390625" style="1" customWidth="1"/>
    <col min="4098" max="4099" width="9.125" style="1" customWidth="1"/>
    <col min="4100" max="4100" width="11.625" style="1" customWidth="1"/>
    <col min="4101" max="4101" width="10.50390625" style="1" customWidth="1"/>
    <col min="4102" max="4102" width="11.375" style="1" customWidth="1"/>
    <col min="4103" max="4103" width="12.625" style="1" bestFit="1" customWidth="1"/>
    <col min="4104" max="4104" width="12.625" style="1" customWidth="1"/>
    <col min="4105" max="4105" width="14.375" style="1" customWidth="1"/>
    <col min="4106" max="4106" width="9.50390625" style="1" customWidth="1"/>
    <col min="4107" max="4107" width="12.50390625" style="1" bestFit="1" customWidth="1"/>
    <col min="4108" max="4339" width="9.125" style="1" customWidth="1"/>
    <col min="4340" max="4340" width="6.875" style="1" customWidth="1"/>
    <col min="4341" max="4341" width="9.00390625" style="1" hidden="1" customWidth="1"/>
    <col min="4342" max="4342" width="18.50390625" style="1" customWidth="1"/>
    <col min="4343" max="4343" width="18.625" style="1" customWidth="1"/>
    <col min="4344" max="4344" width="12.50390625" style="1" customWidth="1"/>
    <col min="4345" max="4345" width="15.375" style="1" customWidth="1"/>
    <col min="4346" max="4346" width="18.125" style="1" customWidth="1"/>
    <col min="4347" max="4347" width="76.00390625" style="1" customWidth="1"/>
    <col min="4348" max="4348" width="11.125" style="1" customWidth="1"/>
    <col min="4349" max="4349" width="13.50390625" style="1" customWidth="1"/>
    <col min="4350" max="4350" width="7.625" style="1" customWidth="1"/>
    <col min="4351" max="4352" width="16.50390625" style="1" customWidth="1"/>
    <col min="4353" max="4353" width="13.50390625" style="1" customWidth="1"/>
    <col min="4354" max="4355" width="9.125" style="1" customWidth="1"/>
    <col min="4356" max="4356" width="11.625" style="1" customWidth="1"/>
    <col min="4357" max="4357" width="10.50390625" style="1" customWidth="1"/>
    <col min="4358" max="4358" width="11.375" style="1" customWidth="1"/>
    <col min="4359" max="4359" width="12.625" style="1" bestFit="1" customWidth="1"/>
    <col min="4360" max="4360" width="12.625" style="1" customWidth="1"/>
    <col min="4361" max="4361" width="14.375" style="1" customWidth="1"/>
    <col min="4362" max="4362" width="9.50390625" style="1" customWidth="1"/>
    <col min="4363" max="4363" width="12.50390625" style="1" bestFit="1" customWidth="1"/>
    <col min="4364" max="4595" width="9.125" style="1" customWidth="1"/>
    <col min="4596" max="4596" width="6.875" style="1" customWidth="1"/>
    <col min="4597" max="4597" width="9.00390625" style="1" hidden="1" customWidth="1"/>
    <col min="4598" max="4598" width="18.50390625" style="1" customWidth="1"/>
    <col min="4599" max="4599" width="18.625" style="1" customWidth="1"/>
    <col min="4600" max="4600" width="12.50390625" style="1" customWidth="1"/>
    <col min="4601" max="4601" width="15.375" style="1" customWidth="1"/>
    <col min="4602" max="4602" width="18.125" style="1" customWidth="1"/>
    <col min="4603" max="4603" width="76.00390625" style="1" customWidth="1"/>
    <col min="4604" max="4604" width="11.125" style="1" customWidth="1"/>
    <col min="4605" max="4605" width="13.50390625" style="1" customWidth="1"/>
    <col min="4606" max="4606" width="7.625" style="1" customWidth="1"/>
    <col min="4607" max="4608" width="16.50390625" style="1" customWidth="1"/>
    <col min="4609" max="4609" width="13.50390625" style="1" customWidth="1"/>
    <col min="4610" max="4611" width="9.125" style="1" customWidth="1"/>
    <col min="4612" max="4612" width="11.625" style="1" customWidth="1"/>
    <col min="4613" max="4613" width="10.50390625" style="1" customWidth="1"/>
    <col min="4614" max="4614" width="11.375" style="1" customWidth="1"/>
    <col min="4615" max="4615" width="12.625" style="1" bestFit="1" customWidth="1"/>
    <col min="4616" max="4616" width="12.625" style="1" customWidth="1"/>
    <col min="4617" max="4617" width="14.375" style="1" customWidth="1"/>
    <col min="4618" max="4618" width="9.50390625" style="1" customWidth="1"/>
    <col min="4619" max="4619" width="12.50390625" style="1" bestFit="1" customWidth="1"/>
    <col min="4620" max="4851" width="9.125" style="1" customWidth="1"/>
    <col min="4852" max="4852" width="6.875" style="1" customWidth="1"/>
    <col min="4853" max="4853" width="9.00390625" style="1" hidden="1" customWidth="1"/>
    <col min="4854" max="4854" width="18.50390625" style="1" customWidth="1"/>
    <col min="4855" max="4855" width="18.625" style="1" customWidth="1"/>
    <col min="4856" max="4856" width="12.50390625" style="1" customWidth="1"/>
    <col min="4857" max="4857" width="15.375" style="1" customWidth="1"/>
    <col min="4858" max="4858" width="18.125" style="1" customWidth="1"/>
    <col min="4859" max="4859" width="76.00390625" style="1" customWidth="1"/>
    <col min="4860" max="4860" width="11.125" style="1" customWidth="1"/>
    <col min="4861" max="4861" width="13.50390625" style="1" customWidth="1"/>
    <col min="4862" max="4862" width="7.625" style="1" customWidth="1"/>
    <col min="4863" max="4864" width="16.50390625" style="1" customWidth="1"/>
    <col min="4865" max="4865" width="13.50390625" style="1" customWidth="1"/>
    <col min="4866" max="4867" width="9.125" style="1" customWidth="1"/>
    <col min="4868" max="4868" width="11.625" style="1" customWidth="1"/>
    <col min="4869" max="4869" width="10.50390625" style="1" customWidth="1"/>
    <col min="4870" max="4870" width="11.375" style="1" customWidth="1"/>
    <col min="4871" max="4871" width="12.625" style="1" bestFit="1" customWidth="1"/>
    <col min="4872" max="4872" width="12.625" style="1" customWidth="1"/>
    <col min="4873" max="4873" width="14.375" style="1" customWidth="1"/>
    <col min="4874" max="4874" width="9.50390625" style="1" customWidth="1"/>
    <col min="4875" max="4875" width="12.50390625" style="1" bestFit="1" customWidth="1"/>
    <col min="4876" max="5107" width="9.125" style="1" customWidth="1"/>
    <col min="5108" max="5108" width="6.875" style="1" customWidth="1"/>
    <col min="5109" max="5109" width="9.00390625" style="1" hidden="1" customWidth="1"/>
    <col min="5110" max="5110" width="18.50390625" style="1" customWidth="1"/>
    <col min="5111" max="5111" width="18.625" style="1" customWidth="1"/>
    <col min="5112" max="5112" width="12.50390625" style="1" customWidth="1"/>
    <col min="5113" max="5113" width="15.375" style="1" customWidth="1"/>
    <col min="5114" max="5114" width="18.125" style="1" customWidth="1"/>
    <col min="5115" max="5115" width="76.00390625" style="1" customWidth="1"/>
    <col min="5116" max="5116" width="11.125" style="1" customWidth="1"/>
    <col min="5117" max="5117" width="13.50390625" style="1" customWidth="1"/>
    <col min="5118" max="5118" width="7.625" style="1" customWidth="1"/>
    <col min="5119" max="5120" width="16.50390625" style="1" customWidth="1"/>
    <col min="5121" max="5121" width="13.50390625" style="1" customWidth="1"/>
    <col min="5122" max="5123" width="9.125" style="1" customWidth="1"/>
    <col min="5124" max="5124" width="11.625" style="1" customWidth="1"/>
    <col min="5125" max="5125" width="10.50390625" style="1" customWidth="1"/>
    <col min="5126" max="5126" width="11.375" style="1" customWidth="1"/>
    <col min="5127" max="5127" width="12.625" style="1" bestFit="1" customWidth="1"/>
    <col min="5128" max="5128" width="12.625" style="1" customWidth="1"/>
    <col min="5129" max="5129" width="14.375" style="1" customWidth="1"/>
    <col min="5130" max="5130" width="9.50390625" style="1" customWidth="1"/>
    <col min="5131" max="5131" width="12.50390625" style="1" bestFit="1" customWidth="1"/>
    <col min="5132" max="5363" width="9.125" style="1" customWidth="1"/>
    <col min="5364" max="5364" width="6.875" style="1" customWidth="1"/>
    <col min="5365" max="5365" width="9.00390625" style="1" hidden="1" customWidth="1"/>
    <col min="5366" max="5366" width="18.50390625" style="1" customWidth="1"/>
    <col min="5367" max="5367" width="18.625" style="1" customWidth="1"/>
    <col min="5368" max="5368" width="12.50390625" style="1" customWidth="1"/>
    <col min="5369" max="5369" width="15.375" style="1" customWidth="1"/>
    <col min="5370" max="5370" width="18.125" style="1" customWidth="1"/>
    <col min="5371" max="5371" width="76.00390625" style="1" customWidth="1"/>
    <col min="5372" max="5372" width="11.125" style="1" customWidth="1"/>
    <col min="5373" max="5373" width="13.50390625" style="1" customWidth="1"/>
    <col min="5374" max="5374" width="7.625" style="1" customWidth="1"/>
    <col min="5375" max="5376" width="16.50390625" style="1" customWidth="1"/>
    <col min="5377" max="5377" width="13.50390625" style="1" customWidth="1"/>
    <col min="5378" max="5379" width="9.125" style="1" customWidth="1"/>
    <col min="5380" max="5380" width="11.625" style="1" customWidth="1"/>
    <col min="5381" max="5381" width="10.50390625" style="1" customWidth="1"/>
    <col min="5382" max="5382" width="11.375" style="1" customWidth="1"/>
    <col min="5383" max="5383" width="12.625" style="1" bestFit="1" customWidth="1"/>
    <col min="5384" max="5384" width="12.625" style="1" customWidth="1"/>
    <col min="5385" max="5385" width="14.375" style="1" customWidth="1"/>
    <col min="5386" max="5386" width="9.50390625" style="1" customWidth="1"/>
    <col min="5387" max="5387" width="12.50390625" style="1" bestFit="1" customWidth="1"/>
    <col min="5388" max="5619" width="9.125" style="1" customWidth="1"/>
    <col min="5620" max="5620" width="6.875" style="1" customWidth="1"/>
    <col min="5621" max="5621" width="9.00390625" style="1" hidden="1" customWidth="1"/>
    <col min="5622" max="5622" width="18.50390625" style="1" customWidth="1"/>
    <col min="5623" max="5623" width="18.625" style="1" customWidth="1"/>
    <col min="5624" max="5624" width="12.50390625" style="1" customWidth="1"/>
    <col min="5625" max="5625" width="15.375" style="1" customWidth="1"/>
    <col min="5626" max="5626" width="18.125" style="1" customWidth="1"/>
    <col min="5627" max="5627" width="76.00390625" style="1" customWidth="1"/>
    <col min="5628" max="5628" width="11.125" style="1" customWidth="1"/>
    <col min="5629" max="5629" width="13.50390625" style="1" customWidth="1"/>
    <col min="5630" max="5630" width="7.625" style="1" customWidth="1"/>
    <col min="5631" max="5632" width="16.50390625" style="1" customWidth="1"/>
    <col min="5633" max="5633" width="13.50390625" style="1" customWidth="1"/>
    <col min="5634" max="5635" width="9.125" style="1" customWidth="1"/>
    <col min="5636" max="5636" width="11.625" style="1" customWidth="1"/>
    <col min="5637" max="5637" width="10.50390625" style="1" customWidth="1"/>
    <col min="5638" max="5638" width="11.375" style="1" customWidth="1"/>
    <col min="5639" max="5639" width="12.625" style="1" bestFit="1" customWidth="1"/>
    <col min="5640" max="5640" width="12.625" style="1" customWidth="1"/>
    <col min="5641" max="5641" width="14.375" style="1" customWidth="1"/>
    <col min="5642" max="5642" width="9.50390625" style="1" customWidth="1"/>
    <col min="5643" max="5643" width="12.50390625" style="1" bestFit="1" customWidth="1"/>
    <col min="5644" max="5875" width="9.125" style="1" customWidth="1"/>
    <col min="5876" max="5876" width="6.875" style="1" customWidth="1"/>
    <col min="5877" max="5877" width="9.00390625" style="1" hidden="1" customWidth="1"/>
    <col min="5878" max="5878" width="18.50390625" style="1" customWidth="1"/>
    <col min="5879" max="5879" width="18.625" style="1" customWidth="1"/>
    <col min="5880" max="5880" width="12.50390625" style="1" customWidth="1"/>
    <col min="5881" max="5881" width="15.375" style="1" customWidth="1"/>
    <col min="5882" max="5882" width="18.125" style="1" customWidth="1"/>
    <col min="5883" max="5883" width="76.00390625" style="1" customWidth="1"/>
    <col min="5884" max="5884" width="11.125" style="1" customWidth="1"/>
    <col min="5885" max="5885" width="13.50390625" style="1" customWidth="1"/>
    <col min="5886" max="5886" width="7.625" style="1" customWidth="1"/>
    <col min="5887" max="5888" width="16.50390625" style="1" customWidth="1"/>
    <col min="5889" max="5889" width="13.50390625" style="1" customWidth="1"/>
    <col min="5890" max="5891" width="9.125" style="1" customWidth="1"/>
    <col min="5892" max="5892" width="11.625" style="1" customWidth="1"/>
    <col min="5893" max="5893" width="10.50390625" style="1" customWidth="1"/>
    <col min="5894" max="5894" width="11.375" style="1" customWidth="1"/>
    <col min="5895" max="5895" width="12.625" style="1" bestFit="1" customWidth="1"/>
    <col min="5896" max="5896" width="12.625" style="1" customWidth="1"/>
    <col min="5897" max="5897" width="14.375" style="1" customWidth="1"/>
    <col min="5898" max="5898" width="9.50390625" style="1" customWidth="1"/>
    <col min="5899" max="5899" width="12.50390625" style="1" bestFit="1" customWidth="1"/>
    <col min="5900" max="6131" width="9.125" style="1" customWidth="1"/>
    <col min="6132" max="6132" width="6.875" style="1" customWidth="1"/>
    <col min="6133" max="6133" width="9.00390625" style="1" hidden="1" customWidth="1"/>
    <col min="6134" max="6134" width="18.50390625" style="1" customWidth="1"/>
    <col min="6135" max="6135" width="18.625" style="1" customWidth="1"/>
    <col min="6136" max="6136" width="12.50390625" style="1" customWidth="1"/>
    <col min="6137" max="6137" width="15.375" style="1" customWidth="1"/>
    <col min="6138" max="6138" width="18.125" style="1" customWidth="1"/>
    <col min="6139" max="6139" width="76.00390625" style="1" customWidth="1"/>
    <col min="6140" max="6140" width="11.125" style="1" customWidth="1"/>
    <col min="6141" max="6141" width="13.50390625" style="1" customWidth="1"/>
    <col min="6142" max="6142" width="7.625" style="1" customWidth="1"/>
    <col min="6143" max="6144" width="16.50390625" style="1" customWidth="1"/>
    <col min="6145" max="6145" width="13.50390625" style="1" customWidth="1"/>
    <col min="6146" max="6147" width="9.125" style="1" customWidth="1"/>
    <col min="6148" max="6148" width="11.625" style="1" customWidth="1"/>
    <col min="6149" max="6149" width="10.50390625" style="1" customWidth="1"/>
    <col min="6150" max="6150" width="11.375" style="1" customWidth="1"/>
    <col min="6151" max="6151" width="12.625" style="1" bestFit="1" customWidth="1"/>
    <col min="6152" max="6152" width="12.625" style="1" customWidth="1"/>
    <col min="6153" max="6153" width="14.375" style="1" customWidth="1"/>
    <col min="6154" max="6154" width="9.50390625" style="1" customWidth="1"/>
    <col min="6155" max="6155" width="12.50390625" style="1" bestFit="1" customWidth="1"/>
    <col min="6156" max="6387" width="9.125" style="1" customWidth="1"/>
    <col min="6388" max="6388" width="6.875" style="1" customWidth="1"/>
    <col min="6389" max="6389" width="9.00390625" style="1" hidden="1" customWidth="1"/>
    <col min="6390" max="6390" width="18.50390625" style="1" customWidth="1"/>
    <col min="6391" max="6391" width="18.625" style="1" customWidth="1"/>
    <col min="6392" max="6392" width="12.50390625" style="1" customWidth="1"/>
    <col min="6393" max="6393" width="15.375" style="1" customWidth="1"/>
    <col min="6394" max="6394" width="18.125" style="1" customWidth="1"/>
    <col min="6395" max="6395" width="76.00390625" style="1" customWidth="1"/>
    <col min="6396" max="6396" width="11.125" style="1" customWidth="1"/>
    <col min="6397" max="6397" width="13.50390625" style="1" customWidth="1"/>
    <col min="6398" max="6398" width="7.625" style="1" customWidth="1"/>
    <col min="6399" max="6400" width="16.50390625" style="1" customWidth="1"/>
    <col min="6401" max="6401" width="13.50390625" style="1" customWidth="1"/>
    <col min="6402" max="6403" width="9.125" style="1" customWidth="1"/>
    <col min="6404" max="6404" width="11.625" style="1" customWidth="1"/>
    <col min="6405" max="6405" width="10.50390625" style="1" customWidth="1"/>
    <col min="6406" max="6406" width="11.375" style="1" customWidth="1"/>
    <col min="6407" max="6407" width="12.625" style="1" bestFit="1" customWidth="1"/>
    <col min="6408" max="6408" width="12.625" style="1" customWidth="1"/>
    <col min="6409" max="6409" width="14.375" style="1" customWidth="1"/>
    <col min="6410" max="6410" width="9.50390625" style="1" customWidth="1"/>
    <col min="6411" max="6411" width="12.50390625" style="1" bestFit="1" customWidth="1"/>
    <col min="6412" max="6643" width="9.125" style="1" customWidth="1"/>
    <col min="6644" max="6644" width="6.875" style="1" customWidth="1"/>
    <col min="6645" max="6645" width="9.00390625" style="1" hidden="1" customWidth="1"/>
    <col min="6646" max="6646" width="18.50390625" style="1" customWidth="1"/>
    <col min="6647" max="6647" width="18.625" style="1" customWidth="1"/>
    <col min="6648" max="6648" width="12.50390625" style="1" customWidth="1"/>
    <col min="6649" max="6649" width="15.375" style="1" customWidth="1"/>
    <col min="6650" max="6650" width="18.125" style="1" customWidth="1"/>
    <col min="6651" max="6651" width="76.00390625" style="1" customWidth="1"/>
    <col min="6652" max="6652" width="11.125" style="1" customWidth="1"/>
    <col min="6653" max="6653" width="13.50390625" style="1" customWidth="1"/>
    <col min="6654" max="6654" width="7.625" style="1" customWidth="1"/>
    <col min="6655" max="6656" width="16.50390625" style="1" customWidth="1"/>
    <col min="6657" max="6657" width="13.50390625" style="1" customWidth="1"/>
    <col min="6658" max="6659" width="9.125" style="1" customWidth="1"/>
    <col min="6660" max="6660" width="11.625" style="1" customWidth="1"/>
    <col min="6661" max="6661" width="10.50390625" style="1" customWidth="1"/>
    <col min="6662" max="6662" width="11.375" style="1" customWidth="1"/>
    <col min="6663" max="6663" width="12.625" style="1" bestFit="1" customWidth="1"/>
    <col min="6664" max="6664" width="12.625" style="1" customWidth="1"/>
    <col min="6665" max="6665" width="14.375" style="1" customWidth="1"/>
    <col min="6666" max="6666" width="9.50390625" style="1" customWidth="1"/>
    <col min="6667" max="6667" width="12.50390625" style="1" bestFit="1" customWidth="1"/>
    <col min="6668" max="6899" width="9.125" style="1" customWidth="1"/>
    <col min="6900" max="6900" width="6.875" style="1" customWidth="1"/>
    <col min="6901" max="6901" width="9.00390625" style="1" hidden="1" customWidth="1"/>
    <col min="6902" max="6902" width="18.50390625" style="1" customWidth="1"/>
    <col min="6903" max="6903" width="18.625" style="1" customWidth="1"/>
    <col min="6904" max="6904" width="12.50390625" style="1" customWidth="1"/>
    <col min="6905" max="6905" width="15.375" style="1" customWidth="1"/>
    <col min="6906" max="6906" width="18.125" style="1" customWidth="1"/>
    <col min="6907" max="6907" width="76.00390625" style="1" customWidth="1"/>
    <col min="6908" max="6908" width="11.125" style="1" customWidth="1"/>
    <col min="6909" max="6909" width="13.50390625" style="1" customWidth="1"/>
    <col min="6910" max="6910" width="7.625" style="1" customWidth="1"/>
    <col min="6911" max="6912" width="16.50390625" style="1" customWidth="1"/>
    <col min="6913" max="6913" width="13.50390625" style="1" customWidth="1"/>
    <col min="6914" max="6915" width="9.125" style="1" customWidth="1"/>
    <col min="6916" max="6916" width="11.625" style="1" customWidth="1"/>
    <col min="6917" max="6917" width="10.50390625" style="1" customWidth="1"/>
    <col min="6918" max="6918" width="11.375" style="1" customWidth="1"/>
    <col min="6919" max="6919" width="12.625" style="1" bestFit="1" customWidth="1"/>
    <col min="6920" max="6920" width="12.625" style="1" customWidth="1"/>
    <col min="6921" max="6921" width="14.375" style="1" customWidth="1"/>
    <col min="6922" max="6922" width="9.50390625" style="1" customWidth="1"/>
    <col min="6923" max="6923" width="12.50390625" style="1" bestFit="1" customWidth="1"/>
    <col min="6924" max="7155" width="9.125" style="1" customWidth="1"/>
    <col min="7156" max="7156" width="6.875" style="1" customWidth="1"/>
    <col min="7157" max="7157" width="9.00390625" style="1" hidden="1" customWidth="1"/>
    <col min="7158" max="7158" width="18.50390625" style="1" customWidth="1"/>
    <col min="7159" max="7159" width="18.625" style="1" customWidth="1"/>
    <col min="7160" max="7160" width="12.50390625" style="1" customWidth="1"/>
    <col min="7161" max="7161" width="15.375" style="1" customWidth="1"/>
    <col min="7162" max="7162" width="18.125" style="1" customWidth="1"/>
    <col min="7163" max="7163" width="76.00390625" style="1" customWidth="1"/>
    <col min="7164" max="7164" width="11.125" style="1" customWidth="1"/>
    <col min="7165" max="7165" width="13.50390625" style="1" customWidth="1"/>
    <col min="7166" max="7166" width="7.625" style="1" customWidth="1"/>
    <col min="7167" max="7168" width="16.50390625" style="1" customWidth="1"/>
    <col min="7169" max="7169" width="13.50390625" style="1" customWidth="1"/>
    <col min="7170" max="7171" width="9.125" style="1" customWidth="1"/>
    <col min="7172" max="7172" width="11.625" style="1" customWidth="1"/>
    <col min="7173" max="7173" width="10.50390625" style="1" customWidth="1"/>
    <col min="7174" max="7174" width="11.375" style="1" customWidth="1"/>
    <col min="7175" max="7175" width="12.625" style="1" bestFit="1" customWidth="1"/>
    <col min="7176" max="7176" width="12.625" style="1" customWidth="1"/>
    <col min="7177" max="7177" width="14.375" style="1" customWidth="1"/>
    <col min="7178" max="7178" width="9.50390625" style="1" customWidth="1"/>
    <col min="7179" max="7179" width="12.50390625" style="1" bestFit="1" customWidth="1"/>
    <col min="7180" max="7411" width="9.125" style="1" customWidth="1"/>
    <col min="7412" max="7412" width="6.875" style="1" customWidth="1"/>
    <col min="7413" max="7413" width="9.00390625" style="1" hidden="1" customWidth="1"/>
    <col min="7414" max="7414" width="18.50390625" style="1" customWidth="1"/>
    <col min="7415" max="7415" width="18.625" style="1" customWidth="1"/>
    <col min="7416" max="7416" width="12.50390625" style="1" customWidth="1"/>
    <col min="7417" max="7417" width="15.375" style="1" customWidth="1"/>
    <col min="7418" max="7418" width="18.125" style="1" customWidth="1"/>
    <col min="7419" max="7419" width="76.00390625" style="1" customWidth="1"/>
    <col min="7420" max="7420" width="11.125" style="1" customWidth="1"/>
    <col min="7421" max="7421" width="13.50390625" style="1" customWidth="1"/>
    <col min="7422" max="7422" width="7.625" style="1" customWidth="1"/>
    <col min="7423" max="7424" width="16.50390625" style="1" customWidth="1"/>
    <col min="7425" max="7425" width="13.50390625" style="1" customWidth="1"/>
    <col min="7426" max="7427" width="9.125" style="1" customWidth="1"/>
    <col min="7428" max="7428" width="11.625" style="1" customWidth="1"/>
    <col min="7429" max="7429" width="10.50390625" style="1" customWidth="1"/>
    <col min="7430" max="7430" width="11.375" style="1" customWidth="1"/>
    <col min="7431" max="7431" width="12.625" style="1" bestFit="1" customWidth="1"/>
    <col min="7432" max="7432" width="12.625" style="1" customWidth="1"/>
    <col min="7433" max="7433" width="14.375" style="1" customWidth="1"/>
    <col min="7434" max="7434" width="9.50390625" style="1" customWidth="1"/>
    <col min="7435" max="7435" width="12.50390625" style="1" bestFit="1" customWidth="1"/>
    <col min="7436" max="7667" width="9.125" style="1" customWidth="1"/>
    <col min="7668" max="7668" width="6.875" style="1" customWidth="1"/>
    <col min="7669" max="7669" width="9.00390625" style="1" hidden="1" customWidth="1"/>
    <col min="7670" max="7670" width="18.50390625" style="1" customWidth="1"/>
    <col min="7671" max="7671" width="18.625" style="1" customWidth="1"/>
    <col min="7672" max="7672" width="12.50390625" style="1" customWidth="1"/>
    <col min="7673" max="7673" width="15.375" style="1" customWidth="1"/>
    <col min="7674" max="7674" width="18.125" style="1" customWidth="1"/>
    <col min="7675" max="7675" width="76.00390625" style="1" customWidth="1"/>
    <col min="7676" max="7676" width="11.125" style="1" customWidth="1"/>
    <col min="7677" max="7677" width="13.50390625" style="1" customWidth="1"/>
    <col min="7678" max="7678" width="7.625" style="1" customWidth="1"/>
    <col min="7679" max="7680" width="16.50390625" style="1" customWidth="1"/>
    <col min="7681" max="7681" width="13.50390625" style="1" customWidth="1"/>
    <col min="7682" max="7683" width="9.125" style="1" customWidth="1"/>
    <col min="7684" max="7684" width="11.625" style="1" customWidth="1"/>
    <col min="7685" max="7685" width="10.50390625" style="1" customWidth="1"/>
    <col min="7686" max="7686" width="11.375" style="1" customWidth="1"/>
    <col min="7687" max="7687" width="12.625" style="1" bestFit="1" customWidth="1"/>
    <col min="7688" max="7688" width="12.625" style="1" customWidth="1"/>
    <col min="7689" max="7689" width="14.375" style="1" customWidth="1"/>
    <col min="7690" max="7690" width="9.50390625" style="1" customWidth="1"/>
    <col min="7691" max="7691" width="12.50390625" style="1" bestFit="1" customWidth="1"/>
    <col min="7692" max="7923" width="9.125" style="1" customWidth="1"/>
    <col min="7924" max="7924" width="6.875" style="1" customWidth="1"/>
    <col min="7925" max="7925" width="9.00390625" style="1" hidden="1" customWidth="1"/>
    <col min="7926" max="7926" width="18.50390625" style="1" customWidth="1"/>
    <col min="7927" max="7927" width="18.625" style="1" customWidth="1"/>
    <col min="7928" max="7928" width="12.50390625" style="1" customWidth="1"/>
    <col min="7929" max="7929" width="15.375" style="1" customWidth="1"/>
    <col min="7930" max="7930" width="18.125" style="1" customWidth="1"/>
    <col min="7931" max="7931" width="76.00390625" style="1" customWidth="1"/>
    <col min="7932" max="7932" width="11.125" style="1" customWidth="1"/>
    <col min="7933" max="7933" width="13.50390625" style="1" customWidth="1"/>
    <col min="7934" max="7934" width="7.625" style="1" customWidth="1"/>
    <col min="7935" max="7936" width="16.50390625" style="1" customWidth="1"/>
    <col min="7937" max="7937" width="13.50390625" style="1" customWidth="1"/>
    <col min="7938" max="7939" width="9.125" style="1" customWidth="1"/>
    <col min="7940" max="7940" width="11.625" style="1" customWidth="1"/>
    <col min="7941" max="7941" width="10.50390625" style="1" customWidth="1"/>
    <col min="7942" max="7942" width="11.375" style="1" customWidth="1"/>
    <col min="7943" max="7943" width="12.625" style="1" bestFit="1" customWidth="1"/>
    <col min="7944" max="7944" width="12.625" style="1" customWidth="1"/>
    <col min="7945" max="7945" width="14.375" style="1" customWidth="1"/>
    <col min="7946" max="7946" width="9.50390625" style="1" customWidth="1"/>
    <col min="7947" max="7947" width="12.50390625" style="1" bestFit="1" customWidth="1"/>
    <col min="7948" max="8179" width="9.125" style="1" customWidth="1"/>
    <col min="8180" max="8180" width="6.875" style="1" customWidth="1"/>
    <col min="8181" max="8181" width="9.00390625" style="1" hidden="1" customWidth="1"/>
    <col min="8182" max="8182" width="18.50390625" style="1" customWidth="1"/>
    <col min="8183" max="8183" width="18.625" style="1" customWidth="1"/>
    <col min="8184" max="8184" width="12.50390625" style="1" customWidth="1"/>
    <col min="8185" max="8185" width="15.375" style="1" customWidth="1"/>
    <col min="8186" max="8186" width="18.125" style="1" customWidth="1"/>
    <col min="8187" max="8187" width="76.00390625" style="1" customWidth="1"/>
    <col min="8188" max="8188" width="11.125" style="1" customWidth="1"/>
    <col min="8189" max="8189" width="13.50390625" style="1" customWidth="1"/>
    <col min="8190" max="8190" width="7.625" style="1" customWidth="1"/>
    <col min="8191" max="8192" width="16.50390625" style="1" customWidth="1"/>
    <col min="8193" max="8193" width="13.50390625" style="1" customWidth="1"/>
    <col min="8194" max="8195" width="9.125" style="1" customWidth="1"/>
    <col min="8196" max="8196" width="11.625" style="1" customWidth="1"/>
    <col min="8197" max="8197" width="10.50390625" style="1" customWidth="1"/>
    <col min="8198" max="8198" width="11.375" style="1" customWidth="1"/>
    <col min="8199" max="8199" width="12.625" style="1" bestFit="1" customWidth="1"/>
    <col min="8200" max="8200" width="12.625" style="1" customWidth="1"/>
    <col min="8201" max="8201" width="14.375" style="1" customWidth="1"/>
    <col min="8202" max="8202" width="9.50390625" style="1" customWidth="1"/>
    <col min="8203" max="8203" width="12.50390625" style="1" bestFit="1" customWidth="1"/>
    <col min="8204" max="8435" width="9.125" style="1" customWidth="1"/>
    <col min="8436" max="8436" width="6.875" style="1" customWidth="1"/>
    <col min="8437" max="8437" width="9.00390625" style="1" hidden="1" customWidth="1"/>
    <col min="8438" max="8438" width="18.50390625" style="1" customWidth="1"/>
    <col min="8439" max="8439" width="18.625" style="1" customWidth="1"/>
    <col min="8440" max="8440" width="12.50390625" style="1" customWidth="1"/>
    <col min="8441" max="8441" width="15.375" style="1" customWidth="1"/>
    <col min="8442" max="8442" width="18.125" style="1" customWidth="1"/>
    <col min="8443" max="8443" width="76.00390625" style="1" customWidth="1"/>
    <col min="8444" max="8444" width="11.125" style="1" customWidth="1"/>
    <col min="8445" max="8445" width="13.50390625" style="1" customWidth="1"/>
    <col min="8446" max="8446" width="7.625" style="1" customWidth="1"/>
    <col min="8447" max="8448" width="16.50390625" style="1" customWidth="1"/>
    <col min="8449" max="8449" width="13.50390625" style="1" customWidth="1"/>
    <col min="8450" max="8451" width="9.125" style="1" customWidth="1"/>
    <col min="8452" max="8452" width="11.625" style="1" customWidth="1"/>
    <col min="8453" max="8453" width="10.50390625" style="1" customWidth="1"/>
    <col min="8454" max="8454" width="11.375" style="1" customWidth="1"/>
    <col min="8455" max="8455" width="12.625" style="1" bestFit="1" customWidth="1"/>
    <col min="8456" max="8456" width="12.625" style="1" customWidth="1"/>
    <col min="8457" max="8457" width="14.375" style="1" customWidth="1"/>
    <col min="8458" max="8458" width="9.50390625" style="1" customWidth="1"/>
    <col min="8459" max="8459" width="12.50390625" style="1" bestFit="1" customWidth="1"/>
    <col min="8460" max="8691" width="9.125" style="1" customWidth="1"/>
    <col min="8692" max="8692" width="6.875" style="1" customWidth="1"/>
    <col min="8693" max="8693" width="9.00390625" style="1" hidden="1" customWidth="1"/>
    <col min="8694" max="8694" width="18.50390625" style="1" customWidth="1"/>
    <col min="8695" max="8695" width="18.625" style="1" customWidth="1"/>
    <col min="8696" max="8696" width="12.50390625" style="1" customWidth="1"/>
    <col min="8697" max="8697" width="15.375" style="1" customWidth="1"/>
    <col min="8698" max="8698" width="18.125" style="1" customWidth="1"/>
    <col min="8699" max="8699" width="76.00390625" style="1" customWidth="1"/>
    <col min="8700" max="8700" width="11.125" style="1" customWidth="1"/>
    <col min="8701" max="8701" width="13.50390625" style="1" customWidth="1"/>
    <col min="8702" max="8702" width="7.625" style="1" customWidth="1"/>
    <col min="8703" max="8704" width="16.50390625" style="1" customWidth="1"/>
    <col min="8705" max="8705" width="13.50390625" style="1" customWidth="1"/>
    <col min="8706" max="8707" width="9.125" style="1" customWidth="1"/>
    <col min="8708" max="8708" width="11.625" style="1" customWidth="1"/>
    <col min="8709" max="8709" width="10.50390625" style="1" customWidth="1"/>
    <col min="8710" max="8710" width="11.375" style="1" customWidth="1"/>
    <col min="8711" max="8711" width="12.625" style="1" bestFit="1" customWidth="1"/>
    <col min="8712" max="8712" width="12.625" style="1" customWidth="1"/>
    <col min="8713" max="8713" width="14.375" style="1" customWidth="1"/>
    <col min="8714" max="8714" width="9.50390625" style="1" customWidth="1"/>
    <col min="8715" max="8715" width="12.50390625" style="1" bestFit="1" customWidth="1"/>
    <col min="8716" max="8947" width="9.125" style="1" customWidth="1"/>
    <col min="8948" max="8948" width="6.875" style="1" customWidth="1"/>
    <col min="8949" max="8949" width="9.00390625" style="1" hidden="1" customWidth="1"/>
    <col min="8950" max="8950" width="18.50390625" style="1" customWidth="1"/>
    <col min="8951" max="8951" width="18.625" style="1" customWidth="1"/>
    <col min="8952" max="8952" width="12.50390625" style="1" customWidth="1"/>
    <col min="8953" max="8953" width="15.375" style="1" customWidth="1"/>
    <col min="8954" max="8954" width="18.125" style="1" customWidth="1"/>
    <col min="8955" max="8955" width="76.00390625" style="1" customWidth="1"/>
    <col min="8956" max="8956" width="11.125" style="1" customWidth="1"/>
    <col min="8957" max="8957" width="13.50390625" style="1" customWidth="1"/>
    <col min="8958" max="8958" width="7.625" style="1" customWidth="1"/>
    <col min="8959" max="8960" width="16.50390625" style="1" customWidth="1"/>
    <col min="8961" max="8961" width="13.50390625" style="1" customWidth="1"/>
    <col min="8962" max="8963" width="9.125" style="1" customWidth="1"/>
    <col min="8964" max="8964" width="11.625" style="1" customWidth="1"/>
    <col min="8965" max="8965" width="10.50390625" style="1" customWidth="1"/>
    <col min="8966" max="8966" width="11.375" style="1" customWidth="1"/>
    <col min="8967" max="8967" width="12.625" style="1" bestFit="1" customWidth="1"/>
    <col min="8968" max="8968" width="12.625" style="1" customWidth="1"/>
    <col min="8969" max="8969" width="14.375" style="1" customWidth="1"/>
    <col min="8970" max="8970" width="9.50390625" style="1" customWidth="1"/>
    <col min="8971" max="8971" width="12.50390625" style="1" bestFit="1" customWidth="1"/>
    <col min="8972" max="9203" width="9.125" style="1" customWidth="1"/>
    <col min="9204" max="9204" width="6.875" style="1" customWidth="1"/>
    <col min="9205" max="9205" width="9.00390625" style="1" hidden="1" customWidth="1"/>
    <col min="9206" max="9206" width="18.50390625" style="1" customWidth="1"/>
    <col min="9207" max="9207" width="18.625" style="1" customWidth="1"/>
    <col min="9208" max="9208" width="12.50390625" style="1" customWidth="1"/>
    <col min="9209" max="9209" width="15.375" style="1" customWidth="1"/>
    <col min="9210" max="9210" width="18.125" style="1" customWidth="1"/>
    <col min="9211" max="9211" width="76.00390625" style="1" customWidth="1"/>
    <col min="9212" max="9212" width="11.125" style="1" customWidth="1"/>
    <col min="9213" max="9213" width="13.50390625" style="1" customWidth="1"/>
    <col min="9214" max="9214" width="7.625" style="1" customWidth="1"/>
    <col min="9215" max="9216" width="16.50390625" style="1" customWidth="1"/>
    <col min="9217" max="9217" width="13.50390625" style="1" customWidth="1"/>
    <col min="9218" max="9219" width="9.125" style="1" customWidth="1"/>
    <col min="9220" max="9220" width="11.625" style="1" customWidth="1"/>
    <col min="9221" max="9221" width="10.50390625" style="1" customWidth="1"/>
    <col min="9222" max="9222" width="11.375" style="1" customWidth="1"/>
    <col min="9223" max="9223" width="12.625" style="1" bestFit="1" customWidth="1"/>
    <col min="9224" max="9224" width="12.625" style="1" customWidth="1"/>
    <col min="9225" max="9225" width="14.375" style="1" customWidth="1"/>
    <col min="9226" max="9226" width="9.50390625" style="1" customWidth="1"/>
    <col min="9227" max="9227" width="12.50390625" style="1" bestFit="1" customWidth="1"/>
    <col min="9228" max="9459" width="9.125" style="1" customWidth="1"/>
    <col min="9460" max="9460" width="6.875" style="1" customWidth="1"/>
    <col min="9461" max="9461" width="9.00390625" style="1" hidden="1" customWidth="1"/>
    <col min="9462" max="9462" width="18.50390625" style="1" customWidth="1"/>
    <col min="9463" max="9463" width="18.625" style="1" customWidth="1"/>
    <col min="9464" max="9464" width="12.50390625" style="1" customWidth="1"/>
    <col min="9465" max="9465" width="15.375" style="1" customWidth="1"/>
    <col min="9466" max="9466" width="18.125" style="1" customWidth="1"/>
    <col min="9467" max="9467" width="76.00390625" style="1" customWidth="1"/>
    <col min="9468" max="9468" width="11.125" style="1" customWidth="1"/>
    <col min="9469" max="9469" width="13.50390625" style="1" customWidth="1"/>
    <col min="9470" max="9470" width="7.625" style="1" customWidth="1"/>
    <col min="9471" max="9472" width="16.50390625" style="1" customWidth="1"/>
    <col min="9473" max="9473" width="13.50390625" style="1" customWidth="1"/>
    <col min="9474" max="9475" width="9.125" style="1" customWidth="1"/>
    <col min="9476" max="9476" width="11.625" style="1" customWidth="1"/>
    <col min="9477" max="9477" width="10.50390625" style="1" customWidth="1"/>
    <col min="9478" max="9478" width="11.375" style="1" customWidth="1"/>
    <col min="9479" max="9479" width="12.625" style="1" bestFit="1" customWidth="1"/>
    <col min="9480" max="9480" width="12.625" style="1" customWidth="1"/>
    <col min="9481" max="9481" width="14.375" style="1" customWidth="1"/>
    <col min="9482" max="9482" width="9.50390625" style="1" customWidth="1"/>
    <col min="9483" max="9483" width="12.50390625" style="1" bestFit="1" customWidth="1"/>
    <col min="9484" max="9715" width="9.125" style="1" customWidth="1"/>
    <col min="9716" max="9716" width="6.875" style="1" customWidth="1"/>
    <col min="9717" max="9717" width="9.00390625" style="1" hidden="1" customWidth="1"/>
    <col min="9718" max="9718" width="18.50390625" style="1" customWidth="1"/>
    <col min="9719" max="9719" width="18.625" style="1" customWidth="1"/>
    <col min="9720" max="9720" width="12.50390625" style="1" customWidth="1"/>
    <col min="9721" max="9721" width="15.375" style="1" customWidth="1"/>
    <col min="9722" max="9722" width="18.125" style="1" customWidth="1"/>
    <col min="9723" max="9723" width="76.00390625" style="1" customWidth="1"/>
    <col min="9724" max="9724" width="11.125" style="1" customWidth="1"/>
    <col min="9725" max="9725" width="13.50390625" style="1" customWidth="1"/>
    <col min="9726" max="9726" width="7.625" style="1" customWidth="1"/>
    <col min="9727" max="9728" width="16.50390625" style="1" customWidth="1"/>
    <col min="9729" max="9729" width="13.50390625" style="1" customWidth="1"/>
    <col min="9730" max="9731" width="9.125" style="1" customWidth="1"/>
    <col min="9732" max="9732" width="11.625" style="1" customWidth="1"/>
    <col min="9733" max="9733" width="10.50390625" style="1" customWidth="1"/>
    <col min="9734" max="9734" width="11.375" style="1" customWidth="1"/>
    <col min="9735" max="9735" width="12.625" style="1" bestFit="1" customWidth="1"/>
    <col min="9736" max="9736" width="12.625" style="1" customWidth="1"/>
    <col min="9737" max="9737" width="14.375" style="1" customWidth="1"/>
    <col min="9738" max="9738" width="9.50390625" style="1" customWidth="1"/>
    <col min="9739" max="9739" width="12.50390625" style="1" bestFit="1" customWidth="1"/>
    <col min="9740" max="9971" width="9.125" style="1" customWidth="1"/>
    <col min="9972" max="9972" width="6.875" style="1" customWidth="1"/>
    <col min="9973" max="9973" width="9.00390625" style="1" hidden="1" customWidth="1"/>
    <col min="9974" max="9974" width="18.50390625" style="1" customWidth="1"/>
    <col min="9975" max="9975" width="18.625" style="1" customWidth="1"/>
    <col min="9976" max="9976" width="12.50390625" style="1" customWidth="1"/>
    <col min="9977" max="9977" width="15.375" style="1" customWidth="1"/>
    <col min="9978" max="9978" width="18.125" style="1" customWidth="1"/>
    <col min="9979" max="9979" width="76.00390625" style="1" customWidth="1"/>
    <col min="9980" max="9980" width="11.125" style="1" customWidth="1"/>
    <col min="9981" max="9981" width="13.50390625" style="1" customWidth="1"/>
    <col min="9982" max="9982" width="7.625" style="1" customWidth="1"/>
    <col min="9983" max="9984" width="16.50390625" style="1" customWidth="1"/>
    <col min="9985" max="9985" width="13.50390625" style="1" customWidth="1"/>
    <col min="9986" max="9987" width="9.125" style="1" customWidth="1"/>
    <col min="9988" max="9988" width="11.625" style="1" customWidth="1"/>
    <col min="9989" max="9989" width="10.50390625" style="1" customWidth="1"/>
    <col min="9990" max="9990" width="11.375" style="1" customWidth="1"/>
    <col min="9991" max="9991" width="12.625" style="1" bestFit="1" customWidth="1"/>
    <col min="9992" max="9992" width="12.625" style="1" customWidth="1"/>
    <col min="9993" max="9993" width="14.375" style="1" customWidth="1"/>
    <col min="9994" max="9994" width="9.50390625" style="1" customWidth="1"/>
    <col min="9995" max="9995" width="12.50390625" style="1" bestFit="1" customWidth="1"/>
    <col min="9996" max="10227" width="9.125" style="1" customWidth="1"/>
    <col min="10228" max="10228" width="6.875" style="1" customWidth="1"/>
    <col min="10229" max="10229" width="9.00390625" style="1" hidden="1" customWidth="1"/>
    <col min="10230" max="10230" width="18.50390625" style="1" customWidth="1"/>
    <col min="10231" max="10231" width="18.625" style="1" customWidth="1"/>
    <col min="10232" max="10232" width="12.50390625" style="1" customWidth="1"/>
    <col min="10233" max="10233" width="15.375" style="1" customWidth="1"/>
    <col min="10234" max="10234" width="18.125" style="1" customWidth="1"/>
    <col min="10235" max="10235" width="76.00390625" style="1" customWidth="1"/>
    <col min="10236" max="10236" width="11.125" style="1" customWidth="1"/>
    <col min="10237" max="10237" width="13.50390625" style="1" customWidth="1"/>
    <col min="10238" max="10238" width="7.625" style="1" customWidth="1"/>
    <col min="10239" max="10240" width="16.50390625" style="1" customWidth="1"/>
    <col min="10241" max="10241" width="13.50390625" style="1" customWidth="1"/>
    <col min="10242" max="10243" width="9.125" style="1" customWidth="1"/>
    <col min="10244" max="10244" width="11.625" style="1" customWidth="1"/>
    <col min="10245" max="10245" width="10.50390625" style="1" customWidth="1"/>
    <col min="10246" max="10246" width="11.375" style="1" customWidth="1"/>
    <col min="10247" max="10247" width="12.625" style="1" bestFit="1" customWidth="1"/>
    <col min="10248" max="10248" width="12.625" style="1" customWidth="1"/>
    <col min="10249" max="10249" width="14.375" style="1" customWidth="1"/>
    <col min="10250" max="10250" width="9.50390625" style="1" customWidth="1"/>
    <col min="10251" max="10251" width="12.50390625" style="1" bestFit="1" customWidth="1"/>
    <col min="10252" max="10483" width="9.125" style="1" customWidth="1"/>
    <col min="10484" max="10484" width="6.875" style="1" customWidth="1"/>
    <col min="10485" max="10485" width="9.00390625" style="1" hidden="1" customWidth="1"/>
    <col min="10486" max="10486" width="18.50390625" style="1" customWidth="1"/>
    <col min="10487" max="10487" width="18.625" style="1" customWidth="1"/>
    <col min="10488" max="10488" width="12.50390625" style="1" customWidth="1"/>
    <col min="10489" max="10489" width="15.375" style="1" customWidth="1"/>
    <col min="10490" max="10490" width="18.125" style="1" customWidth="1"/>
    <col min="10491" max="10491" width="76.00390625" style="1" customWidth="1"/>
    <col min="10492" max="10492" width="11.125" style="1" customWidth="1"/>
    <col min="10493" max="10493" width="13.50390625" style="1" customWidth="1"/>
    <col min="10494" max="10494" width="7.625" style="1" customWidth="1"/>
    <col min="10495" max="10496" width="16.50390625" style="1" customWidth="1"/>
    <col min="10497" max="10497" width="13.50390625" style="1" customWidth="1"/>
    <col min="10498" max="10499" width="9.125" style="1" customWidth="1"/>
    <col min="10500" max="10500" width="11.625" style="1" customWidth="1"/>
    <col min="10501" max="10501" width="10.50390625" style="1" customWidth="1"/>
    <col min="10502" max="10502" width="11.375" style="1" customWidth="1"/>
    <col min="10503" max="10503" width="12.625" style="1" bestFit="1" customWidth="1"/>
    <col min="10504" max="10504" width="12.625" style="1" customWidth="1"/>
    <col min="10505" max="10505" width="14.375" style="1" customWidth="1"/>
    <col min="10506" max="10506" width="9.50390625" style="1" customWidth="1"/>
    <col min="10507" max="10507" width="12.50390625" style="1" bestFit="1" customWidth="1"/>
    <col min="10508" max="10739" width="9.125" style="1" customWidth="1"/>
    <col min="10740" max="10740" width="6.875" style="1" customWidth="1"/>
    <col min="10741" max="10741" width="9.00390625" style="1" hidden="1" customWidth="1"/>
    <col min="10742" max="10742" width="18.50390625" style="1" customWidth="1"/>
    <col min="10743" max="10743" width="18.625" style="1" customWidth="1"/>
    <col min="10744" max="10744" width="12.50390625" style="1" customWidth="1"/>
    <col min="10745" max="10745" width="15.375" style="1" customWidth="1"/>
    <col min="10746" max="10746" width="18.125" style="1" customWidth="1"/>
    <col min="10747" max="10747" width="76.00390625" style="1" customWidth="1"/>
    <col min="10748" max="10748" width="11.125" style="1" customWidth="1"/>
    <col min="10749" max="10749" width="13.50390625" style="1" customWidth="1"/>
    <col min="10750" max="10750" width="7.625" style="1" customWidth="1"/>
    <col min="10751" max="10752" width="16.50390625" style="1" customWidth="1"/>
    <col min="10753" max="10753" width="13.50390625" style="1" customWidth="1"/>
    <col min="10754" max="10755" width="9.125" style="1" customWidth="1"/>
    <col min="10756" max="10756" width="11.625" style="1" customWidth="1"/>
    <col min="10757" max="10757" width="10.50390625" style="1" customWidth="1"/>
    <col min="10758" max="10758" width="11.375" style="1" customWidth="1"/>
    <col min="10759" max="10759" width="12.625" style="1" bestFit="1" customWidth="1"/>
    <col min="10760" max="10760" width="12.625" style="1" customWidth="1"/>
    <col min="10761" max="10761" width="14.375" style="1" customWidth="1"/>
    <col min="10762" max="10762" width="9.50390625" style="1" customWidth="1"/>
    <col min="10763" max="10763" width="12.50390625" style="1" bestFit="1" customWidth="1"/>
    <col min="10764" max="10995" width="9.125" style="1" customWidth="1"/>
    <col min="10996" max="10996" width="6.875" style="1" customWidth="1"/>
    <col min="10997" max="10997" width="9.00390625" style="1" hidden="1" customWidth="1"/>
    <col min="10998" max="10998" width="18.50390625" style="1" customWidth="1"/>
    <col min="10999" max="10999" width="18.625" style="1" customWidth="1"/>
    <col min="11000" max="11000" width="12.50390625" style="1" customWidth="1"/>
    <col min="11001" max="11001" width="15.375" style="1" customWidth="1"/>
    <col min="11002" max="11002" width="18.125" style="1" customWidth="1"/>
    <col min="11003" max="11003" width="76.00390625" style="1" customWidth="1"/>
    <col min="11004" max="11004" width="11.125" style="1" customWidth="1"/>
    <col min="11005" max="11005" width="13.50390625" style="1" customWidth="1"/>
    <col min="11006" max="11006" width="7.625" style="1" customWidth="1"/>
    <col min="11007" max="11008" width="16.50390625" style="1" customWidth="1"/>
    <col min="11009" max="11009" width="13.50390625" style="1" customWidth="1"/>
    <col min="11010" max="11011" width="9.125" style="1" customWidth="1"/>
    <col min="11012" max="11012" width="11.625" style="1" customWidth="1"/>
    <col min="11013" max="11013" width="10.50390625" style="1" customWidth="1"/>
    <col min="11014" max="11014" width="11.375" style="1" customWidth="1"/>
    <col min="11015" max="11015" width="12.625" style="1" bestFit="1" customWidth="1"/>
    <col min="11016" max="11016" width="12.625" style="1" customWidth="1"/>
    <col min="11017" max="11017" width="14.375" style="1" customWidth="1"/>
    <col min="11018" max="11018" width="9.50390625" style="1" customWidth="1"/>
    <col min="11019" max="11019" width="12.50390625" style="1" bestFit="1" customWidth="1"/>
    <col min="11020" max="11251" width="9.125" style="1" customWidth="1"/>
    <col min="11252" max="11252" width="6.875" style="1" customWidth="1"/>
    <col min="11253" max="11253" width="9.00390625" style="1" hidden="1" customWidth="1"/>
    <col min="11254" max="11254" width="18.50390625" style="1" customWidth="1"/>
    <col min="11255" max="11255" width="18.625" style="1" customWidth="1"/>
    <col min="11256" max="11256" width="12.50390625" style="1" customWidth="1"/>
    <col min="11257" max="11257" width="15.375" style="1" customWidth="1"/>
    <col min="11258" max="11258" width="18.125" style="1" customWidth="1"/>
    <col min="11259" max="11259" width="76.00390625" style="1" customWidth="1"/>
    <col min="11260" max="11260" width="11.125" style="1" customWidth="1"/>
    <col min="11261" max="11261" width="13.50390625" style="1" customWidth="1"/>
    <col min="11262" max="11262" width="7.625" style="1" customWidth="1"/>
    <col min="11263" max="11264" width="16.50390625" style="1" customWidth="1"/>
    <col min="11265" max="11265" width="13.50390625" style="1" customWidth="1"/>
    <col min="11266" max="11267" width="9.125" style="1" customWidth="1"/>
    <col min="11268" max="11268" width="11.625" style="1" customWidth="1"/>
    <col min="11269" max="11269" width="10.50390625" style="1" customWidth="1"/>
    <col min="11270" max="11270" width="11.375" style="1" customWidth="1"/>
    <col min="11271" max="11271" width="12.625" style="1" bestFit="1" customWidth="1"/>
    <col min="11272" max="11272" width="12.625" style="1" customWidth="1"/>
    <col min="11273" max="11273" width="14.375" style="1" customWidth="1"/>
    <col min="11274" max="11274" width="9.50390625" style="1" customWidth="1"/>
    <col min="11275" max="11275" width="12.50390625" style="1" bestFit="1" customWidth="1"/>
    <col min="11276" max="11507" width="9.125" style="1" customWidth="1"/>
    <col min="11508" max="11508" width="6.875" style="1" customWidth="1"/>
    <col min="11509" max="11509" width="9.00390625" style="1" hidden="1" customWidth="1"/>
    <col min="11510" max="11510" width="18.50390625" style="1" customWidth="1"/>
    <col min="11511" max="11511" width="18.625" style="1" customWidth="1"/>
    <col min="11512" max="11512" width="12.50390625" style="1" customWidth="1"/>
    <col min="11513" max="11513" width="15.375" style="1" customWidth="1"/>
    <col min="11514" max="11514" width="18.125" style="1" customWidth="1"/>
    <col min="11515" max="11515" width="76.00390625" style="1" customWidth="1"/>
    <col min="11516" max="11516" width="11.125" style="1" customWidth="1"/>
    <col min="11517" max="11517" width="13.50390625" style="1" customWidth="1"/>
    <col min="11518" max="11518" width="7.625" style="1" customWidth="1"/>
    <col min="11519" max="11520" width="16.50390625" style="1" customWidth="1"/>
    <col min="11521" max="11521" width="13.50390625" style="1" customWidth="1"/>
    <col min="11522" max="11523" width="9.125" style="1" customWidth="1"/>
    <col min="11524" max="11524" width="11.625" style="1" customWidth="1"/>
    <col min="11525" max="11525" width="10.50390625" style="1" customWidth="1"/>
    <col min="11526" max="11526" width="11.375" style="1" customWidth="1"/>
    <col min="11527" max="11527" width="12.625" style="1" bestFit="1" customWidth="1"/>
    <col min="11528" max="11528" width="12.625" style="1" customWidth="1"/>
    <col min="11529" max="11529" width="14.375" style="1" customWidth="1"/>
    <col min="11530" max="11530" width="9.50390625" style="1" customWidth="1"/>
    <col min="11531" max="11531" width="12.50390625" style="1" bestFit="1" customWidth="1"/>
    <col min="11532" max="11763" width="9.125" style="1" customWidth="1"/>
    <col min="11764" max="11764" width="6.875" style="1" customWidth="1"/>
    <col min="11765" max="11765" width="9.00390625" style="1" hidden="1" customWidth="1"/>
    <col min="11766" max="11766" width="18.50390625" style="1" customWidth="1"/>
    <col min="11767" max="11767" width="18.625" style="1" customWidth="1"/>
    <col min="11768" max="11768" width="12.50390625" style="1" customWidth="1"/>
    <col min="11769" max="11769" width="15.375" style="1" customWidth="1"/>
    <col min="11770" max="11770" width="18.125" style="1" customWidth="1"/>
    <col min="11771" max="11771" width="76.00390625" style="1" customWidth="1"/>
    <col min="11772" max="11772" width="11.125" style="1" customWidth="1"/>
    <col min="11773" max="11773" width="13.50390625" style="1" customWidth="1"/>
    <col min="11774" max="11774" width="7.625" style="1" customWidth="1"/>
    <col min="11775" max="11776" width="16.50390625" style="1" customWidth="1"/>
    <col min="11777" max="11777" width="13.50390625" style="1" customWidth="1"/>
    <col min="11778" max="11779" width="9.125" style="1" customWidth="1"/>
    <col min="11780" max="11780" width="11.625" style="1" customWidth="1"/>
    <col min="11781" max="11781" width="10.50390625" style="1" customWidth="1"/>
    <col min="11782" max="11782" width="11.375" style="1" customWidth="1"/>
    <col min="11783" max="11783" width="12.625" style="1" bestFit="1" customWidth="1"/>
    <col min="11784" max="11784" width="12.625" style="1" customWidth="1"/>
    <col min="11785" max="11785" width="14.375" style="1" customWidth="1"/>
    <col min="11786" max="11786" width="9.50390625" style="1" customWidth="1"/>
    <col min="11787" max="11787" width="12.50390625" style="1" bestFit="1" customWidth="1"/>
    <col min="11788" max="12019" width="9.125" style="1" customWidth="1"/>
    <col min="12020" max="12020" width="6.875" style="1" customWidth="1"/>
    <col min="12021" max="12021" width="9.00390625" style="1" hidden="1" customWidth="1"/>
    <col min="12022" max="12022" width="18.50390625" style="1" customWidth="1"/>
    <col min="12023" max="12023" width="18.625" style="1" customWidth="1"/>
    <col min="12024" max="12024" width="12.50390625" style="1" customWidth="1"/>
    <col min="12025" max="12025" width="15.375" style="1" customWidth="1"/>
    <col min="12026" max="12026" width="18.125" style="1" customWidth="1"/>
    <col min="12027" max="12027" width="76.00390625" style="1" customWidth="1"/>
    <col min="12028" max="12028" width="11.125" style="1" customWidth="1"/>
    <col min="12029" max="12029" width="13.50390625" style="1" customWidth="1"/>
    <col min="12030" max="12030" width="7.625" style="1" customWidth="1"/>
    <col min="12031" max="12032" width="16.50390625" style="1" customWidth="1"/>
    <col min="12033" max="12033" width="13.50390625" style="1" customWidth="1"/>
    <col min="12034" max="12035" width="9.125" style="1" customWidth="1"/>
    <col min="12036" max="12036" width="11.625" style="1" customWidth="1"/>
    <col min="12037" max="12037" width="10.50390625" style="1" customWidth="1"/>
    <col min="12038" max="12038" width="11.375" style="1" customWidth="1"/>
    <col min="12039" max="12039" width="12.625" style="1" bestFit="1" customWidth="1"/>
    <col min="12040" max="12040" width="12.625" style="1" customWidth="1"/>
    <col min="12041" max="12041" width="14.375" style="1" customWidth="1"/>
    <col min="12042" max="12042" width="9.50390625" style="1" customWidth="1"/>
    <col min="12043" max="12043" width="12.50390625" style="1" bestFit="1" customWidth="1"/>
    <col min="12044" max="12275" width="9.125" style="1" customWidth="1"/>
    <col min="12276" max="12276" width="6.875" style="1" customWidth="1"/>
    <col min="12277" max="12277" width="9.00390625" style="1" hidden="1" customWidth="1"/>
    <col min="12278" max="12278" width="18.50390625" style="1" customWidth="1"/>
    <col min="12279" max="12279" width="18.625" style="1" customWidth="1"/>
    <col min="12280" max="12280" width="12.50390625" style="1" customWidth="1"/>
    <col min="12281" max="12281" width="15.375" style="1" customWidth="1"/>
    <col min="12282" max="12282" width="18.125" style="1" customWidth="1"/>
    <col min="12283" max="12283" width="76.00390625" style="1" customWidth="1"/>
    <col min="12284" max="12284" width="11.125" style="1" customWidth="1"/>
    <col min="12285" max="12285" width="13.50390625" style="1" customWidth="1"/>
    <col min="12286" max="12286" width="7.625" style="1" customWidth="1"/>
    <col min="12287" max="12288" width="16.50390625" style="1" customWidth="1"/>
    <col min="12289" max="12289" width="13.50390625" style="1" customWidth="1"/>
    <col min="12290" max="12291" width="9.125" style="1" customWidth="1"/>
    <col min="12292" max="12292" width="11.625" style="1" customWidth="1"/>
    <col min="12293" max="12293" width="10.50390625" style="1" customWidth="1"/>
    <col min="12294" max="12294" width="11.375" style="1" customWidth="1"/>
    <col min="12295" max="12295" width="12.625" style="1" bestFit="1" customWidth="1"/>
    <col min="12296" max="12296" width="12.625" style="1" customWidth="1"/>
    <col min="12297" max="12297" width="14.375" style="1" customWidth="1"/>
    <col min="12298" max="12298" width="9.50390625" style="1" customWidth="1"/>
    <col min="12299" max="12299" width="12.50390625" style="1" bestFit="1" customWidth="1"/>
    <col min="12300" max="12531" width="9.125" style="1" customWidth="1"/>
    <col min="12532" max="12532" width="6.875" style="1" customWidth="1"/>
    <col min="12533" max="12533" width="9.00390625" style="1" hidden="1" customWidth="1"/>
    <col min="12534" max="12534" width="18.50390625" style="1" customWidth="1"/>
    <col min="12535" max="12535" width="18.625" style="1" customWidth="1"/>
    <col min="12536" max="12536" width="12.50390625" style="1" customWidth="1"/>
    <col min="12537" max="12537" width="15.375" style="1" customWidth="1"/>
    <col min="12538" max="12538" width="18.125" style="1" customWidth="1"/>
    <col min="12539" max="12539" width="76.00390625" style="1" customWidth="1"/>
    <col min="12540" max="12540" width="11.125" style="1" customWidth="1"/>
    <col min="12541" max="12541" width="13.50390625" style="1" customWidth="1"/>
    <col min="12542" max="12542" width="7.625" style="1" customWidth="1"/>
    <col min="12543" max="12544" width="16.50390625" style="1" customWidth="1"/>
    <col min="12545" max="12545" width="13.50390625" style="1" customWidth="1"/>
    <col min="12546" max="12547" width="9.125" style="1" customWidth="1"/>
    <col min="12548" max="12548" width="11.625" style="1" customWidth="1"/>
    <col min="12549" max="12549" width="10.50390625" style="1" customWidth="1"/>
    <col min="12550" max="12550" width="11.375" style="1" customWidth="1"/>
    <col min="12551" max="12551" width="12.625" style="1" bestFit="1" customWidth="1"/>
    <col min="12552" max="12552" width="12.625" style="1" customWidth="1"/>
    <col min="12553" max="12553" width="14.375" style="1" customWidth="1"/>
    <col min="12554" max="12554" width="9.50390625" style="1" customWidth="1"/>
    <col min="12555" max="12555" width="12.50390625" style="1" bestFit="1" customWidth="1"/>
    <col min="12556" max="12787" width="9.125" style="1" customWidth="1"/>
    <col min="12788" max="12788" width="6.875" style="1" customWidth="1"/>
    <col min="12789" max="12789" width="9.00390625" style="1" hidden="1" customWidth="1"/>
    <col min="12790" max="12790" width="18.50390625" style="1" customWidth="1"/>
    <col min="12791" max="12791" width="18.625" style="1" customWidth="1"/>
    <col min="12792" max="12792" width="12.50390625" style="1" customWidth="1"/>
    <col min="12793" max="12793" width="15.375" style="1" customWidth="1"/>
    <col min="12794" max="12794" width="18.125" style="1" customWidth="1"/>
    <col min="12795" max="12795" width="76.00390625" style="1" customWidth="1"/>
    <col min="12796" max="12796" width="11.125" style="1" customWidth="1"/>
    <col min="12797" max="12797" width="13.50390625" style="1" customWidth="1"/>
    <col min="12798" max="12798" width="7.625" style="1" customWidth="1"/>
    <col min="12799" max="12800" width="16.50390625" style="1" customWidth="1"/>
    <col min="12801" max="12801" width="13.50390625" style="1" customWidth="1"/>
    <col min="12802" max="12803" width="9.125" style="1" customWidth="1"/>
    <col min="12804" max="12804" width="11.625" style="1" customWidth="1"/>
    <col min="12805" max="12805" width="10.50390625" style="1" customWidth="1"/>
    <col min="12806" max="12806" width="11.375" style="1" customWidth="1"/>
    <col min="12807" max="12807" width="12.625" style="1" bestFit="1" customWidth="1"/>
    <col min="12808" max="12808" width="12.625" style="1" customWidth="1"/>
    <col min="12809" max="12809" width="14.375" style="1" customWidth="1"/>
    <col min="12810" max="12810" width="9.50390625" style="1" customWidth="1"/>
    <col min="12811" max="12811" width="12.50390625" style="1" bestFit="1" customWidth="1"/>
    <col min="12812" max="13043" width="9.125" style="1" customWidth="1"/>
    <col min="13044" max="13044" width="6.875" style="1" customWidth="1"/>
    <col min="13045" max="13045" width="9.00390625" style="1" hidden="1" customWidth="1"/>
    <col min="13046" max="13046" width="18.50390625" style="1" customWidth="1"/>
    <col min="13047" max="13047" width="18.625" style="1" customWidth="1"/>
    <col min="13048" max="13048" width="12.50390625" style="1" customWidth="1"/>
    <col min="13049" max="13049" width="15.375" style="1" customWidth="1"/>
    <col min="13050" max="13050" width="18.125" style="1" customWidth="1"/>
    <col min="13051" max="13051" width="76.00390625" style="1" customWidth="1"/>
    <col min="13052" max="13052" width="11.125" style="1" customWidth="1"/>
    <col min="13053" max="13053" width="13.50390625" style="1" customWidth="1"/>
    <col min="13054" max="13054" width="7.625" style="1" customWidth="1"/>
    <col min="13055" max="13056" width="16.50390625" style="1" customWidth="1"/>
    <col min="13057" max="13057" width="13.50390625" style="1" customWidth="1"/>
    <col min="13058" max="13059" width="9.125" style="1" customWidth="1"/>
    <col min="13060" max="13060" width="11.625" style="1" customWidth="1"/>
    <col min="13061" max="13061" width="10.50390625" style="1" customWidth="1"/>
    <col min="13062" max="13062" width="11.375" style="1" customWidth="1"/>
    <col min="13063" max="13063" width="12.625" style="1" bestFit="1" customWidth="1"/>
    <col min="13064" max="13064" width="12.625" style="1" customWidth="1"/>
    <col min="13065" max="13065" width="14.375" style="1" customWidth="1"/>
    <col min="13066" max="13066" width="9.50390625" style="1" customWidth="1"/>
    <col min="13067" max="13067" width="12.50390625" style="1" bestFit="1" customWidth="1"/>
    <col min="13068" max="13299" width="9.125" style="1" customWidth="1"/>
    <col min="13300" max="13300" width="6.875" style="1" customWidth="1"/>
    <col min="13301" max="13301" width="9.00390625" style="1" hidden="1" customWidth="1"/>
    <col min="13302" max="13302" width="18.50390625" style="1" customWidth="1"/>
    <col min="13303" max="13303" width="18.625" style="1" customWidth="1"/>
    <col min="13304" max="13304" width="12.50390625" style="1" customWidth="1"/>
    <col min="13305" max="13305" width="15.375" style="1" customWidth="1"/>
    <col min="13306" max="13306" width="18.125" style="1" customWidth="1"/>
    <col min="13307" max="13307" width="76.00390625" style="1" customWidth="1"/>
    <col min="13308" max="13308" width="11.125" style="1" customWidth="1"/>
    <col min="13309" max="13309" width="13.50390625" style="1" customWidth="1"/>
    <col min="13310" max="13310" width="7.625" style="1" customWidth="1"/>
    <col min="13311" max="13312" width="16.50390625" style="1" customWidth="1"/>
    <col min="13313" max="13313" width="13.50390625" style="1" customWidth="1"/>
    <col min="13314" max="13315" width="9.125" style="1" customWidth="1"/>
    <col min="13316" max="13316" width="11.625" style="1" customWidth="1"/>
    <col min="13317" max="13317" width="10.50390625" style="1" customWidth="1"/>
    <col min="13318" max="13318" width="11.375" style="1" customWidth="1"/>
    <col min="13319" max="13319" width="12.625" style="1" bestFit="1" customWidth="1"/>
    <col min="13320" max="13320" width="12.625" style="1" customWidth="1"/>
    <col min="13321" max="13321" width="14.375" style="1" customWidth="1"/>
    <col min="13322" max="13322" width="9.50390625" style="1" customWidth="1"/>
    <col min="13323" max="13323" width="12.50390625" style="1" bestFit="1" customWidth="1"/>
    <col min="13324" max="13555" width="9.125" style="1" customWidth="1"/>
    <col min="13556" max="13556" width="6.875" style="1" customWidth="1"/>
    <col min="13557" max="13557" width="9.00390625" style="1" hidden="1" customWidth="1"/>
    <col min="13558" max="13558" width="18.50390625" style="1" customWidth="1"/>
    <col min="13559" max="13559" width="18.625" style="1" customWidth="1"/>
    <col min="13560" max="13560" width="12.50390625" style="1" customWidth="1"/>
    <col min="13561" max="13561" width="15.375" style="1" customWidth="1"/>
    <col min="13562" max="13562" width="18.125" style="1" customWidth="1"/>
    <col min="13563" max="13563" width="76.00390625" style="1" customWidth="1"/>
    <col min="13564" max="13564" width="11.125" style="1" customWidth="1"/>
    <col min="13565" max="13565" width="13.50390625" style="1" customWidth="1"/>
    <col min="13566" max="13566" width="7.625" style="1" customWidth="1"/>
    <col min="13567" max="13568" width="16.50390625" style="1" customWidth="1"/>
    <col min="13569" max="13569" width="13.50390625" style="1" customWidth="1"/>
    <col min="13570" max="13571" width="9.125" style="1" customWidth="1"/>
    <col min="13572" max="13572" width="11.625" style="1" customWidth="1"/>
    <col min="13573" max="13573" width="10.50390625" style="1" customWidth="1"/>
    <col min="13574" max="13574" width="11.375" style="1" customWidth="1"/>
    <col min="13575" max="13575" width="12.625" style="1" bestFit="1" customWidth="1"/>
    <col min="13576" max="13576" width="12.625" style="1" customWidth="1"/>
    <col min="13577" max="13577" width="14.375" style="1" customWidth="1"/>
    <col min="13578" max="13578" width="9.50390625" style="1" customWidth="1"/>
    <col min="13579" max="13579" width="12.50390625" style="1" bestFit="1" customWidth="1"/>
    <col min="13580" max="13811" width="9.125" style="1" customWidth="1"/>
    <col min="13812" max="13812" width="6.875" style="1" customWidth="1"/>
    <col min="13813" max="13813" width="9.00390625" style="1" hidden="1" customWidth="1"/>
    <col min="13814" max="13814" width="18.50390625" style="1" customWidth="1"/>
    <col min="13815" max="13815" width="18.625" style="1" customWidth="1"/>
    <col min="13816" max="13816" width="12.50390625" style="1" customWidth="1"/>
    <col min="13817" max="13817" width="15.375" style="1" customWidth="1"/>
    <col min="13818" max="13818" width="18.125" style="1" customWidth="1"/>
    <col min="13819" max="13819" width="76.00390625" style="1" customWidth="1"/>
    <col min="13820" max="13820" width="11.125" style="1" customWidth="1"/>
    <col min="13821" max="13821" width="13.50390625" style="1" customWidth="1"/>
    <col min="13822" max="13822" width="7.625" style="1" customWidth="1"/>
    <col min="13823" max="13824" width="16.50390625" style="1" customWidth="1"/>
    <col min="13825" max="13825" width="13.50390625" style="1" customWidth="1"/>
    <col min="13826" max="13827" width="9.125" style="1" customWidth="1"/>
    <col min="13828" max="13828" width="11.625" style="1" customWidth="1"/>
    <col min="13829" max="13829" width="10.50390625" style="1" customWidth="1"/>
    <col min="13830" max="13830" width="11.375" style="1" customWidth="1"/>
    <col min="13831" max="13831" width="12.625" style="1" bestFit="1" customWidth="1"/>
    <col min="13832" max="13832" width="12.625" style="1" customWidth="1"/>
    <col min="13833" max="13833" width="14.375" style="1" customWidth="1"/>
    <col min="13834" max="13834" width="9.50390625" style="1" customWidth="1"/>
    <col min="13835" max="13835" width="12.50390625" style="1" bestFit="1" customWidth="1"/>
    <col min="13836" max="14067" width="9.125" style="1" customWidth="1"/>
    <col min="14068" max="14068" width="6.875" style="1" customWidth="1"/>
    <col min="14069" max="14069" width="9.00390625" style="1" hidden="1" customWidth="1"/>
    <col min="14070" max="14070" width="18.50390625" style="1" customWidth="1"/>
    <col min="14071" max="14071" width="18.625" style="1" customWidth="1"/>
    <col min="14072" max="14072" width="12.50390625" style="1" customWidth="1"/>
    <col min="14073" max="14073" width="15.375" style="1" customWidth="1"/>
    <col min="14074" max="14074" width="18.125" style="1" customWidth="1"/>
    <col min="14075" max="14075" width="76.00390625" style="1" customWidth="1"/>
    <col min="14076" max="14076" width="11.125" style="1" customWidth="1"/>
    <col min="14077" max="14077" width="13.50390625" style="1" customWidth="1"/>
    <col min="14078" max="14078" width="7.625" style="1" customWidth="1"/>
    <col min="14079" max="14080" width="16.50390625" style="1" customWidth="1"/>
    <col min="14081" max="14081" width="13.50390625" style="1" customWidth="1"/>
    <col min="14082" max="14083" width="9.125" style="1" customWidth="1"/>
    <col min="14084" max="14084" width="11.625" style="1" customWidth="1"/>
    <col min="14085" max="14085" width="10.50390625" style="1" customWidth="1"/>
    <col min="14086" max="14086" width="11.375" style="1" customWidth="1"/>
    <col min="14087" max="14087" width="12.625" style="1" bestFit="1" customWidth="1"/>
    <col min="14088" max="14088" width="12.625" style="1" customWidth="1"/>
    <col min="14089" max="14089" width="14.375" style="1" customWidth="1"/>
    <col min="14090" max="14090" width="9.50390625" style="1" customWidth="1"/>
    <col min="14091" max="14091" width="12.50390625" style="1" bestFit="1" customWidth="1"/>
    <col min="14092" max="14323" width="9.125" style="1" customWidth="1"/>
    <col min="14324" max="14324" width="6.875" style="1" customWidth="1"/>
    <col min="14325" max="14325" width="9.00390625" style="1" hidden="1" customWidth="1"/>
    <col min="14326" max="14326" width="18.50390625" style="1" customWidth="1"/>
    <col min="14327" max="14327" width="18.625" style="1" customWidth="1"/>
    <col min="14328" max="14328" width="12.50390625" style="1" customWidth="1"/>
    <col min="14329" max="14329" width="15.375" style="1" customWidth="1"/>
    <col min="14330" max="14330" width="18.125" style="1" customWidth="1"/>
    <col min="14331" max="14331" width="76.00390625" style="1" customWidth="1"/>
    <col min="14332" max="14332" width="11.125" style="1" customWidth="1"/>
    <col min="14333" max="14333" width="13.50390625" style="1" customWidth="1"/>
    <col min="14334" max="14334" width="7.625" style="1" customWidth="1"/>
    <col min="14335" max="14336" width="16.50390625" style="1" customWidth="1"/>
    <col min="14337" max="14337" width="13.50390625" style="1" customWidth="1"/>
    <col min="14338" max="14339" width="9.125" style="1" customWidth="1"/>
    <col min="14340" max="14340" width="11.625" style="1" customWidth="1"/>
    <col min="14341" max="14341" width="10.50390625" style="1" customWidth="1"/>
    <col min="14342" max="14342" width="11.375" style="1" customWidth="1"/>
    <col min="14343" max="14343" width="12.625" style="1" bestFit="1" customWidth="1"/>
    <col min="14344" max="14344" width="12.625" style="1" customWidth="1"/>
    <col min="14345" max="14345" width="14.375" style="1" customWidth="1"/>
    <col min="14346" max="14346" width="9.50390625" style="1" customWidth="1"/>
    <col min="14347" max="14347" width="12.50390625" style="1" bestFit="1" customWidth="1"/>
    <col min="14348" max="14579" width="9.125" style="1" customWidth="1"/>
    <col min="14580" max="14580" width="6.875" style="1" customWidth="1"/>
    <col min="14581" max="14581" width="9.00390625" style="1" hidden="1" customWidth="1"/>
    <col min="14582" max="14582" width="18.50390625" style="1" customWidth="1"/>
    <col min="14583" max="14583" width="18.625" style="1" customWidth="1"/>
    <col min="14584" max="14584" width="12.50390625" style="1" customWidth="1"/>
    <col min="14585" max="14585" width="15.375" style="1" customWidth="1"/>
    <col min="14586" max="14586" width="18.125" style="1" customWidth="1"/>
    <col min="14587" max="14587" width="76.00390625" style="1" customWidth="1"/>
    <col min="14588" max="14588" width="11.125" style="1" customWidth="1"/>
    <col min="14589" max="14589" width="13.50390625" style="1" customWidth="1"/>
    <col min="14590" max="14590" width="7.625" style="1" customWidth="1"/>
    <col min="14591" max="14592" width="16.50390625" style="1" customWidth="1"/>
    <col min="14593" max="14593" width="13.50390625" style="1" customWidth="1"/>
    <col min="14594" max="14595" width="9.125" style="1" customWidth="1"/>
    <col min="14596" max="14596" width="11.625" style="1" customWidth="1"/>
    <col min="14597" max="14597" width="10.50390625" style="1" customWidth="1"/>
    <col min="14598" max="14598" width="11.375" style="1" customWidth="1"/>
    <col min="14599" max="14599" width="12.625" style="1" bestFit="1" customWidth="1"/>
    <col min="14600" max="14600" width="12.625" style="1" customWidth="1"/>
    <col min="14601" max="14601" width="14.375" style="1" customWidth="1"/>
    <col min="14602" max="14602" width="9.50390625" style="1" customWidth="1"/>
    <col min="14603" max="14603" width="12.50390625" style="1" bestFit="1" customWidth="1"/>
    <col min="14604" max="14835" width="9.125" style="1" customWidth="1"/>
    <col min="14836" max="14836" width="6.875" style="1" customWidth="1"/>
    <col min="14837" max="14837" width="9.00390625" style="1" hidden="1" customWidth="1"/>
    <col min="14838" max="14838" width="18.50390625" style="1" customWidth="1"/>
    <col min="14839" max="14839" width="18.625" style="1" customWidth="1"/>
    <col min="14840" max="14840" width="12.50390625" style="1" customWidth="1"/>
    <col min="14841" max="14841" width="15.375" style="1" customWidth="1"/>
    <col min="14842" max="14842" width="18.125" style="1" customWidth="1"/>
    <col min="14843" max="14843" width="76.00390625" style="1" customWidth="1"/>
    <col min="14844" max="14844" width="11.125" style="1" customWidth="1"/>
    <col min="14845" max="14845" width="13.50390625" style="1" customWidth="1"/>
    <col min="14846" max="14846" width="7.625" style="1" customWidth="1"/>
    <col min="14847" max="14848" width="16.50390625" style="1" customWidth="1"/>
    <col min="14849" max="14849" width="13.50390625" style="1" customWidth="1"/>
    <col min="14850" max="14851" width="9.125" style="1" customWidth="1"/>
    <col min="14852" max="14852" width="11.625" style="1" customWidth="1"/>
    <col min="14853" max="14853" width="10.50390625" style="1" customWidth="1"/>
    <col min="14854" max="14854" width="11.375" style="1" customWidth="1"/>
    <col min="14855" max="14855" width="12.625" style="1" bestFit="1" customWidth="1"/>
    <col min="14856" max="14856" width="12.625" style="1" customWidth="1"/>
    <col min="14857" max="14857" width="14.375" style="1" customWidth="1"/>
    <col min="14858" max="14858" width="9.50390625" style="1" customWidth="1"/>
    <col min="14859" max="14859" width="12.50390625" style="1" bestFit="1" customWidth="1"/>
    <col min="14860" max="15091" width="9.125" style="1" customWidth="1"/>
    <col min="15092" max="15092" width="6.875" style="1" customWidth="1"/>
    <col min="15093" max="15093" width="9.00390625" style="1" hidden="1" customWidth="1"/>
    <col min="15094" max="15094" width="18.50390625" style="1" customWidth="1"/>
    <col min="15095" max="15095" width="18.625" style="1" customWidth="1"/>
    <col min="15096" max="15096" width="12.50390625" style="1" customWidth="1"/>
    <col min="15097" max="15097" width="15.375" style="1" customWidth="1"/>
    <col min="15098" max="15098" width="18.125" style="1" customWidth="1"/>
    <col min="15099" max="15099" width="76.00390625" style="1" customWidth="1"/>
    <col min="15100" max="15100" width="11.125" style="1" customWidth="1"/>
    <col min="15101" max="15101" width="13.50390625" style="1" customWidth="1"/>
    <col min="15102" max="15102" width="7.625" style="1" customWidth="1"/>
    <col min="15103" max="15104" width="16.50390625" style="1" customWidth="1"/>
    <col min="15105" max="15105" width="13.50390625" style="1" customWidth="1"/>
    <col min="15106" max="15107" width="9.125" style="1" customWidth="1"/>
    <col min="15108" max="15108" width="11.625" style="1" customWidth="1"/>
    <col min="15109" max="15109" width="10.50390625" style="1" customWidth="1"/>
    <col min="15110" max="15110" width="11.375" style="1" customWidth="1"/>
    <col min="15111" max="15111" width="12.625" style="1" bestFit="1" customWidth="1"/>
    <col min="15112" max="15112" width="12.625" style="1" customWidth="1"/>
    <col min="15113" max="15113" width="14.375" style="1" customWidth="1"/>
    <col min="15114" max="15114" width="9.50390625" style="1" customWidth="1"/>
    <col min="15115" max="15115" width="12.50390625" style="1" bestFit="1" customWidth="1"/>
    <col min="15116" max="15347" width="9.125" style="1" customWidth="1"/>
    <col min="15348" max="15348" width="6.875" style="1" customWidth="1"/>
    <col min="15349" max="15349" width="9.00390625" style="1" hidden="1" customWidth="1"/>
    <col min="15350" max="15350" width="18.50390625" style="1" customWidth="1"/>
    <col min="15351" max="15351" width="18.625" style="1" customWidth="1"/>
    <col min="15352" max="15352" width="12.50390625" style="1" customWidth="1"/>
    <col min="15353" max="15353" width="15.375" style="1" customWidth="1"/>
    <col min="15354" max="15354" width="18.125" style="1" customWidth="1"/>
    <col min="15355" max="15355" width="76.00390625" style="1" customWidth="1"/>
    <col min="15356" max="15356" width="11.125" style="1" customWidth="1"/>
    <col min="15357" max="15357" width="13.50390625" style="1" customWidth="1"/>
    <col min="15358" max="15358" width="7.625" style="1" customWidth="1"/>
    <col min="15359" max="15360" width="16.50390625" style="1" customWidth="1"/>
    <col min="15361" max="15361" width="13.50390625" style="1" customWidth="1"/>
    <col min="15362" max="15363" width="9.125" style="1" customWidth="1"/>
    <col min="15364" max="15364" width="11.625" style="1" customWidth="1"/>
    <col min="15365" max="15365" width="10.50390625" style="1" customWidth="1"/>
    <col min="15366" max="15366" width="11.375" style="1" customWidth="1"/>
    <col min="15367" max="15367" width="12.625" style="1" bestFit="1" customWidth="1"/>
    <col min="15368" max="15368" width="12.625" style="1" customWidth="1"/>
    <col min="15369" max="15369" width="14.375" style="1" customWidth="1"/>
    <col min="15370" max="15370" width="9.50390625" style="1" customWidth="1"/>
    <col min="15371" max="15371" width="12.50390625" style="1" bestFit="1" customWidth="1"/>
    <col min="15372" max="15603" width="9.125" style="1" customWidth="1"/>
    <col min="15604" max="15604" width="6.875" style="1" customWidth="1"/>
    <col min="15605" max="15605" width="9.00390625" style="1" hidden="1" customWidth="1"/>
    <col min="15606" max="15606" width="18.50390625" style="1" customWidth="1"/>
    <col min="15607" max="15607" width="18.625" style="1" customWidth="1"/>
    <col min="15608" max="15608" width="12.50390625" style="1" customWidth="1"/>
    <col min="15609" max="15609" width="15.375" style="1" customWidth="1"/>
    <col min="15610" max="15610" width="18.125" style="1" customWidth="1"/>
    <col min="15611" max="15611" width="76.00390625" style="1" customWidth="1"/>
    <col min="15612" max="15612" width="11.125" style="1" customWidth="1"/>
    <col min="15613" max="15613" width="13.50390625" style="1" customWidth="1"/>
    <col min="15614" max="15614" width="7.625" style="1" customWidth="1"/>
    <col min="15615" max="15616" width="16.50390625" style="1" customWidth="1"/>
    <col min="15617" max="15617" width="13.50390625" style="1" customWidth="1"/>
    <col min="15618" max="15619" width="9.125" style="1" customWidth="1"/>
    <col min="15620" max="15620" width="11.625" style="1" customWidth="1"/>
    <col min="15621" max="15621" width="10.50390625" style="1" customWidth="1"/>
    <col min="15622" max="15622" width="11.375" style="1" customWidth="1"/>
    <col min="15623" max="15623" width="12.625" style="1" bestFit="1" customWidth="1"/>
    <col min="15624" max="15624" width="12.625" style="1" customWidth="1"/>
    <col min="15625" max="15625" width="14.375" style="1" customWidth="1"/>
    <col min="15626" max="15626" width="9.50390625" style="1" customWidth="1"/>
    <col min="15627" max="15627" width="12.50390625" style="1" bestFit="1" customWidth="1"/>
    <col min="15628" max="15859" width="9.125" style="1" customWidth="1"/>
    <col min="15860" max="15860" width="6.875" style="1" customWidth="1"/>
    <col min="15861" max="15861" width="9.00390625" style="1" hidden="1" customWidth="1"/>
    <col min="15862" max="15862" width="18.50390625" style="1" customWidth="1"/>
    <col min="15863" max="15863" width="18.625" style="1" customWidth="1"/>
    <col min="15864" max="15864" width="12.50390625" style="1" customWidth="1"/>
    <col min="15865" max="15865" width="15.375" style="1" customWidth="1"/>
    <col min="15866" max="15866" width="18.125" style="1" customWidth="1"/>
    <col min="15867" max="15867" width="76.00390625" style="1" customWidth="1"/>
    <col min="15868" max="15868" width="11.125" style="1" customWidth="1"/>
    <col min="15869" max="15869" width="13.50390625" style="1" customWidth="1"/>
    <col min="15870" max="15870" width="7.625" style="1" customWidth="1"/>
    <col min="15871" max="15872" width="16.50390625" style="1" customWidth="1"/>
    <col min="15873" max="15873" width="13.50390625" style="1" customWidth="1"/>
    <col min="15874" max="15875" width="9.125" style="1" customWidth="1"/>
    <col min="15876" max="15876" width="11.625" style="1" customWidth="1"/>
    <col min="15877" max="15877" width="10.50390625" style="1" customWidth="1"/>
    <col min="15878" max="15878" width="11.375" style="1" customWidth="1"/>
    <col min="15879" max="15879" width="12.625" style="1" bestFit="1" customWidth="1"/>
    <col min="15880" max="15880" width="12.625" style="1" customWidth="1"/>
    <col min="15881" max="15881" width="14.375" style="1" customWidth="1"/>
    <col min="15882" max="15882" width="9.50390625" style="1" customWidth="1"/>
    <col min="15883" max="15883" width="12.50390625" style="1" bestFit="1" customWidth="1"/>
    <col min="15884" max="16115" width="9.125" style="1" customWidth="1"/>
    <col min="16116" max="16116" width="6.875" style="1" customWidth="1"/>
    <col min="16117" max="16117" width="9.00390625" style="1" hidden="1" customWidth="1"/>
    <col min="16118" max="16118" width="18.50390625" style="1" customWidth="1"/>
    <col min="16119" max="16119" width="18.625" style="1" customWidth="1"/>
    <col min="16120" max="16120" width="12.50390625" style="1" customWidth="1"/>
    <col min="16121" max="16121" width="15.375" style="1" customWidth="1"/>
    <col min="16122" max="16122" width="18.125" style="1" customWidth="1"/>
    <col min="16123" max="16123" width="76.00390625" style="1" customWidth="1"/>
    <col min="16124" max="16124" width="11.125" style="1" customWidth="1"/>
    <col min="16125" max="16125" width="13.50390625" style="1" customWidth="1"/>
    <col min="16126" max="16126" width="7.625" style="1" customWidth="1"/>
    <col min="16127" max="16128" width="16.50390625" style="1" customWidth="1"/>
    <col min="16129" max="16129" width="13.50390625" style="1" customWidth="1"/>
    <col min="16130" max="16131" width="9.125" style="1" customWidth="1"/>
    <col min="16132" max="16132" width="11.625" style="1" customWidth="1"/>
    <col min="16133" max="16133" width="10.50390625" style="1" customWidth="1"/>
    <col min="16134" max="16134" width="11.375" style="1" customWidth="1"/>
    <col min="16135" max="16135" width="12.625" style="1" bestFit="1" customWidth="1"/>
    <col min="16136" max="16136" width="12.625" style="1" customWidth="1"/>
    <col min="16137" max="16137" width="14.375" style="1" customWidth="1"/>
    <col min="16138" max="16138" width="9.50390625" style="1" customWidth="1"/>
    <col min="16139" max="16139" width="12.50390625" style="1" bestFit="1" customWidth="1"/>
    <col min="16140" max="16384" width="9.125" style="1" customWidth="1"/>
  </cols>
  <sheetData>
    <row r="1" ht="37.5" customHeight="1"/>
    <row r="2" spans="1:18" s="11" customFormat="1" ht="67.5" customHeight="1">
      <c r="A2" s="9" t="s">
        <v>4</v>
      </c>
      <c r="B2" s="70" t="s">
        <v>25</v>
      </c>
      <c r="C2" s="9" t="s">
        <v>14</v>
      </c>
      <c r="D2" s="9" t="s">
        <v>9</v>
      </c>
      <c r="E2" s="9" t="s">
        <v>1</v>
      </c>
      <c r="F2" s="9" t="s">
        <v>22</v>
      </c>
      <c r="G2" s="9" t="s">
        <v>5</v>
      </c>
      <c r="H2" s="9" t="s">
        <v>0</v>
      </c>
      <c r="I2" s="70" t="s">
        <v>315</v>
      </c>
      <c r="J2" s="64" t="s">
        <v>15</v>
      </c>
      <c r="K2" s="64" t="s">
        <v>16</v>
      </c>
      <c r="L2" s="9" t="s">
        <v>23</v>
      </c>
      <c r="M2" s="10" t="s">
        <v>24</v>
      </c>
      <c r="N2" s="71" t="s">
        <v>17</v>
      </c>
      <c r="O2" s="72" t="s">
        <v>18</v>
      </c>
      <c r="P2" s="71" t="s">
        <v>19</v>
      </c>
      <c r="Q2" s="72" t="s">
        <v>26</v>
      </c>
      <c r="R2" s="71" t="s">
        <v>20</v>
      </c>
    </row>
    <row r="3" spans="1:18" ht="15.6">
      <c r="A3" s="59"/>
      <c r="B3" s="60"/>
      <c r="C3" s="61"/>
      <c r="D3" s="60"/>
      <c r="E3" s="61" t="s">
        <v>317</v>
      </c>
      <c r="F3" s="60"/>
      <c r="G3" s="60"/>
      <c r="H3" s="60"/>
      <c r="I3" s="60"/>
      <c r="J3" s="60"/>
      <c r="K3" s="60"/>
      <c r="L3" s="62"/>
      <c r="M3" s="63"/>
      <c r="P3" s="67">
        <v>0.2</v>
      </c>
      <c r="Q3" s="67"/>
      <c r="R3" s="68" t="s">
        <v>21</v>
      </c>
    </row>
    <row r="4" spans="1:13" ht="9" customHeight="1">
      <c r="A4" s="13"/>
      <c r="B4" s="14"/>
      <c r="C4" s="14"/>
      <c r="D4" s="14"/>
      <c r="E4" s="14"/>
      <c r="F4" s="14"/>
      <c r="G4" s="14"/>
      <c r="H4" s="14"/>
      <c r="I4" s="14"/>
      <c r="J4" s="14"/>
      <c r="K4" s="14"/>
      <c r="L4" s="15"/>
      <c r="M4" s="15"/>
    </row>
    <row r="5" spans="1:13" s="8" customFormat="1" ht="7.5" customHeight="1" outlineLevel="1">
      <c r="A5" s="18"/>
      <c r="B5" s="19"/>
      <c r="C5" s="19"/>
      <c r="D5" s="19"/>
      <c r="E5" s="19"/>
      <c r="F5" s="19"/>
      <c r="G5" s="20"/>
      <c r="H5" s="19"/>
      <c r="I5" s="19"/>
      <c r="J5" s="21"/>
      <c r="K5" s="21"/>
      <c r="L5" s="21"/>
      <c r="M5" s="21"/>
    </row>
    <row r="6" spans="1:13" ht="15.6">
      <c r="A6" s="56"/>
      <c r="B6" s="57"/>
      <c r="C6" s="57"/>
      <c r="D6" s="57"/>
      <c r="E6" s="57" t="s">
        <v>10</v>
      </c>
      <c r="F6" s="57"/>
      <c r="G6" s="57"/>
      <c r="H6" s="57"/>
      <c r="I6" s="57"/>
      <c r="J6" s="57"/>
      <c r="K6" s="57"/>
      <c r="L6" s="58"/>
      <c r="M6" s="66">
        <f>SUM(M7:M14)</f>
        <v>0</v>
      </c>
    </row>
    <row r="7" spans="1:15" s="8" customFormat="1" ht="135.75" customHeight="1" outlineLevel="1">
      <c r="A7" s="12">
        <v>1</v>
      </c>
      <c r="B7" s="24"/>
      <c r="C7" s="23"/>
      <c r="D7" s="24"/>
      <c r="E7" s="23" t="s">
        <v>6</v>
      </c>
      <c r="F7" s="23"/>
      <c r="G7" s="25"/>
      <c r="H7" s="23"/>
      <c r="I7" s="24" t="s">
        <v>257</v>
      </c>
      <c r="J7" s="26" t="s">
        <v>2</v>
      </c>
      <c r="K7" s="28">
        <v>2</v>
      </c>
      <c r="L7" s="29"/>
      <c r="M7" s="29">
        <f>L7*K7</f>
        <v>0</v>
      </c>
      <c r="N7" s="30"/>
      <c r="O7" s="30"/>
    </row>
    <row r="8" spans="1:13" s="8" customFormat="1" ht="29.25" customHeight="1" outlineLevel="1">
      <c r="A8" s="12">
        <v>2</v>
      </c>
      <c r="B8" s="24"/>
      <c r="C8" s="23"/>
      <c r="D8" s="24"/>
      <c r="E8" s="23" t="s">
        <v>161</v>
      </c>
      <c r="F8" s="23"/>
      <c r="G8" s="31"/>
      <c r="H8" s="24"/>
      <c r="I8" s="24" t="s">
        <v>247</v>
      </c>
      <c r="J8" s="26" t="s">
        <v>2</v>
      </c>
      <c r="K8" s="28">
        <v>2</v>
      </c>
      <c r="L8" s="29"/>
      <c r="M8" s="83">
        <f aca="true" t="shared" si="0" ref="M8:M71">L8*K8</f>
        <v>0</v>
      </c>
    </row>
    <row r="9" spans="1:13" s="8" customFormat="1" ht="24.9" customHeight="1" outlineLevel="1">
      <c r="A9" s="12">
        <v>3</v>
      </c>
      <c r="B9" s="24"/>
      <c r="C9" s="23"/>
      <c r="D9" s="74"/>
      <c r="E9" s="74" t="s">
        <v>162</v>
      </c>
      <c r="F9" s="74"/>
      <c r="G9" s="75"/>
      <c r="H9" s="74"/>
      <c r="I9" s="74" t="s">
        <v>244</v>
      </c>
      <c r="J9" s="76" t="s">
        <v>2</v>
      </c>
      <c r="K9" s="77">
        <v>0</v>
      </c>
      <c r="L9" s="78"/>
      <c r="M9" s="78">
        <f t="shared" si="0"/>
        <v>0</v>
      </c>
    </row>
    <row r="10" spans="1:13" s="8" customFormat="1" ht="37.5" customHeight="1" outlineLevel="1">
      <c r="A10" s="12">
        <v>4</v>
      </c>
      <c r="B10" s="24"/>
      <c r="C10" s="23"/>
      <c r="D10" s="24"/>
      <c r="E10" s="23" t="s">
        <v>245</v>
      </c>
      <c r="F10" s="23"/>
      <c r="G10" s="31"/>
      <c r="H10" s="80"/>
      <c r="I10" s="24" t="s">
        <v>246</v>
      </c>
      <c r="J10" s="26" t="s">
        <v>2</v>
      </c>
      <c r="K10" s="28">
        <v>2</v>
      </c>
      <c r="L10" s="29"/>
      <c r="M10" s="83">
        <f t="shared" si="0"/>
        <v>0</v>
      </c>
    </row>
    <row r="11" spans="1:14" s="8" customFormat="1" ht="88.5" customHeight="1" outlineLevel="1">
      <c r="A11" s="12">
        <v>5</v>
      </c>
      <c r="B11" s="24"/>
      <c r="C11" s="23"/>
      <c r="D11" s="24"/>
      <c r="E11" s="23" t="s">
        <v>28</v>
      </c>
      <c r="F11" s="23"/>
      <c r="G11" s="31"/>
      <c r="H11" s="80"/>
      <c r="I11" s="24" t="s">
        <v>165</v>
      </c>
      <c r="J11" s="26" t="s">
        <v>2</v>
      </c>
      <c r="K11" s="28">
        <v>2</v>
      </c>
      <c r="L11" s="27"/>
      <c r="M11" s="83">
        <f t="shared" si="0"/>
        <v>0</v>
      </c>
      <c r="N11" s="73"/>
    </row>
    <row r="12" spans="1:14" s="8" customFormat="1" ht="37.5" customHeight="1" outlineLevel="1">
      <c r="A12" s="12">
        <v>6</v>
      </c>
      <c r="B12" s="24"/>
      <c r="C12" s="23"/>
      <c r="D12" s="24"/>
      <c r="E12" s="23" t="s">
        <v>164</v>
      </c>
      <c r="F12" s="23"/>
      <c r="G12" s="25"/>
      <c r="H12" s="23"/>
      <c r="I12" s="23" t="s">
        <v>166</v>
      </c>
      <c r="J12" s="26" t="s">
        <v>2</v>
      </c>
      <c r="K12" s="28">
        <v>2</v>
      </c>
      <c r="L12" s="27"/>
      <c r="M12" s="83">
        <f t="shared" si="0"/>
        <v>0</v>
      </c>
      <c r="N12" s="73"/>
    </row>
    <row r="13" spans="1:14" s="8" customFormat="1" ht="84.75" customHeight="1" outlineLevel="1">
      <c r="A13" s="12">
        <v>7</v>
      </c>
      <c r="B13" s="24"/>
      <c r="C13" s="23"/>
      <c r="D13" s="24"/>
      <c r="E13" s="23" t="s">
        <v>163</v>
      </c>
      <c r="F13" s="23"/>
      <c r="G13" s="25"/>
      <c r="H13" s="23"/>
      <c r="I13" s="23" t="s">
        <v>29</v>
      </c>
      <c r="J13" s="26" t="s">
        <v>2</v>
      </c>
      <c r="K13" s="28">
        <v>1</v>
      </c>
      <c r="L13" s="27"/>
      <c r="M13" s="83">
        <f t="shared" si="0"/>
        <v>0</v>
      </c>
      <c r="N13" s="73"/>
    </row>
    <row r="14" spans="1:14" s="8" customFormat="1" ht="36.75" customHeight="1" outlineLevel="1">
      <c r="A14" s="12">
        <v>8</v>
      </c>
      <c r="B14" s="24"/>
      <c r="C14" s="23"/>
      <c r="D14" s="24"/>
      <c r="E14" s="23" t="s">
        <v>164</v>
      </c>
      <c r="F14" s="23"/>
      <c r="G14" s="25"/>
      <c r="H14" s="23"/>
      <c r="I14" s="23" t="s">
        <v>167</v>
      </c>
      <c r="J14" s="26" t="s">
        <v>2</v>
      </c>
      <c r="K14" s="28">
        <v>1</v>
      </c>
      <c r="L14" s="27"/>
      <c r="M14" s="83">
        <f t="shared" si="0"/>
        <v>0</v>
      </c>
      <c r="N14" s="73"/>
    </row>
    <row r="15" spans="1:13" ht="15.6">
      <c r="A15" s="56"/>
      <c r="B15" s="57"/>
      <c r="C15" s="57"/>
      <c r="D15" s="57"/>
      <c r="E15" s="57" t="s">
        <v>11</v>
      </c>
      <c r="F15" s="57"/>
      <c r="G15" s="57"/>
      <c r="H15" s="57"/>
      <c r="I15" s="57"/>
      <c r="J15" s="57"/>
      <c r="K15" s="57"/>
      <c r="L15" s="58"/>
      <c r="M15" s="66">
        <f>SUM(M16:M38)</f>
        <v>0</v>
      </c>
    </row>
    <row r="16" spans="1:14" s="8" customFormat="1" ht="48.75" customHeight="1" outlineLevel="1">
      <c r="A16" s="12">
        <v>9</v>
      </c>
      <c r="B16" s="24"/>
      <c r="C16" s="23"/>
      <c r="D16" s="24"/>
      <c r="E16" s="23" t="s">
        <v>169</v>
      </c>
      <c r="F16" s="23"/>
      <c r="G16" s="25"/>
      <c r="H16" s="23"/>
      <c r="I16" s="23" t="s">
        <v>168</v>
      </c>
      <c r="J16" s="26" t="s">
        <v>2</v>
      </c>
      <c r="K16" s="28">
        <v>2</v>
      </c>
      <c r="L16" s="27"/>
      <c r="M16" s="83">
        <f t="shared" si="0"/>
        <v>0</v>
      </c>
      <c r="N16" s="73"/>
    </row>
    <row r="17" spans="1:14" s="8" customFormat="1" ht="48.75" customHeight="1" outlineLevel="1">
      <c r="A17" s="12">
        <v>10</v>
      </c>
      <c r="B17" s="24"/>
      <c r="C17" s="23"/>
      <c r="D17" s="24"/>
      <c r="E17" s="23" t="s">
        <v>169</v>
      </c>
      <c r="F17" s="23"/>
      <c r="G17" s="25"/>
      <c r="H17" s="23"/>
      <c r="I17" s="23" t="s">
        <v>170</v>
      </c>
      <c r="J17" s="26" t="s">
        <v>2</v>
      </c>
      <c r="K17" s="28">
        <v>2</v>
      </c>
      <c r="L17" s="27"/>
      <c r="M17" s="83">
        <f t="shared" si="0"/>
        <v>0</v>
      </c>
      <c r="N17" s="73"/>
    </row>
    <row r="18" spans="1:14" s="8" customFormat="1" ht="48.75" customHeight="1" outlineLevel="1">
      <c r="A18" s="12">
        <v>11</v>
      </c>
      <c r="B18" s="24"/>
      <c r="C18" s="23"/>
      <c r="D18" s="24"/>
      <c r="E18" s="23" t="s">
        <v>171</v>
      </c>
      <c r="F18" s="23"/>
      <c r="G18" s="25"/>
      <c r="H18" s="23"/>
      <c r="I18" s="23" t="s">
        <v>172</v>
      </c>
      <c r="J18" s="26" t="s">
        <v>2</v>
      </c>
      <c r="K18" s="28">
        <v>4</v>
      </c>
      <c r="L18" s="27"/>
      <c r="M18" s="83">
        <f t="shared" si="0"/>
        <v>0</v>
      </c>
      <c r="N18" s="73"/>
    </row>
    <row r="19" spans="1:14" s="8" customFormat="1" ht="59.25" customHeight="1" outlineLevel="1">
      <c r="A19" s="12">
        <v>12</v>
      </c>
      <c r="B19" s="24"/>
      <c r="C19" s="23"/>
      <c r="D19" s="24"/>
      <c r="E19" s="23" t="s">
        <v>33</v>
      </c>
      <c r="F19" s="23"/>
      <c r="G19" s="25"/>
      <c r="H19" s="23"/>
      <c r="I19" s="23" t="s">
        <v>173</v>
      </c>
      <c r="J19" s="26" t="s">
        <v>2</v>
      </c>
      <c r="K19" s="28">
        <v>1</v>
      </c>
      <c r="L19" s="27"/>
      <c r="M19" s="83">
        <f t="shared" si="0"/>
        <v>0</v>
      </c>
      <c r="N19" s="73"/>
    </row>
    <row r="20" spans="1:14" s="8" customFormat="1" ht="59.25" customHeight="1" outlineLevel="1">
      <c r="A20" s="12">
        <v>13</v>
      </c>
      <c r="B20" s="24"/>
      <c r="C20" s="23"/>
      <c r="D20" s="24"/>
      <c r="E20" s="23" t="s">
        <v>33</v>
      </c>
      <c r="F20" s="23"/>
      <c r="G20" s="25"/>
      <c r="H20" s="23"/>
      <c r="I20" s="23" t="s">
        <v>174</v>
      </c>
      <c r="J20" s="26" t="s">
        <v>2</v>
      </c>
      <c r="K20" s="28">
        <v>2</v>
      </c>
      <c r="L20" s="27"/>
      <c r="M20" s="83">
        <f t="shared" si="0"/>
        <v>0</v>
      </c>
      <c r="N20" s="73"/>
    </row>
    <row r="21" spans="1:14" s="8" customFormat="1" ht="59.25" customHeight="1" outlineLevel="1">
      <c r="A21" s="12">
        <v>14</v>
      </c>
      <c r="B21" s="24"/>
      <c r="C21" s="23"/>
      <c r="D21" s="24"/>
      <c r="E21" s="23" t="s">
        <v>175</v>
      </c>
      <c r="F21" s="23"/>
      <c r="G21" s="25"/>
      <c r="H21" s="23"/>
      <c r="I21" s="23" t="s">
        <v>176</v>
      </c>
      <c r="J21" s="26" t="s">
        <v>2</v>
      </c>
      <c r="K21" s="28">
        <v>3</v>
      </c>
      <c r="L21" s="27"/>
      <c r="M21" s="83">
        <f t="shared" si="0"/>
        <v>0</v>
      </c>
      <c r="N21" s="73"/>
    </row>
    <row r="22" spans="1:14" s="8" customFormat="1" ht="22.5" customHeight="1" outlineLevel="1">
      <c r="A22" s="12">
        <v>15</v>
      </c>
      <c r="B22" s="24"/>
      <c r="C22" s="23"/>
      <c r="D22" s="24"/>
      <c r="E22" s="23" t="s">
        <v>236</v>
      </c>
      <c r="F22" s="23"/>
      <c r="G22" s="25"/>
      <c r="H22" s="23"/>
      <c r="I22" s="23" t="s">
        <v>237</v>
      </c>
      <c r="J22" s="26" t="s">
        <v>2</v>
      </c>
      <c r="K22" s="28">
        <v>3</v>
      </c>
      <c r="L22" s="27"/>
      <c r="M22" s="83">
        <f t="shared" si="0"/>
        <v>0</v>
      </c>
      <c r="N22" s="73"/>
    </row>
    <row r="23" spans="1:13" s="8" customFormat="1" ht="45" customHeight="1" outlineLevel="1">
      <c r="A23" s="12">
        <v>16</v>
      </c>
      <c r="B23" s="24"/>
      <c r="C23" s="23"/>
      <c r="D23" s="23"/>
      <c r="E23" s="23" t="s">
        <v>41</v>
      </c>
      <c r="F23" s="23"/>
      <c r="G23" s="25"/>
      <c r="H23" s="23"/>
      <c r="I23" s="23" t="s">
        <v>177</v>
      </c>
      <c r="J23" s="26" t="s">
        <v>2</v>
      </c>
      <c r="K23" s="28">
        <v>2</v>
      </c>
      <c r="L23" s="29"/>
      <c r="M23" s="83">
        <f t="shared" si="0"/>
        <v>0</v>
      </c>
    </row>
    <row r="24" spans="1:13" s="8" customFormat="1" ht="60" customHeight="1" outlineLevel="1">
      <c r="A24" s="12">
        <v>17</v>
      </c>
      <c r="B24" s="24"/>
      <c r="C24" s="23"/>
      <c r="D24" s="23"/>
      <c r="E24" s="23" t="s">
        <v>178</v>
      </c>
      <c r="F24" s="23"/>
      <c r="G24" s="25"/>
      <c r="H24" s="23"/>
      <c r="I24" s="23" t="s">
        <v>179</v>
      </c>
      <c r="J24" s="26" t="s">
        <v>2</v>
      </c>
      <c r="K24" s="28">
        <v>1</v>
      </c>
      <c r="L24" s="29"/>
      <c r="M24" s="83">
        <f t="shared" si="0"/>
        <v>0</v>
      </c>
    </row>
    <row r="25" spans="1:13" s="8" customFormat="1" ht="31.5" customHeight="1" outlineLevel="1">
      <c r="A25" s="12">
        <v>18</v>
      </c>
      <c r="B25" s="24"/>
      <c r="C25" s="24"/>
      <c r="D25" s="24"/>
      <c r="E25" s="24" t="s">
        <v>178</v>
      </c>
      <c r="F25" s="24"/>
      <c r="G25" s="31"/>
      <c r="H25" s="24"/>
      <c r="I25" s="24" t="s">
        <v>290</v>
      </c>
      <c r="J25" s="26" t="s">
        <v>2</v>
      </c>
      <c r="K25" s="28">
        <v>2</v>
      </c>
      <c r="L25" s="83"/>
      <c r="M25" s="83">
        <f t="shared" si="0"/>
        <v>0</v>
      </c>
    </row>
    <row r="26" spans="1:13" s="8" customFormat="1" ht="31.5" customHeight="1" outlineLevel="1">
      <c r="A26" s="12">
        <v>19</v>
      </c>
      <c r="B26" s="24"/>
      <c r="C26" s="24"/>
      <c r="D26" s="24"/>
      <c r="E26" s="24" t="s">
        <v>178</v>
      </c>
      <c r="F26" s="24"/>
      <c r="G26" s="31"/>
      <c r="H26" s="24"/>
      <c r="I26" s="24" t="s">
        <v>271</v>
      </c>
      <c r="J26" s="26" t="s">
        <v>2</v>
      </c>
      <c r="K26" s="28">
        <v>1</v>
      </c>
      <c r="L26" s="83"/>
      <c r="M26" s="83">
        <f t="shared" si="0"/>
        <v>0</v>
      </c>
    </row>
    <row r="27" spans="1:13" s="8" customFormat="1" ht="31.5" customHeight="1" outlineLevel="1">
      <c r="A27" s="12">
        <v>20</v>
      </c>
      <c r="B27" s="24"/>
      <c r="C27" s="24"/>
      <c r="D27" s="24"/>
      <c r="E27" s="24" t="s">
        <v>272</v>
      </c>
      <c r="F27" s="24"/>
      <c r="G27" s="31"/>
      <c r="H27" s="24"/>
      <c r="I27" s="24" t="s">
        <v>273</v>
      </c>
      <c r="J27" s="26" t="s">
        <v>2</v>
      </c>
      <c r="K27" s="28">
        <v>1</v>
      </c>
      <c r="L27" s="83"/>
      <c r="M27" s="83">
        <f t="shared" si="0"/>
        <v>0</v>
      </c>
    </row>
    <row r="28" spans="1:13" s="8" customFormat="1" ht="80.25" customHeight="1" outlineLevel="1">
      <c r="A28" s="12">
        <v>21</v>
      </c>
      <c r="B28" s="24"/>
      <c r="C28" s="24"/>
      <c r="D28" s="24"/>
      <c r="E28" s="24" t="s">
        <v>43</v>
      </c>
      <c r="F28" s="24"/>
      <c r="G28" s="31"/>
      <c r="H28" s="80"/>
      <c r="I28" s="24" t="s">
        <v>296</v>
      </c>
      <c r="J28" s="26" t="s">
        <v>2</v>
      </c>
      <c r="K28" s="28">
        <v>1</v>
      </c>
      <c r="L28" s="83"/>
      <c r="M28" s="83">
        <f t="shared" si="0"/>
        <v>0</v>
      </c>
    </row>
    <row r="29" spans="1:13" s="8" customFormat="1" ht="51.75" customHeight="1" outlineLevel="1">
      <c r="A29" s="12" t="s">
        <v>293</v>
      </c>
      <c r="B29" s="24"/>
      <c r="C29" s="24"/>
      <c r="D29" s="24"/>
      <c r="E29" s="23" t="s">
        <v>46</v>
      </c>
      <c r="F29" s="24"/>
      <c r="G29" s="31"/>
      <c r="H29" s="80"/>
      <c r="I29" s="23" t="s">
        <v>297</v>
      </c>
      <c r="J29" s="26" t="s">
        <v>2</v>
      </c>
      <c r="K29" s="28">
        <v>2</v>
      </c>
      <c r="L29" s="83"/>
      <c r="M29" s="83">
        <f t="shared" si="0"/>
        <v>0</v>
      </c>
    </row>
    <row r="30" spans="1:13" s="8" customFormat="1" ht="29.25" customHeight="1" outlineLevel="1">
      <c r="A30" s="12" t="s">
        <v>294</v>
      </c>
      <c r="B30" s="24"/>
      <c r="C30" s="24"/>
      <c r="D30" s="24"/>
      <c r="E30" s="23" t="s">
        <v>46</v>
      </c>
      <c r="F30" s="24"/>
      <c r="G30" s="31"/>
      <c r="H30" s="80"/>
      <c r="I30" s="23" t="s">
        <v>299</v>
      </c>
      <c r="J30" s="26" t="s">
        <v>2</v>
      </c>
      <c r="K30" s="28">
        <v>2</v>
      </c>
      <c r="L30" s="83"/>
      <c r="M30" s="83">
        <f t="shared" si="0"/>
        <v>0</v>
      </c>
    </row>
    <row r="31" spans="1:13" s="8" customFormat="1" ht="51.75" customHeight="1" outlineLevel="1">
      <c r="A31" s="12">
        <v>23</v>
      </c>
      <c r="B31" s="24"/>
      <c r="C31" s="23"/>
      <c r="D31" s="24"/>
      <c r="E31" s="23" t="s">
        <v>46</v>
      </c>
      <c r="F31" s="24"/>
      <c r="G31" s="25"/>
      <c r="H31" s="23"/>
      <c r="I31" s="24" t="s">
        <v>298</v>
      </c>
      <c r="J31" s="26" t="s">
        <v>2</v>
      </c>
      <c r="K31" s="28">
        <v>2</v>
      </c>
      <c r="L31" s="83"/>
      <c r="M31" s="83">
        <f t="shared" si="0"/>
        <v>0</v>
      </c>
    </row>
    <row r="32" spans="1:13" s="85" customFormat="1" ht="33" customHeight="1" outlineLevel="1">
      <c r="A32" s="84">
        <v>24</v>
      </c>
      <c r="B32" s="24"/>
      <c r="C32" s="24"/>
      <c r="D32" s="24"/>
      <c r="E32" s="24" t="s">
        <v>180</v>
      </c>
      <c r="F32" s="24"/>
      <c r="G32" s="31"/>
      <c r="H32" s="24"/>
      <c r="I32" s="24" t="s">
        <v>300</v>
      </c>
      <c r="J32" s="26" t="s">
        <v>2</v>
      </c>
      <c r="K32" s="28">
        <v>1</v>
      </c>
      <c r="L32" s="83"/>
      <c r="M32" s="83">
        <f t="shared" si="0"/>
        <v>0</v>
      </c>
    </row>
    <row r="33" spans="1:13" s="8" customFormat="1" ht="33" customHeight="1" outlineLevel="1">
      <c r="A33" s="12">
        <v>25</v>
      </c>
      <c r="B33" s="24"/>
      <c r="C33" s="23"/>
      <c r="D33" s="23"/>
      <c r="E33" s="23" t="s">
        <v>181</v>
      </c>
      <c r="F33" s="24"/>
      <c r="G33" s="25"/>
      <c r="H33" s="23"/>
      <c r="I33" s="81" t="s">
        <v>295</v>
      </c>
      <c r="J33" s="26" t="s">
        <v>2</v>
      </c>
      <c r="K33" s="82">
        <v>2</v>
      </c>
      <c r="L33" s="27"/>
      <c r="M33" s="83">
        <f t="shared" si="0"/>
        <v>0</v>
      </c>
    </row>
    <row r="34" spans="1:13" s="8" customFormat="1" ht="30.75" customHeight="1" outlineLevel="1">
      <c r="A34" s="12">
        <v>26</v>
      </c>
      <c r="B34" s="24"/>
      <c r="C34" s="23"/>
      <c r="D34" s="23"/>
      <c r="E34" s="23" t="s">
        <v>182</v>
      </c>
      <c r="F34" s="23"/>
      <c r="G34" s="25"/>
      <c r="H34" s="23"/>
      <c r="I34" s="23" t="s">
        <v>183</v>
      </c>
      <c r="J34" s="26" t="s">
        <v>2</v>
      </c>
      <c r="K34" s="82">
        <v>2</v>
      </c>
      <c r="L34" s="27"/>
      <c r="M34" s="83">
        <f t="shared" si="0"/>
        <v>0</v>
      </c>
    </row>
    <row r="35" spans="1:13" s="8" customFormat="1" ht="30.75" customHeight="1" outlineLevel="1">
      <c r="A35" s="12">
        <v>27</v>
      </c>
      <c r="B35" s="24"/>
      <c r="C35" s="23"/>
      <c r="D35" s="23"/>
      <c r="E35" s="23" t="s">
        <v>50</v>
      </c>
      <c r="F35" s="23"/>
      <c r="G35" s="25"/>
      <c r="H35" s="23"/>
      <c r="I35" s="23" t="s">
        <v>184</v>
      </c>
      <c r="J35" s="26" t="s">
        <v>2</v>
      </c>
      <c r="K35" s="82">
        <v>2</v>
      </c>
      <c r="L35" s="27"/>
      <c r="M35" s="83">
        <f t="shared" si="0"/>
        <v>0</v>
      </c>
    </row>
    <row r="36" spans="1:13" s="8" customFormat="1" ht="30.75" customHeight="1" outlineLevel="1">
      <c r="A36" s="12">
        <v>28</v>
      </c>
      <c r="B36" s="24"/>
      <c r="C36" s="23"/>
      <c r="D36" s="23"/>
      <c r="E36" s="23" t="s">
        <v>186</v>
      </c>
      <c r="F36" s="23"/>
      <c r="G36" s="25"/>
      <c r="H36" s="23"/>
      <c r="I36" s="23" t="s">
        <v>185</v>
      </c>
      <c r="J36" s="26" t="s">
        <v>95</v>
      </c>
      <c r="K36" s="82">
        <v>1</v>
      </c>
      <c r="L36" s="27"/>
      <c r="M36" s="83">
        <f t="shared" si="0"/>
        <v>0</v>
      </c>
    </row>
    <row r="37" spans="1:13" s="8" customFormat="1" ht="24.9" customHeight="1" outlineLevel="1">
      <c r="A37" s="12">
        <v>29</v>
      </c>
      <c r="B37" s="24"/>
      <c r="C37" s="23"/>
      <c r="D37" s="74"/>
      <c r="E37" s="74" t="s">
        <v>32</v>
      </c>
      <c r="F37" s="74"/>
      <c r="G37" s="75"/>
      <c r="H37" s="74"/>
      <c r="I37" s="74" t="s">
        <v>187</v>
      </c>
      <c r="J37" s="76" t="s">
        <v>2</v>
      </c>
      <c r="K37" s="77">
        <v>0</v>
      </c>
      <c r="L37" s="78"/>
      <c r="M37" s="78">
        <f t="shared" si="0"/>
        <v>0</v>
      </c>
    </row>
    <row r="38" spans="1:13" s="8" customFormat="1" ht="24.9" customHeight="1" outlineLevel="1">
      <c r="A38" s="12">
        <v>30</v>
      </c>
      <c r="B38" s="24"/>
      <c r="C38" s="23"/>
      <c r="D38" s="74"/>
      <c r="E38" s="74" t="s">
        <v>33</v>
      </c>
      <c r="F38" s="74"/>
      <c r="G38" s="75"/>
      <c r="H38" s="74"/>
      <c r="I38" s="74" t="s">
        <v>188</v>
      </c>
      <c r="J38" s="76" t="s">
        <v>2</v>
      </c>
      <c r="K38" s="77">
        <v>0</v>
      </c>
      <c r="L38" s="78"/>
      <c r="M38" s="78">
        <f t="shared" si="0"/>
        <v>0</v>
      </c>
    </row>
    <row r="39" spans="1:13" ht="15.6">
      <c r="A39" s="56"/>
      <c r="B39" s="57"/>
      <c r="C39" s="57"/>
      <c r="D39" s="57"/>
      <c r="E39" s="57" t="s">
        <v>189</v>
      </c>
      <c r="F39" s="57"/>
      <c r="G39" s="57"/>
      <c r="H39" s="57"/>
      <c r="I39" s="57"/>
      <c r="J39" s="57"/>
      <c r="K39" s="57"/>
      <c r="L39" s="58"/>
      <c r="M39" s="66">
        <f>SUM(M40:M47)</f>
        <v>0</v>
      </c>
    </row>
    <row r="40" spans="1:13" s="8" customFormat="1" ht="57" customHeight="1" outlineLevel="1">
      <c r="A40" s="84">
        <v>31</v>
      </c>
      <c r="B40" s="24"/>
      <c r="C40" s="24"/>
      <c r="D40" s="24"/>
      <c r="E40" s="24" t="s">
        <v>190</v>
      </c>
      <c r="F40" s="24"/>
      <c r="G40" s="31"/>
      <c r="H40" s="24"/>
      <c r="I40" s="24" t="s">
        <v>281</v>
      </c>
      <c r="J40" s="26" t="s">
        <v>8</v>
      </c>
      <c r="K40" s="28">
        <v>1</v>
      </c>
      <c r="L40" s="83"/>
      <c r="M40" s="83">
        <f t="shared" si="0"/>
        <v>0</v>
      </c>
    </row>
    <row r="41" spans="1:13" s="8" customFormat="1" ht="60" customHeight="1" outlineLevel="1">
      <c r="A41" s="84">
        <v>32</v>
      </c>
      <c r="B41" s="24"/>
      <c r="C41" s="24"/>
      <c r="D41" s="24"/>
      <c r="E41" s="24" t="s">
        <v>190</v>
      </c>
      <c r="F41" s="24"/>
      <c r="G41" s="31"/>
      <c r="H41" s="24"/>
      <c r="I41" s="24" t="s">
        <v>286</v>
      </c>
      <c r="J41" s="26" t="s">
        <v>2</v>
      </c>
      <c r="K41" s="28">
        <v>1</v>
      </c>
      <c r="L41" s="83"/>
      <c r="M41" s="83">
        <f t="shared" si="0"/>
        <v>0</v>
      </c>
    </row>
    <row r="42" spans="1:13" s="8" customFormat="1" ht="30.75" customHeight="1" outlineLevel="1">
      <c r="A42" s="84">
        <v>33</v>
      </c>
      <c r="B42" s="24"/>
      <c r="C42" s="24"/>
      <c r="D42" s="24"/>
      <c r="E42" s="24" t="s">
        <v>284</v>
      </c>
      <c r="F42" s="24"/>
      <c r="G42" s="31"/>
      <c r="H42" s="24"/>
      <c r="I42" s="24" t="s">
        <v>282</v>
      </c>
      <c r="J42" s="26" t="s">
        <v>2</v>
      </c>
      <c r="K42" s="28">
        <v>1</v>
      </c>
      <c r="L42" s="83"/>
      <c r="M42" s="83">
        <f t="shared" si="0"/>
        <v>0</v>
      </c>
    </row>
    <row r="43" spans="1:13" s="8" customFormat="1" ht="32.25" customHeight="1" outlineLevel="1">
      <c r="A43" s="84">
        <v>34</v>
      </c>
      <c r="B43" s="24"/>
      <c r="C43" s="24"/>
      <c r="D43" s="24"/>
      <c r="E43" s="24" t="s">
        <v>285</v>
      </c>
      <c r="F43" s="24"/>
      <c r="G43" s="31"/>
      <c r="H43" s="24"/>
      <c r="I43" s="24" t="s">
        <v>280</v>
      </c>
      <c r="J43" s="26" t="s">
        <v>152</v>
      </c>
      <c r="K43" s="28">
        <v>32</v>
      </c>
      <c r="L43" s="83"/>
      <c r="M43" s="83">
        <f t="shared" si="0"/>
        <v>0</v>
      </c>
    </row>
    <row r="44" spans="1:13" s="8" customFormat="1" ht="33" customHeight="1" outlineLevel="1">
      <c r="A44" s="12">
        <v>35</v>
      </c>
      <c r="B44" s="24"/>
      <c r="C44" s="23"/>
      <c r="D44" s="24"/>
      <c r="E44" s="24" t="s">
        <v>191</v>
      </c>
      <c r="F44" s="24"/>
      <c r="G44" s="31"/>
      <c r="H44" s="24"/>
      <c r="I44" s="24" t="s">
        <v>248</v>
      </c>
      <c r="J44" s="26" t="s">
        <v>8</v>
      </c>
      <c r="K44" s="28">
        <v>1</v>
      </c>
      <c r="L44" s="29"/>
      <c r="M44" s="83">
        <f t="shared" si="0"/>
        <v>0</v>
      </c>
    </row>
    <row r="45" spans="1:13" s="8" customFormat="1" ht="35.25" customHeight="1" outlineLevel="1">
      <c r="A45" s="12">
        <v>36</v>
      </c>
      <c r="B45" s="24"/>
      <c r="C45" s="23"/>
      <c r="D45" s="24"/>
      <c r="E45" s="23" t="s">
        <v>192</v>
      </c>
      <c r="F45" s="23"/>
      <c r="G45" s="25"/>
      <c r="H45" s="23"/>
      <c r="I45" s="24" t="s">
        <v>279</v>
      </c>
      <c r="J45" s="26" t="s">
        <v>8</v>
      </c>
      <c r="K45" s="28">
        <v>1</v>
      </c>
      <c r="L45" s="29"/>
      <c r="M45" s="83">
        <f t="shared" si="0"/>
        <v>0</v>
      </c>
    </row>
    <row r="46" spans="1:13" s="8" customFormat="1" ht="24.9" customHeight="1" outlineLevel="1">
      <c r="A46" s="12">
        <v>37</v>
      </c>
      <c r="B46" s="24"/>
      <c r="C46" s="23"/>
      <c r="D46" s="74"/>
      <c r="E46" s="74" t="s">
        <v>193</v>
      </c>
      <c r="F46" s="74"/>
      <c r="G46" s="75"/>
      <c r="H46" s="74"/>
      <c r="I46" s="74" t="s">
        <v>194</v>
      </c>
      <c r="J46" s="76" t="s">
        <v>2</v>
      </c>
      <c r="K46" s="77">
        <v>0</v>
      </c>
      <c r="L46" s="78"/>
      <c r="M46" s="78">
        <f t="shared" si="0"/>
        <v>0</v>
      </c>
    </row>
    <row r="47" spans="1:13" s="8" customFormat="1" ht="24.9" customHeight="1" outlineLevel="1">
      <c r="A47" s="12">
        <v>38</v>
      </c>
      <c r="B47" s="24"/>
      <c r="C47" s="23"/>
      <c r="D47" s="74"/>
      <c r="E47" s="74" t="s">
        <v>195</v>
      </c>
      <c r="F47" s="74"/>
      <c r="G47" s="75"/>
      <c r="H47" s="74"/>
      <c r="I47" s="74" t="s">
        <v>196</v>
      </c>
      <c r="J47" s="76" t="s">
        <v>2</v>
      </c>
      <c r="K47" s="77">
        <v>0</v>
      </c>
      <c r="L47" s="78"/>
      <c r="M47" s="78">
        <f t="shared" si="0"/>
        <v>0</v>
      </c>
    </row>
    <row r="48" spans="1:13" ht="15.6">
      <c r="A48" s="56"/>
      <c r="B48" s="57"/>
      <c r="C48" s="57"/>
      <c r="D48" s="57"/>
      <c r="E48" s="57" t="s">
        <v>70</v>
      </c>
      <c r="F48" s="57"/>
      <c r="G48" s="57"/>
      <c r="H48" s="57"/>
      <c r="I48" s="57"/>
      <c r="J48" s="57"/>
      <c r="K48" s="57"/>
      <c r="L48" s="58"/>
      <c r="M48" s="66">
        <f>SUM(M49:M62)</f>
        <v>0</v>
      </c>
    </row>
    <row r="49" spans="1:13" s="8" customFormat="1" ht="75.75" customHeight="1" outlineLevel="1">
      <c r="A49" s="12">
        <v>39</v>
      </c>
      <c r="B49" s="24"/>
      <c r="C49" s="23"/>
      <c r="D49" s="23"/>
      <c r="E49" s="23" t="s">
        <v>197</v>
      </c>
      <c r="F49" s="23"/>
      <c r="G49" s="25"/>
      <c r="H49" s="23"/>
      <c r="I49" s="23" t="s">
        <v>202</v>
      </c>
      <c r="J49" s="26" t="s">
        <v>2</v>
      </c>
      <c r="K49" s="28">
        <v>1</v>
      </c>
      <c r="L49" s="33"/>
      <c r="M49" s="83">
        <f t="shared" si="0"/>
        <v>0</v>
      </c>
    </row>
    <row r="50" spans="1:13" s="8" customFormat="1" ht="83.25" customHeight="1" outlineLevel="1">
      <c r="A50" s="12">
        <v>40</v>
      </c>
      <c r="B50" s="24"/>
      <c r="C50" s="24"/>
      <c r="D50" s="24"/>
      <c r="E50" s="24" t="s">
        <v>198</v>
      </c>
      <c r="F50" s="24"/>
      <c r="G50" s="31"/>
      <c r="H50" s="24"/>
      <c r="I50" s="24" t="s">
        <v>205</v>
      </c>
      <c r="J50" s="26" t="s">
        <v>2</v>
      </c>
      <c r="K50" s="28">
        <v>1</v>
      </c>
      <c r="L50" s="29"/>
      <c r="M50" s="83">
        <f t="shared" si="0"/>
        <v>0</v>
      </c>
    </row>
    <row r="51" spans="1:13" s="8" customFormat="1" ht="43.5" customHeight="1" outlineLevel="1">
      <c r="A51" s="12">
        <v>41</v>
      </c>
      <c r="B51" s="24"/>
      <c r="C51" s="23"/>
      <c r="D51" s="24"/>
      <c r="E51" s="24" t="s">
        <v>198</v>
      </c>
      <c r="F51" s="24"/>
      <c r="G51" s="31"/>
      <c r="H51" s="86"/>
      <c r="I51" s="24" t="s">
        <v>263</v>
      </c>
      <c r="J51" s="26" t="s">
        <v>2</v>
      </c>
      <c r="K51" s="28">
        <v>1</v>
      </c>
      <c r="L51" s="83"/>
      <c r="M51" s="83">
        <f t="shared" si="0"/>
        <v>0</v>
      </c>
    </row>
    <row r="52" spans="1:13" s="8" customFormat="1" ht="71.25" customHeight="1" outlineLevel="1">
      <c r="A52" s="12">
        <v>42</v>
      </c>
      <c r="B52" s="24"/>
      <c r="C52" s="23"/>
      <c r="D52" s="23"/>
      <c r="E52" s="23" t="s">
        <v>199</v>
      </c>
      <c r="F52" s="23"/>
      <c r="G52" s="25"/>
      <c r="H52" s="23"/>
      <c r="I52" s="23" t="s">
        <v>204</v>
      </c>
      <c r="J52" s="26" t="s">
        <v>2</v>
      </c>
      <c r="K52" s="28">
        <v>1</v>
      </c>
      <c r="L52" s="29"/>
      <c r="M52" s="83">
        <f t="shared" si="0"/>
        <v>0</v>
      </c>
    </row>
    <row r="53" spans="1:13" s="8" customFormat="1" ht="79.5" customHeight="1" outlineLevel="1">
      <c r="A53" s="12">
        <v>43</v>
      </c>
      <c r="B53" s="24"/>
      <c r="C53" s="23"/>
      <c r="D53" s="24"/>
      <c r="E53" s="24" t="s">
        <v>199</v>
      </c>
      <c r="F53" s="24"/>
      <c r="G53" s="31"/>
      <c r="H53" s="23"/>
      <c r="I53" s="24" t="s">
        <v>203</v>
      </c>
      <c r="J53" s="26" t="s">
        <v>2</v>
      </c>
      <c r="K53" s="28">
        <v>1</v>
      </c>
      <c r="L53" s="29"/>
      <c r="M53" s="83">
        <f t="shared" si="0"/>
        <v>0</v>
      </c>
    </row>
    <row r="54" spans="1:13" s="8" customFormat="1" ht="32.25" customHeight="1" outlineLevel="1">
      <c r="A54" s="12">
        <v>44</v>
      </c>
      <c r="B54" s="24"/>
      <c r="C54" s="23"/>
      <c r="D54" s="23"/>
      <c r="E54" s="23" t="s">
        <v>200</v>
      </c>
      <c r="F54" s="23"/>
      <c r="G54" s="25"/>
      <c r="H54" s="23"/>
      <c r="I54" s="23" t="s">
        <v>201</v>
      </c>
      <c r="J54" s="26" t="s">
        <v>2</v>
      </c>
      <c r="K54" s="28">
        <v>1</v>
      </c>
      <c r="L54" s="29"/>
      <c r="M54" s="83">
        <f t="shared" si="0"/>
        <v>0</v>
      </c>
    </row>
    <row r="55" spans="1:13" s="8" customFormat="1" ht="36.75" customHeight="1" outlineLevel="1">
      <c r="A55" s="12">
        <v>45</v>
      </c>
      <c r="B55" s="24"/>
      <c r="C55" s="23"/>
      <c r="D55" s="24"/>
      <c r="E55" s="23" t="s">
        <v>260</v>
      </c>
      <c r="F55" s="23"/>
      <c r="G55" s="25"/>
      <c r="H55" s="23"/>
      <c r="I55" s="23" t="s">
        <v>265</v>
      </c>
      <c r="J55" s="26" t="s">
        <v>2</v>
      </c>
      <c r="K55" s="28">
        <v>6</v>
      </c>
      <c r="L55" s="83"/>
      <c r="M55" s="83">
        <f t="shared" si="0"/>
        <v>0</v>
      </c>
    </row>
    <row r="56" spans="1:13" s="8" customFormat="1" ht="34.5" customHeight="1" outlineLevel="1">
      <c r="A56" s="12">
        <v>46</v>
      </c>
      <c r="B56" s="24"/>
      <c r="C56" s="23"/>
      <c r="D56" s="24"/>
      <c r="E56" s="23" t="s">
        <v>260</v>
      </c>
      <c r="F56" s="23"/>
      <c r="G56" s="25"/>
      <c r="H56" s="23"/>
      <c r="I56" s="23" t="s">
        <v>264</v>
      </c>
      <c r="J56" s="26" t="s">
        <v>2</v>
      </c>
      <c r="K56" s="28">
        <v>1</v>
      </c>
      <c r="L56" s="83"/>
      <c r="M56" s="83">
        <f t="shared" si="0"/>
        <v>0</v>
      </c>
    </row>
    <row r="57" spans="1:13" s="8" customFormat="1" ht="83.25" customHeight="1" outlineLevel="1">
      <c r="A57" s="12">
        <v>47</v>
      </c>
      <c r="B57" s="24"/>
      <c r="C57" s="24"/>
      <c r="D57" s="23"/>
      <c r="E57" s="23" t="s">
        <v>206</v>
      </c>
      <c r="F57" s="23"/>
      <c r="G57" s="25"/>
      <c r="H57" s="24"/>
      <c r="I57" s="23" t="s">
        <v>208</v>
      </c>
      <c r="J57" s="26" t="s">
        <v>2</v>
      </c>
      <c r="K57" s="28">
        <v>3</v>
      </c>
      <c r="L57" s="83"/>
      <c r="M57" s="83">
        <f t="shared" si="0"/>
        <v>0</v>
      </c>
    </row>
    <row r="58" spans="1:13" s="8" customFormat="1" ht="82.5" customHeight="1" outlineLevel="1">
      <c r="A58" s="12">
        <v>48</v>
      </c>
      <c r="B58" s="24"/>
      <c r="C58" s="24"/>
      <c r="D58" s="23"/>
      <c r="E58" s="23" t="s">
        <v>207</v>
      </c>
      <c r="F58" s="23"/>
      <c r="G58" s="25"/>
      <c r="H58" s="24"/>
      <c r="I58" s="23" t="s">
        <v>209</v>
      </c>
      <c r="J58" s="26" t="s">
        <v>2</v>
      </c>
      <c r="K58" s="28">
        <v>5</v>
      </c>
      <c r="L58" s="83"/>
      <c r="M58" s="83">
        <f t="shared" si="0"/>
        <v>0</v>
      </c>
    </row>
    <row r="59" spans="1:13" s="8" customFormat="1" ht="60" customHeight="1" outlineLevel="1">
      <c r="A59" s="12">
        <v>49</v>
      </c>
      <c r="B59" s="24"/>
      <c r="C59" s="24"/>
      <c r="D59" s="24"/>
      <c r="E59" s="24" t="s">
        <v>277</v>
      </c>
      <c r="F59" s="24"/>
      <c r="G59" s="31"/>
      <c r="H59" s="80"/>
      <c r="I59" s="24" t="s">
        <v>278</v>
      </c>
      <c r="J59" s="26" t="s">
        <v>2</v>
      </c>
      <c r="K59" s="28">
        <v>3</v>
      </c>
      <c r="L59" s="83"/>
      <c r="M59" s="83">
        <f t="shared" si="0"/>
        <v>0</v>
      </c>
    </row>
    <row r="60" spans="1:13" s="8" customFormat="1" ht="75" customHeight="1" outlineLevel="1">
      <c r="A60" s="12">
        <v>50</v>
      </c>
      <c r="B60" s="24"/>
      <c r="C60" s="24"/>
      <c r="D60" s="24"/>
      <c r="E60" s="24" t="s">
        <v>275</v>
      </c>
      <c r="F60" s="24"/>
      <c r="G60" s="31"/>
      <c r="H60" s="24"/>
      <c r="I60" s="24" t="s">
        <v>276</v>
      </c>
      <c r="J60" s="26" t="s">
        <v>2</v>
      </c>
      <c r="K60" s="28">
        <v>3</v>
      </c>
      <c r="L60" s="83"/>
      <c r="M60" s="83">
        <f t="shared" si="0"/>
        <v>0</v>
      </c>
    </row>
    <row r="61" spans="1:13" s="8" customFormat="1" ht="49.5" customHeight="1" outlineLevel="1">
      <c r="A61" s="12">
        <v>51</v>
      </c>
      <c r="B61" s="24"/>
      <c r="C61" s="24"/>
      <c r="D61" s="24"/>
      <c r="E61" s="24" t="s">
        <v>210</v>
      </c>
      <c r="F61" s="24"/>
      <c r="G61" s="31"/>
      <c r="H61" s="24"/>
      <c r="I61" s="24" t="s">
        <v>274</v>
      </c>
      <c r="J61" s="26" t="s">
        <v>2</v>
      </c>
      <c r="K61" s="28">
        <v>4</v>
      </c>
      <c r="L61" s="83"/>
      <c r="M61" s="83">
        <f t="shared" si="0"/>
        <v>0</v>
      </c>
    </row>
    <row r="62" spans="1:13" s="8" customFormat="1" ht="57.75" customHeight="1" outlineLevel="1">
      <c r="A62" s="12">
        <v>52</v>
      </c>
      <c r="B62" s="24"/>
      <c r="C62" s="24"/>
      <c r="D62" s="24"/>
      <c r="E62" s="24" t="s">
        <v>269</v>
      </c>
      <c r="F62" s="24"/>
      <c r="G62" s="31"/>
      <c r="H62" s="24"/>
      <c r="I62" s="24" t="s">
        <v>270</v>
      </c>
      <c r="J62" s="26" t="s">
        <v>2</v>
      </c>
      <c r="K62" s="28">
        <v>2</v>
      </c>
      <c r="L62" s="83"/>
      <c r="M62" s="83">
        <f t="shared" si="0"/>
        <v>0</v>
      </c>
    </row>
    <row r="63" spans="1:13" ht="15.6">
      <c r="A63" s="56"/>
      <c r="B63" s="57"/>
      <c r="C63" s="57"/>
      <c r="D63" s="57"/>
      <c r="E63" s="57" t="s">
        <v>211</v>
      </c>
      <c r="F63" s="57"/>
      <c r="G63" s="57"/>
      <c r="H63" s="57"/>
      <c r="I63" s="57"/>
      <c r="J63" s="57"/>
      <c r="K63" s="57"/>
      <c r="L63" s="58"/>
      <c r="M63" s="66">
        <f>SUM(M64:M72)</f>
        <v>0</v>
      </c>
    </row>
    <row r="64" spans="1:13" s="8" customFormat="1" ht="179.25" customHeight="1" outlineLevel="1">
      <c r="A64" s="12">
        <v>53</v>
      </c>
      <c r="B64" s="24"/>
      <c r="C64" s="24"/>
      <c r="D64" s="23"/>
      <c r="E64" s="23" t="s">
        <v>212</v>
      </c>
      <c r="F64" s="23"/>
      <c r="G64" s="25"/>
      <c r="H64" s="24"/>
      <c r="I64" s="23" t="s">
        <v>283</v>
      </c>
      <c r="J64" s="26" t="s">
        <v>2</v>
      </c>
      <c r="K64" s="28">
        <v>3</v>
      </c>
      <c r="L64" s="27"/>
      <c r="M64" s="83">
        <f t="shared" si="0"/>
        <v>0</v>
      </c>
    </row>
    <row r="65" spans="1:13" s="8" customFormat="1" ht="48" customHeight="1" outlineLevel="1">
      <c r="A65" s="12">
        <v>54</v>
      </c>
      <c r="B65" s="24"/>
      <c r="C65" s="24"/>
      <c r="D65" s="24"/>
      <c r="E65" s="23" t="s">
        <v>213</v>
      </c>
      <c r="F65" s="23"/>
      <c r="G65" s="25"/>
      <c r="H65" s="24"/>
      <c r="I65" s="23" t="s">
        <v>216</v>
      </c>
      <c r="J65" s="26" t="s">
        <v>2</v>
      </c>
      <c r="K65" s="28">
        <v>3</v>
      </c>
      <c r="L65" s="27"/>
      <c r="M65" s="83">
        <f t="shared" si="0"/>
        <v>0</v>
      </c>
    </row>
    <row r="66" spans="1:13" s="8" customFormat="1" ht="52.5" customHeight="1" outlineLevel="1">
      <c r="A66" s="12">
        <v>55</v>
      </c>
      <c r="B66" s="24"/>
      <c r="C66" s="24"/>
      <c r="D66" s="23"/>
      <c r="E66" s="23" t="s">
        <v>214</v>
      </c>
      <c r="F66" s="23"/>
      <c r="G66" s="25"/>
      <c r="H66" s="24"/>
      <c r="I66" s="23" t="s">
        <v>217</v>
      </c>
      <c r="J66" s="26" t="s">
        <v>2</v>
      </c>
      <c r="K66" s="28">
        <v>1</v>
      </c>
      <c r="L66" s="27"/>
      <c r="M66" s="83">
        <f t="shared" si="0"/>
        <v>0</v>
      </c>
    </row>
    <row r="67" spans="1:13" s="8" customFormat="1" ht="205.5" customHeight="1" outlineLevel="1">
      <c r="A67" s="12">
        <v>56</v>
      </c>
      <c r="B67" s="24"/>
      <c r="C67" s="24"/>
      <c r="D67" s="24"/>
      <c r="E67" s="24" t="s">
        <v>215</v>
      </c>
      <c r="F67" s="24"/>
      <c r="G67" s="31"/>
      <c r="H67" s="80"/>
      <c r="I67" s="24" t="s">
        <v>249</v>
      </c>
      <c r="J67" s="26" t="s">
        <v>2</v>
      </c>
      <c r="K67" s="28">
        <v>1</v>
      </c>
      <c r="L67" s="29"/>
      <c r="M67" s="83">
        <f t="shared" si="0"/>
        <v>0</v>
      </c>
    </row>
    <row r="68" spans="1:13" s="8" customFormat="1" ht="48.75" customHeight="1" outlineLevel="1">
      <c r="A68" s="12">
        <v>57</v>
      </c>
      <c r="B68" s="24"/>
      <c r="C68" s="24"/>
      <c r="D68" s="23"/>
      <c r="E68" s="23" t="s">
        <v>218</v>
      </c>
      <c r="F68" s="23"/>
      <c r="G68" s="25"/>
      <c r="H68" s="24"/>
      <c r="I68" s="23" t="s">
        <v>219</v>
      </c>
      <c r="J68" s="26" t="s">
        <v>2</v>
      </c>
      <c r="K68" s="28">
        <v>2</v>
      </c>
      <c r="L68" s="27"/>
      <c r="M68" s="83">
        <f t="shared" si="0"/>
        <v>0</v>
      </c>
    </row>
    <row r="69" spans="1:13" s="8" customFormat="1" ht="24.9" customHeight="1" outlineLevel="1">
      <c r="A69" s="12">
        <v>58</v>
      </c>
      <c r="B69" s="24"/>
      <c r="C69" s="23"/>
      <c r="D69" s="74"/>
      <c r="E69" s="74" t="s">
        <v>218</v>
      </c>
      <c r="F69" s="74"/>
      <c r="G69" s="75"/>
      <c r="H69" s="74"/>
      <c r="I69" s="74" t="s">
        <v>287</v>
      </c>
      <c r="J69" s="76" t="s">
        <v>2</v>
      </c>
      <c r="K69" s="77">
        <v>0</v>
      </c>
      <c r="L69" s="78"/>
      <c r="M69" s="78">
        <f t="shared" si="0"/>
        <v>0</v>
      </c>
    </row>
    <row r="70" spans="1:13" s="8" customFormat="1" ht="96" customHeight="1" outlineLevel="1">
      <c r="A70" s="12">
        <v>59</v>
      </c>
      <c r="B70" s="24"/>
      <c r="C70" s="24"/>
      <c r="D70" s="23"/>
      <c r="E70" s="23" t="s">
        <v>288</v>
      </c>
      <c r="F70" s="23"/>
      <c r="G70" s="25"/>
      <c r="H70" s="24"/>
      <c r="I70" s="23" t="s">
        <v>289</v>
      </c>
      <c r="J70" s="26" t="s">
        <v>2</v>
      </c>
      <c r="K70" s="28">
        <v>1</v>
      </c>
      <c r="L70" s="27"/>
      <c r="M70" s="83">
        <f t="shared" si="0"/>
        <v>0</v>
      </c>
    </row>
    <row r="71" spans="1:13" s="8" customFormat="1" ht="73.5" customHeight="1" outlineLevel="1">
      <c r="A71" s="12">
        <v>60</v>
      </c>
      <c r="B71" s="24"/>
      <c r="C71" s="24"/>
      <c r="D71" s="24"/>
      <c r="E71" s="24" t="s">
        <v>220</v>
      </c>
      <c r="F71" s="24"/>
      <c r="G71" s="31"/>
      <c r="H71" s="86"/>
      <c r="I71" s="24" t="s">
        <v>292</v>
      </c>
      <c r="J71" s="26" t="s">
        <v>2</v>
      </c>
      <c r="K71" s="28">
        <v>1</v>
      </c>
      <c r="L71" s="83"/>
      <c r="M71" s="83">
        <f t="shared" si="0"/>
        <v>0</v>
      </c>
    </row>
    <row r="72" spans="1:13" s="8" customFormat="1" ht="84" customHeight="1" outlineLevel="1">
      <c r="A72" s="12">
        <v>61</v>
      </c>
      <c r="B72" s="24"/>
      <c r="C72" s="24"/>
      <c r="D72" s="24"/>
      <c r="E72" s="24" t="s">
        <v>221</v>
      </c>
      <c r="F72" s="24"/>
      <c r="G72" s="31"/>
      <c r="H72" s="86"/>
      <c r="I72" s="24" t="s">
        <v>291</v>
      </c>
      <c r="J72" s="26" t="s">
        <v>2</v>
      </c>
      <c r="K72" s="28">
        <v>1</v>
      </c>
      <c r="L72" s="83"/>
      <c r="M72" s="83">
        <f aca="true" t="shared" si="1" ref="M72:M120">L72*K72</f>
        <v>0</v>
      </c>
    </row>
    <row r="73" spans="1:13" ht="15.6">
      <c r="A73" s="56"/>
      <c r="B73" s="57"/>
      <c r="C73" s="57"/>
      <c r="D73" s="57"/>
      <c r="E73" s="57" t="s">
        <v>71</v>
      </c>
      <c r="F73" s="57"/>
      <c r="G73" s="57"/>
      <c r="H73" s="57"/>
      <c r="I73" s="57"/>
      <c r="J73" s="57"/>
      <c r="K73" s="57"/>
      <c r="L73" s="58"/>
      <c r="M73" s="66">
        <f>SUM(M74:M76)</f>
        <v>0</v>
      </c>
    </row>
    <row r="74" spans="1:13" s="8" customFormat="1" ht="127.5" customHeight="1" outlineLevel="1">
      <c r="A74" s="12">
        <v>62</v>
      </c>
      <c r="B74" s="24"/>
      <c r="C74" s="24"/>
      <c r="D74" s="24"/>
      <c r="E74" s="24" t="s">
        <v>69</v>
      </c>
      <c r="F74" s="24"/>
      <c r="G74" s="31"/>
      <c r="H74" s="24"/>
      <c r="I74" s="24" t="s">
        <v>68</v>
      </c>
      <c r="J74" s="26" t="s">
        <v>2</v>
      </c>
      <c r="K74" s="28">
        <v>1</v>
      </c>
      <c r="L74" s="29"/>
      <c r="M74" s="83">
        <f t="shared" si="1"/>
        <v>0</v>
      </c>
    </row>
    <row r="75" spans="1:13" s="8" customFormat="1" ht="33.75" customHeight="1" outlineLevel="1">
      <c r="A75" s="12">
        <v>63</v>
      </c>
      <c r="B75" s="24"/>
      <c r="C75" s="24"/>
      <c r="D75" s="24"/>
      <c r="E75" s="24" t="s">
        <v>86</v>
      </c>
      <c r="F75" s="24"/>
      <c r="G75" s="31"/>
      <c r="H75" s="24"/>
      <c r="I75" s="24" t="s">
        <v>259</v>
      </c>
      <c r="J75" s="26" t="s">
        <v>2</v>
      </c>
      <c r="K75" s="28">
        <v>4</v>
      </c>
      <c r="L75" s="29"/>
      <c r="M75" s="83">
        <f t="shared" si="1"/>
        <v>0</v>
      </c>
    </row>
    <row r="76" spans="1:13" s="8" customFormat="1" ht="24.9" customHeight="1" outlineLevel="1">
      <c r="A76" s="12">
        <v>64</v>
      </c>
      <c r="B76" s="24"/>
      <c r="C76" s="24"/>
      <c r="D76" s="24"/>
      <c r="E76" s="24" t="s">
        <v>89</v>
      </c>
      <c r="F76" s="24"/>
      <c r="G76" s="31"/>
      <c r="H76" s="24"/>
      <c r="I76" s="24" t="s">
        <v>232</v>
      </c>
      <c r="J76" s="26" t="s">
        <v>2</v>
      </c>
      <c r="K76" s="28">
        <v>1</v>
      </c>
      <c r="L76" s="29"/>
      <c r="M76" s="83">
        <f t="shared" si="1"/>
        <v>0</v>
      </c>
    </row>
    <row r="77" spans="1:13" ht="15.6">
      <c r="A77" s="56"/>
      <c r="B77" s="57"/>
      <c r="C77" s="57"/>
      <c r="D77" s="57"/>
      <c r="E77" s="57" t="s">
        <v>222</v>
      </c>
      <c r="F77" s="57"/>
      <c r="G77" s="57"/>
      <c r="H77" s="57"/>
      <c r="I77" s="57"/>
      <c r="J77" s="57"/>
      <c r="K77" s="57"/>
      <c r="L77" s="58"/>
      <c r="M77" s="66">
        <f>SUM(M78:M81)</f>
        <v>0</v>
      </c>
    </row>
    <row r="78" spans="1:13" s="8" customFormat="1" ht="24.9" customHeight="1" outlineLevel="1">
      <c r="A78" s="12">
        <v>65</v>
      </c>
      <c r="B78" s="24"/>
      <c r="C78" s="23"/>
      <c r="D78" s="74"/>
      <c r="E78" s="74" t="s">
        <v>74</v>
      </c>
      <c r="F78" s="74"/>
      <c r="G78" s="75"/>
      <c r="H78" s="74"/>
      <c r="I78" s="74" t="s">
        <v>75</v>
      </c>
      <c r="J78" s="76" t="s">
        <v>2</v>
      </c>
      <c r="K78" s="77">
        <v>0</v>
      </c>
      <c r="L78" s="78"/>
      <c r="M78" s="78">
        <f t="shared" si="1"/>
        <v>0</v>
      </c>
    </row>
    <row r="79" spans="1:13" s="8" customFormat="1" ht="24.9" customHeight="1" outlineLevel="1">
      <c r="A79" s="12">
        <v>66</v>
      </c>
      <c r="B79" s="24"/>
      <c r="C79" s="24"/>
      <c r="D79" s="24"/>
      <c r="E79" s="24" t="s">
        <v>76</v>
      </c>
      <c r="F79" s="24"/>
      <c r="G79" s="31"/>
      <c r="H79" s="24"/>
      <c r="I79" s="24" t="s">
        <v>77</v>
      </c>
      <c r="J79" s="26" t="s">
        <v>2</v>
      </c>
      <c r="K79" s="28">
        <v>2</v>
      </c>
      <c r="L79" s="29"/>
      <c r="M79" s="83">
        <f t="shared" si="1"/>
        <v>0</v>
      </c>
    </row>
    <row r="80" spans="1:13" s="8" customFormat="1" ht="24.9" customHeight="1" outlineLevel="1">
      <c r="A80" s="12">
        <v>67</v>
      </c>
      <c r="B80" s="24"/>
      <c r="C80" s="24"/>
      <c r="D80" s="24"/>
      <c r="E80" s="23" t="s">
        <v>78</v>
      </c>
      <c r="F80" s="23"/>
      <c r="G80" s="25"/>
      <c r="H80" s="24"/>
      <c r="I80" s="23" t="s">
        <v>79</v>
      </c>
      <c r="J80" s="26" t="s">
        <v>2</v>
      </c>
      <c r="K80" s="28">
        <v>4</v>
      </c>
      <c r="L80" s="29"/>
      <c r="M80" s="83">
        <f t="shared" si="1"/>
        <v>0</v>
      </c>
    </row>
    <row r="81" spans="1:13" s="8" customFormat="1" ht="24.9" customHeight="1" outlineLevel="1">
      <c r="A81" s="12">
        <v>68</v>
      </c>
      <c r="B81" s="24"/>
      <c r="C81" s="24"/>
      <c r="D81" s="24"/>
      <c r="E81" s="23" t="s">
        <v>80</v>
      </c>
      <c r="F81" s="23"/>
      <c r="G81" s="25"/>
      <c r="H81" s="24"/>
      <c r="I81" s="23" t="s">
        <v>81</v>
      </c>
      <c r="J81" s="26" t="s">
        <v>2</v>
      </c>
      <c r="K81" s="28">
        <v>8</v>
      </c>
      <c r="L81" s="29"/>
      <c r="M81" s="83">
        <f t="shared" si="1"/>
        <v>0</v>
      </c>
    </row>
    <row r="82" spans="1:13" ht="15.6">
      <c r="A82" s="56"/>
      <c r="B82" s="57"/>
      <c r="C82" s="57"/>
      <c r="D82" s="57"/>
      <c r="E82" s="57" t="s">
        <v>12</v>
      </c>
      <c r="F82" s="57"/>
      <c r="G82" s="57"/>
      <c r="H82" s="57"/>
      <c r="I82" s="57"/>
      <c r="J82" s="57"/>
      <c r="K82" s="57"/>
      <c r="L82" s="58"/>
      <c r="M82" s="66">
        <f>SUM(M83:M88)</f>
        <v>0</v>
      </c>
    </row>
    <row r="83" spans="1:13" s="8" customFormat="1" ht="46.5" customHeight="1" outlineLevel="1">
      <c r="A83" s="12">
        <v>69</v>
      </c>
      <c r="B83" s="24"/>
      <c r="C83" s="23"/>
      <c r="D83" s="23"/>
      <c r="E83" s="23" t="s">
        <v>102</v>
      </c>
      <c r="F83" s="23"/>
      <c r="G83" s="25"/>
      <c r="H83" s="23"/>
      <c r="I83" s="23" t="s">
        <v>230</v>
      </c>
      <c r="J83" s="26" t="s">
        <v>2</v>
      </c>
      <c r="K83" s="28">
        <v>1</v>
      </c>
      <c r="L83" s="27"/>
      <c r="M83" s="83">
        <f t="shared" si="1"/>
        <v>0</v>
      </c>
    </row>
    <row r="84" spans="1:13" s="8" customFormat="1" ht="33.75" customHeight="1" outlineLevel="1">
      <c r="A84" s="12">
        <v>70</v>
      </c>
      <c r="B84" s="24"/>
      <c r="C84" s="23"/>
      <c r="D84" s="23"/>
      <c r="E84" s="23" t="s">
        <v>223</v>
      </c>
      <c r="F84" s="23"/>
      <c r="G84" s="25"/>
      <c r="H84" s="23"/>
      <c r="I84" s="23" t="s">
        <v>227</v>
      </c>
      <c r="J84" s="26" t="s">
        <v>2</v>
      </c>
      <c r="K84" s="28">
        <v>1</v>
      </c>
      <c r="L84" s="27"/>
      <c r="M84" s="83">
        <f t="shared" si="1"/>
        <v>0</v>
      </c>
    </row>
    <row r="85" spans="1:13" s="8" customFormat="1" ht="72.75" customHeight="1" outlineLevel="1">
      <c r="A85" s="12">
        <v>71</v>
      </c>
      <c r="B85" s="24"/>
      <c r="C85" s="23"/>
      <c r="D85" s="23"/>
      <c r="E85" s="23" t="s">
        <v>224</v>
      </c>
      <c r="F85" s="23"/>
      <c r="G85" s="25"/>
      <c r="H85" s="23"/>
      <c r="I85" s="23" t="s">
        <v>228</v>
      </c>
      <c r="J85" s="26" t="s">
        <v>2</v>
      </c>
      <c r="K85" s="28">
        <v>1</v>
      </c>
      <c r="L85" s="27"/>
      <c r="M85" s="83">
        <f t="shared" si="1"/>
        <v>0</v>
      </c>
    </row>
    <row r="86" spans="1:13" s="8" customFormat="1" ht="48.75" customHeight="1" outlineLevel="1">
      <c r="A86" s="12">
        <v>72</v>
      </c>
      <c r="B86" s="24"/>
      <c r="C86" s="23"/>
      <c r="D86" s="23"/>
      <c r="E86" s="23" t="s">
        <v>225</v>
      </c>
      <c r="F86" s="23"/>
      <c r="G86" s="25"/>
      <c r="H86" s="23"/>
      <c r="I86" s="23" t="s">
        <v>231</v>
      </c>
      <c r="J86" s="26" t="s">
        <v>2</v>
      </c>
      <c r="K86" s="28">
        <v>2</v>
      </c>
      <c r="L86" s="27"/>
      <c r="M86" s="83">
        <f t="shared" si="1"/>
        <v>0</v>
      </c>
    </row>
    <row r="87" spans="1:13" s="8" customFormat="1" ht="61.5" customHeight="1" outlineLevel="1">
      <c r="A87" s="12">
        <v>73</v>
      </c>
      <c r="B87" s="24"/>
      <c r="C87" s="23"/>
      <c r="D87" s="23"/>
      <c r="E87" s="23" t="s">
        <v>226</v>
      </c>
      <c r="F87" s="23"/>
      <c r="G87" s="25"/>
      <c r="H87" s="23"/>
      <c r="I87" s="23" t="s">
        <v>229</v>
      </c>
      <c r="J87" s="26" t="s">
        <v>2</v>
      </c>
      <c r="K87" s="28">
        <v>1</v>
      </c>
      <c r="L87" s="27"/>
      <c r="M87" s="83">
        <f t="shared" si="1"/>
        <v>0</v>
      </c>
    </row>
    <row r="88" spans="1:13" s="8" customFormat="1" ht="24.9" customHeight="1" outlineLevel="1">
      <c r="A88" s="12">
        <v>74</v>
      </c>
      <c r="B88" s="24"/>
      <c r="C88" s="23"/>
      <c r="D88" s="74"/>
      <c r="E88" s="74" t="s">
        <v>108</v>
      </c>
      <c r="F88" s="74"/>
      <c r="G88" s="75"/>
      <c r="H88" s="74"/>
      <c r="I88" s="74" t="s">
        <v>109</v>
      </c>
      <c r="J88" s="76" t="s">
        <v>2</v>
      </c>
      <c r="K88" s="77">
        <v>0</v>
      </c>
      <c r="L88" s="78"/>
      <c r="M88" s="78">
        <f t="shared" si="1"/>
        <v>0</v>
      </c>
    </row>
    <row r="89" spans="1:13" ht="15.6">
      <c r="A89" s="56"/>
      <c r="B89" s="57"/>
      <c r="C89" s="57"/>
      <c r="D89" s="57"/>
      <c r="E89" s="57" t="s">
        <v>233</v>
      </c>
      <c r="F89" s="57"/>
      <c r="G89" s="57"/>
      <c r="H89" s="57"/>
      <c r="I89" s="57"/>
      <c r="J89" s="57"/>
      <c r="K89" s="57"/>
      <c r="L89" s="58"/>
      <c r="M89" s="66">
        <f>SUM(M90:M103)</f>
        <v>0</v>
      </c>
    </row>
    <row r="90" spans="1:13" s="8" customFormat="1" ht="30.75" customHeight="1" outlineLevel="1">
      <c r="A90" s="12">
        <v>75</v>
      </c>
      <c r="B90" s="24"/>
      <c r="C90" s="23"/>
      <c r="D90" s="24"/>
      <c r="E90" s="23" t="s">
        <v>115</v>
      </c>
      <c r="F90" s="23"/>
      <c r="G90" s="31"/>
      <c r="H90" s="23"/>
      <c r="I90" s="23" t="s">
        <v>116</v>
      </c>
      <c r="J90" s="32" t="s">
        <v>2</v>
      </c>
      <c r="K90" s="28">
        <v>20</v>
      </c>
      <c r="L90" s="33"/>
      <c r="M90" s="83">
        <f t="shared" si="1"/>
        <v>0</v>
      </c>
    </row>
    <row r="91" spans="1:13" s="8" customFormat="1" ht="31.5" customHeight="1" outlineLevel="1">
      <c r="A91" s="12">
        <v>76</v>
      </c>
      <c r="B91" s="24"/>
      <c r="C91" s="23"/>
      <c r="D91" s="24"/>
      <c r="E91" s="23" t="s">
        <v>115</v>
      </c>
      <c r="F91" s="23"/>
      <c r="G91" s="31"/>
      <c r="H91" s="23"/>
      <c r="I91" s="23" t="s">
        <v>117</v>
      </c>
      <c r="J91" s="32" t="s">
        <v>2</v>
      </c>
      <c r="K91" s="28">
        <v>10</v>
      </c>
      <c r="L91" s="33"/>
      <c r="M91" s="83">
        <f t="shared" si="1"/>
        <v>0</v>
      </c>
    </row>
    <row r="92" spans="1:13" s="8" customFormat="1" ht="41.25" customHeight="1" outlineLevel="1">
      <c r="A92" s="12">
        <v>77</v>
      </c>
      <c r="B92" s="24"/>
      <c r="C92" s="23"/>
      <c r="D92" s="23"/>
      <c r="E92" s="23" t="s">
        <v>119</v>
      </c>
      <c r="F92" s="23"/>
      <c r="G92" s="25"/>
      <c r="H92" s="23"/>
      <c r="I92" s="23" t="s">
        <v>120</v>
      </c>
      <c r="J92" s="26" t="s">
        <v>7</v>
      </c>
      <c r="K92" s="28">
        <v>200</v>
      </c>
      <c r="L92" s="83"/>
      <c r="M92" s="83">
        <f t="shared" si="1"/>
        <v>0</v>
      </c>
    </row>
    <row r="93" spans="1:13" s="8" customFormat="1" ht="31.5" customHeight="1" outlineLevel="1">
      <c r="A93" s="12">
        <v>78</v>
      </c>
      <c r="B93" s="24"/>
      <c r="C93" s="23"/>
      <c r="D93" s="23"/>
      <c r="E93" s="23" t="s">
        <v>266</v>
      </c>
      <c r="F93" s="23"/>
      <c r="G93" s="31"/>
      <c r="H93" s="24"/>
      <c r="I93" s="24" t="s">
        <v>267</v>
      </c>
      <c r="J93" s="26" t="s">
        <v>7</v>
      </c>
      <c r="K93" s="28">
        <v>350</v>
      </c>
      <c r="L93" s="83"/>
      <c r="M93" s="83">
        <f t="shared" si="1"/>
        <v>0</v>
      </c>
    </row>
    <row r="94" spans="1:13" s="8" customFormat="1" ht="24.75" customHeight="1" outlineLevel="1">
      <c r="A94" s="12">
        <v>79</v>
      </c>
      <c r="B94" s="24"/>
      <c r="C94" s="23"/>
      <c r="D94" s="23"/>
      <c r="E94" s="23" t="s">
        <v>121</v>
      </c>
      <c r="F94" s="23"/>
      <c r="G94" s="25"/>
      <c r="H94" s="23"/>
      <c r="I94" s="23" t="s">
        <v>122</v>
      </c>
      <c r="J94" s="26" t="s">
        <v>7</v>
      </c>
      <c r="K94" s="28">
        <v>250</v>
      </c>
      <c r="L94" s="33"/>
      <c r="M94" s="83">
        <f t="shared" si="1"/>
        <v>0</v>
      </c>
    </row>
    <row r="95" spans="1:13" s="8" customFormat="1" ht="30.75" customHeight="1" outlineLevel="1">
      <c r="A95" s="12">
        <v>80</v>
      </c>
      <c r="B95" s="24"/>
      <c r="C95" s="23"/>
      <c r="D95" s="24"/>
      <c r="E95" s="23" t="s">
        <v>238</v>
      </c>
      <c r="F95" s="23"/>
      <c r="G95" s="31"/>
      <c r="H95" s="23"/>
      <c r="I95" s="23" t="s">
        <v>239</v>
      </c>
      <c r="J95" s="26" t="s">
        <v>7</v>
      </c>
      <c r="K95" s="28">
        <v>200</v>
      </c>
      <c r="L95" s="33"/>
      <c r="M95" s="83">
        <f t="shared" si="1"/>
        <v>0</v>
      </c>
    </row>
    <row r="96" spans="1:13" s="8" customFormat="1" ht="23.25" customHeight="1" outlineLevel="1">
      <c r="A96" s="12">
        <v>81</v>
      </c>
      <c r="B96" s="24"/>
      <c r="C96" s="23"/>
      <c r="D96" s="23"/>
      <c r="E96" s="23" t="s">
        <v>123</v>
      </c>
      <c r="F96" s="23"/>
      <c r="G96" s="25"/>
      <c r="H96" s="23"/>
      <c r="I96" s="23" t="s">
        <v>124</v>
      </c>
      <c r="J96" s="26" t="s">
        <v>7</v>
      </c>
      <c r="K96" s="28">
        <v>200</v>
      </c>
      <c r="L96" s="33"/>
      <c r="M96" s="83">
        <f t="shared" si="1"/>
        <v>0</v>
      </c>
    </row>
    <row r="97" spans="1:13" s="8" customFormat="1" ht="30" customHeight="1" outlineLevel="1">
      <c r="A97" s="12">
        <v>82</v>
      </c>
      <c r="B97" s="24"/>
      <c r="C97" s="23"/>
      <c r="D97" s="23"/>
      <c r="E97" s="23" t="s">
        <v>123</v>
      </c>
      <c r="F97" s="23"/>
      <c r="G97" s="25"/>
      <c r="H97" s="23"/>
      <c r="I97" s="23" t="s">
        <v>242</v>
      </c>
      <c r="J97" s="26" t="s">
        <v>7</v>
      </c>
      <c r="K97" s="28">
        <v>20</v>
      </c>
      <c r="L97" s="33"/>
      <c r="M97" s="83">
        <f t="shared" si="1"/>
        <v>0</v>
      </c>
    </row>
    <row r="98" spans="1:13" s="8" customFormat="1" ht="30" customHeight="1" outlineLevel="1">
      <c r="A98" s="12">
        <v>83</v>
      </c>
      <c r="B98" s="24"/>
      <c r="C98" s="23"/>
      <c r="D98" s="23"/>
      <c r="E98" s="23" t="s">
        <v>123</v>
      </c>
      <c r="F98" s="23"/>
      <c r="G98" s="25"/>
      <c r="H98" s="23"/>
      <c r="I98" s="23" t="s">
        <v>125</v>
      </c>
      <c r="J98" s="26" t="s">
        <v>7</v>
      </c>
      <c r="K98" s="28">
        <v>10</v>
      </c>
      <c r="L98" s="33"/>
      <c r="M98" s="83">
        <f t="shared" si="1"/>
        <v>0</v>
      </c>
    </row>
    <row r="99" spans="1:13" s="8" customFormat="1" ht="22.5" customHeight="1" outlineLevel="1">
      <c r="A99" s="12">
        <v>84</v>
      </c>
      <c r="B99" s="24"/>
      <c r="C99" s="23"/>
      <c r="D99" s="23"/>
      <c r="E99" s="23" t="s">
        <v>240</v>
      </c>
      <c r="F99" s="23"/>
      <c r="G99" s="25"/>
      <c r="H99" s="23"/>
      <c r="I99" s="23" t="s">
        <v>241</v>
      </c>
      <c r="J99" s="26" t="s">
        <v>7</v>
      </c>
      <c r="K99" s="28">
        <v>300</v>
      </c>
      <c r="L99" s="33"/>
      <c r="M99" s="83">
        <f t="shared" si="1"/>
        <v>0</v>
      </c>
    </row>
    <row r="100" spans="1:13" s="8" customFormat="1" ht="30" customHeight="1" outlineLevel="1">
      <c r="A100" s="12">
        <v>85</v>
      </c>
      <c r="B100" s="24"/>
      <c r="C100" s="23"/>
      <c r="D100" s="24"/>
      <c r="E100" s="23" t="s">
        <v>130</v>
      </c>
      <c r="F100" s="23"/>
      <c r="G100" s="31"/>
      <c r="H100" s="23"/>
      <c r="I100" s="23" t="s">
        <v>131</v>
      </c>
      <c r="J100" s="26" t="s">
        <v>7</v>
      </c>
      <c r="K100" s="28">
        <v>100</v>
      </c>
      <c r="L100" s="33"/>
      <c r="M100" s="83">
        <f t="shared" si="1"/>
        <v>0</v>
      </c>
    </row>
    <row r="101" spans="1:13" s="8" customFormat="1" ht="30" customHeight="1" outlineLevel="1">
      <c r="A101" s="12">
        <v>86</v>
      </c>
      <c r="B101" s="24"/>
      <c r="C101" s="23"/>
      <c r="D101" s="24"/>
      <c r="E101" s="23" t="s">
        <v>128</v>
      </c>
      <c r="F101" s="23"/>
      <c r="G101" s="25"/>
      <c r="H101" s="23"/>
      <c r="I101" s="23" t="s">
        <v>129</v>
      </c>
      <c r="J101" s="32" t="s">
        <v>95</v>
      </c>
      <c r="K101" s="28">
        <v>1</v>
      </c>
      <c r="L101" s="33"/>
      <c r="M101" s="83">
        <f t="shared" si="1"/>
        <v>0</v>
      </c>
    </row>
    <row r="102" spans="1:13" s="8" customFormat="1" ht="27" customHeight="1" outlineLevel="1">
      <c r="A102" s="12">
        <v>87</v>
      </c>
      <c r="B102" s="24"/>
      <c r="C102" s="23"/>
      <c r="D102" s="23"/>
      <c r="E102" s="23" t="s">
        <v>138</v>
      </c>
      <c r="F102" s="23"/>
      <c r="G102" s="25"/>
      <c r="H102" s="23"/>
      <c r="I102" s="23" t="s">
        <v>139</v>
      </c>
      <c r="J102" s="26" t="s">
        <v>7</v>
      </c>
      <c r="K102" s="28">
        <v>100</v>
      </c>
      <c r="L102" s="33"/>
      <c r="M102" s="83">
        <f t="shared" si="1"/>
        <v>0</v>
      </c>
    </row>
    <row r="103" spans="1:13" s="8" customFormat="1" ht="27" customHeight="1" outlineLevel="1">
      <c r="A103" s="12">
        <v>88</v>
      </c>
      <c r="B103" s="24"/>
      <c r="C103" s="23"/>
      <c r="D103" s="23"/>
      <c r="E103" s="23" t="s">
        <v>126</v>
      </c>
      <c r="F103" s="23"/>
      <c r="G103" s="25"/>
      <c r="H103" s="23"/>
      <c r="I103" s="23" t="s">
        <v>261</v>
      </c>
      <c r="J103" s="32" t="s">
        <v>95</v>
      </c>
      <c r="K103" s="28">
        <v>1</v>
      </c>
      <c r="L103" s="33"/>
      <c r="M103" s="83">
        <f t="shared" si="1"/>
        <v>0</v>
      </c>
    </row>
    <row r="104" spans="1:13" ht="15.6">
      <c r="A104" s="56"/>
      <c r="B104" s="57"/>
      <c r="C104" s="57"/>
      <c r="D104" s="57"/>
      <c r="E104" s="57" t="s">
        <v>234</v>
      </c>
      <c r="F104" s="57"/>
      <c r="G104" s="57"/>
      <c r="H104" s="57"/>
      <c r="I104" s="57"/>
      <c r="J104" s="57"/>
      <c r="K104" s="57"/>
      <c r="L104" s="58"/>
      <c r="M104" s="66">
        <f>SUM(M105:M105)</f>
        <v>0</v>
      </c>
    </row>
    <row r="105" spans="1:13" s="8" customFormat="1" ht="70.5" customHeight="1" outlineLevel="1">
      <c r="A105" s="12">
        <v>89</v>
      </c>
      <c r="B105" s="24"/>
      <c r="C105" s="23"/>
      <c r="D105" s="24"/>
      <c r="E105" s="23" t="s">
        <v>243</v>
      </c>
      <c r="F105" s="23"/>
      <c r="G105" s="31"/>
      <c r="H105" s="23"/>
      <c r="I105" s="23" t="s">
        <v>256</v>
      </c>
      <c r="J105" s="26" t="s">
        <v>8</v>
      </c>
      <c r="K105" s="28">
        <v>1</v>
      </c>
      <c r="L105" s="33"/>
      <c r="M105" s="83">
        <f t="shared" si="1"/>
        <v>0</v>
      </c>
    </row>
    <row r="106" spans="1:13" ht="15.6">
      <c r="A106" s="56"/>
      <c r="B106" s="57"/>
      <c r="C106" s="57"/>
      <c r="D106" s="57"/>
      <c r="E106" s="57" t="s">
        <v>3</v>
      </c>
      <c r="F106" s="57"/>
      <c r="G106" s="57"/>
      <c r="H106" s="57"/>
      <c r="I106" s="57"/>
      <c r="J106" s="57"/>
      <c r="K106" s="57"/>
      <c r="L106" s="58"/>
      <c r="M106" s="66">
        <f>SUM(M107:M120)</f>
        <v>0</v>
      </c>
    </row>
    <row r="107" spans="1:13" s="8" customFormat="1" ht="30.75" customHeight="1" outlineLevel="1">
      <c r="A107" s="12">
        <v>90</v>
      </c>
      <c r="B107" s="24"/>
      <c r="C107" s="23"/>
      <c r="D107" s="24"/>
      <c r="E107" s="23" t="s">
        <v>132</v>
      </c>
      <c r="F107" s="23"/>
      <c r="G107" s="25"/>
      <c r="H107" s="23"/>
      <c r="I107" s="23" t="s">
        <v>250</v>
      </c>
      <c r="J107" s="26" t="s">
        <v>8</v>
      </c>
      <c r="K107" s="28">
        <v>1</v>
      </c>
      <c r="L107" s="33"/>
      <c r="M107" s="83">
        <f t="shared" si="1"/>
        <v>0</v>
      </c>
    </row>
    <row r="108" spans="1:13" s="8" customFormat="1" ht="26.25" customHeight="1" outlineLevel="1">
      <c r="A108" s="12">
        <v>91</v>
      </c>
      <c r="B108" s="24"/>
      <c r="C108" s="23"/>
      <c r="D108" s="24"/>
      <c r="E108" s="23" t="s">
        <v>135</v>
      </c>
      <c r="F108" s="23"/>
      <c r="G108" s="25"/>
      <c r="H108" s="23"/>
      <c r="I108" s="23" t="s">
        <v>235</v>
      </c>
      <c r="J108" s="26" t="s">
        <v>8</v>
      </c>
      <c r="K108" s="28">
        <v>1</v>
      </c>
      <c r="L108" s="33"/>
      <c r="M108" s="83">
        <f t="shared" si="1"/>
        <v>0</v>
      </c>
    </row>
    <row r="109" spans="1:13" s="8" customFormat="1" ht="26.25" customHeight="1" outlineLevel="1">
      <c r="A109" s="12">
        <v>92</v>
      </c>
      <c r="B109" s="24"/>
      <c r="C109" s="23"/>
      <c r="D109" s="24"/>
      <c r="E109" s="24" t="s">
        <v>262</v>
      </c>
      <c r="F109" s="24"/>
      <c r="G109" s="31"/>
      <c r="H109" s="24"/>
      <c r="I109" s="24" t="s">
        <v>268</v>
      </c>
      <c r="J109" s="26" t="s">
        <v>8</v>
      </c>
      <c r="K109" s="28">
        <v>1</v>
      </c>
      <c r="L109" s="33"/>
      <c r="M109" s="83">
        <f t="shared" si="1"/>
        <v>0</v>
      </c>
    </row>
    <row r="110" spans="1:13" s="8" customFormat="1" ht="32.25" customHeight="1" outlineLevel="1">
      <c r="A110" s="12">
        <v>93</v>
      </c>
      <c r="B110" s="24"/>
      <c r="C110" s="24"/>
      <c r="D110" s="24"/>
      <c r="E110" s="23" t="s">
        <v>135</v>
      </c>
      <c r="F110" s="24"/>
      <c r="G110" s="31"/>
      <c r="H110" s="24"/>
      <c r="I110" s="24" t="s">
        <v>143</v>
      </c>
      <c r="J110" s="26" t="s">
        <v>8</v>
      </c>
      <c r="K110" s="28">
        <v>1</v>
      </c>
      <c r="L110" s="29"/>
      <c r="M110" s="83">
        <f t="shared" si="1"/>
        <v>0</v>
      </c>
    </row>
    <row r="111" spans="1:13" s="8" customFormat="1" ht="30" customHeight="1" outlineLevel="1">
      <c r="A111" s="12">
        <v>94</v>
      </c>
      <c r="B111" s="24"/>
      <c r="C111" s="24"/>
      <c r="D111" s="24"/>
      <c r="E111" s="23" t="s">
        <v>135</v>
      </c>
      <c r="F111" s="24"/>
      <c r="G111" s="31"/>
      <c r="H111" s="24"/>
      <c r="I111" s="24" t="s">
        <v>251</v>
      </c>
      <c r="J111" s="26" t="s">
        <v>8</v>
      </c>
      <c r="K111" s="28">
        <v>1</v>
      </c>
      <c r="L111" s="29"/>
      <c r="M111" s="83">
        <f t="shared" si="1"/>
        <v>0</v>
      </c>
    </row>
    <row r="112" spans="1:13" s="8" customFormat="1" ht="33.75" customHeight="1" outlineLevel="1">
      <c r="A112" s="12">
        <v>95</v>
      </c>
      <c r="B112" s="24"/>
      <c r="C112" s="24"/>
      <c r="D112" s="24"/>
      <c r="E112" s="23" t="s">
        <v>135</v>
      </c>
      <c r="F112" s="24"/>
      <c r="G112" s="31"/>
      <c r="H112" s="24"/>
      <c r="I112" s="24" t="s">
        <v>252</v>
      </c>
      <c r="J112" s="26" t="s">
        <v>8</v>
      </c>
      <c r="K112" s="28">
        <v>1</v>
      </c>
      <c r="L112" s="29"/>
      <c r="M112" s="83">
        <f t="shared" si="1"/>
        <v>0</v>
      </c>
    </row>
    <row r="113" spans="1:13" s="8" customFormat="1" ht="33.75" customHeight="1" outlineLevel="1">
      <c r="A113" s="12">
        <v>96</v>
      </c>
      <c r="B113" s="24"/>
      <c r="C113" s="24"/>
      <c r="D113" s="24"/>
      <c r="E113" s="23" t="s">
        <v>135</v>
      </c>
      <c r="F113" s="24"/>
      <c r="G113" s="31"/>
      <c r="H113" s="24"/>
      <c r="I113" s="24" t="s">
        <v>253</v>
      </c>
      <c r="J113" s="26" t="s">
        <v>8</v>
      </c>
      <c r="K113" s="28">
        <v>1</v>
      </c>
      <c r="L113" s="29"/>
      <c r="M113" s="83">
        <f t="shared" si="1"/>
        <v>0</v>
      </c>
    </row>
    <row r="114" spans="1:13" s="8" customFormat="1" ht="32.25" customHeight="1" outlineLevel="1">
      <c r="A114" s="12">
        <v>97</v>
      </c>
      <c r="B114" s="24"/>
      <c r="C114" s="24"/>
      <c r="D114" s="24"/>
      <c r="E114" s="23" t="s">
        <v>135</v>
      </c>
      <c r="F114" s="24"/>
      <c r="G114" s="31"/>
      <c r="H114" s="24"/>
      <c r="I114" s="24" t="s">
        <v>145</v>
      </c>
      <c r="J114" s="26" t="s">
        <v>8</v>
      </c>
      <c r="K114" s="28">
        <v>1</v>
      </c>
      <c r="L114" s="29"/>
      <c r="M114" s="83">
        <f t="shared" si="1"/>
        <v>0</v>
      </c>
    </row>
    <row r="115" spans="1:13" s="8" customFormat="1" ht="30.75" customHeight="1" outlineLevel="1">
      <c r="A115" s="12">
        <v>98</v>
      </c>
      <c r="B115" s="24"/>
      <c r="C115" s="24"/>
      <c r="D115" s="24"/>
      <c r="E115" s="23" t="s">
        <v>135</v>
      </c>
      <c r="F115" s="24"/>
      <c r="G115" s="31"/>
      <c r="H115" s="24"/>
      <c r="I115" s="24" t="s">
        <v>254</v>
      </c>
      <c r="J115" s="26" t="s">
        <v>8</v>
      </c>
      <c r="K115" s="28">
        <v>1</v>
      </c>
      <c r="L115" s="29"/>
      <c r="M115" s="83">
        <f t="shared" si="1"/>
        <v>0</v>
      </c>
    </row>
    <row r="116" spans="1:13" s="8" customFormat="1" ht="36.75" customHeight="1" outlineLevel="1">
      <c r="A116" s="12">
        <v>99</v>
      </c>
      <c r="B116" s="24"/>
      <c r="C116" s="24"/>
      <c r="D116" s="24"/>
      <c r="E116" s="23" t="s">
        <v>151</v>
      </c>
      <c r="F116" s="24"/>
      <c r="G116" s="31"/>
      <c r="H116" s="24"/>
      <c r="I116" s="24" t="s">
        <v>150</v>
      </c>
      <c r="J116" s="26" t="s">
        <v>152</v>
      </c>
      <c r="K116" s="28">
        <v>67</v>
      </c>
      <c r="L116" s="29"/>
      <c r="M116" s="83">
        <f t="shared" si="1"/>
        <v>0</v>
      </c>
    </row>
    <row r="117" spans="1:13" s="8" customFormat="1" ht="23.25" customHeight="1" outlineLevel="1">
      <c r="A117" s="12">
        <v>100</v>
      </c>
      <c r="B117" s="24"/>
      <c r="C117" s="24"/>
      <c r="D117" s="24"/>
      <c r="E117" s="23" t="s">
        <v>153</v>
      </c>
      <c r="F117" s="24"/>
      <c r="G117" s="31"/>
      <c r="H117" s="24"/>
      <c r="I117" s="24" t="s">
        <v>255</v>
      </c>
      <c r="J117" s="26" t="s">
        <v>152</v>
      </c>
      <c r="K117" s="28">
        <v>8</v>
      </c>
      <c r="L117" s="29"/>
      <c r="M117" s="83">
        <f t="shared" si="1"/>
        <v>0</v>
      </c>
    </row>
    <row r="118" spans="1:13" s="8" customFormat="1" ht="27.75" customHeight="1" outlineLevel="1">
      <c r="A118" s="12">
        <v>101</v>
      </c>
      <c r="B118" s="24"/>
      <c r="C118" s="23"/>
      <c r="D118" s="24"/>
      <c r="E118" s="23" t="s">
        <v>135</v>
      </c>
      <c r="F118" s="23"/>
      <c r="G118" s="25"/>
      <c r="H118" s="23"/>
      <c r="I118" s="23" t="s">
        <v>155</v>
      </c>
      <c r="J118" s="26" t="s">
        <v>8</v>
      </c>
      <c r="K118" s="28">
        <v>1</v>
      </c>
      <c r="L118" s="29"/>
      <c r="M118" s="83">
        <f t="shared" si="1"/>
        <v>0</v>
      </c>
    </row>
    <row r="119" spans="1:13" s="8" customFormat="1" ht="60" customHeight="1" outlineLevel="1">
      <c r="A119" s="12">
        <v>102</v>
      </c>
      <c r="B119" s="24"/>
      <c r="C119" s="23"/>
      <c r="D119" s="24"/>
      <c r="E119" s="23" t="s">
        <v>135</v>
      </c>
      <c r="F119" s="23"/>
      <c r="G119" s="25"/>
      <c r="H119" s="23"/>
      <c r="I119" s="23" t="s">
        <v>156</v>
      </c>
      <c r="J119" s="26" t="s">
        <v>8</v>
      </c>
      <c r="K119" s="28">
        <v>1</v>
      </c>
      <c r="L119" s="29"/>
      <c r="M119" s="83">
        <f t="shared" si="1"/>
        <v>0</v>
      </c>
    </row>
    <row r="120" spans="1:13" s="8" customFormat="1" ht="24.9" customHeight="1" outlineLevel="1">
      <c r="A120" s="12">
        <v>103</v>
      </c>
      <c r="B120" s="24"/>
      <c r="C120" s="23"/>
      <c r="D120" s="24"/>
      <c r="E120" s="23" t="s">
        <v>158</v>
      </c>
      <c r="F120" s="23"/>
      <c r="G120" s="25"/>
      <c r="H120" s="23"/>
      <c r="I120" s="23" t="s">
        <v>157</v>
      </c>
      <c r="J120" s="26" t="s">
        <v>8</v>
      </c>
      <c r="K120" s="28">
        <v>1</v>
      </c>
      <c r="L120" s="29"/>
      <c r="M120" s="83">
        <f t="shared" si="1"/>
        <v>0</v>
      </c>
    </row>
    <row r="121" spans="1:13" ht="15" customHeight="1" thickBot="1">
      <c r="A121" s="52"/>
      <c r="B121" s="53"/>
      <c r="C121" s="53"/>
      <c r="D121" s="53"/>
      <c r="E121" s="53"/>
      <c r="F121" s="54"/>
      <c r="G121" s="53"/>
      <c r="H121" s="53"/>
      <c r="I121" s="53"/>
      <c r="J121" s="53"/>
      <c r="K121" s="53"/>
      <c r="L121" s="53"/>
      <c r="M121" s="55"/>
    </row>
    <row r="122" spans="1:15" ht="24.9" customHeight="1" thickBot="1">
      <c r="A122" s="48"/>
      <c r="B122" s="49"/>
      <c r="C122" s="49"/>
      <c r="D122" s="49"/>
      <c r="E122" s="49" t="s">
        <v>13</v>
      </c>
      <c r="F122" s="50"/>
      <c r="G122" s="49"/>
      <c r="H122" s="51" t="e">
        <f>#REF!</f>
        <v>#REF!</v>
      </c>
      <c r="I122" s="51"/>
      <c r="J122" s="51"/>
      <c r="K122" s="49"/>
      <c r="L122" s="49"/>
      <c r="M122" s="65">
        <f>M106+M104+M89+M82+M77+M73+M63+M48+M39+M15+M6</f>
        <v>0</v>
      </c>
      <c r="O122" s="69">
        <f>SUM(O6:O121)</f>
        <v>0</v>
      </c>
    </row>
    <row r="123" spans="1:13" ht="18" customHeight="1">
      <c r="A123" s="34"/>
      <c r="B123" s="17"/>
      <c r="C123" s="17"/>
      <c r="D123" s="17"/>
      <c r="E123" s="17"/>
      <c r="F123" s="35"/>
      <c r="G123" s="17"/>
      <c r="H123" s="36"/>
      <c r="I123" s="36"/>
      <c r="J123" s="16"/>
      <c r="K123" s="17"/>
      <c r="L123" s="17"/>
      <c r="M123" s="16"/>
    </row>
    <row r="124" ht="24.9" customHeight="1">
      <c r="A124" s="37"/>
    </row>
    <row r="125" spans="1:13" ht="24.9" customHeight="1">
      <c r="A125" s="41"/>
      <c r="B125" s="42"/>
      <c r="C125" s="42"/>
      <c r="D125" s="42"/>
      <c r="E125" s="42"/>
      <c r="F125" s="42"/>
      <c r="G125" s="43"/>
      <c r="H125" s="44"/>
      <c r="I125" s="44"/>
      <c r="J125" s="45"/>
      <c r="K125" s="45"/>
      <c r="L125" s="46"/>
      <c r="M125" s="47"/>
    </row>
  </sheetData>
  <sheetProtection selectLockedCells="1" selectUnlockedCells="1"/>
  <printOptions/>
  <pageMargins left="0.7480314960629921" right="0.7480314960629921" top="0.984251968503937" bottom="0.984251968503937" header="0.5118110236220472" footer="0.5118110236220472"/>
  <pageSetup fitToHeight="10" fitToWidth="1" horizontalDpi="600" verticalDpi="600" orientation="landscape" paperSize="9" scale="71" r:id="rId2"/>
  <headerFooter alignWithMargins="0">
    <oddFooter>&amp;C&amp;P/&amp;N</oddFooter>
  </headerFooter>
  <rowBreaks count="1" manualBreakCount="1">
    <brk id="120"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799847602844"/>
    <outlinePr summaryBelow="0"/>
    <pageSetUpPr fitToPage="1"/>
  </sheetPr>
  <dimension ref="A2:R93"/>
  <sheetViews>
    <sheetView view="pageBreakPreview" zoomScaleSheetLayoutView="100" workbookViewId="0" topLeftCell="A1">
      <pane ySplit="4" topLeftCell="A92" activePane="bottomLeft" state="frozen"/>
      <selection pane="bottomLeft" activeCell="E3" sqref="E3"/>
    </sheetView>
  </sheetViews>
  <sheetFormatPr defaultColWidth="9.00390625" defaultRowHeight="12.75" outlineLevelRow="1"/>
  <cols>
    <col min="1" max="1" width="6.875" style="8" customWidth="1"/>
    <col min="2" max="2" width="8.00390625" style="8" hidden="1" customWidth="1"/>
    <col min="3" max="3" width="10.125" style="8" hidden="1" customWidth="1"/>
    <col min="4" max="4" width="7.125" style="8" hidden="1" customWidth="1"/>
    <col min="5" max="5" width="17.625" style="8" customWidth="1"/>
    <col min="6" max="6" width="15.375" style="8" customWidth="1"/>
    <col min="7" max="7" width="16.125" style="38" customWidth="1"/>
    <col min="8" max="8" width="70.125" style="22" hidden="1" customWidth="1"/>
    <col min="9" max="9" width="79.50390625" style="22" customWidth="1"/>
    <col min="10" max="11" width="7.125" style="1" customWidth="1"/>
    <col min="12" max="12" width="16.50390625" style="39" customWidth="1"/>
    <col min="13" max="13" width="19.125" style="40" customWidth="1"/>
    <col min="14" max="14" width="16.625" style="1" hidden="1" customWidth="1"/>
    <col min="15" max="15" width="15.00390625" style="1" hidden="1" customWidth="1"/>
    <col min="16" max="16" width="9.00390625" style="1" hidden="1" customWidth="1"/>
    <col min="17" max="17" width="11.125" style="1" hidden="1" customWidth="1"/>
    <col min="18" max="18" width="16.625" style="1" hidden="1" customWidth="1"/>
    <col min="19" max="243" width="9.125" style="1" customWidth="1"/>
    <col min="244" max="244" width="6.875" style="1" customWidth="1"/>
    <col min="245" max="245" width="9.00390625" style="1" hidden="1" customWidth="1"/>
    <col min="246" max="246" width="18.50390625" style="1" customWidth="1"/>
    <col min="247" max="247" width="18.625" style="1" customWidth="1"/>
    <col min="248" max="248" width="12.50390625" style="1" customWidth="1"/>
    <col min="249" max="249" width="15.375" style="1" customWidth="1"/>
    <col min="250" max="250" width="18.125" style="1" customWidth="1"/>
    <col min="251" max="251" width="76.00390625" style="1" customWidth="1"/>
    <col min="252" max="252" width="11.125" style="1" customWidth="1"/>
    <col min="253" max="253" width="13.50390625" style="1" customWidth="1"/>
    <col min="254" max="254" width="7.625" style="1" customWidth="1"/>
    <col min="255" max="256" width="16.50390625" style="1" customWidth="1"/>
    <col min="257" max="257" width="13.50390625" style="1" customWidth="1"/>
    <col min="258" max="259" width="9.125" style="1" customWidth="1"/>
    <col min="260" max="260" width="11.625" style="1" customWidth="1"/>
    <col min="261" max="261" width="10.50390625" style="1" customWidth="1"/>
    <col min="262" max="262" width="11.375" style="1" customWidth="1"/>
    <col min="263" max="263" width="12.625" style="1" bestFit="1" customWidth="1"/>
    <col min="264" max="264" width="12.625" style="1" customWidth="1"/>
    <col min="265" max="265" width="14.375" style="1" customWidth="1"/>
    <col min="266" max="266" width="9.50390625" style="1" customWidth="1"/>
    <col min="267" max="267" width="12.50390625" style="1" bestFit="1" customWidth="1"/>
    <col min="268" max="499" width="9.125" style="1" customWidth="1"/>
    <col min="500" max="500" width="6.875" style="1" customWidth="1"/>
    <col min="501" max="501" width="9.00390625" style="1" hidden="1" customWidth="1"/>
    <col min="502" max="502" width="18.50390625" style="1" customWidth="1"/>
    <col min="503" max="503" width="18.625" style="1" customWidth="1"/>
    <col min="504" max="504" width="12.50390625" style="1" customWidth="1"/>
    <col min="505" max="505" width="15.375" style="1" customWidth="1"/>
    <col min="506" max="506" width="18.125" style="1" customWidth="1"/>
    <col min="507" max="507" width="76.00390625" style="1" customWidth="1"/>
    <col min="508" max="508" width="11.125" style="1" customWidth="1"/>
    <col min="509" max="509" width="13.50390625" style="1" customWidth="1"/>
    <col min="510" max="510" width="7.625" style="1" customWidth="1"/>
    <col min="511" max="512" width="16.50390625" style="1" customWidth="1"/>
    <col min="513" max="513" width="13.50390625" style="1" customWidth="1"/>
    <col min="514" max="515" width="9.125" style="1" customWidth="1"/>
    <col min="516" max="516" width="11.625" style="1" customWidth="1"/>
    <col min="517" max="517" width="10.50390625" style="1" customWidth="1"/>
    <col min="518" max="518" width="11.375" style="1" customWidth="1"/>
    <col min="519" max="519" width="12.625" style="1" bestFit="1" customWidth="1"/>
    <col min="520" max="520" width="12.625" style="1" customWidth="1"/>
    <col min="521" max="521" width="14.375" style="1" customWidth="1"/>
    <col min="522" max="522" width="9.50390625" style="1" customWidth="1"/>
    <col min="523" max="523" width="12.50390625" style="1" bestFit="1" customWidth="1"/>
    <col min="524" max="755" width="9.125" style="1" customWidth="1"/>
    <col min="756" max="756" width="6.875" style="1" customWidth="1"/>
    <col min="757" max="757" width="9.00390625" style="1" hidden="1" customWidth="1"/>
    <col min="758" max="758" width="18.50390625" style="1" customWidth="1"/>
    <col min="759" max="759" width="18.625" style="1" customWidth="1"/>
    <col min="760" max="760" width="12.50390625" style="1" customWidth="1"/>
    <col min="761" max="761" width="15.375" style="1" customWidth="1"/>
    <col min="762" max="762" width="18.125" style="1" customWidth="1"/>
    <col min="763" max="763" width="76.00390625" style="1" customWidth="1"/>
    <col min="764" max="764" width="11.125" style="1" customWidth="1"/>
    <col min="765" max="765" width="13.50390625" style="1" customWidth="1"/>
    <col min="766" max="766" width="7.625" style="1" customWidth="1"/>
    <col min="767" max="768" width="16.50390625" style="1" customWidth="1"/>
    <col min="769" max="769" width="13.50390625" style="1" customWidth="1"/>
    <col min="770" max="771" width="9.125" style="1" customWidth="1"/>
    <col min="772" max="772" width="11.625" style="1" customWidth="1"/>
    <col min="773" max="773" width="10.50390625" style="1" customWidth="1"/>
    <col min="774" max="774" width="11.375" style="1" customWidth="1"/>
    <col min="775" max="775" width="12.625" style="1" bestFit="1" customWidth="1"/>
    <col min="776" max="776" width="12.625" style="1" customWidth="1"/>
    <col min="777" max="777" width="14.375" style="1" customWidth="1"/>
    <col min="778" max="778" width="9.50390625" style="1" customWidth="1"/>
    <col min="779" max="779" width="12.50390625" style="1" bestFit="1" customWidth="1"/>
    <col min="780" max="1011" width="9.125" style="1" customWidth="1"/>
    <col min="1012" max="1012" width="6.875" style="1" customWidth="1"/>
    <col min="1013" max="1013" width="9.00390625" style="1" hidden="1" customWidth="1"/>
    <col min="1014" max="1014" width="18.50390625" style="1" customWidth="1"/>
    <col min="1015" max="1015" width="18.625" style="1" customWidth="1"/>
    <col min="1016" max="1016" width="12.50390625" style="1" customWidth="1"/>
    <col min="1017" max="1017" width="15.375" style="1" customWidth="1"/>
    <col min="1018" max="1018" width="18.125" style="1" customWidth="1"/>
    <col min="1019" max="1019" width="76.00390625" style="1" customWidth="1"/>
    <col min="1020" max="1020" width="11.125" style="1" customWidth="1"/>
    <col min="1021" max="1021" width="13.50390625" style="1" customWidth="1"/>
    <col min="1022" max="1022" width="7.625" style="1" customWidth="1"/>
    <col min="1023" max="1024" width="16.50390625" style="1" customWidth="1"/>
    <col min="1025" max="1025" width="13.50390625" style="1" customWidth="1"/>
    <col min="1026" max="1027" width="9.125" style="1" customWidth="1"/>
    <col min="1028" max="1028" width="11.625" style="1" customWidth="1"/>
    <col min="1029" max="1029" width="10.50390625" style="1" customWidth="1"/>
    <col min="1030" max="1030" width="11.375" style="1" customWidth="1"/>
    <col min="1031" max="1031" width="12.625" style="1" bestFit="1" customWidth="1"/>
    <col min="1032" max="1032" width="12.625" style="1" customWidth="1"/>
    <col min="1033" max="1033" width="14.375" style="1" customWidth="1"/>
    <col min="1034" max="1034" width="9.50390625" style="1" customWidth="1"/>
    <col min="1035" max="1035" width="12.50390625" style="1" bestFit="1" customWidth="1"/>
    <col min="1036" max="1267" width="9.125" style="1" customWidth="1"/>
    <col min="1268" max="1268" width="6.875" style="1" customWidth="1"/>
    <col min="1269" max="1269" width="9.00390625" style="1" hidden="1" customWidth="1"/>
    <col min="1270" max="1270" width="18.50390625" style="1" customWidth="1"/>
    <col min="1271" max="1271" width="18.625" style="1" customWidth="1"/>
    <col min="1272" max="1272" width="12.50390625" style="1" customWidth="1"/>
    <col min="1273" max="1273" width="15.375" style="1" customWidth="1"/>
    <col min="1274" max="1274" width="18.125" style="1" customWidth="1"/>
    <col min="1275" max="1275" width="76.00390625" style="1" customWidth="1"/>
    <col min="1276" max="1276" width="11.125" style="1" customWidth="1"/>
    <col min="1277" max="1277" width="13.50390625" style="1" customWidth="1"/>
    <col min="1278" max="1278" width="7.625" style="1" customWidth="1"/>
    <col min="1279" max="1280" width="16.50390625" style="1" customWidth="1"/>
    <col min="1281" max="1281" width="13.50390625" style="1" customWidth="1"/>
    <col min="1282" max="1283" width="9.125" style="1" customWidth="1"/>
    <col min="1284" max="1284" width="11.625" style="1" customWidth="1"/>
    <col min="1285" max="1285" width="10.50390625" style="1" customWidth="1"/>
    <col min="1286" max="1286" width="11.375" style="1" customWidth="1"/>
    <col min="1287" max="1287" width="12.625" style="1" bestFit="1" customWidth="1"/>
    <col min="1288" max="1288" width="12.625" style="1" customWidth="1"/>
    <col min="1289" max="1289" width="14.375" style="1" customWidth="1"/>
    <col min="1290" max="1290" width="9.50390625" style="1" customWidth="1"/>
    <col min="1291" max="1291" width="12.50390625" style="1" bestFit="1" customWidth="1"/>
    <col min="1292" max="1523" width="9.125" style="1" customWidth="1"/>
    <col min="1524" max="1524" width="6.875" style="1" customWidth="1"/>
    <col min="1525" max="1525" width="9.00390625" style="1" hidden="1" customWidth="1"/>
    <col min="1526" max="1526" width="18.50390625" style="1" customWidth="1"/>
    <col min="1527" max="1527" width="18.625" style="1" customWidth="1"/>
    <col min="1528" max="1528" width="12.50390625" style="1" customWidth="1"/>
    <col min="1529" max="1529" width="15.375" style="1" customWidth="1"/>
    <col min="1530" max="1530" width="18.125" style="1" customWidth="1"/>
    <col min="1531" max="1531" width="76.00390625" style="1" customWidth="1"/>
    <col min="1532" max="1532" width="11.125" style="1" customWidth="1"/>
    <col min="1533" max="1533" width="13.50390625" style="1" customWidth="1"/>
    <col min="1534" max="1534" width="7.625" style="1" customWidth="1"/>
    <col min="1535" max="1536" width="16.50390625" style="1" customWidth="1"/>
    <col min="1537" max="1537" width="13.50390625" style="1" customWidth="1"/>
    <col min="1538" max="1539" width="9.125" style="1" customWidth="1"/>
    <col min="1540" max="1540" width="11.625" style="1" customWidth="1"/>
    <col min="1541" max="1541" width="10.50390625" style="1" customWidth="1"/>
    <col min="1542" max="1542" width="11.375" style="1" customWidth="1"/>
    <col min="1543" max="1543" width="12.625" style="1" bestFit="1" customWidth="1"/>
    <col min="1544" max="1544" width="12.625" style="1" customWidth="1"/>
    <col min="1545" max="1545" width="14.375" style="1" customWidth="1"/>
    <col min="1546" max="1546" width="9.50390625" style="1" customWidth="1"/>
    <col min="1547" max="1547" width="12.50390625" style="1" bestFit="1" customWidth="1"/>
    <col min="1548" max="1779" width="9.125" style="1" customWidth="1"/>
    <col min="1780" max="1780" width="6.875" style="1" customWidth="1"/>
    <col min="1781" max="1781" width="9.00390625" style="1" hidden="1" customWidth="1"/>
    <col min="1782" max="1782" width="18.50390625" style="1" customWidth="1"/>
    <col min="1783" max="1783" width="18.625" style="1" customWidth="1"/>
    <col min="1784" max="1784" width="12.50390625" style="1" customWidth="1"/>
    <col min="1785" max="1785" width="15.375" style="1" customWidth="1"/>
    <col min="1786" max="1786" width="18.125" style="1" customWidth="1"/>
    <col min="1787" max="1787" width="76.00390625" style="1" customWidth="1"/>
    <col min="1788" max="1788" width="11.125" style="1" customWidth="1"/>
    <col min="1789" max="1789" width="13.50390625" style="1" customWidth="1"/>
    <col min="1790" max="1790" width="7.625" style="1" customWidth="1"/>
    <col min="1791" max="1792" width="16.50390625" style="1" customWidth="1"/>
    <col min="1793" max="1793" width="13.50390625" style="1" customWidth="1"/>
    <col min="1794" max="1795" width="9.125" style="1" customWidth="1"/>
    <col min="1796" max="1796" width="11.625" style="1" customWidth="1"/>
    <col min="1797" max="1797" width="10.50390625" style="1" customWidth="1"/>
    <col min="1798" max="1798" width="11.375" style="1" customWidth="1"/>
    <col min="1799" max="1799" width="12.625" style="1" bestFit="1" customWidth="1"/>
    <col min="1800" max="1800" width="12.625" style="1" customWidth="1"/>
    <col min="1801" max="1801" width="14.375" style="1" customWidth="1"/>
    <col min="1802" max="1802" width="9.50390625" style="1" customWidth="1"/>
    <col min="1803" max="1803" width="12.50390625" style="1" bestFit="1" customWidth="1"/>
    <col min="1804" max="2035" width="9.125" style="1" customWidth="1"/>
    <col min="2036" max="2036" width="6.875" style="1" customWidth="1"/>
    <col min="2037" max="2037" width="9.00390625" style="1" hidden="1" customWidth="1"/>
    <col min="2038" max="2038" width="18.50390625" style="1" customWidth="1"/>
    <col min="2039" max="2039" width="18.625" style="1" customWidth="1"/>
    <col min="2040" max="2040" width="12.50390625" style="1" customWidth="1"/>
    <col min="2041" max="2041" width="15.375" style="1" customWidth="1"/>
    <col min="2042" max="2042" width="18.125" style="1" customWidth="1"/>
    <col min="2043" max="2043" width="76.00390625" style="1" customWidth="1"/>
    <col min="2044" max="2044" width="11.125" style="1" customWidth="1"/>
    <col min="2045" max="2045" width="13.50390625" style="1" customWidth="1"/>
    <col min="2046" max="2046" width="7.625" style="1" customWidth="1"/>
    <col min="2047" max="2048" width="16.50390625" style="1" customWidth="1"/>
    <col min="2049" max="2049" width="13.50390625" style="1" customWidth="1"/>
    <col min="2050" max="2051" width="9.125" style="1" customWidth="1"/>
    <col min="2052" max="2052" width="11.625" style="1" customWidth="1"/>
    <col min="2053" max="2053" width="10.50390625" style="1" customWidth="1"/>
    <col min="2054" max="2054" width="11.375" style="1" customWidth="1"/>
    <col min="2055" max="2055" width="12.625" style="1" bestFit="1" customWidth="1"/>
    <col min="2056" max="2056" width="12.625" style="1" customWidth="1"/>
    <col min="2057" max="2057" width="14.375" style="1" customWidth="1"/>
    <col min="2058" max="2058" width="9.50390625" style="1" customWidth="1"/>
    <col min="2059" max="2059" width="12.50390625" style="1" bestFit="1" customWidth="1"/>
    <col min="2060" max="2291" width="9.125" style="1" customWidth="1"/>
    <col min="2292" max="2292" width="6.875" style="1" customWidth="1"/>
    <col min="2293" max="2293" width="9.00390625" style="1" hidden="1" customWidth="1"/>
    <col min="2294" max="2294" width="18.50390625" style="1" customWidth="1"/>
    <col min="2295" max="2295" width="18.625" style="1" customWidth="1"/>
    <col min="2296" max="2296" width="12.50390625" style="1" customWidth="1"/>
    <col min="2297" max="2297" width="15.375" style="1" customWidth="1"/>
    <col min="2298" max="2298" width="18.125" style="1" customWidth="1"/>
    <col min="2299" max="2299" width="76.00390625" style="1" customWidth="1"/>
    <col min="2300" max="2300" width="11.125" style="1" customWidth="1"/>
    <col min="2301" max="2301" width="13.50390625" style="1" customWidth="1"/>
    <col min="2302" max="2302" width="7.625" style="1" customWidth="1"/>
    <col min="2303" max="2304" width="16.50390625" style="1" customWidth="1"/>
    <col min="2305" max="2305" width="13.50390625" style="1" customWidth="1"/>
    <col min="2306" max="2307" width="9.125" style="1" customWidth="1"/>
    <col min="2308" max="2308" width="11.625" style="1" customWidth="1"/>
    <col min="2309" max="2309" width="10.50390625" style="1" customWidth="1"/>
    <col min="2310" max="2310" width="11.375" style="1" customWidth="1"/>
    <col min="2311" max="2311" width="12.625" style="1" bestFit="1" customWidth="1"/>
    <col min="2312" max="2312" width="12.625" style="1" customWidth="1"/>
    <col min="2313" max="2313" width="14.375" style="1" customWidth="1"/>
    <col min="2314" max="2314" width="9.50390625" style="1" customWidth="1"/>
    <col min="2315" max="2315" width="12.50390625" style="1" bestFit="1" customWidth="1"/>
    <col min="2316" max="2547" width="9.125" style="1" customWidth="1"/>
    <col min="2548" max="2548" width="6.875" style="1" customWidth="1"/>
    <col min="2549" max="2549" width="9.00390625" style="1" hidden="1" customWidth="1"/>
    <col min="2550" max="2550" width="18.50390625" style="1" customWidth="1"/>
    <col min="2551" max="2551" width="18.625" style="1" customWidth="1"/>
    <col min="2552" max="2552" width="12.50390625" style="1" customWidth="1"/>
    <col min="2553" max="2553" width="15.375" style="1" customWidth="1"/>
    <col min="2554" max="2554" width="18.125" style="1" customWidth="1"/>
    <col min="2555" max="2555" width="76.00390625" style="1" customWidth="1"/>
    <col min="2556" max="2556" width="11.125" style="1" customWidth="1"/>
    <col min="2557" max="2557" width="13.50390625" style="1" customWidth="1"/>
    <col min="2558" max="2558" width="7.625" style="1" customWidth="1"/>
    <col min="2559" max="2560" width="16.50390625" style="1" customWidth="1"/>
    <col min="2561" max="2561" width="13.50390625" style="1" customWidth="1"/>
    <col min="2562" max="2563" width="9.125" style="1" customWidth="1"/>
    <col min="2564" max="2564" width="11.625" style="1" customWidth="1"/>
    <col min="2565" max="2565" width="10.50390625" style="1" customWidth="1"/>
    <col min="2566" max="2566" width="11.375" style="1" customWidth="1"/>
    <col min="2567" max="2567" width="12.625" style="1" bestFit="1" customWidth="1"/>
    <col min="2568" max="2568" width="12.625" style="1" customWidth="1"/>
    <col min="2569" max="2569" width="14.375" style="1" customWidth="1"/>
    <col min="2570" max="2570" width="9.50390625" style="1" customWidth="1"/>
    <col min="2571" max="2571" width="12.50390625" style="1" bestFit="1" customWidth="1"/>
    <col min="2572" max="2803" width="9.125" style="1" customWidth="1"/>
    <col min="2804" max="2804" width="6.875" style="1" customWidth="1"/>
    <col min="2805" max="2805" width="9.00390625" style="1" hidden="1" customWidth="1"/>
    <col min="2806" max="2806" width="18.50390625" style="1" customWidth="1"/>
    <col min="2807" max="2807" width="18.625" style="1" customWidth="1"/>
    <col min="2808" max="2808" width="12.50390625" style="1" customWidth="1"/>
    <col min="2809" max="2809" width="15.375" style="1" customWidth="1"/>
    <col min="2810" max="2810" width="18.125" style="1" customWidth="1"/>
    <col min="2811" max="2811" width="76.00390625" style="1" customWidth="1"/>
    <col min="2812" max="2812" width="11.125" style="1" customWidth="1"/>
    <col min="2813" max="2813" width="13.50390625" style="1" customWidth="1"/>
    <col min="2814" max="2814" width="7.625" style="1" customWidth="1"/>
    <col min="2815" max="2816" width="16.50390625" style="1" customWidth="1"/>
    <col min="2817" max="2817" width="13.50390625" style="1" customWidth="1"/>
    <col min="2818" max="2819" width="9.125" style="1" customWidth="1"/>
    <col min="2820" max="2820" width="11.625" style="1" customWidth="1"/>
    <col min="2821" max="2821" width="10.50390625" style="1" customWidth="1"/>
    <col min="2822" max="2822" width="11.375" style="1" customWidth="1"/>
    <col min="2823" max="2823" width="12.625" style="1" bestFit="1" customWidth="1"/>
    <col min="2824" max="2824" width="12.625" style="1" customWidth="1"/>
    <col min="2825" max="2825" width="14.375" style="1" customWidth="1"/>
    <col min="2826" max="2826" width="9.50390625" style="1" customWidth="1"/>
    <col min="2827" max="2827" width="12.50390625" style="1" bestFit="1" customWidth="1"/>
    <col min="2828" max="3059" width="9.125" style="1" customWidth="1"/>
    <col min="3060" max="3060" width="6.875" style="1" customWidth="1"/>
    <col min="3061" max="3061" width="9.00390625" style="1" hidden="1" customWidth="1"/>
    <col min="3062" max="3062" width="18.50390625" style="1" customWidth="1"/>
    <col min="3063" max="3063" width="18.625" style="1" customWidth="1"/>
    <col min="3064" max="3064" width="12.50390625" style="1" customWidth="1"/>
    <col min="3065" max="3065" width="15.375" style="1" customWidth="1"/>
    <col min="3066" max="3066" width="18.125" style="1" customWidth="1"/>
    <col min="3067" max="3067" width="76.00390625" style="1" customWidth="1"/>
    <col min="3068" max="3068" width="11.125" style="1" customWidth="1"/>
    <col min="3069" max="3069" width="13.50390625" style="1" customWidth="1"/>
    <col min="3070" max="3070" width="7.625" style="1" customWidth="1"/>
    <col min="3071" max="3072" width="16.50390625" style="1" customWidth="1"/>
    <col min="3073" max="3073" width="13.50390625" style="1" customWidth="1"/>
    <col min="3074" max="3075" width="9.125" style="1" customWidth="1"/>
    <col min="3076" max="3076" width="11.625" style="1" customWidth="1"/>
    <col min="3077" max="3077" width="10.50390625" style="1" customWidth="1"/>
    <col min="3078" max="3078" width="11.375" style="1" customWidth="1"/>
    <col min="3079" max="3079" width="12.625" style="1" bestFit="1" customWidth="1"/>
    <col min="3080" max="3080" width="12.625" style="1" customWidth="1"/>
    <col min="3081" max="3081" width="14.375" style="1" customWidth="1"/>
    <col min="3082" max="3082" width="9.50390625" style="1" customWidth="1"/>
    <col min="3083" max="3083" width="12.50390625" style="1" bestFit="1" customWidth="1"/>
    <col min="3084" max="3315" width="9.125" style="1" customWidth="1"/>
    <col min="3316" max="3316" width="6.875" style="1" customWidth="1"/>
    <col min="3317" max="3317" width="9.00390625" style="1" hidden="1" customWidth="1"/>
    <col min="3318" max="3318" width="18.50390625" style="1" customWidth="1"/>
    <col min="3319" max="3319" width="18.625" style="1" customWidth="1"/>
    <col min="3320" max="3320" width="12.50390625" style="1" customWidth="1"/>
    <col min="3321" max="3321" width="15.375" style="1" customWidth="1"/>
    <col min="3322" max="3322" width="18.125" style="1" customWidth="1"/>
    <col min="3323" max="3323" width="76.00390625" style="1" customWidth="1"/>
    <col min="3324" max="3324" width="11.125" style="1" customWidth="1"/>
    <col min="3325" max="3325" width="13.50390625" style="1" customWidth="1"/>
    <col min="3326" max="3326" width="7.625" style="1" customWidth="1"/>
    <col min="3327" max="3328" width="16.50390625" style="1" customWidth="1"/>
    <col min="3329" max="3329" width="13.50390625" style="1" customWidth="1"/>
    <col min="3330" max="3331" width="9.125" style="1" customWidth="1"/>
    <col min="3332" max="3332" width="11.625" style="1" customWidth="1"/>
    <col min="3333" max="3333" width="10.50390625" style="1" customWidth="1"/>
    <col min="3334" max="3334" width="11.375" style="1" customWidth="1"/>
    <col min="3335" max="3335" width="12.625" style="1" bestFit="1" customWidth="1"/>
    <col min="3336" max="3336" width="12.625" style="1" customWidth="1"/>
    <col min="3337" max="3337" width="14.375" style="1" customWidth="1"/>
    <col min="3338" max="3338" width="9.50390625" style="1" customWidth="1"/>
    <col min="3339" max="3339" width="12.50390625" style="1" bestFit="1" customWidth="1"/>
    <col min="3340" max="3571" width="9.125" style="1" customWidth="1"/>
    <col min="3572" max="3572" width="6.875" style="1" customWidth="1"/>
    <col min="3573" max="3573" width="9.00390625" style="1" hidden="1" customWidth="1"/>
    <col min="3574" max="3574" width="18.50390625" style="1" customWidth="1"/>
    <col min="3575" max="3575" width="18.625" style="1" customWidth="1"/>
    <col min="3576" max="3576" width="12.50390625" style="1" customWidth="1"/>
    <col min="3577" max="3577" width="15.375" style="1" customWidth="1"/>
    <col min="3578" max="3578" width="18.125" style="1" customWidth="1"/>
    <col min="3579" max="3579" width="76.00390625" style="1" customWidth="1"/>
    <col min="3580" max="3580" width="11.125" style="1" customWidth="1"/>
    <col min="3581" max="3581" width="13.50390625" style="1" customWidth="1"/>
    <col min="3582" max="3582" width="7.625" style="1" customWidth="1"/>
    <col min="3583" max="3584" width="16.50390625" style="1" customWidth="1"/>
    <col min="3585" max="3585" width="13.50390625" style="1" customWidth="1"/>
    <col min="3586" max="3587" width="9.125" style="1" customWidth="1"/>
    <col min="3588" max="3588" width="11.625" style="1" customWidth="1"/>
    <col min="3589" max="3589" width="10.50390625" style="1" customWidth="1"/>
    <col min="3590" max="3590" width="11.375" style="1" customWidth="1"/>
    <col min="3591" max="3591" width="12.625" style="1" bestFit="1" customWidth="1"/>
    <col min="3592" max="3592" width="12.625" style="1" customWidth="1"/>
    <col min="3593" max="3593" width="14.375" style="1" customWidth="1"/>
    <col min="3594" max="3594" width="9.50390625" style="1" customWidth="1"/>
    <col min="3595" max="3595" width="12.50390625" style="1" bestFit="1" customWidth="1"/>
    <col min="3596" max="3827" width="9.125" style="1" customWidth="1"/>
    <col min="3828" max="3828" width="6.875" style="1" customWidth="1"/>
    <col min="3829" max="3829" width="9.00390625" style="1" hidden="1" customWidth="1"/>
    <col min="3830" max="3830" width="18.50390625" style="1" customWidth="1"/>
    <col min="3831" max="3831" width="18.625" style="1" customWidth="1"/>
    <col min="3832" max="3832" width="12.50390625" style="1" customWidth="1"/>
    <col min="3833" max="3833" width="15.375" style="1" customWidth="1"/>
    <col min="3834" max="3834" width="18.125" style="1" customWidth="1"/>
    <col min="3835" max="3835" width="76.00390625" style="1" customWidth="1"/>
    <col min="3836" max="3836" width="11.125" style="1" customWidth="1"/>
    <col min="3837" max="3837" width="13.50390625" style="1" customWidth="1"/>
    <col min="3838" max="3838" width="7.625" style="1" customWidth="1"/>
    <col min="3839" max="3840" width="16.50390625" style="1" customWidth="1"/>
    <col min="3841" max="3841" width="13.50390625" style="1" customWidth="1"/>
    <col min="3842" max="3843" width="9.125" style="1" customWidth="1"/>
    <col min="3844" max="3844" width="11.625" style="1" customWidth="1"/>
    <col min="3845" max="3845" width="10.50390625" style="1" customWidth="1"/>
    <col min="3846" max="3846" width="11.375" style="1" customWidth="1"/>
    <col min="3847" max="3847" width="12.625" style="1" bestFit="1" customWidth="1"/>
    <col min="3848" max="3848" width="12.625" style="1" customWidth="1"/>
    <col min="3849" max="3849" width="14.375" style="1" customWidth="1"/>
    <col min="3850" max="3850" width="9.50390625" style="1" customWidth="1"/>
    <col min="3851" max="3851" width="12.50390625" style="1" bestFit="1" customWidth="1"/>
    <col min="3852" max="4083" width="9.125" style="1" customWidth="1"/>
    <col min="4084" max="4084" width="6.875" style="1" customWidth="1"/>
    <col min="4085" max="4085" width="9.00390625" style="1" hidden="1" customWidth="1"/>
    <col min="4086" max="4086" width="18.50390625" style="1" customWidth="1"/>
    <col min="4087" max="4087" width="18.625" style="1" customWidth="1"/>
    <col min="4088" max="4088" width="12.50390625" style="1" customWidth="1"/>
    <col min="4089" max="4089" width="15.375" style="1" customWidth="1"/>
    <col min="4090" max="4090" width="18.125" style="1" customWidth="1"/>
    <col min="4091" max="4091" width="76.00390625" style="1" customWidth="1"/>
    <col min="4092" max="4092" width="11.125" style="1" customWidth="1"/>
    <col min="4093" max="4093" width="13.50390625" style="1" customWidth="1"/>
    <col min="4094" max="4094" width="7.625" style="1" customWidth="1"/>
    <col min="4095" max="4096" width="16.50390625" style="1" customWidth="1"/>
    <col min="4097" max="4097" width="13.50390625" style="1" customWidth="1"/>
    <col min="4098" max="4099" width="9.125" style="1" customWidth="1"/>
    <col min="4100" max="4100" width="11.625" style="1" customWidth="1"/>
    <col min="4101" max="4101" width="10.50390625" style="1" customWidth="1"/>
    <col min="4102" max="4102" width="11.375" style="1" customWidth="1"/>
    <col min="4103" max="4103" width="12.625" style="1" bestFit="1" customWidth="1"/>
    <col min="4104" max="4104" width="12.625" style="1" customWidth="1"/>
    <col min="4105" max="4105" width="14.375" style="1" customWidth="1"/>
    <col min="4106" max="4106" width="9.50390625" style="1" customWidth="1"/>
    <col min="4107" max="4107" width="12.50390625" style="1" bestFit="1" customWidth="1"/>
    <col min="4108" max="4339" width="9.125" style="1" customWidth="1"/>
    <col min="4340" max="4340" width="6.875" style="1" customWidth="1"/>
    <col min="4341" max="4341" width="9.00390625" style="1" hidden="1" customWidth="1"/>
    <col min="4342" max="4342" width="18.50390625" style="1" customWidth="1"/>
    <col min="4343" max="4343" width="18.625" style="1" customWidth="1"/>
    <col min="4344" max="4344" width="12.50390625" style="1" customWidth="1"/>
    <col min="4345" max="4345" width="15.375" style="1" customWidth="1"/>
    <col min="4346" max="4346" width="18.125" style="1" customWidth="1"/>
    <col min="4347" max="4347" width="76.00390625" style="1" customWidth="1"/>
    <col min="4348" max="4348" width="11.125" style="1" customWidth="1"/>
    <col min="4349" max="4349" width="13.50390625" style="1" customWidth="1"/>
    <col min="4350" max="4350" width="7.625" style="1" customWidth="1"/>
    <col min="4351" max="4352" width="16.50390625" style="1" customWidth="1"/>
    <col min="4353" max="4353" width="13.50390625" style="1" customWidth="1"/>
    <col min="4354" max="4355" width="9.125" style="1" customWidth="1"/>
    <col min="4356" max="4356" width="11.625" style="1" customWidth="1"/>
    <col min="4357" max="4357" width="10.50390625" style="1" customWidth="1"/>
    <col min="4358" max="4358" width="11.375" style="1" customWidth="1"/>
    <col min="4359" max="4359" width="12.625" style="1" bestFit="1" customWidth="1"/>
    <col min="4360" max="4360" width="12.625" style="1" customWidth="1"/>
    <col min="4361" max="4361" width="14.375" style="1" customWidth="1"/>
    <col min="4362" max="4362" width="9.50390625" style="1" customWidth="1"/>
    <col min="4363" max="4363" width="12.50390625" style="1" bestFit="1" customWidth="1"/>
    <col min="4364" max="4595" width="9.125" style="1" customWidth="1"/>
    <col min="4596" max="4596" width="6.875" style="1" customWidth="1"/>
    <col min="4597" max="4597" width="9.00390625" style="1" hidden="1" customWidth="1"/>
    <col min="4598" max="4598" width="18.50390625" style="1" customWidth="1"/>
    <col min="4599" max="4599" width="18.625" style="1" customWidth="1"/>
    <col min="4600" max="4600" width="12.50390625" style="1" customWidth="1"/>
    <col min="4601" max="4601" width="15.375" style="1" customWidth="1"/>
    <col min="4602" max="4602" width="18.125" style="1" customWidth="1"/>
    <col min="4603" max="4603" width="76.00390625" style="1" customWidth="1"/>
    <col min="4604" max="4604" width="11.125" style="1" customWidth="1"/>
    <col min="4605" max="4605" width="13.50390625" style="1" customWidth="1"/>
    <col min="4606" max="4606" width="7.625" style="1" customWidth="1"/>
    <col min="4607" max="4608" width="16.50390625" style="1" customWidth="1"/>
    <col min="4609" max="4609" width="13.50390625" style="1" customWidth="1"/>
    <col min="4610" max="4611" width="9.125" style="1" customWidth="1"/>
    <col min="4612" max="4612" width="11.625" style="1" customWidth="1"/>
    <col min="4613" max="4613" width="10.50390625" style="1" customWidth="1"/>
    <col min="4614" max="4614" width="11.375" style="1" customWidth="1"/>
    <col min="4615" max="4615" width="12.625" style="1" bestFit="1" customWidth="1"/>
    <col min="4616" max="4616" width="12.625" style="1" customWidth="1"/>
    <col min="4617" max="4617" width="14.375" style="1" customWidth="1"/>
    <col min="4618" max="4618" width="9.50390625" style="1" customWidth="1"/>
    <col min="4619" max="4619" width="12.50390625" style="1" bestFit="1" customWidth="1"/>
    <col min="4620" max="4851" width="9.125" style="1" customWidth="1"/>
    <col min="4852" max="4852" width="6.875" style="1" customWidth="1"/>
    <col min="4853" max="4853" width="9.00390625" style="1" hidden="1" customWidth="1"/>
    <col min="4854" max="4854" width="18.50390625" style="1" customWidth="1"/>
    <col min="4855" max="4855" width="18.625" style="1" customWidth="1"/>
    <col min="4856" max="4856" width="12.50390625" style="1" customWidth="1"/>
    <col min="4857" max="4857" width="15.375" style="1" customWidth="1"/>
    <col min="4858" max="4858" width="18.125" style="1" customWidth="1"/>
    <col min="4859" max="4859" width="76.00390625" style="1" customWidth="1"/>
    <col min="4860" max="4860" width="11.125" style="1" customWidth="1"/>
    <col min="4861" max="4861" width="13.50390625" style="1" customWidth="1"/>
    <col min="4862" max="4862" width="7.625" style="1" customWidth="1"/>
    <col min="4863" max="4864" width="16.50390625" style="1" customWidth="1"/>
    <col min="4865" max="4865" width="13.50390625" style="1" customWidth="1"/>
    <col min="4866" max="4867" width="9.125" style="1" customWidth="1"/>
    <col min="4868" max="4868" width="11.625" style="1" customWidth="1"/>
    <col min="4869" max="4869" width="10.50390625" style="1" customWidth="1"/>
    <col min="4870" max="4870" width="11.375" style="1" customWidth="1"/>
    <col min="4871" max="4871" width="12.625" style="1" bestFit="1" customWidth="1"/>
    <col min="4872" max="4872" width="12.625" style="1" customWidth="1"/>
    <col min="4873" max="4873" width="14.375" style="1" customWidth="1"/>
    <col min="4874" max="4874" width="9.50390625" style="1" customWidth="1"/>
    <col min="4875" max="4875" width="12.50390625" style="1" bestFit="1" customWidth="1"/>
    <col min="4876" max="5107" width="9.125" style="1" customWidth="1"/>
    <col min="5108" max="5108" width="6.875" style="1" customWidth="1"/>
    <col min="5109" max="5109" width="9.00390625" style="1" hidden="1" customWidth="1"/>
    <col min="5110" max="5110" width="18.50390625" style="1" customWidth="1"/>
    <col min="5111" max="5111" width="18.625" style="1" customWidth="1"/>
    <col min="5112" max="5112" width="12.50390625" style="1" customWidth="1"/>
    <col min="5113" max="5113" width="15.375" style="1" customWidth="1"/>
    <col min="5114" max="5114" width="18.125" style="1" customWidth="1"/>
    <col min="5115" max="5115" width="76.00390625" style="1" customWidth="1"/>
    <col min="5116" max="5116" width="11.125" style="1" customWidth="1"/>
    <col min="5117" max="5117" width="13.50390625" style="1" customWidth="1"/>
    <col min="5118" max="5118" width="7.625" style="1" customWidth="1"/>
    <col min="5119" max="5120" width="16.50390625" style="1" customWidth="1"/>
    <col min="5121" max="5121" width="13.50390625" style="1" customWidth="1"/>
    <col min="5122" max="5123" width="9.125" style="1" customWidth="1"/>
    <col min="5124" max="5124" width="11.625" style="1" customWidth="1"/>
    <col min="5125" max="5125" width="10.50390625" style="1" customWidth="1"/>
    <col min="5126" max="5126" width="11.375" style="1" customWidth="1"/>
    <col min="5127" max="5127" width="12.625" style="1" bestFit="1" customWidth="1"/>
    <col min="5128" max="5128" width="12.625" style="1" customWidth="1"/>
    <col min="5129" max="5129" width="14.375" style="1" customWidth="1"/>
    <col min="5130" max="5130" width="9.50390625" style="1" customWidth="1"/>
    <col min="5131" max="5131" width="12.50390625" style="1" bestFit="1" customWidth="1"/>
    <col min="5132" max="5363" width="9.125" style="1" customWidth="1"/>
    <col min="5364" max="5364" width="6.875" style="1" customWidth="1"/>
    <col min="5365" max="5365" width="9.00390625" style="1" hidden="1" customWidth="1"/>
    <col min="5366" max="5366" width="18.50390625" style="1" customWidth="1"/>
    <col min="5367" max="5367" width="18.625" style="1" customWidth="1"/>
    <col min="5368" max="5368" width="12.50390625" style="1" customWidth="1"/>
    <col min="5369" max="5369" width="15.375" style="1" customWidth="1"/>
    <col min="5370" max="5370" width="18.125" style="1" customWidth="1"/>
    <col min="5371" max="5371" width="76.00390625" style="1" customWidth="1"/>
    <col min="5372" max="5372" width="11.125" style="1" customWidth="1"/>
    <col min="5373" max="5373" width="13.50390625" style="1" customWidth="1"/>
    <col min="5374" max="5374" width="7.625" style="1" customWidth="1"/>
    <col min="5375" max="5376" width="16.50390625" style="1" customWidth="1"/>
    <col min="5377" max="5377" width="13.50390625" style="1" customWidth="1"/>
    <col min="5378" max="5379" width="9.125" style="1" customWidth="1"/>
    <col min="5380" max="5380" width="11.625" style="1" customWidth="1"/>
    <col min="5381" max="5381" width="10.50390625" style="1" customWidth="1"/>
    <col min="5382" max="5382" width="11.375" style="1" customWidth="1"/>
    <col min="5383" max="5383" width="12.625" style="1" bestFit="1" customWidth="1"/>
    <col min="5384" max="5384" width="12.625" style="1" customWidth="1"/>
    <col min="5385" max="5385" width="14.375" style="1" customWidth="1"/>
    <col min="5386" max="5386" width="9.50390625" style="1" customWidth="1"/>
    <col min="5387" max="5387" width="12.50390625" style="1" bestFit="1" customWidth="1"/>
    <col min="5388" max="5619" width="9.125" style="1" customWidth="1"/>
    <col min="5620" max="5620" width="6.875" style="1" customWidth="1"/>
    <col min="5621" max="5621" width="9.00390625" style="1" hidden="1" customWidth="1"/>
    <col min="5622" max="5622" width="18.50390625" style="1" customWidth="1"/>
    <col min="5623" max="5623" width="18.625" style="1" customWidth="1"/>
    <col min="5624" max="5624" width="12.50390625" style="1" customWidth="1"/>
    <col min="5625" max="5625" width="15.375" style="1" customWidth="1"/>
    <col min="5626" max="5626" width="18.125" style="1" customWidth="1"/>
    <col min="5627" max="5627" width="76.00390625" style="1" customWidth="1"/>
    <col min="5628" max="5628" width="11.125" style="1" customWidth="1"/>
    <col min="5629" max="5629" width="13.50390625" style="1" customWidth="1"/>
    <col min="5630" max="5630" width="7.625" style="1" customWidth="1"/>
    <col min="5631" max="5632" width="16.50390625" style="1" customWidth="1"/>
    <col min="5633" max="5633" width="13.50390625" style="1" customWidth="1"/>
    <col min="5634" max="5635" width="9.125" style="1" customWidth="1"/>
    <col min="5636" max="5636" width="11.625" style="1" customWidth="1"/>
    <col min="5637" max="5637" width="10.50390625" style="1" customWidth="1"/>
    <col min="5638" max="5638" width="11.375" style="1" customWidth="1"/>
    <col min="5639" max="5639" width="12.625" style="1" bestFit="1" customWidth="1"/>
    <col min="5640" max="5640" width="12.625" style="1" customWidth="1"/>
    <col min="5641" max="5641" width="14.375" style="1" customWidth="1"/>
    <col min="5642" max="5642" width="9.50390625" style="1" customWidth="1"/>
    <col min="5643" max="5643" width="12.50390625" style="1" bestFit="1" customWidth="1"/>
    <col min="5644" max="5875" width="9.125" style="1" customWidth="1"/>
    <col min="5876" max="5876" width="6.875" style="1" customWidth="1"/>
    <col min="5877" max="5877" width="9.00390625" style="1" hidden="1" customWidth="1"/>
    <col min="5878" max="5878" width="18.50390625" style="1" customWidth="1"/>
    <col min="5879" max="5879" width="18.625" style="1" customWidth="1"/>
    <col min="5880" max="5880" width="12.50390625" style="1" customWidth="1"/>
    <col min="5881" max="5881" width="15.375" style="1" customWidth="1"/>
    <col min="5882" max="5882" width="18.125" style="1" customWidth="1"/>
    <col min="5883" max="5883" width="76.00390625" style="1" customWidth="1"/>
    <col min="5884" max="5884" width="11.125" style="1" customWidth="1"/>
    <col min="5885" max="5885" width="13.50390625" style="1" customWidth="1"/>
    <col min="5886" max="5886" width="7.625" style="1" customWidth="1"/>
    <col min="5887" max="5888" width="16.50390625" style="1" customWidth="1"/>
    <col min="5889" max="5889" width="13.50390625" style="1" customWidth="1"/>
    <col min="5890" max="5891" width="9.125" style="1" customWidth="1"/>
    <col min="5892" max="5892" width="11.625" style="1" customWidth="1"/>
    <col min="5893" max="5893" width="10.50390625" style="1" customWidth="1"/>
    <col min="5894" max="5894" width="11.375" style="1" customWidth="1"/>
    <col min="5895" max="5895" width="12.625" style="1" bestFit="1" customWidth="1"/>
    <col min="5896" max="5896" width="12.625" style="1" customWidth="1"/>
    <col min="5897" max="5897" width="14.375" style="1" customWidth="1"/>
    <col min="5898" max="5898" width="9.50390625" style="1" customWidth="1"/>
    <col min="5899" max="5899" width="12.50390625" style="1" bestFit="1" customWidth="1"/>
    <col min="5900" max="6131" width="9.125" style="1" customWidth="1"/>
    <col min="6132" max="6132" width="6.875" style="1" customWidth="1"/>
    <col min="6133" max="6133" width="9.00390625" style="1" hidden="1" customWidth="1"/>
    <col min="6134" max="6134" width="18.50390625" style="1" customWidth="1"/>
    <col min="6135" max="6135" width="18.625" style="1" customWidth="1"/>
    <col min="6136" max="6136" width="12.50390625" style="1" customWidth="1"/>
    <col min="6137" max="6137" width="15.375" style="1" customWidth="1"/>
    <col min="6138" max="6138" width="18.125" style="1" customWidth="1"/>
    <col min="6139" max="6139" width="76.00390625" style="1" customWidth="1"/>
    <col min="6140" max="6140" width="11.125" style="1" customWidth="1"/>
    <col min="6141" max="6141" width="13.50390625" style="1" customWidth="1"/>
    <col min="6142" max="6142" width="7.625" style="1" customWidth="1"/>
    <col min="6143" max="6144" width="16.50390625" style="1" customWidth="1"/>
    <col min="6145" max="6145" width="13.50390625" style="1" customWidth="1"/>
    <col min="6146" max="6147" width="9.125" style="1" customWidth="1"/>
    <col min="6148" max="6148" width="11.625" style="1" customWidth="1"/>
    <col min="6149" max="6149" width="10.50390625" style="1" customWidth="1"/>
    <col min="6150" max="6150" width="11.375" style="1" customWidth="1"/>
    <col min="6151" max="6151" width="12.625" style="1" bestFit="1" customWidth="1"/>
    <col min="6152" max="6152" width="12.625" style="1" customWidth="1"/>
    <col min="6153" max="6153" width="14.375" style="1" customWidth="1"/>
    <col min="6154" max="6154" width="9.50390625" style="1" customWidth="1"/>
    <col min="6155" max="6155" width="12.50390625" style="1" bestFit="1" customWidth="1"/>
    <col min="6156" max="6387" width="9.125" style="1" customWidth="1"/>
    <col min="6388" max="6388" width="6.875" style="1" customWidth="1"/>
    <col min="6389" max="6389" width="9.00390625" style="1" hidden="1" customWidth="1"/>
    <col min="6390" max="6390" width="18.50390625" style="1" customWidth="1"/>
    <col min="6391" max="6391" width="18.625" style="1" customWidth="1"/>
    <col min="6392" max="6392" width="12.50390625" style="1" customWidth="1"/>
    <col min="6393" max="6393" width="15.375" style="1" customWidth="1"/>
    <col min="6394" max="6394" width="18.125" style="1" customWidth="1"/>
    <col min="6395" max="6395" width="76.00390625" style="1" customWidth="1"/>
    <col min="6396" max="6396" width="11.125" style="1" customWidth="1"/>
    <col min="6397" max="6397" width="13.50390625" style="1" customWidth="1"/>
    <col min="6398" max="6398" width="7.625" style="1" customWidth="1"/>
    <col min="6399" max="6400" width="16.50390625" style="1" customWidth="1"/>
    <col min="6401" max="6401" width="13.50390625" style="1" customWidth="1"/>
    <col min="6402" max="6403" width="9.125" style="1" customWidth="1"/>
    <col min="6404" max="6404" width="11.625" style="1" customWidth="1"/>
    <col min="6405" max="6405" width="10.50390625" style="1" customWidth="1"/>
    <col min="6406" max="6406" width="11.375" style="1" customWidth="1"/>
    <col min="6407" max="6407" width="12.625" style="1" bestFit="1" customWidth="1"/>
    <col min="6408" max="6408" width="12.625" style="1" customWidth="1"/>
    <col min="6409" max="6409" width="14.375" style="1" customWidth="1"/>
    <col min="6410" max="6410" width="9.50390625" style="1" customWidth="1"/>
    <col min="6411" max="6411" width="12.50390625" style="1" bestFit="1" customWidth="1"/>
    <col min="6412" max="6643" width="9.125" style="1" customWidth="1"/>
    <col min="6644" max="6644" width="6.875" style="1" customWidth="1"/>
    <col min="6645" max="6645" width="9.00390625" style="1" hidden="1" customWidth="1"/>
    <col min="6646" max="6646" width="18.50390625" style="1" customWidth="1"/>
    <col min="6647" max="6647" width="18.625" style="1" customWidth="1"/>
    <col min="6648" max="6648" width="12.50390625" style="1" customWidth="1"/>
    <col min="6649" max="6649" width="15.375" style="1" customWidth="1"/>
    <col min="6650" max="6650" width="18.125" style="1" customWidth="1"/>
    <col min="6651" max="6651" width="76.00390625" style="1" customWidth="1"/>
    <col min="6652" max="6652" width="11.125" style="1" customWidth="1"/>
    <col min="6653" max="6653" width="13.50390625" style="1" customWidth="1"/>
    <col min="6654" max="6654" width="7.625" style="1" customWidth="1"/>
    <col min="6655" max="6656" width="16.50390625" style="1" customWidth="1"/>
    <col min="6657" max="6657" width="13.50390625" style="1" customWidth="1"/>
    <col min="6658" max="6659" width="9.125" style="1" customWidth="1"/>
    <col min="6660" max="6660" width="11.625" style="1" customWidth="1"/>
    <col min="6661" max="6661" width="10.50390625" style="1" customWidth="1"/>
    <col min="6662" max="6662" width="11.375" style="1" customWidth="1"/>
    <col min="6663" max="6663" width="12.625" style="1" bestFit="1" customWidth="1"/>
    <col min="6664" max="6664" width="12.625" style="1" customWidth="1"/>
    <col min="6665" max="6665" width="14.375" style="1" customWidth="1"/>
    <col min="6666" max="6666" width="9.50390625" style="1" customWidth="1"/>
    <col min="6667" max="6667" width="12.50390625" style="1" bestFit="1" customWidth="1"/>
    <col min="6668" max="6899" width="9.125" style="1" customWidth="1"/>
    <col min="6900" max="6900" width="6.875" style="1" customWidth="1"/>
    <col min="6901" max="6901" width="9.00390625" style="1" hidden="1" customWidth="1"/>
    <col min="6902" max="6902" width="18.50390625" style="1" customWidth="1"/>
    <col min="6903" max="6903" width="18.625" style="1" customWidth="1"/>
    <col min="6904" max="6904" width="12.50390625" style="1" customWidth="1"/>
    <col min="6905" max="6905" width="15.375" style="1" customWidth="1"/>
    <col min="6906" max="6906" width="18.125" style="1" customWidth="1"/>
    <col min="6907" max="6907" width="76.00390625" style="1" customWidth="1"/>
    <col min="6908" max="6908" width="11.125" style="1" customWidth="1"/>
    <col min="6909" max="6909" width="13.50390625" style="1" customWidth="1"/>
    <col min="6910" max="6910" width="7.625" style="1" customWidth="1"/>
    <col min="6911" max="6912" width="16.50390625" style="1" customWidth="1"/>
    <col min="6913" max="6913" width="13.50390625" style="1" customWidth="1"/>
    <col min="6914" max="6915" width="9.125" style="1" customWidth="1"/>
    <col min="6916" max="6916" width="11.625" style="1" customWidth="1"/>
    <col min="6917" max="6917" width="10.50390625" style="1" customWidth="1"/>
    <col min="6918" max="6918" width="11.375" style="1" customWidth="1"/>
    <col min="6919" max="6919" width="12.625" style="1" bestFit="1" customWidth="1"/>
    <col min="6920" max="6920" width="12.625" style="1" customWidth="1"/>
    <col min="6921" max="6921" width="14.375" style="1" customWidth="1"/>
    <col min="6922" max="6922" width="9.50390625" style="1" customWidth="1"/>
    <col min="6923" max="6923" width="12.50390625" style="1" bestFit="1" customWidth="1"/>
    <col min="6924" max="7155" width="9.125" style="1" customWidth="1"/>
    <col min="7156" max="7156" width="6.875" style="1" customWidth="1"/>
    <col min="7157" max="7157" width="9.00390625" style="1" hidden="1" customWidth="1"/>
    <col min="7158" max="7158" width="18.50390625" style="1" customWidth="1"/>
    <col min="7159" max="7159" width="18.625" style="1" customWidth="1"/>
    <col min="7160" max="7160" width="12.50390625" style="1" customWidth="1"/>
    <col min="7161" max="7161" width="15.375" style="1" customWidth="1"/>
    <col min="7162" max="7162" width="18.125" style="1" customWidth="1"/>
    <col min="7163" max="7163" width="76.00390625" style="1" customWidth="1"/>
    <col min="7164" max="7164" width="11.125" style="1" customWidth="1"/>
    <col min="7165" max="7165" width="13.50390625" style="1" customWidth="1"/>
    <col min="7166" max="7166" width="7.625" style="1" customWidth="1"/>
    <col min="7167" max="7168" width="16.50390625" style="1" customWidth="1"/>
    <col min="7169" max="7169" width="13.50390625" style="1" customWidth="1"/>
    <col min="7170" max="7171" width="9.125" style="1" customWidth="1"/>
    <col min="7172" max="7172" width="11.625" style="1" customWidth="1"/>
    <col min="7173" max="7173" width="10.50390625" style="1" customWidth="1"/>
    <col min="7174" max="7174" width="11.375" style="1" customWidth="1"/>
    <col min="7175" max="7175" width="12.625" style="1" bestFit="1" customWidth="1"/>
    <col min="7176" max="7176" width="12.625" style="1" customWidth="1"/>
    <col min="7177" max="7177" width="14.375" style="1" customWidth="1"/>
    <col min="7178" max="7178" width="9.50390625" style="1" customWidth="1"/>
    <col min="7179" max="7179" width="12.50390625" style="1" bestFit="1" customWidth="1"/>
    <col min="7180" max="7411" width="9.125" style="1" customWidth="1"/>
    <col min="7412" max="7412" width="6.875" style="1" customWidth="1"/>
    <col min="7413" max="7413" width="9.00390625" style="1" hidden="1" customWidth="1"/>
    <col min="7414" max="7414" width="18.50390625" style="1" customWidth="1"/>
    <col min="7415" max="7415" width="18.625" style="1" customWidth="1"/>
    <col min="7416" max="7416" width="12.50390625" style="1" customWidth="1"/>
    <col min="7417" max="7417" width="15.375" style="1" customWidth="1"/>
    <col min="7418" max="7418" width="18.125" style="1" customWidth="1"/>
    <col min="7419" max="7419" width="76.00390625" style="1" customWidth="1"/>
    <col min="7420" max="7420" width="11.125" style="1" customWidth="1"/>
    <col min="7421" max="7421" width="13.50390625" style="1" customWidth="1"/>
    <col min="7422" max="7422" width="7.625" style="1" customWidth="1"/>
    <col min="7423" max="7424" width="16.50390625" style="1" customWidth="1"/>
    <col min="7425" max="7425" width="13.50390625" style="1" customWidth="1"/>
    <col min="7426" max="7427" width="9.125" style="1" customWidth="1"/>
    <col min="7428" max="7428" width="11.625" style="1" customWidth="1"/>
    <col min="7429" max="7429" width="10.50390625" style="1" customWidth="1"/>
    <col min="7430" max="7430" width="11.375" style="1" customWidth="1"/>
    <col min="7431" max="7431" width="12.625" style="1" bestFit="1" customWidth="1"/>
    <col min="7432" max="7432" width="12.625" style="1" customWidth="1"/>
    <col min="7433" max="7433" width="14.375" style="1" customWidth="1"/>
    <col min="7434" max="7434" width="9.50390625" style="1" customWidth="1"/>
    <col min="7435" max="7435" width="12.50390625" style="1" bestFit="1" customWidth="1"/>
    <col min="7436" max="7667" width="9.125" style="1" customWidth="1"/>
    <col min="7668" max="7668" width="6.875" style="1" customWidth="1"/>
    <col min="7669" max="7669" width="9.00390625" style="1" hidden="1" customWidth="1"/>
    <col min="7670" max="7670" width="18.50390625" style="1" customWidth="1"/>
    <col min="7671" max="7671" width="18.625" style="1" customWidth="1"/>
    <col min="7672" max="7672" width="12.50390625" style="1" customWidth="1"/>
    <col min="7673" max="7673" width="15.375" style="1" customWidth="1"/>
    <col min="7674" max="7674" width="18.125" style="1" customWidth="1"/>
    <col min="7675" max="7675" width="76.00390625" style="1" customWidth="1"/>
    <col min="7676" max="7676" width="11.125" style="1" customWidth="1"/>
    <col min="7677" max="7677" width="13.50390625" style="1" customWidth="1"/>
    <col min="7678" max="7678" width="7.625" style="1" customWidth="1"/>
    <col min="7679" max="7680" width="16.50390625" style="1" customWidth="1"/>
    <col min="7681" max="7681" width="13.50390625" style="1" customWidth="1"/>
    <col min="7682" max="7683" width="9.125" style="1" customWidth="1"/>
    <col min="7684" max="7684" width="11.625" style="1" customWidth="1"/>
    <col min="7685" max="7685" width="10.50390625" style="1" customWidth="1"/>
    <col min="7686" max="7686" width="11.375" style="1" customWidth="1"/>
    <col min="7687" max="7687" width="12.625" style="1" bestFit="1" customWidth="1"/>
    <col min="7688" max="7688" width="12.625" style="1" customWidth="1"/>
    <col min="7689" max="7689" width="14.375" style="1" customWidth="1"/>
    <col min="7690" max="7690" width="9.50390625" style="1" customWidth="1"/>
    <col min="7691" max="7691" width="12.50390625" style="1" bestFit="1" customWidth="1"/>
    <col min="7692" max="7923" width="9.125" style="1" customWidth="1"/>
    <col min="7924" max="7924" width="6.875" style="1" customWidth="1"/>
    <col min="7925" max="7925" width="9.00390625" style="1" hidden="1" customWidth="1"/>
    <col min="7926" max="7926" width="18.50390625" style="1" customWidth="1"/>
    <col min="7927" max="7927" width="18.625" style="1" customWidth="1"/>
    <col min="7928" max="7928" width="12.50390625" style="1" customWidth="1"/>
    <col min="7929" max="7929" width="15.375" style="1" customWidth="1"/>
    <col min="7930" max="7930" width="18.125" style="1" customWidth="1"/>
    <col min="7931" max="7931" width="76.00390625" style="1" customWidth="1"/>
    <col min="7932" max="7932" width="11.125" style="1" customWidth="1"/>
    <col min="7933" max="7933" width="13.50390625" style="1" customWidth="1"/>
    <col min="7934" max="7934" width="7.625" style="1" customWidth="1"/>
    <col min="7935" max="7936" width="16.50390625" style="1" customWidth="1"/>
    <col min="7937" max="7937" width="13.50390625" style="1" customWidth="1"/>
    <col min="7938" max="7939" width="9.125" style="1" customWidth="1"/>
    <col min="7940" max="7940" width="11.625" style="1" customWidth="1"/>
    <col min="7941" max="7941" width="10.50390625" style="1" customWidth="1"/>
    <col min="7942" max="7942" width="11.375" style="1" customWidth="1"/>
    <col min="7943" max="7943" width="12.625" style="1" bestFit="1" customWidth="1"/>
    <col min="7944" max="7944" width="12.625" style="1" customWidth="1"/>
    <col min="7945" max="7945" width="14.375" style="1" customWidth="1"/>
    <col min="7946" max="7946" width="9.50390625" style="1" customWidth="1"/>
    <col min="7947" max="7947" width="12.50390625" style="1" bestFit="1" customWidth="1"/>
    <col min="7948" max="8179" width="9.125" style="1" customWidth="1"/>
    <col min="8180" max="8180" width="6.875" style="1" customWidth="1"/>
    <col min="8181" max="8181" width="9.00390625" style="1" hidden="1" customWidth="1"/>
    <col min="8182" max="8182" width="18.50390625" style="1" customWidth="1"/>
    <col min="8183" max="8183" width="18.625" style="1" customWidth="1"/>
    <col min="8184" max="8184" width="12.50390625" style="1" customWidth="1"/>
    <col min="8185" max="8185" width="15.375" style="1" customWidth="1"/>
    <col min="8186" max="8186" width="18.125" style="1" customWidth="1"/>
    <col min="8187" max="8187" width="76.00390625" style="1" customWidth="1"/>
    <col min="8188" max="8188" width="11.125" style="1" customWidth="1"/>
    <col min="8189" max="8189" width="13.50390625" style="1" customWidth="1"/>
    <col min="8190" max="8190" width="7.625" style="1" customWidth="1"/>
    <col min="8191" max="8192" width="16.50390625" style="1" customWidth="1"/>
    <col min="8193" max="8193" width="13.50390625" style="1" customWidth="1"/>
    <col min="8194" max="8195" width="9.125" style="1" customWidth="1"/>
    <col min="8196" max="8196" width="11.625" style="1" customWidth="1"/>
    <col min="8197" max="8197" width="10.50390625" style="1" customWidth="1"/>
    <col min="8198" max="8198" width="11.375" style="1" customWidth="1"/>
    <col min="8199" max="8199" width="12.625" style="1" bestFit="1" customWidth="1"/>
    <col min="8200" max="8200" width="12.625" style="1" customWidth="1"/>
    <col min="8201" max="8201" width="14.375" style="1" customWidth="1"/>
    <col min="8202" max="8202" width="9.50390625" style="1" customWidth="1"/>
    <col min="8203" max="8203" width="12.50390625" style="1" bestFit="1" customWidth="1"/>
    <col min="8204" max="8435" width="9.125" style="1" customWidth="1"/>
    <col min="8436" max="8436" width="6.875" style="1" customWidth="1"/>
    <col min="8437" max="8437" width="9.00390625" style="1" hidden="1" customWidth="1"/>
    <col min="8438" max="8438" width="18.50390625" style="1" customWidth="1"/>
    <col min="8439" max="8439" width="18.625" style="1" customWidth="1"/>
    <col min="8440" max="8440" width="12.50390625" style="1" customWidth="1"/>
    <col min="8441" max="8441" width="15.375" style="1" customWidth="1"/>
    <col min="8442" max="8442" width="18.125" style="1" customWidth="1"/>
    <col min="8443" max="8443" width="76.00390625" style="1" customWidth="1"/>
    <col min="8444" max="8444" width="11.125" style="1" customWidth="1"/>
    <col min="8445" max="8445" width="13.50390625" style="1" customWidth="1"/>
    <col min="8446" max="8446" width="7.625" style="1" customWidth="1"/>
    <col min="8447" max="8448" width="16.50390625" style="1" customWidth="1"/>
    <col min="8449" max="8449" width="13.50390625" style="1" customWidth="1"/>
    <col min="8450" max="8451" width="9.125" style="1" customWidth="1"/>
    <col min="8452" max="8452" width="11.625" style="1" customWidth="1"/>
    <col min="8453" max="8453" width="10.50390625" style="1" customWidth="1"/>
    <col min="8454" max="8454" width="11.375" style="1" customWidth="1"/>
    <col min="8455" max="8455" width="12.625" style="1" bestFit="1" customWidth="1"/>
    <col min="8456" max="8456" width="12.625" style="1" customWidth="1"/>
    <col min="8457" max="8457" width="14.375" style="1" customWidth="1"/>
    <col min="8458" max="8458" width="9.50390625" style="1" customWidth="1"/>
    <col min="8459" max="8459" width="12.50390625" style="1" bestFit="1" customWidth="1"/>
    <col min="8460" max="8691" width="9.125" style="1" customWidth="1"/>
    <col min="8692" max="8692" width="6.875" style="1" customWidth="1"/>
    <col min="8693" max="8693" width="9.00390625" style="1" hidden="1" customWidth="1"/>
    <col min="8694" max="8694" width="18.50390625" style="1" customWidth="1"/>
    <col min="8695" max="8695" width="18.625" style="1" customWidth="1"/>
    <col min="8696" max="8696" width="12.50390625" style="1" customWidth="1"/>
    <col min="8697" max="8697" width="15.375" style="1" customWidth="1"/>
    <col min="8698" max="8698" width="18.125" style="1" customWidth="1"/>
    <col min="8699" max="8699" width="76.00390625" style="1" customWidth="1"/>
    <col min="8700" max="8700" width="11.125" style="1" customWidth="1"/>
    <col min="8701" max="8701" width="13.50390625" style="1" customWidth="1"/>
    <col min="8702" max="8702" width="7.625" style="1" customWidth="1"/>
    <col min="8703" max="8704" width="16.50390625" style="1" customWidth="1"/>
    <col min="8705" max="8705" width="13.50390625" style="1" customWidth="1"/>
    <col min="8706" max="8707" width="9.125" style="1" customWidth="1"/>
    <col min="8708" max="8708" width="11.625" style="1" customWidth="1"/>
    <col min="8709" max="8709" width="10.50390625" style="1" customWidth="1"/>
    <col min="8710" max="8710" width="11.375" style="1" customWidth="1"/>
    <col min="8711" max="8711" width="12.625" style="1" bestFit="1" customWidth="1"/>
    <col min="8712" max="8712" width="12.625" style="1" customWidth="1"/>
    <col min="8713" max="8713" width="14.375" style="1" customWidth="1"/>
    <col min="8714" max="8714" width="9.50390625" style="1" customWidth="1"/>
    <col min="8715" max="8715" width="12.50390625" style="1" bestFit="1" customWidth="1"/>
    <col min="8716" max="8947" width="9.125" style="1" customWidth="1"/>
    <col min="8948" max="8948" width="6.875" style="1" customWidth="1"/>
    <col min="8949" max="8949" width="9.00390625" style="1" hidden="1" customWidth="1"/>
    <col min="8950" max="8950" width="18.50390625" style="1" customWidth="1"/>
    <col min="8951" max="8951" width="18.625" style="1" customWidth="1"/>
    <col min="8952" max="8952" width="12.50390625" style="1" customWidth="1"/>
    <col min="8953" max="8953" width="15.375" style="1" customWidth="1"/>
    <col min="8954" max="8954" width="18.125" style="1" customWidth="1"/>
    <col min="8955" max="8955" width="76.00390625" style="1" customWidth="1"/>
    <col min="8956" max="8956" width="11.125" style="1" customWidth="1"/>
    <col min="8957" max="8957" width="13.50390625" style="1" customWidth="1"/>
    <col min="8958" max="8958" width="7.625" style="1" customWidth="1"/>
    <col min="8959" max="8960" width="16.50390625" style="1" customWidth="1"/>
    <col min="8961" max="8961" width="13.50390625" style="1" customWidth="1"/>
    <col min="8962" max="8963" width="9.125" style="1" customWidth="1"/>
    <col min="8964" max="8964" width="11.625" style="1" customWidth="1"/>
    <col min="8965" max="8965" width="10.50390625" style="1" customWidth="1"/>
    <col min="8966" max="8966" width="11.375" style="1" customWidth="1"/>
    <col min="8967" max="8967" width="12.625" style="1" bestFit="1" customWidth="1"/>
    <col min="8968" max="8968" width="12.625" style="1" customWidth="1"/>
    <col min="8969" max="8969" width="14.375" style="1" customWidth="1"/>
    <col min="8970" max="8970" width="9.50390625" style="1" customWidth="1"/>
    <col min="8971" max="8971" width="12.50390625" style="1" bestFit="1" customWidth="1"/>
    <col min="8972" max="9203" width="9.125" style="1" customWidth="1"/>
    <col min="9204" max="9204" width="6.875" style="1" customWidth="1"/>
    <col min="9205" max="9205" width="9.00390625" style="1" hidden="1" customWidth="1"/>
    <col min="9206" max="9206" width="18.50390625" style="1" customWidth="1"/>
    <col min="9207" max="9207" width="18.625" style="1" customWidth="1"/>
    <col min="9208" max="9208" width="12.50390625" style="1" customWidth="1"/>
    <col min="9209" max="9209" width="15.375" style="1" customWidth="1"/>
    <col min="9210" max="9210" width="18.125" style="1" customWidth="1"/>
    <col min="9211" max="9211" width="76.00390625" style="1" customWidth="1"/>
    <col min="9212" max="9212" width="11.125" style="1" customWidth="1"/>
    <col min="9213" max="9213" width="13.50390625" style="1" customWidth="1"/>
    <col min="9214" max="9214" width="7.625" style="1" customWidth="1"/>
    <col min="9215" max="9216" width="16.50390625" style="1" customWidth="1"/>
    <col min="9217" max="9217" width="13.50390625" style="1" customWidth="1"/>
    <col min="9218" max="9219" width="9.125" style="1" customWidth="1"/>
    <col min="9220" max="9220" width="11.625" style="1" customWidth="1"/>
    <col min="9221" max="9221" width="10.50390625" style="1" customWidth="1"/>
    <col min="9222" max="9222" width="11.375" style="1" customWidth="1"/>
    <col min="9223" max="9223" width="12.625" style="1" bestFit="1" customWidth="1"/>
    <col min="9224" max="9224" width="12.625" style="1" customWidth="1"/>
    <col min="9225" max="9225" width="14.375" style="1" customWidth="1"/>
    <col min="9226" max="9226" width="9.50390625" style="1" customWidth="1"/>
    <col min="9227" max="9227" width="12.50390625" style="1" bestFit="1" customWidth="1"/>
    <col min="9228" max="9459" width="9.125" style="1" customWidth="1"/>
    <col min="9460" max="9460" width="6.875" style="1" customWidth="1"/>
    <col min="9461" max="9461" width="9.00390625" style="1" hidden="1" customWidth="1"/>
    <col min="9462" max="9462" width="18.50390625" style="1" customWidth="1"/>
    <col min="9463" max="9463" width="18.625" style="1" customWidth="1"/>
    <col min="9464" max="9464" width="12.50390625" style="1" customWidth="1"/>
    <col min="9465" max="9465" width="15.375" style="1" customWidth="1"/>
    <col min="9466" max="9466" width="18.125" style="1" customWidth="1"/>
    <col min="9467" max="9467" width="76.00390625" style="1" customWidth="1"/>
    <col min="9468" max="9468" width="11.125" style="1" customWidth="1"/>
    <col min="9469" max="9469" width="13.50390625" style="1" customWidth="1"/>
    <col min="9470" max="9470" width="7.625" style="1" customWidth="1"/>
    <col min="9471" max="9472" width="16.50390625" style="1" customWidth="1"/>
    <col min="9473" max="9473" width="13.50390625" style="1" customWidth="1"/>
    <col min="9474" max="9475" width="9.125" style="1" customWidth="1"/>
    <col min="9476" max="9476" width="11.625" style="1" customWidth="1"/>
    <col min="9477" max="9477" width="10.50390625" style="1" customWidth="1"/>
    <col min="9478" max="9478" width="11.375" style="1" customWidth="1"/>
    <col min="9479" max="9479" width="12.625" style="1" bestFit="1" customWidth="1"/>
    <col min="9480" max="9480" width="12.625" style="1" customWidth="1"/>
    <col min="9481" max="9481" width="14.375" style="1" customWidth="1"/>
    <col min="9482" max="9482" width="9.50390625" style="1" customWidth="1"/>
    <col min="9483" max="9483" width="12.50390625" style="1" bestFit="1" customWidth="1"/>
    <col min="9484" max="9715" width="9.125" style="1" customWidth="1"/>
    <col min="9716" max="9716" width="6.875" style="1" customWidth="1"/>
    <col min="9717" max="9717" width="9.00390625" style="1" hidden="1" customWidth="1"/>
    <col min="9718" max="9718" width="18.50390625" style="1" customWidth="1"/>
    <col min="9719" max="9719" width="18.625" style="1" customWidth="1"/>
    <col min="9720" max="9720" width="12.50390625" style="1" customWidth="1"/>
    <col min="9721" max="9721" width="15.375" style="1" customWidth="1"/>
    <col min="9722" max="9722" width="18.125" style="1" customWidth="1"/>
    <col min="9723" max="9723" width="76.00390625" style="1" customWidth="1"/>
    <col min="9724" max="9724" width="11.125" style="1" customWidth="1"/>
    <col min="9725" max="9725" width="13.50390625" style="1" customWidth="1"/>
    <col min="9726" max="9726" width="7.625" style="1" customWidth="1"/>
    <col min="9727" max="9728" width="16.50390625" style="1" customWidth="1"/>
    <col min="9729" max="9729" width="13.50390625" style="1" customWidth="1"/>
    <col min="9730" max="9731" width="9.125" style="1" customWidth="1"/>
    <col min="9732" max="9732" width="11.625" style="1" customWidth="1"/>
    <col min="9733" max="9733" width="10.50390625" style="1" customWidth="1"/>
    <col min="9734" max="9734" width="11.375" style="1" customWidth="1"/>
    <col min="9735" max="9735" width="12.625" style="1" bestFit="1" customWidth="1"/>
    <col min="9736" max="9736" width="12.625" style="1" customWidth="1"/>
    <col min="9737" max="9737" width="14.375" style="1" customWidth="1"/>
    <col min="9738" max="9738" width="9.50390625" style="1" customWidth="1"/>
    <col min="9739" max="9739" width="12.50390625" style="1" bestFit="1" customWidth="1"/>
    <col min="9740" max="9971" width="9.125" style="1" customWidth="1"/>
    <col min="9972" max="9972" width="6.875" style="1" customWidth="1"/>
    <col min="9973" max="9973" width="9.00390625" style="1" hidden="1" customWidth="1"/>
    <col min="9974" max="9974" width="18.50390625" style="1" customWidth="1"/>
    <col min="9975" max="9975" width="18.625" style="1" customWidth="1"/>
    <col min="9976" max="9976" width="12.50390625" style="1" customWidth="1"/>
    <col min="9977" max="9977" width="15.375" style="1" customWidth="1"/>
    <col min="9978" max="9978" width="18.125" style="1" customWidth="1"/>
    <col min="9979" max="9979" width="76.00390625" style="1" customWidth="1"/>
    <col min="9980" max="9980" width="11.125" style="1" customWidth="1"/>
    <col min="9981" max="9981" width="13.50390625" style="1" customWidth="1"/>
    <col min="9982" max="9982" width="7.625" style="1" customWidth="1"/>
    <col min="9983" max="9984" width="16.50390625" style="1" customWidth="1"/>
    <col min="9985" max="9985" width="13.50390625" style="1" customWidth="1"/>
    <col min="9986" max="9987" width="9.125" style="1" customWidth="1"/>
    <col min="9988" max="9988" width="11.625" style="1" customWidth="1"/>
    <col min="9989" max="9989" width="10.50390625" style="1" customWidth="1"/>
    <col min="9990" max="9990" width="11.375" style="1" customWidth="1"/>
    <col min="9991" max="9991" width="12.625" style="1" bestFit="1" customWidth="1"/>
    <col min="9992" max="9992" width="12.625" style="1" customWidth="1"/>
    <col min="9993" max="9993" width="14.375" style="1" customWidth="1"/>
    <col min="9994" max="9994" width="9.50390625" style="1" customWidth="1"/>
    <col min="9995" max="9995" width="12.50390625" style="1" bestFit="1" customWidth="1"/>
    <col min="9996" max="10227" width="9.125" style="1" customWidth="1"/>
    <col min="10228" max="10228" width="6.875" style="1" customWidth="1"/>
    <col min="10229" max="10229" width="9.00390625" style="1" hidden="1" customWidth="1"/>
    <col min="10230" max="10230" width="18.50390625" style="1" customWidth="1"/>
    <col min="10231" max="10231" width="18.625" style="1" customWidth="1"/>
    <col min="10232" max="10232" width="12.50390625" style="1" customWidth="1"/>
    <col min="10233" max="10233" width="15.375" style="1" customWidth="1"/>
    <col min="10234" max="10234" width="18.125" style="1" customWidth="1"/>
    <col min="10235" max="10235" width="76.00390625" style="1" customWidth="1"/>
    <col min="10236" max="10236" width="11.125" style="1" customWidth="1"/>
    <col min="10237" max="10237" width="13.50390625" style="1" customWidth="1"/>
    <col min="10238" max="10238" width="7.625" style="1" customWidth="1"/>
    <col min="10239" max="10240" width="16.50390625" style="1" customWidth="1"/>
    <col min="10241" max="10241" width="13.50390625" style="1" customWidth="1"/>
    <col min="10242" max="10243" width="9.125" style="1" customWidth="1"/>
    <col min="10244" max="10244" width="11.625" style="1" customWidth="1"/>
    <col min="10245" max="10245" width="10.50390625" style="1" customWidth="1"/>
    <col min="10246" max="10246" width="11.375" style="1" customWidth="1"/>
    <col min="10247" max="10247" width="12.625" style="1" bestFit="1" customWidth="1"/>
    <col min="10248" max="10248" width="12.625" style="1" customWidth="1"/>
    <col min="10249" max="10249" width="14.375" style="1" customWidth="1"/>
    <col min="10250" max="10250" width="9.50390625" style="1" customWidth="1"/>
    <col min="10251" max="10251" width="12.50390625" style="1" bestFit="1" customWidth="1"/>
    <col min="10252" max="10483" width="9.125" style="1" customWidth="1"/>
    <col min="10484" max="10484" width="6.875" style="1" customWidth="1"/>
    <col min="10485" max="10485" width="9.00390625" style="1" hidden="1" customWidth="1"/>
    <col min="10486" max="10486" width="18.50390625" style="1" customWidth="1"/>
    <col min="10487" max="10487" width="18.625" style="1" customWidth="1"/>
    <col min="10488" max="10488" width="12.50390625" style="1" customWidth="1"/>
    <col min="10489" max="10489" width="15.375" style="1" customWidth="1"/>
    <col min="10490" max="10490" width="18.125" style="1" customWidth="1"/>
    <col min="10491" max="10491" width="76.00390625" style="1" customWidth="1"/>
    <col min="10492" max="10492" width="11.125" style="1" customWidth="1"/>
    <col min="10493" max="10493" width="13.50390625" style="1" customWidth="1"/>
    <col min="10494" max="10494" width="7.625" style="1" customWidth="1"/>
    <col min="10495" max="10496" width="16.50390625" style="1" customWidth="1"/>
    <col min="10497" max="10497" width="13.50390625" style="1" customWidth="1"/>
    <col min="10498" max="10499" width="9.125" style="1" customWidth="1"/>
    <col min="10500" max="10500" width="11.625" style="1" customWidth="1"/>
    <col min="10501" max="10501" width="10.50390625" style="1" customWidth="1"/>
    <col min="10502" max="10502" width="11.375" style="1" customWidth="1"/>
    <col min="10503" max="10503" width="12.625" style="1" bestFit="1" customWidth="1"/>
    <col min="10504" max="10504" width="12.625" style="1" customWidth="1"/>
    <col min="10505" max="10505" width="14.375" style="1" customWidth="1"/>
    <col min="10506" max="10506" width="9.50390625" style="1" customWidth="1"/>
    <col min="10507" max="10507" width="12.50390625" style="1" bestFit="1" customWidth="1"/>
    <col min="10508" max="10739" width="9.125" style="1" customWidth="1"/>
    <col min="10740" max="10740" width="6.875" style="1" customWidth="1"/>
    <col min="10741" max="10741" width="9.00390625" style="1" hidden="1" customWidth="1"/>
    <col min="10742" max="10742" width="18.50390625" style="1" customWidth="1"/>
    <col min="10743" max="10743" width="18.625" style="1" customWidth="1"/>
    <col min="10744" max="10744" width="12.50390625" style="1" customWidth="1"/>
    <col min="10745" max="10745" width="15.375" style="1" customWidth="1"/>
    <col min="10746" max="10746" width="18.125" style="1" customWidth="1"/>
    <col min="10747" max="10747" width="76.00390625" style="1" customWidth="1"/>
    <col min="10748" max="10748" width="11.125" style="1" customWidth="1"/>
    <col min="10749" max="10749" width="13.50390625" style="1" customWidth="1"/>
    <col min="10750" max="10750" width="7.625" style="1" customWidth="1"/>
    <col min="10751" max="10752" width="16.50390625" style="1" customWidth="1"/>
    <col min="10753" max="10753" width="13.50390625" style="1" customWidth="1"/>
    <col min="10754" max="10755" width="9.125" style="1" customWidth="1"/>
    <col min="10756" max="10756" width="11.625" style="1" customWidth="1"/>
    <col min="10757" max="10757" width="10.50390625" style="1" customWidth="1"/>
    <col min="10758" max="10758" width="11.375" style="1" customWidth="1"/>
    <col min="10759" max="10759" width="12.625" style="1" bestFit="1" customWidth="1"/>
    <col min="10760" max="10760" width="12.625" style="1" customWidth="1"/>
    <col min="10761" max="10761" width="14.375" style="1" customWidth="1"/>
    <col min="10762" max="10762" width="9.50390625" style="1" customWidth="1"/>
    <col min="10763" max="10763" width="12.50390625" style="1" bestFit="1" customWidth="1"/>
    <col min="10764" max="10995" width="9.125" style="1" customWidth="1"/>
    <col min="10996" max="10996" width="6.875" style="1" customWidth="1"/>
    <col min="10997" max="10997" width="9.00390625" style="1" hidden="1" customWidth="1"/>
    <col min="10998" max="10998" width="18.50390625" style="1" customWidth="1"/>
    <col min="10999" max="10999" width="18.625" style="1" customWidth="1"/>
    <col min="11000" max="11000" width="12.50390625" style="1" customWidth="1"/>
    <col min="11001" max="11001" width="15.375" style="1" customWidth="1"/>
    <col min="11002" max="11002" width="18.125" style="1" customWidth="1"/>
    <col min="11003" max="11003" width="76.00390625" style="1" customWidth="1"/>
    <col min="11004" max="11004" width="11.125" style="1" customWidth="1"/>
    <col min="11005" max="11005" width="13.50390625" style="1" customWidth="1"/>
    <col min="11006" max="11006" width="7.625" style="1" customWidth="1"/>
    <col min="11007" max="11008" width="16.50390625" style="1" customWidth="1"/>
    <col min="11009" max="11009" width="13.50390625" style="1" customWidth="1"/>
    <col min="11010" max="11011" width="9.125" style="1" customWidth="1"/>
    <col min="11012" max="11012" width="11.625" style="1" customWidth="1"/>
    <col min="11013" max="11013" width="10.50390625" style="1" customWidth="1"/>
    <col min="11014" max="11014" width="11.375" style="1" customWidth="1"/>
    <col min="11015" max="11015" width="12.625" style="1" bestFit="1" customWidth="1"/>
    <col min="11016" max="11016" width="12.625" style="1" customWidth="1"/>
    <col min="11017" max="11017" width="14.375" style="1" customWidth="1"/>
    <col min="11018" max="11018" width="9.50390625" style="1" customWidth="1"/>
    <col min="11019" max="11019" width="12.50390625" style="1" bestFit="1" customWidth="1"/>
    <col min="11020" max="11251" width="9.125" style="1" customWidth="1"/>
    <col min="11252" max="11252" width="6.875" style="1" customWidth="1"/>
    <col min="11253" max="11253" width="9.00390625" style="1" hidden="1" customWidth="1"/>
    <col min="11254" max="11254" width="18.50390625" style="1" customWidth="1"/>
    <col min="11255" max="11255" width="18.625" style="1" customWidth="1"/>
    <col min="11256" max="11256" width="12.50390625" style="1" customWidth="1"/>
    <col min="11257" max="11257" width="15.375" style="1" customWidth="1"/>
    <col min="11258" max="11258" width="18.125" style="1" customWidth="1"/>
    <col min="11259" max="11259" width="76.00390625" style="1" customWidth="1"/>
    <col min="11260" max="11260" width="11.125" style="1" customWidth="1"/>
    <col min="11261" max="11261" width="13.50390625" style="1" customWidth="1"/>
    <col min="11262" max="11262" width="7.625" style="1" customWidth="1"/>
    <col min="11263" max="11264" width="16.50390625" style="1" customWidth="1"/>
    <col min="11265" max="11265" width="13.50390625" style="1" customWidth="1"/>
    <col min="11266" max="11267" width="9.125" style="1" customWidth="1"/>
    <col min="11268" max="11268" width="11.625" style="1" customWidth="1"/>
    <col min="11269" max="11269" width="10.50390625" style="1" customWidth="1"/>
    <col min="11270" max="11270" width="11.375" style="1" customWidth="1"/>
    <col min="11271" max="11271" width="12.625" style="1" bestFit="1" customWidth="1"/>
    <col min="11272" max="11272" width="12.625" style="1" customWidth="1"/>
    <col min="11273" max="11273" width="14.375" style="1" customWidth="1"/>
    <col min="11274" max="11274" width="9.50390625" style="1" customWidth="1"/>
    <col min="11275" max="11275" width="12.50390625" style="1" bestFit="1" customWidth="1"/>
    <col min="11276" max="11507" width="9.125" style="1" customWidth="1"/>
    <col min="11508" max="11508" width="6.875" style="1" customWidth="1"/>
    <col min="11509" max="11509" width="9.00390625" style="1" hidden="1" customWidth="1"/>
    <col min="11510" max="11510" width="18.50390625" style="1" customWidth="1"/>
    <col min="11511" max="11511" width="18.625" style="1" customWidth="1"/>
    <col min="11512" max="11512" width="12.50390625" style="1" customWidth="1"/>
    <col min="11513" max="11513" width="15.375" style="1" customWidth="1"/>
    <col min="11514" max="11514" width="18.125" style="1" customWidth="1"/>
    <col min="11515" max="11515" width="76.00390625" style="1" customWidth="1"/>
    <col min="11516" max="11516" width="11.125" style="1" customWidth="1"/>
    <col min="11517" max="11517" width="13.50390625" style="1" customWidth="1"/>
    <col min="11518" max="11518" width="7.625" style="1" customWidth="1"/>
    <col min="11519" max="11520" width="16.50390625" style="1" customWidth="1"/>
    <col min="11521" max="11521" width="13.50390625" style="1" customWidth="1"/>
    <col min="11522" max="11523" width="9.125" style="1" customWidth="1"/>
    <col min="11524" max="11524" width="11.625" style="1" customWidth="1"/>
    <col min="11525" max="11525" width="10.50390625" style="1" customWidth="1"/>
    <col min="11526" max="11526" width="11.375" style="1" customWidth="1"/>
    <col min="11527" max="11527" width="12.625" style="1" bestFit="1" customWidth="1"/>
    <col min="11528" max="11528" width="12.625" style="1" customWidth="1"/>
    <col min="11529" max="11529" width="14.375" style="1" customWidth="1"/>
    <col min="11530" max="11530" width="9.50390625" style="1" customWidth="1"/>
    <col min="11531" max="11531" width="12.50390625" style="1" bestFit="1" customWidth="1"/>
    <col min="11532" max="11763" width="9.125" style="1" customWidth="1"/>
    <col min="11764" max="11764" width="6.875" style="1" customWidth="1"/>
    <col min="11765" max="11765" width="9.00390625" style="1" hidden="1" customWidth="1"/>
    <col min="11766" max="11766" width="18.50390625" style="1" customWidth="1"/>
    <col min="11767" max="11767" width="18.625" style="1" customWidth="1"/>
    <col min="11768" max="11768" width="12.50390625" style="1" customWidth="1"/>
    <col min="11769" max="11769" width="15.375" style="1" customWidth="1"/>
    <col min="11770" max="11770" width="18.125" style="1" customWidth="1"/>
    <col min="11771" max="11771" width="76.00390625" style="1" customWidth="1"/>
    <col min="11772" max="11772" width="11.125" style="1" customWidth="1"/>
    <col min="11773" max="11773" width="13.50390625" style="1" customWidth="1"/>
    <col min="11774" max="11774" width="7.625" style="1" customWidth="1"/>
    <col min="11775" max="11776" width="16.50390625" style="1" customWidth="1"/>
    <col min="11777" max="11777" width="13.50390625" style="1" customWidth="1"/>
    <col min="11778" max="11779" width="9.125" style="1" customWidth="1"/>
    <col min="11780" max="11780" width="11.625" style="1" customWidth="1"/>
    <col min="11781" max="11781" width="10.50390625" style="1" customWidth="1"/>
    <col min="11782" max="11782" width="11.375" style="1" customWidth="1"/>
    <col min="11783" max="11783" width="12.625" style="1" bestFit="1" customWidth="1"/>
    <col min="11784" max="11784" width="12.625" style="1" customWidth="1"/>
    <col min="11785" max="11785" width="14.375" style="1" customWidth="1"/>
    <col min="11786" max="11786" width="9.50390625" style="1" customWidth="1"/>
    <col min="11787" max="11787" width="12.50390625" style="1" bestFit="1" customWidth="1"/>
    <col min="11788" max="12019" width="9.125" style="1" customWidth="1"/>
    <col min="12020" max="12020" width="6.875" style="1" customWidth="1"/>
    <col min="12021" max="12021" width="9.00390625" style="1" hidden="1" customWidth="1"/>
    <col min="12022" max="12022" width="18.50390625" style="1" customWidth="1"/>
    <col min="12023" max="12023" width="18.625" style="1" customWidth="1"/>
    <col min="12024" max="12024" width="12.50390625" style="1" customWidth="1"/>
    <col min="12025" max="12025" width="15.375" style="1" customWidth="1"/>
    <col min="12026" max="12026" width="18.125" style="1" customWidth="1"/>
    <col min="12027" max="12027" width="76.00390625" style="1" customWidth="1"/>
    <col min="12028" max="12028" width="11.125" style="1" customWidth="1"/>
    <col min="12029" max="12029" width="13.50390625" style="1" customWidth="1"/>
    <col min="12030" max="12030" width="7.625" style="1" customWidth="1"/>
    <col min="12031" max="12032" width="16.50390625" style="1" customWidth="1"/>
    <col min="12033" max="12033" width="13.50390625" style="1" customWidth="1"/>
    <col min="12034" max="12035" width="9.125" style="1" customWidth="1"/>
    <col min="12036" max="12036" width="11.625" style="1" customWidth="1"/>
    <col min="12037" max="12037" width="10.50390625" style="1" customWidth="1"/>
    <col min="12038" max="12038" width="11.375" style="1" customWidth="1"/>
    <col min="12039" max="12039" width="12.625" style="1" bestFit="1" customWidth="1"/>
    <col min="12040" max="12040" width="12.625" style="1" customWidth="1"/>
    <col min="12041" max="12041" width="14.375" style="1" customWidth="1"/>
    <col min="12042" max="12042" width="9.50390625" style="1" customWidth="1"/>
    <col min="12043" max="12043" width="12.50390625" style="1" bestFit="1" customWidth="1"/>
    <col min="12044" max="12275" width="9.125" style="1" customWidth="1"/>
    <col min="12276" max="12276" width="6.875" style="1" customWidth="1"/>
    <col min="12277" max="12277" width="9.00390625" style="1" hidden="1" customWidth="1"/>
    <col min="12278" max="12278" width="18.50390625" style="1" customWidth="1"/>
    <col min="12279" max="12279" width="18.625" style="1" customWidth="1"/>
    <col min="12280" max="12280" width="12.50390625" style="1" customWidth="1"/>
    <col min="12281" max="12281" width="15.375" style="1" customWidth="1"/>
    <col min="12282" max="12282" width="18.125" style="1" customWidth="1"/>
    <col min="12283" max="12283" width="76.00390625" style="1" customWidth="1"/>
    <col min="12284" max="12284" width="11.125" style="1" customWidth="1"/>
    <col min="12285" max="12285" width="13.50390625" style="1" customWidth="1"/>
    <col min="12286" max="12286" width="7.625" style="1" customWidth="1"/>
    <col min="12287" max="12288" width="16.50390625" style="1" customWidth="1"/>
    <col min="12289" max="12289" width="13.50390625" style="1" customWidth="1"/>
    <col min="12290" max="12291" width="9.125" style="1" customWidth="1"/>
    <col min="12292" max="12292" width="11.625" style="1" customWidth="1"/>
    <col min="12293" max="12293" width="10.50390625" style="1" customWidth="1"/>
    <col min="12294" max="12294" width="11.375" style="1" customWidth="1"/>
    <col min="12295" max="12295" width="12.625" style="1" bestFit="1" customWidth="1"/>
    <col min="12296" max="12296" width="12.625" style="1" customWidth="1"/>
    <col min="12297" max="12297" width="14.375" style="1" customWidth="1"/>
    <col min="12298" max="12298" width="9.50390625" style="1" customWidth="1"/>
    <col min="12299" max="12299" width="12.50390625" style="1" bestFit="1" customWidth="1"/>
    <col min="12300" max="12531" width="9.125" style="1" customWidth="1"/>
    <col min="12532" max="12532" width="6.875" style="1" customWidth="1"/>
    <col min="12533" max="12533" width="9.00390625" style="1" hidden="1" customWidth="1"/>
    <col min="12534" max="12534" width="18.50390625" style="1" customWidth="1"/>
    <col min="12535" max="12535" width="18.625" style="1" customWidth="1"/>
    <col min="12536" max="12536" width="12.50390625" style="1" customWidth="1"/>
    <col min="12537" max="12537" width="15.375" style="1" customWidth="1"/>
    <col min="12538" max="12538" width="18.125" style="1" customWidth="1"/>
    <col min="12539" max="12539" width="76.00390625" style="1" customWidth="1"/>
    <col min="12540" max="12540" width="11.125" style="1" customWidth="1"/>
    <col min="12541" max="12541" width="13.50390625" style="1" customWidth="1"/>
    <col min="12542" max="12542" width="7.625" style="1" customWidth="1"/>
    <col min="12543" max="12544" width="16.50390625" style="1" customWidth="1"/>
    <col min="12545" max="12545" width="13.50390625" style="1" customWidth="1"/>
    <col min="12546" max="12547" width="9.125" style="1" customWidth="1"/>
    <col min="12548" max="12548" width="11.625" style="1" customWidth="1"/>
    <col min="12549" max="12549" width="10.50390625" style="1" customWidth="1"/>
    <col min="12550" max="12550" width="11.375" style="1" customWidth="1"/>
    <col min="12551" max="12551" width="12.625" style="1" bestFit="1" customWidth="1"/>
    <col min="12552" max="12552" width="12.625" style="1" customWidth="1"/>
    <col min="12553" max="12553" width="14.375" style="1" customWidth="1"/>
    <col min="12554" max="12554" width="9.50390625" style="1" customWidth="1"/>
    <col min="12555" max="12555" width="12.50390625" style="1" bestFit="1" customWidth="1"/>
    <col min="12556" max="12787" width="9.125" style="1" customWidth="1"/>
    <col min="12788" max="12788" width="6.875" style="1" customWidth="1"/>
    <col min="12789" max="12789" width="9.00390625" style="1" hidden="1" customWidth="1"/>
    <col min="12790" max="12790" width="18.50390625" style="1" customWidth="1"/>
    <col min="12791" max="12791" width="18.625" style="1" customWidth="1"/>
    <col min="12792" max="12792" width="12.50390625" style="1" customWidth="1"/>
    <col min="12793" max="12793" width="15.375" style="1" customWidth="1"/>
    <col min="12794" max="12794" width="18.125" style="1" customWidth="1"/>
    <col min="12795" max="12795" width="76.00390625" style="1" customWidth="1"/>
    <col min="12796" max="12796" width="11.125" style="1" customWidth="1"/>
    <col min="12797" max="12797" width="13.50390625" style="1" customWidth="1"/>
    <col min="12798" max="12798" width="7.625" style="1" customWidth="1"/>
    <col min="12799" max="12800" width="16.50390625" style="1" customWidth="1"/>
    <col min="12801" max="12801" width="13.50390625" style="1" customWidth="1"/>
    <col min="12802" max="12803" width="9.125" style="1" customWidth="1"/>
    <col min="12804" max="12804" width="11.625" style="1" customWidth="1"/>
    <col min="12805" max="12805" width="10.50390625" style="1" customWidth="1"/>
    <col min="12806" max="12806" width="11.375" style="1" customWidth="1"/>
    <col min="12807" max="12807" width="12.625" style="1" bestFit="1" customWidth="1"/>
    <col min="12808" max="12808" width="12.625" style="1" customWidth="1"/>
    <col min="12809" max="12809" width="14.375" style="1" customWidth="1"/>
    <col min="12810" max="12810" width="9.50390625" style="1" customWidth="1"/>
    <col min="12811" max="12811" width="12.50390625" style="1" bestFit="1" customWidth="1"/>
    <col min="12812" max="13043" width="9.125" style="1" customWidth="1"/>
    <col min="13044" max="13044" width="6.875" style="1" customWidth="1"/>
    <col min="13045" max="13045" width="9.00390625" style="1" hidden="1" customWidth="1"/>
    <col min="13046" max="13046" width="18.50390625" style="1" customWidth="1"/>
    <col min="13047" max="13047" width="18.625" style="1" customWidth="1"/>
    <col min="13048" max="13048" width="12.50390625" style="1" customWidth="1"/>
    <col min="13049" max="13049" width="15.375" style="1" customWidth="1"/>
    <col min="13050" max="13050" width="18.125" style="1" customWidth="1"/>
    <col min="13051" max="13051" width="76.00390625" style="1" customWidth="1"/>
    <col min="13052" max="13052" width="11.125" style="1" customWidth="1"/>
    <col min="13053" max="13053" width="13.50390625" style="1" customWidth="1"/>
    <col min="13054" max="13054" width="7.625" style="1" customWidth="1"/>
    <col min="13055" max="13056" width="16.50390625" style="1" customWidth="1"/>
    <col min="13057" max="13057" width="13.50390625" style="1" customWidth="1"/>
    <col min="13058" max="13059" width="9.125" style="1" customWidth="1"/>
    <col min="13060" max="13060" width="11.625" style="1" customWidth="1"/>
    <col min="13061" max="13061" width="10.50390625" style="1" customWidth="1"/>
    <col min="13062" max="13062" width="11.375" style="1" customWidth="1"/>
    <col min="13063" max="13063" width="12.625" style="1" bestFit="1" customWidth="1"/>
    <col min="13064" max="13064" width="12.625" style="1" customWidth="1"/>
    <col min="13065" max="13065" width="14.375" style="1" customWidth="1"/>
    <col min="13066" max="13066" width="9.50390625" style="1" customWidth="1"/>
    <col min="13067" max="13067" width="12.50390625" style="1" bestFit="1" customWidth="1"/>
    <col min="13068" max="13299" width="9.125" style="1" customWidth="1"/>
    <col min="13300" max="13300" width="6.875" style="1" customWidth="1"/>
    <col min="13301" max="13301" width="9.00390625" style="1" hidden="1" customWidth="1"/>
    <col min="13302" max="13302" width="18.50390625" style="1" customWidth="1"/>
    <col min="13303" max="13303" width="18.625" style="1" customWidth="1"/>
    <col min="13304" max="13304" width="12.50390625" style="1" customWidth="1"/>
    <col min="13305" max="13305" width="15.375" style="1" customWidth="1"/>
    <col min="13306" max="13306" width="18.125" style="1" customWidth="1"/>
    <col min="13307" max="13307" width="76.00390625" style="1" customWidth="1"/>
    <col min="13308" max="13308" width="11.125" style="1" customWidth="1"/>
    <col min="13309" max="13309" width="13.50390625" style="1" customWidth="1"/>
    <col min="13310" max="13310" width="7.625" style="1" customWidth="1"/>
    <col min="13311" max="13312" width="16.50390625" style="1" customWidth="1"/>
    <col min="13313" max="13313" width="13.50390625" style="1" customWidth="1"/>
    <col min="13314" max="13315" width="9.125" style="1" customWidth="1"/>
    <col min="13316" max="13316" width="11.625" style="1" customWidth="1"/>
    <col min="13317" max="13317" width="10.50390625" style="1" customWidth="1"/>
    <col min="13318" max="13318" width="11.375" style="1" customWidth="1"/>
    <col min="13319" max="13319" width="12.625" style="1" bestFit="1" customWidth="1"/>
    <col min="13320" max="13320" width="12.625" style="1" customWidth="1"/>
    <col min="13321" max="13321" width="14.375" style="1" customWidth="1"/>
    <col min="13322" max="13322" width="9.50390625" style="1" customWidth="1"/>
    <col min="13323" max="13323" width="12.50390625" style="1" bestFit="1" customWidth="1"/>
    <col min="13324" max="13555" width="9.125" style="1" customWidth="1"/>
    <col min="13556" max="13556" width="6.875" style="1" customWidth="1"/>
    <col min="13557" max="13557" width="9.00390625" style="1" hidden="1" customWidth="1"/>
    <col min="13558" max="13558" width="18.50390625" style="1" customWidth="1"/>
    <col min="13559" max="13559" width="18.625" style="1" customWidth="1"/>
    <col min="13560" max="13560" width="12.50390625" style="1" customWidth="1"/>
    <col min="13561" max="13561" width="15.375" style="1" customWidth="1"/>
    <col min="13562" max="13562" width="18.125" style="1" customWidth="1"/>
    <col min="13563" max="13563" width="76.00390625" style="1" customWidth="1"/>
    <col min="13564" max="13564" width="11.125" style="1" customWidth="1"/>
    <col min="13565" max="13565" width="13.50390625" style="1" customWidth="1"/>
    <col min="13566" max="13566" width="7.625" style="1" customWidth="1"/>
    <col min="13567" max="13568" width="16.50390625" style="1" customWidth="1"/>
    <col min="13569" max="13569" width="13.50390625" style="1" customWidth="1"/>
    <col min="13570" max="13571" width="9.125" style="1" customWidth="1"/>
    <col min="13572" max="13572" width="11.625" style="1" customWidth="1"/>
    <col min="13573" max="13573" width="10.50390625" style="1" customWidth="1"/>
    <col min="13574" max="13574" width="11.375" style="1" customWidth="1"/>
    <col min="13575" max="13575" width="12.625" style="1" bestFit="1" customWidth="1"/>
    <col min="13576" max="13576" width="12.625" style="1" customWidth="1"/>
    <col min="13577" max="13577" width="14.375" style="1" customWidth="1"/>
    <col min="13578" max="13578" width="9.50390625" style="1" customWidth="1"/>
    <col min="13579" max="13579" width="12.50390625" style="1" bestFit="1" customWidth="1"/>
    <col min="13580" max="13811" width="9.125" style="1" customWidth="1"/>
    <col min="13812" max="13812" width="6.875" style="1" customWidth="1"/>
    <col min="13813" max="13813" width="9.00390625" style="1" hidden="1" customWidth="1"/>
    <col min="13814" max="13814" width="18.50390625" style="1" customWidth="1"/>
    <col min="13815" max="13815" width="18.625" style="1" customWidth="1"/>
    <col min="13816" max="13816" width="12.50390625" style="1" customWidth="1"/>
    <col min="13817" max="13817" width="15.375" style="1" customWidth="1"/>
    <col min="13818" max="13818" width="18.125" style="1" customWidth="1"/>
    <col min="13819" max="13819" width="76.00390625" style="1" customWidth="1"/>
    <col min="13820" max="13820" width="11.125" style="1" customWidth="1"/>
    <col min="13821" max="13821" width="13.50390625" style="1" customWidth="1"/>
    <col min="13822" max="13822" width="7.625" style="1" customWidth="1"/>
    <col min="13823" max="13824" width="16.50390625" style="1" customWidth="1"/>
    <col min="13825" max="13825" width="13.50390625" style="1" customWidth="1"/>
    <col min="13826" max="13827" width="9.125" style="1" customWidth="1"/>
    <col min="13828" max="13828" width="11.625" style="1" customWidth="1"/>
    <col min="13829" max="13829" width="10.50390625" style="1" customWidth="1"/>
    <col min="13830" max="13830" width="11.375" style="1" customWidth="1"/>
    <col min="13831" max="13831" width="12.625" style="1" bestFit="1" customWidth="1"/>
    <col min="13832" max="13832" width="12.625" style="1" customWidth="1"/>
    <col min="13833" max="13833" width="14.375" style="1" customWidth="1"/>
    <col min="13834" max="13834" width="9.50390625" style="1" customWidth="1"/>
    <col min="13835" max="13835" width="12.50390625" style="1" bestFit="1" customWidth="1"/>
    <col min="13836" max="14067" width="9.125" style="1" customWidth="1"/>
    <col min="14068" max="14068" width="6.875" style="1" customWidth="1"/>
    <col min="14069" max="14069" width="9.00390625" style="1" hidden="1" customWidth="1"/>
    <col min="14070" max="14070" width="18.50390625" style="1" customWidth="1"/>
    <col min="14071" max="14071" width="18.625" style="1" customWidth="1"/>
    <col min="14072" max="14072" width="12.50390625" style="1" customWidth="1"/>
    <col min="14073" max="14073" width="15.375" style="1" customWidth="1"/>
    <col min="14074" max="14074" width="18.125" style="1" customWidth="1"/>
    <col min="14075" max="14075" width="76.00390625" style="1" customWidth="1"/>
    <col min="14076" max="14076" width="11.125" style="1" customWidth="1"/>
    <col min="14077" max="14077" width="13.50390625" style="1" customWidth="1"/>
    <col min="14078" max="14078" width="7.625" style="1" customWidth="1"/>
    <col min="14079" max="14080" width="16.50390625" style="1" customWidth="1"/>
    <col min="14081" max="14081" width="13.50390625" style="1" customWidth="1"/>
    <col min="14082" max="14083" width="9.125" style="1" customWidth="1"/>
    <col min="14084" max="14084" width="11.625" style="1" customWidth="1"/>
    <col min="14085" max="14085" width="10.50390625" style="1" customWidth="1"/>
    <col min="14086" max="14086" width="11.375" style="1" customWidth="1"/>
    <col min="14087" max="14087" width="12.625" style="1" bestFit="1" customWidth="1"/>
    <col min="14088" max="14088" width="12.625" style="1" customWidth="1"/>
    <col min="14089" max="14089" width="14.375" style="1" customWidth="1"/>
    <col min="14090" max="14090" width="9.50390625" style="1" customWidth="1"/>
    <col min="14091" max="14091" width="12.50390625" style="1" bestFit="1" customWidth="1"/>
    <col min="14092" max="14323" width="9.125" style="1" customWidth="1"/>
    <col min="14324" max="14324" width="6.875" style="1" customWidth="1"/>
    <col min="14325" max="14325" width="9.00390625" style="1" hidden="1" customWidth="1"/>
    <col min="14326" max="14326" width="18.50390625" style="1" customWidth="1"/>
    <col min="14327" max="14327" width="18.625" style="1" customWidth="1"/>
    <col min="14328" max="14328" width="12.50390625" style="1" customWidth="1"/>
    <col min="14329" max="14329" width="15.375" style="1" customWidth="1"/>
    <col min="14330" max="14330" width="18.125" style="1" customWidth="1"/>
    <col min="14331" max="14331" width="76.00390625" style="1" customWidth="1"/>
    <col min="14332" max="14332" width="11.125" style="1" customWidth="1"/>
    <col min="14333" max="14333" width="13.50390625" style="1" customWidth="1"/>
    <col min="14334" max="14334" width="7.625" style="1" customWidth="1"/>
    <col min="14335" max="14336" width="16.50390625" style="1" customWidth="1"/>
    <col min="14337" max="14337" width="13.50390625" style="1" customWidth="1"/>
    <col min="14338" max="14339" width="9.125" style="1" customWidth="1"/>
    <col min="14340" max="14340" width="11.625" style="1" customWidth="1"/>
    <col min="14341" max="14341" width="10.50390625" style="1" customWidth="1"/>
    <col min="14342" max="14342" width="11.375" style="1" customWidth="1"/>
    <col min="14343" max="14343" width="12.625" style="1" bestFit="1" customWidth="1"/>
    <col min="14344" max="14344" width="12.625" style="1" customWidth="1"/>
    <col min="14345" max="14345" width="14.375" style="1" customWidth="1"/>
    <col min="14346" max="14346" width="9.50390625" style="1" customWidth="1"/>
    <col min="14347" max="14347" width="12.50390625" style="1" bestFit="1" customWidth="1"/>
    <col min="14348" max="14579" width="9.125" style="1" customWidth="1"/>
    <col min="14580" max="14580" width="6.875" style="1" customWidth="1"/>
    <col min="14581" max="14581" width="9.00390625" style="1" hidden="1" customWidth="1"/>
    <col min="14582" max="14582" width="18.50390625" style="1" customWidth="1"/>
    <col min="14583" max="14583" width="18.625" style="1" customWidth="1"/>
    <col min="14584" max="14584" width="12.50390625" style="1" customWidth="1"/>
    <col min="14585" max="14585" width="15.375" style="1" customWidth="1"/>
    <col min="14586" max="14586" width="18.125" style="1" customWidth="1"/>
    <col min="14587" max="14587" width="76.00390625" style="1" customWidth="1"/>
    <col min="14588" max="14588" width="11.125" style="1" customWidth="1"/>
    <col min="14589" max="14589" width="13.50390625" style="1" customWidth="1"/>
    <col min="14590" max="14590" width="7.625" style="1" customWidth="1"/>
    <col min="14591" max="14592" width="16.50390625" style="1" customWidth="1"/>
    <col min="14593" max="14593" width="13.50390625" style="1" customWidth="1"/>
    <col min="14594" max="14595" width="9.125" style="1" customWidth="1"/>
    <col min="14596" max="14596" width="11.625" style="1" customWidth="1"/>
    <col min="14597" max="14597" width="10.50390625" style="1" customWidth="1"/>
    <col min="14598" max="14598" width="11.375" style="1" customWidth="1"/>
    <col min="14599" max="14599" width="12.625" style="1" bestFit="1" customWidth="1"/>
    <col min="14600" max="14600" width="12.625" style="1" customWidth="1"/>
    <col min="14601" max="14601" width="14.375" style="1" customWidth="1"/>
    <col min="14602" max="14602" width="9.50390625" style="1" customWidth="1"/>
    <col min="14603" max="14603" width="12.50390625" style="1" bestFit="1" customWidth="1"/>
    <col min="14604" max="14835" width="9.125" style="1" customWidth="1"/>
    <col min="14836" max="14836" width="6.875" style="1" customWidth="1"/>
    <col min="14837" max="14837" width="9.00390625" style="1" hidden="1" customWidth="1"/>
    <col min="14838" max="14838" width="18.50390625" style="1" customWidth="1"/>
    <col min="14839" max="14839" width="18.625" style="1" customWidth="1"/>
    <col min="14840" max="14840" width="12.50390625" style="1" customWidth="1"/>
    <col min="14841" max="14841" width="15.375" style="1" customWidth="1"/>
    <col min="14842" max="14842" width="18.125" style="1" customWidth="1"/>
    <col min="14843" max="14843" width="76.00390625" style="1" customWidth="1"/>
    <col min="14844" max="14844" width="11.125" style="1" customWidth="1"/>
    <col min="14845" max="14845" width="13.50390625" style="1" customWidth="1"/>
    <col min="14846" max="14846" width="7.625" style="1" customWidth="1"/>
    <col min="14847" max="14848" width="16.50390625" style="1" customWidth="1"/>
    <col min="14849" max="14849" width="13.50390625" style="1" customWidth="1"/>
    <col min="14850" max="14851" width="9.125" style="1" customWidth="1"/>
    <col min="14852" max="14852" width="11.625" style="1" customWidth="1"/>
    <col min="14853" max="14853" width="10.50390625" style="1" customWidth="1"/>
    <col min="14854" max="14854" width="11.375" style="1" customWidth="1"/>
    <col min="14855" max="14855" width="12.625" style="1" bestFit="1" customWidth="1"/>
    <col min="14856" max="14856" width="12.625" style="1" customWidth="1"/>
    <col min="14857" max="14857" width="14.375" style="1" customWidth="1"/>
    <col min="14858" max="14858" width="9.50390625" style="1" customWidth="1"/>
    <col min="14859" max="14859" width="12.50390625" style="1" bestFit="1" customWidth="1"/>
    <col min="14860" max="15091" width="9.125" style="1" customWidth="1"/>
    <col min="15092" max="15092" width="6.875" style="1" customWidth="1"/>
    <col min="15093" max="15093" width="9.00390625" style="1" hidden="1" customWidth="1"/>
    <col min="15094" max="15094" width="18.50390625" style="1" customWidth="1"/>
    <col min="15095" max="15095" width="18.625" style="1" customWidth="1"/>
    <col min="15096" max="15096" width="12.50390625" style="1" customWidth="1"/>
    <col min="15097" max="15097" width="15.375" style="1" customWidth="1"/>
    <col min="15098" max="15098" width="18.125" style="1" customWidth="1"/>
    <col min="15099" max="15099" width="76.00390625" style="1" customWidth="1"/>
    <col min="15100" max="15100" width="11.125" style="1" customWidth="1"/>
    <col min="15101" max="15101" width="13.50390625" style="1" customWidth="1"/>
    <col min="15102" max="15102" width="7.625" style="1" customWidth="1"/>
    <col min="15103" max="15104" width="16.50390625" style="1" customWidth="1"/>
    <col min="15105" max="15105" width="13.50390625" style="1" customWidth="1"/>
    <col min="15106" max="15107" width="9.125" style="1" customWidth="1"/>
    <col min="15108" max="15108" width="11.625" style="1" customWidth="1"/>
    <col min="15109" max="15109" width="10.50390625" style="1" customWidth="1"/>
    <col min="15110" max="15110" width="11.375" style="1" customWidth="1"/>
    <col min="15111" max="15111" width="12.625" style="1" bestFit="1" customWidth="1"/>
    <col min="15112" max="15112" width="12.625" style="1" customWidth="1"/>
    <col min="15113" max="15113" width="14.375" style="1" customWidth="1"/>
    <col min="15114" max="15114" width="9.50390625" style="1" customWidth="1"/>
    <col min="15115" max="15115" width="12.50390625" style="1" bestFit="1" customWidth="1"/>
    <col min="15116" max="15347" width="9.125" style="1" customWidth="1"/>
    <col min="15348" max="15348" width="6.875" style="1" customWidth="1"/>
    <col min="15349" max="15349" width="9.00390625" style="1" hidden="1" customWidth="1"/>
    <col min="15350" max="15350" width="18.50390625" style="1" customWidth="1"/>
    <col min="15351" max="15351" width="18.625" style="1" customWidth="1"/>
    <col min="15352" max="15352" width="12.50390625" style="1" customWidth="1"/>
    <col min="15353" max="15353" width="15.375" style="1" customWidth="1"/>
    <col min="15354" max="15354" width="18.125" style="1" customWidth="1"/>
    <col min="15355" max="15355" width="76.00390625" style="1" customWidth="1"/>
    <col min="15356" max="15356" width="11.125" style="1" customWidth="1"/>
    <col min="15357" max="15357" width="13.50390625" style="1" customWidth="1"/>
    <col min="15358" max="15358" width="7.625" style="1" customWidth="1"/>
    <col min="15359" max="15360" width="16.50390625" style="1" customWidth="1"/>
    <col min="15361" max="15361" width="13.50390625" style="1" customWidth="1"/>
    <col min="15362" max="15363" width="9.125" style="1" customWidth="1"/>
    <col min="15364" max="15364" width="11.625" style="1" customWidth="1"/>
    <col min="15365" max="15365" width="10.50390625" style="1" customWidth="1"/>
    <col min="15366" max="15366" width="11.375" style="1" customWidth="1"/>
    <col min="15367" max="15367" width="12.625" style="1" bestFit="1" customWidth="1"/>
    <col min="15368" max="15368" width="12.625" style="1" customWidth="1"/>
    <col min="15369" max="15369" width="14.375" style="1" customWidth="1"/>
    <col min="15370" max="15370" width="9.50390625" style="1" customWidth="1"/>
    <col min="15371" max="15371" width="12.50390625" style="1" bestFit="1" customWidth="1"/>
    <col min="15372" max="15603" width="9.125" style="1" customWidth="1"/>
    <col min="15604" max="15604" width="6.875" style="1" customWidth="1"/>
    <col min="15605" max="15605" width="9.00390625" style="1" hidden="1" customWidth="1"/>
    <col min="15606" max="15606" width="18.50390625" style="1" customWidth="1"/>
    <col min="15607" max="15607" width="18.625" style="1" customWidth="1"/>
    <col min="15608" max="15608" width="12.50390625" style="1" customWidth="1"/>
    <col min="15609" max="15609" width="15.375" style="1" customWidth="1"/>
    <col min="15610" max="15610" width="18.125" style="1" customWidth="1"/>
    <col min="15611" max="15611" width="76.00390625" style="1" customWidth="1"/>
    <col min="15612" max="15612" width="11.125" style="1" customWidth="1"/>
    <col min="15613" max="15613" width="13.50390625" style="1" customWidth="1"/>
    <col min="15614" max="15614" width="7.625" style="1" customWidth="1"/>
    <col min="15615" max="15616" width="16.50390625" style="1" customWidth="1"/>
    <col min="15617" max="15617" width="13.50390625" style="1" customWidth="1"/>
    <col min="15618" max="15619" width="9.125" style="1" customWidth="1"/>
    <col min="15620" max="15620" width="11.625" style="1" customWidth="1"/>
    <col min="15621" max="15621" width="10.50390625" style="1" customWidth="1"/>
    <col min="15622" max="15622" width="11.375" style="1" customWidth="1"/>
    <col min="15623" max="15623" width="12.625" style="1" bestFit="1" customWidth="1"/>
    <col min="15624" max="15624" width="12.625" style="1" customWidth="1"/>
    <col min="15625" max="15625" width="14.375" style="1" customWidth="1"/>
    <col min="15626" max="15626" width="9.50390625" style="1" customWidth="1"/>
    <col min="15627" max="15627" width="12.50390625" style="1" bestFit="1" customWidth="1"/>
    <col min="15628" max="15859" width="9.125" style="1" customWidth="1"/>
    <col min="15860" max="15860" width="6.875" style="1" customWidth="1"/>
    <col min="15861" max="15861" width="9.00390625" style="1" hidden="1" customWidth="1"/>
    <col min="15862" max="15862" width="18.50390625" style="1" customWidth="1"/>
    <col min="15863" max="15863" width="18.625" style="1" customWidth="1"/>
    <col min="15864" max="15864" width="12.50390625" style="1" customWidth="1"/>
    <col min="15865" max="15865" width="15.375" style="1" customWidth="1"/>
    <col min="15866" max="15866" width="18.125" style="1" customWidth="1"/>
    <col min="15867" max="15867" width="76.00390625" style="1" customWidth="1"/>
    <col min="15868" max="15868" width="11.125" style="1" customWidth="1"/>
    <col min="15869" max="15869" width="13.50390625" style="1" customWidth="1"/>
    <col min="15870" max="15870" width="7.625" style="1" customWidth="1"/>
    <col min="15871" max="15872" width="16.50390625" style="1" customWidth="1"/>
    <col min="15873" max="15873" width="13.50390625" style="1" customWidth="1"/>
    <col min="15874" max="15875" width="9.125" style="1" customWidth="1"/>
    <col min="15876" max="15876" width="11.625" style="1" customWidth="1"/>
    <col min="15877" max="15877" width="10.50390625" style="1" customWidth="1"/>
    <col min="15878" max="15878" width="11.375" style="1" customWidth="1"/>
    <col min="15879" max="15879" width="12.625" style="1" bestFit="1" customWidth="1"/>
    <col min="15880" max="15880" width="12.625" style="1" customWidth="1"/>
    <col min="15881" max="15881" width="14.375" style="1" customWidth="1"/>
    <col min="15882" max="15882" width="9.50390625" style="1" customWidth="1"/>
    <col min="15883" max="15883" width="12.50390625" style="1" bestFit="1" customWidth="1"/>
    <col min="15884" max="16115" width="9.125" style="1" customWidth="1"/>
    <col min="16116" max="16116" width="6.875" style="1" customWidth="1"/>
    <col min="16117" max="16117" width="9.00390625" style="1" hidden="1" customWidth="1"/>
    <col min="16118" max="16118" width="18.50390625" style="1" customWidth="1"/>
    <col min="16119" max="16119" width="18.625" style="1" customWidth="1"/>
    <col min="16120" max="16120" width="12.50390625" style="1" customWidth="1"/>
    <col min="16121" max="16121" width="15.375" style="1" customWidth="1"/>
    <col min="16122" max="16122" width="18.125" style="1" customWidth="1"/>
    <col min="16123" max="16123" width="76.00390625" style="1" customWidth="1"/>
    <col min="16124" max="16124" width="11.125" style="1" customWidth="1"/>
    <col min="16125" max="16125" width="13.50390625" style="1" customWidth="1"/>
    <col min="16126" max="16126" width="7.625" style="1" customWidth="1"/>
    <col min="16127" max="16128" width="16.50390625" style="1" customWidth="1"/>
    <col min="16129" max="16129" width="13.50390625" style="1" customWidth="1"/>
    <col min="16130" max="16131" width="9.125" style="1" customWidth="1"/>
    <col min="16132" max="16132" width="11.625" style="1" customWidth="1"/>
    <col min="16133" max="16133" width="10.50390625" style="1" customWidth="1"/>
    <col min="16134" max="16134" width="11.375" style="1" customWidth="1"/>
    <col min="16135" max="16135" width="12.625" style="1" bestFit="1" customWidth="1"/>
    <col min="16136" max="16136" width="12.625" style="1" customWidth="1"/>
    <col min="16137" max="16137" width="14.375" style="1" customWidth="1"/>
    <col min="16138" max="16138" width="9.50390625" style="1" customWidth="1"/>
    <col min="16139" max="16139" width="12.50390625" style="1" bestFit="1" customWidth="1"/>
    <col min="16140" max="16384" width="9.125" style="1" customWidth="1"/>
  </cols>
  <sheetData>
    <row r="1" ht="37.5" customHeight="1"/>
    <row r="2" spans="1:18" s="11" customFormat="1" ht="67.5" customHeight="1">
      <c r="A2" s="9" t="s">
        <v>4</v>
      </c>
      <c r="B2" s="70" t="s">
        <v>25</v>
      </c>
      <c r="C2" s="9" t="s">
        <v>14</v>
      </c>
      <c r="D2" s="9" t="s">
        <v>9</v>
      </c>
      <c r="E2" s="9" t="s">
        <v>1</v>
      </c>
      <c r="F2" s="9" t="s">
        <v>22</v>
      </c>
      <c r="G2" s="9" t="s">
        <v>5</v>
      </c>
      <c r="H2" s="9" t="s">
        <v>0</v>
      </c>
      <c r="I2" s="70" t="s">
        <v>315</v>
      </c>
      <c r="J2" s="64" t="s">
        <v>15</v>
      </c>
      <c r="K2" s="64" t="s">
        <v>16</v>
      </c>
      <c r="L2" s="9" t="s">
        <v>23</v>
      </c>
      <c r="M2" s="10" t="s">
        <v>24</v>
      </c>
      <c r="N2" s="71" t="s">
        <v>17</v>
      </c>
      <c r="O2" s="72" t="s">
        <v>18</v>
      </c>
      <c r="P2" s="71" t="s">
        <v>19</v>
      </c>
      <c r="Q2" s="72" t="s">
        <v>26</v>
      </c>
      <c r="R2" s="71" t="s">
        <v>20</v>
      </c>
    </row>
    <row r="3" spans="1:18" ht="15.6">
      <c r="A3" s="59"/>
      <c r="B3" s="60"/>
      <c r="C3" s="61"/>
      <c r="D3" s="60"/>
      <c r="E3" s="61" t="s">
        <v>316</v>
      </c>
      <c r="F3" s="60"/>
      <c r="G3" s="60"/>
      <c r="H3" s="60"/>
      <c r="I3" s="60"/>
      <c r="J3" s="60"/>
      <c r="K3" s="60"/>
      <c r="L3" s="62"/>
      <c r="M3" s="63"/>
      <c r="P3" s="67">
        <v>0.2</v>
      </c>
      <c r="Q3" s="67"/>
      <c r="R3" s="68" t="s">
        <v>21</v>
      </c>
    </row>
    <row r="4" spans="1:13" ht="9" customHeight="1">
      <c r="A4" s="13"/>
      <c r="B4" s="14"/>
      <c r="C4" s="14"/>
      <c r="D4" s="14"/>
      <c r="E4" s="14"/>
      <c r="F4" s="14"/>
      <c r="G4" s="14"/>
      <c r="H4" s="14"/>
      <c r="I4" s="14"/>
      <c r="J4" s="14"/>
      <c r="K4" s="14"/>
      <c r="L4" s="15"/>
      <c r="M4" s="15"/>
    </row>
    <row r="5" spans="1:13" s="8" customFormat="1" ht="7.5" customHeight="1" outlineLevel="1">
      <c r="A5" s="18"/>
      <c r="B5" s="19"/>
      <c r="C5" s="19"/>
      <c r="D5" s="19"/>
      <c r="E5" s="19"/>
      <c r="F5" s="19"/>
      <c r="G5" s="20"/>
      <c r="H5" s="19"/>
      <c r="I5" s="19"/>
      <c r="J5" s="21"/>
      <c r="K5" s="21"/>
      <c r="L5" s="21"/>
      <c r="M5" s="21"/>
    </row>
    <row r="6" spans="1:13" ht="15.6">
      <c r="A6" s="56"/>
      <c r="B6" s="57"/>
      <c r="C6" s="57"/>
      <c r="D6" s="57"/>
      <c r="E6" s="57" t="s">
        <v>10</v>
      </c>
      <c r="F6" s="57"/>
      <c r="G6" s="57"/>
      <c r="H6" s="57"/>
      <c r="I6" s="57"/>
      <c r="J6" s="57"/>
      <c r="K6" s="57"/>
      <c r="L6" s="58"/>
      <c r="M6" s="66">
        <f>SUM(M7:M11)</f>
        <v>0</v>
      </c>
    </row>
    <row r="7" spans="1:15" s="8" customFormat="1" ht="67.5" customHeight="1" outlineLevel="1">
      <c r="A7" s="12">
        <v>1</v>
      </c>
      <c r="B7" s="24"/>
      <c r="C7" s="23"/>
      <c r="D7" s="24"/>
      <c r="E7" s="23" t="s">
        <v>6</v>
      </c>
      <c r="F7" s="23"/>
      <c r="G7" s="25"/>
      <c r="H7" s="23"/>
      <c r="I7" s="23" t="s">
        <v>160</v>
      </c>
      <c r="J7" s="26" t="s">
        <v>2</v>
      </c>
      <c r="K7" s="28">
        <v>2</v>
      </c>
      <c r="L7" s="27"/>
      <c r="M7" s="29">
        <f>L7*K7</f>
        <v>0</v>
      </c>
      <c r="N7" s="30"/>
      <c r="O7" s="30"/>
    </row>
    <row r="8" spans="1:13" s="8" customFormat="1" ht="30" customHeight="1" outlineLevel="1">
      <c r="A8" s="12">
        <v>2</v>
      </c>
      <c r="B8" s="24"/>
      <c r="C8" s="23"/>
      <c r="D8" s="24"/>
      <c r="E8" s="23" t="s">
        <v>27</v>
      </c>
      <c r="F8" s="23"/>
      <c r="G8" s="25"/>
      <c r="H8" s="23"/>
      <c r="I8" s="23" t="s">
        <v>142</v>
      </c>
      <c r="J8" s="26" t="s">
        <v>2</v>
      </c>
      <c r="K8" s="28">
        <v>2</v>
      </c>
      <c r="L8" s="27"/>
      <c r="M8" s="83">
        <f aca="true" t="shared" si="0" ref="M8:M11">L8*K8</f>
        <v>0</v>
      </c>
    </row>
    <row r="9" spans="1:13" s="8" customFormat="1" ht="32.25" customHeight="1" outlineLevel="1">
      <c r="A9" s="12">
        <v>3</v>
      </c>
      <c r="B9" s="24"/>
      <c r="C9" s="23"/>
      <c r="D9" s="24"/>
      <c r="E9" s="23" t="s">
        <v>37</v>
      </c>
      <c r="F9" s="23"/>
      <c r="G9" s="25"/>
      <c r="H9" s="23"/>
      <c r="I9" s="79" t="s">
        <v>159</v>
      </c>
      <c r="J9" s="26" t="s">
        <v>2</v>
      </c>
      <c r="K9" s="28">
        <v>2</v>
      </c>
      <c r="L9" s="29"/>
      <c r="M9" s="83">
        <f t="shared" si="0"/>
        <v>0</v>
      </c>
    </row>
    <row r="10" spans="1:14" s="8" customFormat="1" ht="86.25" customHeight="1" outlineLevel="1">
      <c r="A10" s="12">
        <v>4</v>
      </c>
      <c r="B10" s="24"/>
      <c r="C10" s="23"/>
      <c r="D10" s="24"/>
      <c r="E10" s="23" t="s">
        <v>28</v>
      </c>
      <c r="F10" s="23"/>
      <c r="G10" s="25"/>
      <c r="H10" s="23"/>
      <c r="I10" s="23" t="s">
        <v>29</v>
      </c>
      <c r="J10" s="26" t="s">
        <v>2</v>
      </c>
      <c r="K10" s="28">
        <v>3</v>
      </c>
      <c r="L10" s="27"/>
      <c r="M10" s="83">
        <f t="shared" si="0"/>
        <v>0</v>
      </c>
      <c r="N10" s="73"/>
    </row>
    <row r="11" spans="1:13" s="8" customFormat="1" ht="30.75" customHeight="1" outlineLevel="1">
      <c r="A11" s="12">
        <v>5</v>
      </c>
      <c r="B11" s="24"/>
      <c r="C11" s="23"/>
      <c r="D11" s="24"/>
      <c r="E11" s="23" t="s">
        <v>30</v>
      </c>
      <c r="F11" s="23"/>
      <c r="G11" s="25"/>
      <c r="H11" s="23"/>
      <c r="I11" s="23" t="s">
        <v>31</v>
      </c>
      <c r="J11" s="26" t="s">
        <v>2</v>
      </c>
      <c r="K11" s="28">
        <v>3</v>
      </c>
      <c r="L11" s="29"/>
      <c r="M11" s="83">
        <f t="shared" si="0"/>
        <v>0</v>
      </c>
    </row>
    <row r="12" spans="1:13" ht="15.6">
      <c r="A12" s="56"/>
      <c r="B12" s="57"/>
      <c r="C12" s="57"/>
      <c r="D12" s="57"/>
      <c r="E12" s="57" t="s">
        <v>11</v>
      </c>
      <c r="F12" s="57"/>
      <c r="G12" s="57"/>
      <c r="H12" s="57"/>
      <c r="I12" s="57"/>
      <c r="J12" s="57"/>
      <c r="K12" s="57"/>
      <c r="L12" s="58"/>
      <c r="M12" s="66">
        <f>SUM(M13:M25)</f>
        <v>0</v>
      </c>
    </row>
    <row r="13" spans="1:13" s="8" customFormat="1" ht="24.9" customHeight="1" outlineLevel="1">
      <c r="A13" s="12">
        <v>6</v>
      </c>
      <c r="B13" s="24"/>
      <c r="C13" s="23"/>
      <c r="D13" s="74"/>
      <c r="E13" s="74" t="s">
        <v>32</v>
      </c>
      <c r="F13" s="74"/>
      <c r="G13" s="75"/>
      <c r="H13" s="74"/>
      <c r="I13" s="74" t="s">
        <v>35</v>
      </c>
      <c r="J13" s="76" t="s">
        <v>2</v>
      </c>
      <c r="K13" s="77">
        <v>0</v>
      </c>
      <c r="L13" s="78"/>
      <c r="M13" s="78">
        <f>K13*L13</f>
        <v>0</v>
      </c>
    </row>
    <row r="14" spans="1:13" s="8" customFormat="1" ht="24.9" customHeight="1" outlineLevel="1">
      <c r="A14" s="12">
        <v>7</v>
      </c>
      <c r="B14" s="24"/>
      <c r="C14" s="23"/>
      <c r="D14" s="74"/>
      <c r="E14" s="74" t="s">
        <v>33</v>
      </c>
      <c r="F14" s="74"/>
      <c r="G14" s="75"/>
      <c r="H14" s="74"/>
      <c r="I14" s="74" t="s">
        <v>36</v>
      </c>
      <c r="J14" s="76" t="s">
        <v>2</v>
      </c>
      <c r="K14" s="77">
        <v>0</v>
      </c>
      <c r="L14" s="78"/>
      <c r="M14" s="78">
        <f>K14*L14</f>
        <v>0</v>
      </c>
    </row>
    <row r="15" spans="1:13" s="85" customFormat="1" ht="30" customHeight="1" outlineLevel="1">
      <c r="A15" s="84">
        <v>8</v>
      </c>
      <c r="B15" s="24"/>
      <c r="C15" s="24"/>
      <c r="D15" s="24"/>
      <c r="E15" s="24" t="s">
        <v>34</v>
      </c>
      <c r="F15" s="24"/>
      <c r="G15" s="31"/>
      <c r="H15" s="24"/>
      <c r="I15" s="24" t="s">
        <v>258</v>
      </c>
      <c r="J15" s="26" t="s">
        <v>2</v>
      </c>
      <c r="K15" s="28">
        <v>6</v>
      </c>
      <c r="L15" s="83"/>
      <c r="M15" s="83">
        <f>K15*L15</f>
        <v>0</v>
      </c>
    </row>
    <row r="16" spans="1:13" s="8" customFormat="1" ht="69" customHeight="1" outlineLevel="1">
      <c r="A16" s="12">
        <v>9</v>
      </c>
      <c r="B16" s="24"/>
      <c r="C16" s="23"/>
      <c r="D16" s="24"/>
      <c r="E16" s="23" t="s">
        <v>39</v>
      </c>
      <c r="F16" s="23"/>
      <c r="G16" s="25"/>
      <c r="H16" s="23"/>
      <c r="I16" s="23" t="s">
        <v>38</v>
      </c>
      <c r="J16" s="26" t="s">
        <v>2</v>
      </c>
      <c r="K16" s="28">
        <v>1</v>
      </c>
      <c r="L16" s="29"/>
      <c r="M16" s="83">
        <f aca="true" t="shared" si="1" ref="M16:M25">K16*L16</f>
        <v>0</v>
      </c>
    </row>
    <row r="17" spans="1:13" s="8" customFormat="1" ht="44.25" customHeight="1" outlineLevel="1">
      <c r="A17" s="12">
        <v>10</v>
      </c>
      <c r="B17" s="24"/>
      <c r="C17" s="23"/>
      <c r="D17" s="24"/>
      <c r="E17" s="23" t="s">
        <v>41</v>
      </c>
      <c r="F17" s="23"/>
      <c r="G17" s="25"/>
      <c r="H17" s="23"/>
      <c r="I17" s="23" t="s">
        <v>40</v>
      </c>
      <c r="J17" s="26" t="s">
        <v>2</v>
      </c>
      <c r="K17" s="28">
        <v>1</v>
      </c>
      <c r="L17" s="29"/>
      <c r="M17" s="83">
        <f t="shared" si="1"/>
        <v>0</v>
      </c>
    </row>
    <row r="18" spans="1:13" s="8" customFormat="1" ht="87.75" customHeight="1" outlineLevel="1">
      <c r="A18" s="12">
        <v>11</v>
      </c>
      <c r="B18" s="24"/>
      <c r="C18" s="23"/>
      <c r="D18" s="24"/>
      <c r="E18" s="23" t="s">
        <v>43</v>
      </c>
      <c r="F18" s="23"/>
      <c r="G18" s="25"/>
      <c r="H18" s="23"/>
      <c r="I18" s="23" t="s">
        <v>42</v>
      </c>
      <c r="J18" s="26" t="s">
        <v>2</v>
      </c>
      <c r="K18" s="28">
        <v>1</v>
      </c>
      <c r="L18" s="29"/>
      <c r="M18" s="83">
        <f t="shared" si="1"/>
        <v>0</v>
      </c>
    </row>
    <row r="19" spans="1:13" s="8" customFormat="1" ht="74.25" customHeight="1" outlineLevel="1">
      <c r="A19" s="12">
        <v>12</v>
      </c>
      <c r="B19" s="24"/>
      <c r="C19" s="23"/>
      <c r="D19" s="24"/>
      <c r="E19" s="23" t="s">
        <v>46</v>
      </c>
      <c r="F19" s="23"/>
      <c r="G19" s="25"/>
      <c r="H19" s="23"/>
      <c r="I19" s="23" t="s">
        <v>44</v>
      </c>
      <c r="J19" s="26" t="s">
        <v>2</v>
      </c>
      <c r="K19" s="28">
        <v>2</v>
      </c>
      <c r="L19" s="29"/>
      <c r="M19" s="83">
        <f t="shared" si="1"/>
        <v>0</v>
      </c>
    </row>
    <row r="20" spans="1:13" s="8" customFormat="1" ht="65.25" customHeight="1" outlineLevel="1">
      <c r="A20" s="12">
        <v>13</v>
      </c>
      <c r="B20" s="24"/>
      <c r="C20" s="23"/>
      <c r="D20" s="24"/>
      <c r="E20" s="23" t="s">
        <v>46</v>
      </c>
      <c r="F20" s="23"/>
      <c r="G20" s="25"/>
      <c r="H20" s="23"/>
      <c r="I20" s="23" t="s">
        <v>45</v>
      </c>
      <c r="J20" s="26" t="s">
        <v>2</v>
      </c>
      <c r="K20" s="28">
        <v>2</v>
      </c>
      <c r="L20" s="29"/>
      <c r="M20" s="83">
        <f t="shared" si="1"/>
        <v>0</v>
      </c>
    </row>
    <row r="21" spans="1:13" s="8" customFormat="1" ht="36.75" customHeight="1" outlineLevel="1">
      <c r="A21" s="12">
        <v>14</v>
      </c>
      <c r="B21" s="24"/>
      <c r="C21" s="23"/>
      <c r="D21" s="24"/>
      <c r="E21" s="23" t="s">
        <v>48</v>
      </c>
      <c r="F21" s="23"/>
      <c r="G21" s="25"/>
      <c r="H21" s="23"/>
      <c r="I21" s="23" t="s">
        <v>47</v>
      </c>
      <c r="J21" s="26" t="s">
        <v>2</v>
      </c>
      <c r="K21" s="28">
        <v>1</v>
      </c>
      <c r="L21" s="29"/>
      <c r="M21" s="83">
        <f t="shared" si="1"/>
        <v>0</v>
      </c>
    </row>
    <row r="22" spans="1:13" s="8" customFormat="1" ht="31.5" customHeight="1" outlineLevel="1">
      <c r="A22" s="12">
        <v>15</v>
      </c>
      <c r="B22" s="24"/>
      <c r="C22" s="23"/>
      <c r="D22" s="24"/>
      <c r="E22" s="23" t="s">
        <v>50</v>
      </c>
      <c r="F22" s="23"/>
      <c r="G22" s="25"/>
      <c r="H22" s="23"/>
      <c r="I22" s="23" t="s">
        <v>49</v>
      </c>
      <c r="J22" s="26" t="s">
        <v>2</v>
      </c>
      <c r="K22" s="28">
        <v>2</v>
      </c>
      <c r="L22" s="29"/>
      <c r="M22" s="83">
        <f t="shared" si="1"/>
        <v>0</v>
      </c>
    </row>
    <row r="23" spans="1:13" s="8" customFormat="1" ht="30.75" customHeight="1" outlineLevel="1">
      <c r="A23" s="12">
        <v>16</v>
      </c>
      <c r="B23" s="24"/>
      <c r="C23" s="23"/>
      <c r="D23" s="24"/>
      <c r="E23" s="23" t="s">
        <v>52</v>
      </c>
      <c r="F23" s="23"/>
      <c r="G23" s="25"/>
      <c r="H23" s="23"/>
      <c r="I23" s="23" t="s">
        <v>51</v>
      </c>
      <c r="J23" s="26" t="s">
        <v>2</v>
      </c>
      <c r="K23" s="28">
        <v>2</v>
      </c>
      <c r="L23" s="29"/>
      <c r="M23" s="83">
        <f t="shared" si="1"/>
        <v>0</v>
      </c>
    </row>
    <row r="24" spans="1:13" s="8" customFormat="1" ht="32.25" customHeight="1" outlineLevel="1">
      <c r="A24" s="12">
        <v>17</v>
      </c>
      <c r="B24" s="24"/>
      <c r="C24" s="23"/>
      <c r="D24" s="24"/>
      <c r="E24" s="23" t="s">
        <v>54</v>
      </c>
      <c r="F24" s="23"/>
      <c r="G24" s="25"/>
      <c r="H24" s="23"/>
      <c r="I24" s="23" t="s">
        <v>53</v>
      </c>
      <c r="J24" s="26" t="s">
        <v>2</v>
      </c>
      <c r="K24" s="28">
        <v>2</v>
      </c>
      <c r="L24" s="29"/>
      <c r="M24" s="83">
        <f t="shared" si="1"/>
        <v>0</v>
      </c>
    </row>
    <row r="25" spans="1:13" s="8" customFormat="1" ht="24.9" customHeight="1" outlineLevel="1">
      <c r="A25" s="12">
        <v>18</v>
      </c>
      <c r="B25" s="24"/>
      <c r="C25" s="23"/>
      <c r="D25" s="24"/>
      <c r="E25" s="23" t="s">
        <v>56</v>
      </c>
      <c r="F25" s="23"/>
      <c r="G25" s="25"/>
      <c r="H25" s="23"/>
      <c r="I25" s="23" t="s">
        <v>55</v>
      </c>
      <c r="J25" s="26" t="s">
        <v>2</v>
      </c>
      <c r="K25" s="28">
        <v>2</v>
      </c>
      <c r="L25" s="29"/>
      <c r="M25" s="83">
        <f t="shared" si="1"/>
        <v>0</v>
      </c>
    </row>
    <row r="26" spans="1:13" ht="15.6">
      <c r="A26" s="56"/>
      <c r="B26" s="57"/>
      <c r="C26" s="57"/>
      <c r="D26" s="57"/>
      <c r="E26" s="57" t="s">
        <v>70</v>
      </c>
      <c r="F26" s="57"/>
      <c r="G26" s="57"/>
      <c r="H26" s="57"/>
      <c r="I26" s="57"/>
      <c r="J26" s="57"/>
      <c r="K26" s="57"/>
      <c r="L26" s="58"/>
      <c r="M26" s="66">
        <f>SUM(M27:M37)</f>
        <v>0</v>
      </c>
    </row>
    <row r="27" spans="1:13" s="8" customFormat="1" ht="102.75" customHeight="1" outlineLevel="1">
      <c r="A27" s="12">
        <v>19</v>
      </c>
      <c r="B27" s="24"/>
      <c r="C27" s="23"/>
      <c r="D27" s="24"/>
      <c r="E27" s="23" t="s">
        <v>57</v>
      </c>
      <c r="F27" s="23"/>
      <c r="G27" s="25"/>
      <c r="H27" s="23"/>
      <c r="I27" s="23" t="s">
        <v>58</v>
      </c>
      <c r="J27" s="32" t="s">
        <v>2</v>
      </c>
      <c r="K27" s="28">
        <v>1</v>
      </c>
      <c r="L27" s="33"/>
      <c r="M27" s="29">
        <f>L27*K27</f>
        <v>0</v>
      </c>
    </row>
    <row r="28" spans="1:13" s="8" customFormat="1" ht="33.75" customHeight="1" outlineLevel="1">
      <c r="A28" s="12">
        <v>20</v>
      </c>
      <c r="B28" s="24"/>
      <c r="C28" s="24"/>
      <c r="D28" s="24"/>
      <c r="E28" s="24" t="s">
        <v>59</v>
      </c>
      <c r="F28" s="24"/>
      <c r="G28" s="31"/>
      <c r="H28" s="24"/>
      <c r="I28" s="24" t="s">
        <v>60</v>
      </c>
      <c r="J28" s="26" t="s">
        <v>2</v>
      </c>
      <c r="K28" s="28">
        <v>1</v>
      </c>
      <c r="L28" s="29"/>
      <c r="M28" s="83">
        <f aca="true" t="shared" si="2" ref="M28:M37">L28*K28</f>
        <v>0</v>
      </c>
    </row>
    <row r="29" spans="1:13" s="8" customFormat="1" ht="73.5" customHeight="1" outlineLevel="1">
      <c r="A29" s="12">
        <v>21</v>
      </c>
      <c r="B29" s="24"/>
      <c r="C29" s="23"/>
      <c r="D29" s="24"/>
      <c r="E29" s="23" t="s">
        <v>62</v>
      </c>
      <c r="F29" s="23"/>
      <c r="G29" s="25"/>
      <c r="H29" s="23"/>
      <c r="I29" s="23" t="s">
        <v>61</v>
      </c>
      <c r="J29" s="26" t="s">
        <v>2</v>
      </c>
      <c r="K29" s="28">
        <v>7</v>
      </c>
      <c r="L29" s="29"/>
      <c r="M29" s="83">
        <f t="shared" si="2"/>
        <v>0</v>
      </c>
    </row>
    <row r="30" spans="1:13" s="8" customFormat="1" ht="90" customHeight="1" outlineLevel="1">
      <c r="A30" s="12">
        <v>22</v>
      </c>
      <c r="B30" s="24"/>
      <c r="C30" s="23"/>
      <c r="D30" s="24"/>
      <c r="E30" s="23" t="s">
        <v>62</v>
      </c>
      <c r="F30" s="23"/>
      <c r="G30" s="25"/>
      <c r="H30" s="23"/>
      <c r="I30" s="23" t="s">
        <v>65</v>
      </c>
      <c r="J30" s="26" t="s">
        <v>2</v>
      </c>
      <c r="K30" s="28">
        <v>3</v>
      </c>
      <c r="L30" s="29"/>
      <c r="M30" s="83">
        <f t="shared" si="2"/>
        <v>0</v>
      </c>
    </row>
    <row r="31" spans="1:13" s="8" customFormat="1" ht="25.5" customHeight="1" outlineLevel="1">
      <c r="A31" s="12">
        <v>23</v>
      </c>
      <c r="B31" s="24"/>
      <c r="C31" s="23"/>
      <c r="D31" s="24"/>
      <c r="E31" s="23" t="s">
        <v>66</v>
      </c>
      <c r="F31" s="23"/>
      <c r="G31" s="25"/>
      <c r="H31" s="23"/>
      <c r="I31" s="23" t="s">
        <v>67</v>
      </c>
      <c r="J31" s="26" t="s">
        <v>2</v>
      </c>
      <c r="K31" s="28">
        <v>1</v>
      </c>
      <c r="L31" s="29"/>
      <c r="M31" s="83">
        <f t="shared" si="2"/>
        <v>0</v>
      </c>
    </row>
    <row r="32" spans="1:13" s="8" customFormat="1" ht="73.5" customHeight="1" outlineLevel="1">
      <c r="A32" s="12">
        <v>24</v>
      </c>
      <c r="B32" s="24"/>
      <c r="C32" s="23"/>
      <c r="D32" s="24"/>
      <c r="E32" s="23" t="s">
        <v>63</v>
      </c>
      <c r="F32" s="23"/>
      <c r="G32" s="25"/>
      <c r="H32" s="23"/>
      <c r="I32" s="23" t="s">
        <v>64</v>
      </c>
      <c r="J32" s="26" t="s">
        <v>2</v>
      </c>
      <c r="K32" s="28">
        <v>3</v>
      </c>
      <c r="L32" s="29"/>
      <c r="M32" s="83">
        <f t="shared" si="2"/>
        <v>0</v>
      </c>
    </row>
    <row r="33" spans="1:13" s="8" customFormat="1" ht="77.25" customHeight="1" outlineLevel="1">
      <c r="A33" s="12">
        <v>25</v>
      </c>
      <c r="B33" s="24"/>
      <c r="C33" s="24"/>
      <c r="D33" s="24"/>
      <c r="E33" s="23" t="s">
        <v>73</v>
      </c>
      <c r="F33" s="23"/>
      <c r="G33" s="31"/>
      <c r="H33" s="24"/>
      <c r="I33" s="24" t="s">
        <v>72</v>
      </c>
      <c r="J33" s="26" t="s">
        <v>2</v>
      </c>
      <c r="K33" s="28">
        <v>1</v>
      </c>
      <c r="L33" s="29"/>
      <c r="M33" s="83">
        <f t="shared" si="2"/>
        <v>0</v>
      </c>
    </row>
    <row r="34" spans="1:13" s="8" customFormat="1" ht="24.9" customHeight="1" outlineLevel="1">
      <c r="A34" s="12">
        <v>26</v>
      </c>
      <c r="B34" s="24"/>
      <c r="C34" s="23"/>
      <c r="D34" s="74"/>
      <c r="E34" s="74" t="s">
        <v>74</v>
      </c>
      <c r="F34" s="74"/>
      <c r="G34" s="75"/>
      <c r="H34" s="74"/>
      <c r="I34" s="74" t="s">
        <v>75</v>
      </c>
      <c r="J34" s="76" t="s">
        <v>2</v>
      </c>
      <c r="K34" s="77">
        <v>0</v>
      </c>
      <c r="L34" s="78"/>
      <c r="M34" s="78">
        <f t="shared" si="2"/>
        <v>0</v>
      </c>
    </row>
    <row r="35" spans="1:13" s="8" customFormat="1" ht="24.9" customHeight="1" outlineLevel="1">
      <c r="A35" s="12">
        <v>27</v>
      </c>
      <c r="B35" s="24"/>
      <c r="C35" s="24"/>
      <c r="D35" s="24"/>
      <c r="E35" s="24" t="s">
        <v>76</v>
      </c>
      <c r="F35" s="24"/>
      <c r="G35" s="31"/>
      <c r="H35" s="24"/>
      <c r="I35" s="24" t="s">
        <v>77</v>
      </c>
      <c r="J35" s="26" t="s">
        <v>2</v>
      </c>
      <c r="K35" s="28">
        <v>2</v>
      </c>
      <c r="L35" s="29"/>
      <c r="M35" s="83">
        <f t="shared" si="2"/>
        <v>0</v>
      </c>
    </row>
    <row r="36" spans="1:13" s="8" customFormat="1" ht="24.9" customHeight="1" outlineLevel="1">
      <c r="A36" s="12">
        <v>28</v>
      </c>
      <c r="B36" s="24"/>
      <c r="C36" s="24"/>
      <c r="D36" s="24"/>
      <c r="E36" s="23" t="s">
        <v>78</v>
      </c>
      <c r="F36" s="23"/>
      <c r="G36" s="25"/>
      <c r="H36" s="24"/>
      <c r="I36" s="23" t="s">
        <v>79</v>
      </c>
      <c r="J36" s="26" t="s">
        <v>2</v>
      </c>
      <c r="K36" s="28">
        <v>4</v>
      </c>
      <c r="L36" s="29"/>
      <c r="M36" s="83">
        <f t="shared" si="2"/>
        <v>0</v>
      </c>
    </row>
    <row r="37" spans="1:13" s="8" customFormat="1" ht="24.9" customHeight="1" outlineLevel="1">
      <c r="A37" s="12">
        <v>29</v>
      </c>
      <c r="B37" s="24"/>
      <c r="C37" s="24"/>
      <c r="D37" s="24"/>
      <c r="E37" s="23" t="s">
        <v>80</v>
      </c>
      <c r="F37" s="23"/>
      <c r="G37" s="25"/>
      <c r="H37" s="24"/>
      <c r="I37" s="23" t="s">
        <v>81</v>
      </c>
      <c r="J37" s="26" t="s">
        <v>2</v>
      </c>
      <c r="K37" s="28">
        <v>5</v>
      </c>
      <c r="L37" s="29"/>
      <c r="M37" s="83">
        <f t="shared" si="2"/>
        <v>0</v>
      </c>
    </row>
    <row r="38" spans="1:13" ht="15.6">
      <c r="A38" s="56"/>
      <c r="B38" s="57"/>
      <c r="C38" s="57"/>
      <c r="D38" s="57"/>
      <c r="E38" s="57" t="s">
        <v>71</v>
      </c>
      <c r="F38" s="57"/>
      <c r="G38" s="57"/>
      <c r="H38" s="57"/>
      <c r="I38" s="57"/>
      <c r="J38" s="57"/>
      <c r="K38" s="57"/>
      <c r="L38" s="58"/>
      <c r="M38" s="66">
        <f>SUM(M39:M45)</f>
        <v>0</v>
      </c>
    </row>
    <row r="39" spans="1:13" s="8" customFormat="1" ht="127.5" customHeight="1" outlineLevel="1">
      <c r="A39" s="12">
        <v>30</v>
      </c>
      <c r="B39" s="24"/>
      <c r="C39" s="24"/>
      <c r="D39" s="24"/>
      <c r="E39" s="24" t="s">
        <v>69</v>
      </c>
      <c r="F39" s="24"/>
      <c r="G39" s="31"/>
      <c r="H39" s="24"/>
      <c r="I39" s="24" t="s">
        <v>68</v>
      </c>
      <c r="J39" s="26" t="s">
        <v>2</v>
      </c>
      <c r="K39" s="28">
        <v>1</v>
      </c>
      <c r="L39" s="29"/>
      <c r="M39" s="29">
        <f>L39*K39</f>
        <v>0</v>
      </c>
    </row>
    <row r="40" spans="1:13" s="8" customFormat="1" ht="27" customHeight="1" outlineLevel="1">
      <c r="A40" s="12">
        <v>31</v>
      </c>
      <c r="B40" s="24"/>
      <c r="C40" s="24"/>
      <c r="D40" s="24"/>
      <c r="E40" s="24" t="s">
        <v>82</v>
      </c>
      <c r="F40" s="24"/>
      <c r="G40" s="31"/>
      <c r="H40" s="24"/>
      <c r="I40" s="24" t="s">
        <v>83</v>
      </c>
      <c r="J40" s="26" t="s">
        <v>2</v>
      </c>
      <c r="K40" s="28">
        <v>3</v>
      </c>
      <c r="L40" s="29"/>
      <c r="M40" s="83">
        <f aca="true" t="shared" si="3" ref="M40:M45">L40*K40</f>
        <v>0</v>
      </c>
    </row>
    <row r="41" spans="1:13" s="8" customFormat="1" ht="24.9" customHeight="1" outlineLevel="1">
      <c r="A41" s="12">
        <v>32</v>
      </c>
      <c r="B41" s="24"/>
      <c r="C41" s="24"/>
      <c r="D41" s="24"/>
      <c r="E41" s="24" t="s">
        <v>82</v>
      </c>
      <c r="F41" s="24"/>
      <c r="G41" s="31"/>
      <c r="H41" s="24"/>
      <c r="I41" s="24" t="s">
        <v>84</v>
      </c>
      <c r="J41" s="26" t="s">
        <v>2</v>
      </c>
      <c r="K41" s="28">
        <v>5</v>
      </c>
      <c r="L41" s="29"/>
      <c r="M41" s="83">
        <f t="shared" si="3"/>
        <v>0</v>
      </c>
    </row>
    <row r="42" spans="1:13" s="8" customFormat="1" ht="24.9" customHeight="1" outlineLevel="1">
      <c r="A42" s="12">
        <v>33</v>
      </c>
      <c r="B42" s="24"/>
      <c r="C42" s="24"/>
      <c r="D42" s="24"/>
      <c r="E42" s="24" t="s">
        <v>82</v>
      </c>
      <c r="F42" s="24"/>
      <c r="G42" s="24"/>
      <c r="H42" s="24"/>
      <c r="I42" s="24" t="s">
        <v>87</v>
      </c>
      <c r="J42" s="26" t="s">
        <v>2</v>
      </c>
      <c r="K42" s="28">
        <v>3</v>
      </c>
      <c r="L42" s="29"/>
      <c r="M42" s="83">
        <f t="shared" si="3"/>
        <v>0</v>
      </c>
    </row>
    <row r="43" spans="1:13" s="8" customFormat="1" ht="24.9" customHeight="1" outlineLevel="1">
      <c r="A43" s="12">
        <v>34</v>
      </c>
      <c r="B43" s="24"/>
      <c r="C43" s="24"/>
      <c r="D43" s="24"/>
      <c r="E43" s="24" t="s">
        <v>82</v>
      </c>
      <c r="F43" s="24"/>
      <c r="G43" s="24"/>
      <c r="H43" s="24"/>
      <c r="I43" s="24" t="s">
        <v>85</v>
      </c>
      <c r="J43" s="26" t="s">
        <v>2</v>
      </c>
      <c r="K43" s="28">
        <v>3</v>
      </c>
      <c r="L43" s="29"/>
      <c r="M43" s="83">
        <f t="shared" si="3"/>
        <v>0</v>
      </c>
    </row>
    <row r="44" spans="1:13" s="8" customFormat="1" ht="33.75" customHeight="1" outlineLevel="1">
      <c r="A44" s="12">
        <v>35</v>
      </c>
      <c r="B44" s="24"/>
      <c r="C44" s="24"/>
      <c r="D44" s="24"/>
      <c r="E44" s="24" t="s">
        <v>86</v>
      </c>
      <c r="F44" s="24"/>
      <c r="G44" s="31"/>
      <c r="H44" s="24"/>
      <c r="I44" s="24" t="s">
        <v>88</v>
      </c>
      <c r="J44" s="26" t="s">
        <v>2</v>
      </c>
      <c r="K44" s="28">
        <v>1</v>
      </c>
      <c r="L44" s="29"/>
      <c r="M44" s="83">
        <f t="shared" si="3"/>
        <v>0</v>
      </c>
    </row>
    <row r="45" spans="1:13" s="8" customFormat="1" ht="24.9" customHeight="1" outlineLevel="1">
      <c r="A45" s="12">
        <v>36</v>
      </c>
      <c r="B45" s="24"/>
      <c r="C45" s="24"/>
      <c r="D45" s="24"/>
      <c r="E45" s="24" t="s">
        <v>89</v>
      </c>
      <c r="F45" s="24"/>
      <c r="G45" s="31"/>
      <c r="H45" s="24"/>
      <c r="I45" s="24" t="s">
        <v>90</v>
      </c>
      <c r="J45" s="26" t="s">
        <v>2</v>
      </c>
      <c r="K45" s="28">
        <v>1</v>
      </c>
      <c r="L45" s="29"/>
      <c r="M45" s="83">
        <f t="shared" si="3"/>
        <v>0</v>
      </c>
    </row>
    <row r="46" spans="1:13" ht="15.6">
      <c r="A46" s="56"/>
      <c r="B46" s="57"/>
      <c r="C46" s="57"/>
      <c r="D46" s="57"/>
      <c r="E46" s="57" t="s">
        <v>91</v>
      </c>
      <c r="F46" s="57"/>
      <c r="G46" s="57"/>
      <c r="H46" s="57"/>
      <c r="I46" s="57"/>
      <c r="J46" s="57"/>
      <c r="K46" s="57"/>
      <c r="L46" s="58"/>
      <c r="M46" s="66">
        <f>SUM(M47:M53)</f>
        <v>0</v>
      </c>
    </row>
    <row r="47" spans="1:13" s="8" customFormat="1" ht="24.9" customHeight="1" outlineLevel="1">
      <c r="A47" s="12">
        <v>37</v>
      </c>
      <c r="B47" s="24"/>
      <c r="C47" s="23"/>
      <c r="D47" s="74"/>
      <c r="E47" s="74" t="s">
        <v>93</v>
      </c>
      <c r="F47" s="74"/>
      <c r="G47" s="75"/>
      <c r="H47" s="74"/>
      <c r="I47" s="74" t="s">
        <v>92</v>
      </c>
      <c r="J47" s="76" t="s">
        <v>2</v>
      </c>
      <c r="K47" s="77">
        <v>0</v>
      </c>
      <c r="L47" s="78"/>
      <c r="M47" s="78">
        <f>L47*K47</f>
        <v>0</v>
      </c>
    </row>
    <row r="48" spans="1:13" s="8" customFormat="1" ht="136.5" customHeight="1" outlineLevel="1">
      <c r="A48" s="12">
        <v>38</v>
      </c>
      <c r="B48" s="24"/>
      <c r="C48" s="24"/>
      <c r="D48" s="24"/>
      <c r="E48" s="24" t="s">
        <v>94</v>
      </c>
      <c r="F48" s="24"/>
      <c r="G48" s="31"/>
      <c r="H48" s="24"/>
      <c r="I48" s="24" t="s">
        <v>96</v>
      </c>
      <c r="J48" s="26" t="s">
        <v>95</v>
      </c>
      <c r="K48" s="28">
        <v>0</v>
      </c>
      <c r="L48" s="29"/>
      <c r="M48" s="83">
        <f aca="true" t="shared" si="4" ref="M48:M88">L48*K48</f>
        <v>0</v>
      </c>
    </row>
    <row r="49" spans="1:13" s="8" customFormat="1" ht="32.25" customHeight="1" outlineLevel="1">
      <c r="A49" s="12">
        <v>39</v>
      </c>
      <c r="B49" s="24"/>
      <c r="C49" s="24"/>
      <c r="D49" s="24"/>
      <c r="E49" s="24" t="s">
        <v>97</v>
      </c>
      <c r="F49" s="24"/>
      <c r="G49" s="31"/>
      <c r="H49" s="24"/>
      <c r="I49" s="24" t="s">
        <v>98</v>
      </c>
      <c r="J49" s="26" t="s">
        <v>2</v>
      </c>
      <c r="K49" s="28">
        <v>0</v>
      </c>
      <c r="L49" s="29"/>
      <c r="M49" s="83">
        <f t="shared" si="4"/>
        <v>0</v>
      </c>
    </row>
    <row r="50" spans="1:13" s="8" customFormat="1" ht="24.9" customHeight="1" outlineLevel="1">
      <c r="A50" s="12">
        <v>40</v>
      </c>
      <c r="B50" s="24"/>
      <c r="C50" s="24"/>
      <c r="D50" s="24"/>
      <c r="E50" s="24" t="s">
        <v>100</v>
      </c>
      <c r="F50" s="24"/>
      <c r="G50" s="31"/>
      <c r="H50" s="24"/>
      <c r="I50" s="24" t="s">
        <v>99</v>
      </c>
      <c r="J50" s="26" t="s">
        <v>2</v>
      </c>
      <c r="K50" s="28">
        <v>0</v>
      </c>
      <c r="L50" s="29"/>
      <c r="M50" s="83">
        <f t="shared" si="4"/>
        <v>0</v>
      </c>
    </row>
    <row r="51" spans="1:13" s="8" customFormat="1" ht="24.9" customHeight="1" outlineLevel="1">
      <c r="A51" s="12">
        <v>41</v>
      </c>
      <c r="B51" s="24"/>
      <c r="C51" s="24"/>
      <c r="D51" s="24"/>
      <c r="E51" s="24" t="s">
        <v>101</v>
      </c>
      <c r="F51" s="24"/>
      <c r="G51" s="31"/>
      <c r="H51" s="24"/>
      <c r="I51" s="24" t="s">
        <v>111</v>
      </c>
      <c r="J51" s="26" t="s">
        <v>2</v>
      </c>
      <c r="K51" s="28">
        <v>0</v>
      </c>
      <c r="L51" s="29"/>
      <c r="M51" s="83">
        <f t="shared" si="4"/>
        <v>0</v>
      </c>
    </row>
    <row r="52" spans="1:13" s="8" customFormat="1" ht="24.9" customHeight="1" outlineLevel="1">
      <c r="A52" s="12">
        <v>42</v>
      </c>
      <c r="B52" s="24"/>
      <c r="C52" s="24"/>
      <c r="D52" s="24"/>
      <c r="E52" s="24" t="s">
        <v>97</v>
      </c>
      <c r="F52" s="24"/>
      <c r="G52" s="31"/>
      <c r="H52" s="24"/>
      <c r="I52" s="24" t="s">
        <v>112</v>
      </c>
      <c r="J52" s="26" t="s">
        <v>2</v>
      </c>
      <c r="K52" s="28">
        <v>0</v>
      </c>
      <c r="L52" s="29"/>
      <c r="M52" s="83">
        <f t="shared" si="4"/>
        <v>0</v>
      </c>
    </row>
    <row r="53" spans="1:13" s="8" customFormat="1" ht="24.9" customHeight="1" outlineLevel="1">
      <c r="A53" s="12">
        <v>43</v>
      </c>
      <c r="B53" s="24"/>
      <c r="C53" s="24"/>
      <c r="D53" s="24"/>
      <c r="E53" s="24" t="s">
        <v>114</v>
      </c>
      <c r="F53" s="24"/>
      <c r="G53" s="31"/>
      <c r="H53" s="24"/>
      <c r="I53" s="24" t="s">
        <v>113</v>
      </c>
      <c r="J53" s="26" t="s">
        <v>2</v>
      </c>
      <c r="K53" s="28">
        <v>0</v>
      </c>
      <c r="L53" s="29"/>
      <c r="M53" s="83">
        <f t="shared" si="4"/>
        <v>0</v>
      </c>
    </row>
    <row r="54" spans="1:13" ht="15.6">
      <c r="A54" s="56"/>
      <c r="B54" s="57"/>
      <c r="C54" s="57"/>
      <c r="D54" s="57"/>
      <c r="E54" s="57" t="s">
        <v>12</v>
      </c>
      <c r="F54" s="57"/>
      <c r="G54" s="57"/>
      <c r="H54" s="57"/>
      <c r="I54" s="57"/>
      <c r="J54" s="57"/>
      <c r="K54" s="57"/>
      <c r="L54" s="58"/>
      <c r="M54" s="66">
        <f>SUM(M55:M59)</f>
        <v>0</v>
      </c>
    </row>
    <row r="55" spans="1:13" s="8" customFormat="1" ht="46.5" customHeight="1" outlineLevel="1">
      <c r="A55" s="12">
        <v>44</v>
      </c>
      <c r="B55" s="24"/>
      <c r="C55" s="23"/>
      <c r="D55" s="24"/>
      <c r="E55" s="23" t="s">
        <v>102</v>
      </c>
      <c r="F55" s="23"/>
      <c r="G55" s="25"/>
      <c r="H55" s="23"/>
      <c r="I55" s="23" t="s">
        <v>103</v>
      </c>
      <c r="J55" s="32" t="s">
        <v>2</v>
      </c>
      <c r="K55" s="28">
        <v>1</v>
      </c>
      <c r="L55" s="33"/>
      <c r="M55" s="83">
        <f t="shared" si="4"/>
        <v>0</v>
      </c>
    </row>
    <row r="56" spans="1:13" s="8" customFormat="1" ht="36" customHeight="1" outlineLevel="1">
      <c r="A56" s="12">
        <v>45</v>
      </c>
      <c r="B56" s="24"/>
      <c r="C56" s="23"/>
      <c r="D56" s="24"/>
      <c r="E56" s="23" t="s">
        <v>102</v>
      </c>
      <c r="F56" s="23"/>
      <c r="G56" s="25"/>
      <c r="H56" s="23"/>
      <c r="I56" s="23" t="s">
        <v>110</v>
      </c>
      <c r="J56" s="32" t="s">
        <v>2</v>
      </c>
      <c r="K56" s="28">
        <v>1</v>
      </c>
      <c r="L56" s="33"/>
      <c r="M56" s="83">
        <f t="shared" si="4"/>
        <v>0</v>
      </c>
    </row>
    <row r="57" spans="1:13" s="8" customFormat="1" ht="74.25" customHeight="1" outlineLevel="1">
      <c r="A57" s="12">
        <v>46</v>
      </c>
      <c r="B57" s="24"/>
      <c r="C57" s="23"/>
      <c r="D57" s="24"/>
      <c r="E57" s="23" t="s">
        <v>104</v>
      </c>
      <c r="F57" s="23"/>
      <c r="G57" s="25"/>
      <c r="H57" s="23"/>
      <c r="I57" s="23" t="s">
        <v>105</v>
      </c>
      <c r="J57" s="32" t="s">
        <v>2</v>
      </c>
      <c r="K57" s="28">
        <v>1</v>
      </c>
      <c r="L57" s="33"/>
      <c r="M57" s="83">
        <f t="shared" si="4"/>
        <v>0</v>
      </c>
    </row>
    <row r="58" spans="1:13" s="8" customFormat="1" ht="25.5" customHeight="1" outlineLevel="1">
      <c r="A58" s="12">
        <v>47</v>
      </c>
      <c r="B58" s="24"/>
      <c r="C58" s="23"/>
      <c r="D58" s="24"/>
      <c r="E58" s="23" t="s">
        <v>106</v>
      </c>
      <c r="F58" s="23"/>
      <c r="G58" s="25"/>
      <c r="H58" s="23"/>
      <c r="I58" s="23" t="s">
        <v>107</v>
      </c>
      <c r="J58" s="32" t="s">
        <v>2</v>
      </c>
      <c r="K58" s="28">
        <v>1</v>
      </c>
      <c r="L58" s="33"/>
      <c r="M58" s="83">
        <f t="shared" si="4"/>
        <v>0</v>
      </c>
    </row>
    <row r="59" spans="1:13" s="8" customFormat="1" ht="24.9" customHeight="1" outlineLevel="1">
      <c r="A59" s="12">
        <v>48</v>
      </c>
      <c r="B59" s="24"/>
      <c r="C59" s="23"/>
      <c r="D59" s="74"/>
      <c r="E59" s="74" t="s">
        <v>108</v>
      </c>
      <c r="F59" s="74"/>
      <c r="G59" s="75"/>
      <c r="H59" s="74"/>
      <c r="I59" s="74" t="s">
        <v>109</v>
      </c>
      <c r="J59" s="76" t="s">
        <v>2</v>
      </c>
      <c r="K59" s="77">
        <v>0</v>
      </c>
      <c r="L59" s="78"/>
      <c r="M59" s="78">
        <f t="shared" si="4"/>
        <v>0</v>
      </c>
    </row>
    <row r="60" spans="1:13" ht="15.6">
      <c r="A60" s="56"/>
      <c r="B60" s="57"/>
      <c r="C60" s="57"/>
      <c r="D60" s="57"/>
      <c r="E60" s="57" t="s">
        <v>233</v>
      </c>
      <c r="F60" s="57"/>
      <c r="G60" s="57"/>
      <c r="H60" s="57"/>
      <c r="I60" s="57"/>
      <c r="J60" s="57"/>
      <c r="K60" s="57"/>
      <c r="L60" s="58"/>
      <c r="M60" s="66">
        <f>SUM(M61:M72)</f>
        <v>0</v>
      </c>
    </row>
    <row r="61" spans="1:13" s="8" customFormat="1" ht="30.75" customHeight="1" outlineLevel="1">
      <c r="A61" s="12">
        <v>49</v>
      </c>
      <c r="B61" s="24"/>
      <c r="C61" s="23"/>
      <c r="D61" s="24"/>
      <c r="E61" s="23" t="s">
        <v>115</v>
      </c>
      <c r="F61" s="23"/>
      <c r="G61" s="31"/>
      <c r="H61" s="23"/>
      <c r="I61" s="23" t="s">
        <v>116</v>
      </c>
      <c r="J61" s="32" t="s">
        <v>2</v>
      </c>
      <c r="K61" s="28">
        <v>13</v>
      </c>
      <c r="L61" s="33"/>
      <c r="M61" s="83">
        <f t="shared" si="4"/>
        <v>0</v>
      </c>
    </row>
    <row r="62" spans="1:13" s="8" customFormat="1" ht="31.5" customHeight="1" outlineLevel="1">
      <c r="A62" s="12">
        <v>50</v>
      </c>
      <c r="B62" s="24"/>
      <c r="C62" s="23"/>
      <c r="D62" s="24"/>
      <c r="E62" s="23" t="s">
        <v>115</v>
      </c>
      <c r="F62" s="23"/>
      <c r="G62" s="31"/>
      <c r="H62" s="23"/>
      <c r="I62" s="23" t="s">
        <v>117</v>
      </c>
      <c r="J62" s="32" t="s">
        <v>2</v>
      </c>
      <c r="K62" s="28">
        <v>1</v>
      </c>
      <c r="L62" s="33"/>
      <c r="M62" s="83">
        <f t="shared" si="4"/>
        <v>0</v>
      </c>
    </row>
    <row r="63" spans="1:13" s="8" customFormat="1" ht="30.75" customHeight="1" outlineLevel="1">
      <c r="A63" s="12">
        <v>51</v>
      </c>
      <c r="B63" s="24"/>
      <c r="C63" s="23"/>
      <c r="D63" s="24"/>
      <c r="E63" s="23" t="s">
        <v>115</v>
      </c>
      <c r="F63" s="23"/>
      <c r="G63" s="31"/>
      <c r="H63" s="23"/>
      <c r="I63" s="23" t="s">
        <v>118</v>
      </c>
      <c r="J63" s="32" t="s">
        <v>2</v>
      </c>
      <c r="K63" s="28">
        <v>2</v>
      </c>
      <c r="L63" s="33"/>
      <c r="M63" s="83">
        <f t="shared" si="4"/>
        <v>0</v>
      </c>
    </row>
    <row r="64" spans="1:13" s="8" customFormat="1" ht="41.25" customHeight="1" outlineLevel="1">
      <c r="A64" s="12">
        <v>52</v>
      </c>
      <c r="B64" s="24"/>
      <c r="C64" s="23"/>
      <c r="D64" s="23"/>
      <c r="E64" s="23" t="s">
        <v>119</v>
      </c>
      <c r="F64" s="23"/>
      <c r="G64" s="25"/>
      <c r="H64" s="23"/>
      <c r="I64" s="23" t="s">
        <v>120</v>
      </c>
      <c r="J64" s="26" t="s">
        <v>7</v>
      </c>
      <c r="K64" s="28">
        <v>150</v>
      </c>
      <c r="L64" s="33"/>
      <c r="M64" s="83">
        <f t="shared" si="4"/>
        <v>0</v>
      </c>
    </row>
    <row r="65" spans="1:13" s="8" customFormat="1" ht="24.75" customHeight="1" outlineLevel="1">
      <c r="A65" s="12">
        <v>53</v>
      </c>
      <c r="B65" s="24"/>
      <c r="C65" s="23"/>
      <c r="D65" s="23"/>
      <c r="E65" s="23" t="s">
        <v>121</v>
      </c>
      <c r="F65" s="23"/>
      <c r="G65" s="25"/>
      <c r="H65" s="23"/>
      <c r="I65" s="23" t="s">
        <v>122</v>
      </c>
      <c r="J65" s="26" t="s">
        <v>7</v>
      </c>
      <c r="K65" s="28">
        <v>100</v>
      </c>
      <c r="L65" s="33"/>
      <c r="M65" s="83">
        <f t="shared" si="4"/>
        <v>0</v>
      </c>
    </row>
    <row r="66" spans="1:13" s="8" customFormat="1" ht="23.25" customHeight="1" outlineLevel="1">
      <c r="A66" s="12">
        <v>54</v>
      </c>
      <c r="B66" s="24"/>
      <c r="C66" s="23"/>
      <c r="D66" s="23"/>
      <c r="E66" s="23" t="s">
        <v>123</v>
      </c>
      <c r="F66" s="23"/>
      <c r="G66" s="25"/>
      <c r="H66" s="23"/>
      <c r="I66" s="23" t="s">
        <v>124</v>
      </c>
      <c r="J66" s="26" t="s">
        <v>7</v>
      </c>
      <c r="K66" s="28">
        <v>150</v>
      </c>
      <c r="L66" s="33"/>
      <c r="M66" s="83">
        <f t="shared" si="4"/>
        <v>0</v>
      </c>
    </row>
    <row r="67" spans="1:13" s="8" customFormat="1" ht="30" customHeight="1" outlineLevel="1">
      <c r="A67" s="12">
        <v>55</v>
      </c>
      <c r="B67" s="24"/>
      <c r="C67" s="23"/>
      <c r="D67" s="23"/>
      <c r="E67" s="23" t="s">
        <v>123</v>
      </c>
      <c r="F67" s="23"/>
      <c r="G67" s="25"/>
      <c r="H67" s="23"/>
      <c r="I67" s="23" t="s">
        <v>125</v>
      </c>
      <c r="J67" s="26" t="s">
        <v>7</v>
      </c>
      <c r="K67" s="28">
        <v>10</v>
      </c>
      <c r="L67" s="33"/>
      <c r="M67" s="83">
        <f t="shared" si="4"/>
        <v>0</v>
      </c>
    </row>
    <row r="68" spans="1:13" s="8" customFormat="1" ht="30" customHeight="1" outlineLevel="1">
      <c r="A68" s="12">
        <v>56</v>
      </c>
      <c r="B68" s="24"/>
      <c r="C68" s="23"/>
      <c r="D68" s="24"/>
      <c r="E68" s="23" t="s">
        <v>130</v>
      </c>
      <c r="F68" s="23"/>
      <c r="G68" s="31"/>
      <c r="H68" s="23"/>
      <c r="I68" s="23" t="s">
        <v>131</v>
      </c>
      <c r="J68" s="26" t="s">
        <v>7</v>
      </c>
      <c r="K68" s="28">
        <v>50</v>
      </c>
      <c r="L68" s="33"/>
      <c r="M68" s="83">
        <f t="shared" si="4"/>
        <v>0</v>
      </c>
    </row>
    <row r="69" spans="1:13" s="8" customFormat="1" ht="30" customHeight="1" outlineLevel="1">
      <c r="A69" s="12">
        <v>57</v>
      </c>
      <c r="B69" s="24"/>
      <c r="C69" s="23"/>
      <c r="D69" s="24"/>
      <c r="E69" s="23" t="s">
        <v>128</v>
      </c>
      <c r="F69" s="23"/>
      <c r="G69" s="25"/>
      <c r="H69" s="23"/>
      <c r="I69" s="23" t="s">
        <v>129</v>
      </c>
      <c r="J69" s="32" t="s">
        <v>95</v>
      </c>
      <c r="K69" s="28">
        <v>1</v>
      </c>
      <c r="L69" s="33"/>
      <c r="M69" s="83">
        <f t="shared" si="4"/>
        <v>0</v>
      </c>
    </row>
    <row r="70" spans="1:13" s="8" customFormat="1" ht="27" customHeight="1" outlineLevel="1">
      <c r="A70" s="12">
        <v>58</v>
      </c>
      <c r="B70" s="24"/>
      <c r="C70" s="23"/>
      <c r="D70" s="23"/>
      <c r="E70" s="23" t="s">
        <v>136</v>
      </c>
      <c r="F70" s="23"/>
      <c r="G70" s="25"/>
      <c r="H70" s="23"/>
      <c r="I70" s="23" t="s">
        <v>137</v>
      </c>
      <c r="J70" s="26" t="s">
        <v>2</v>
      </c>
      <c r="K70" s="28">
        <v>3</v>
      </c>
      <c r="L70" s="33"/>
      <c r="M70" s="83">
        <f t="shared" si="4"/>
        <v>0</v>
      </c>
    </row>
    <row r="71" spans="1:13" s="8" customFormat="1" ht="27" customHeight="1" outlineLevel="1">
      <c r="A71" s="12">
        <v>59</v>
      </c>
      <c r="B71" s="24"/>
      <c r="C71" s="23"/>
      <c r="D71" s="23"/>
      <c r="E71" s="23" t="s">
        <v>138</v>
      </c>
      <c r="F71" s="23"/>
      <c r="G71" s="25"/>
      <c r="H71" s="23"/>
      <c r="I71" s="23" t="s">
        <v>139</v>
      </c>
      <c r="J71" s="26" t="s">
        <v>7</v>
      </c>
      <c r="K71" s="28">
        <v>60</v>
      </c>
      <c r="L71" s="33"/>
      <c r="M71" s="83">
        <f t="shared" si="4"/>
        <v>0</v>
      </c>
    </row>
    <row r="72" spans="1:13" s="8" customFormat="1" ht="27" customHeight="1" outlineLevel="1">
      <c r="A72" s="12">
        <v>60</v>
      </c>
      <c r="B72" s="24"/>
      <c r="C72" s="23"/>
      <c r="D72" s="23"/>
      <c r="E72" s="23" t="s">
        <v>126</v>
      </c>
      <c r="F72" s="23"/>
      <c r="G72" s="25"/>
      <c r="H72" s="23"/>
      <c r="I72" s="23" t="s">
        <v>127</v>
      </c>
      <c r="J72" s="32" t="s">
        <v>95</v>
      </c>
      <c r="K72" s="28">
        <v>1</v>
      </c>
      <c r="L72" s="33"/>
      <c r="M72" s="83">
        <f t="shared" si="4"/>
        <v>0</v>
      </c>
    </row>
    <row r="73" spans="1:13" ht="15.6">
      <c r="A73" s="56"/>
      <c r="B73" s="57"/>
      <c r="C73" s="57"/>
      <c r="D73" s="57"/>
      <c r="E73" s="57" t="s">
        <v>3</v>
      </c>
      <c r="F73" s="57"/>
      <c r="G73" s="57"/>
      <c r="H73" s="57"/>
      <c r="I73" s="57"/>
      <c r="J73" s="57"/>
      <c r="K73" s="57"/>
      <c r="L73" s="58"/>
      <c r="M73" s="66">
        <f>SUM(M74:M88)</f>
        <v>0</v>
      </c>
    </row>
    <row r="74" spans="1:13" s="8" customFormat="1" ht="24.75" customHeight="1" outlineLevel="1">
      <c r="A74" s="12">
        <v>61</v>
      </c>
      <c r="B74" s="24"/>
      <c r="C74" s="23"/>
      <c r="D74" s="24"/>
      <c r="E74" s="23" t="s">
        <v>132</v>
      </c>
      <c r="F74" s="23"/>
      <c r="G74" s="25"/>
      <c r="H74" s="23"/>
      <c r="I74" s="23" t="s">
        <v>133</v>
      </c>
      <c r="J74" s="26" t="s">
        <v>8</v>
      </c>
      <c r="K74" s="28">
        <v>1</v>
      </c>
      <c r="L74" s="33"/>
      <c r="M74" s="83">
        <f t="shared" si="4"/>
        <v>0</v>
      </c>
    </row>
    <row r="75" spans="1:13" s="8" customFormat="1" ht="26.25" customHeight="1" outlineLevel="1">
      <c r="A75" s="12">
        <v>62</v>
      </c>
      <c r="B75" s="24"/>
      <c r="C75" s="23"/>
      <c r="D75" s="24"/>
      <c r="E75" s="23" t="s">
        <v>135</v>
      </c>
      <c r="F75" s="23"/>
      <c r="G75" s="25"/>
      <c r="H75" s="23"/>
      <c r="I75" s="23" t="s">
        <v>134</v>
      </c>
      <c r="J75" s="26" t="s">
        <v>8</v>
      </c>
      <c r="K75" s="28">
        <v>1</v>
      </c>
      <c r="L75" s="33"/>
      <c r="M75" s="83">
        <f t="shared" si="4"/>
        <v>0</v>
      </c>
    </row>
    <row r="76" spans="1:13" s="8" customFormat="1" ht="46.5" customHeight="1" outlineLevel="1">
      <c r="A76" s="12">
        <v>63</v>
      </c>
      <c r="B76" s="24"/>
      <c r="C76" s="24"/>
      <c r="D76" s="24"/>
      <c r="E76" s="24" t="s">
        <v>140</v>
      </c>
      <c r="F76" s="24"/>
      <c r="G76" s="31"/>
      <c r="H76" s="24"/>
      <c r="I76" s="24" t="s">
        <v>141</v>
      </c>
      <c r="J76" s="26" t="s">
        <v>8</v>
      </c>
      <c r="K76" s="28">
        <v>1</v>
      </c>
      <c r="L76" s="29"/>
      <c r="M76" s="83">
        <f t="shared" si="4"/>
        <v>0</v>
      </c>
    </row>
    <row r="77" spans="1:13" s="8" customFormat="1" ht="36" customHeight="1" outlineLevel="1">
      <c r="A77" s="12">
        <v>64</v>
      </c>
      <c r="B77" s="24"/>
      <c r="C77" s="24"/>
      <c r="D77" s="24"/>
      <c r="E77" s="23" t="s">
        <v>135</v>
      </c>
      <c r="F77" s="24"/>
      <c r="G77" s="31"/>
      <c r="H77" s="24"/>
      <c r="I77" s="24" t="s">
        <v>143</v>
      </c>
      <c r="J77" s="26" t="s">
        <v>8</v>
      </c>
      <c r="K77" s="28">
        <v>1</v>
      </c>
      <c r="L77" s="29"/>
      <c r="M77" s="83">
        <f t="shared" si="4"/>
        <v>0</v>
      </c>
    </row>
    <row r="78" spans="1:13" s="8" customFormat="1" ht="24.9" customHeight="1" outlineLevel="1">
      <c r="A78" s="12">
        <v>65</v>
      </c>
      <c r="B78" s="24"/>
      <c r="C78" s="24"/>
      <c r="D78" s="24"/>
      <c r="E78" s="23" t="s">
        <v>135</v>
      </c>
      <c r="F78" s="24"/>
      <c r="G78" s="31"/>
      <c r="H78" s="24"/>
      <c r="I78" s="24" t="s">
        <v>146</v>
      </c>
      <c r="J78" s="26" t="s">
        <v>8</v>
      </c>
      <c r="K78" s="28">
        <v>1</v>
      </c>
      <c r="L78" s="29"/>
      <c r="M78" s="83">
        <f t="shared" si="4"/>
        <v>0</v>
      </c>
    </row>
    <row r="79" spans="1:13" s="8" customFormat="1" ht="33.75" customHeight="1" outlineLevel="1">
      <c r="A79" s="12">
        <v>66</v>
      </c>
      <c r="B79" s="24"/>
      <c r="C79" s="24"/>
      <c r="D79" s="24"/>
      <c r="E79" s="23" t="s">
        <v>135</v>
      </c>
      <c r="F79" s="24"/>
      <c r="G79" s="31"/>
      <c r="H79" s="24"/>
      <c r="I79" s="24" t="s">
        <v>144</v>
      </c>
      <c r="J79" s="26" t="s">
        <v>8</v>
      </c>
      <c r="K79" s="28">
        <v>1</v>
      </c>
      <c r="L79" s="29"/>
      <c r="M79" s="83">
        <f t="shared" si="4"/>
        <v>0</v>
      </c>
    </row>
    <row r="80" spans="1:13" s="8" customFormat="1" ht="32.25" customHeight="1" outlineLevel="1">
      <c r="A80" s="12">
        <v>67</v>
      </c>
      <c r="B80" s="24"/>
      <c r="C80" s="24"/>
      <c r="D80" s="24"/>
      <c r="E80" s="23" t="s">
        <v>135</v>
      </c>
      <c r="F80" s="24"/>
      <c r="G80" s="31"/>
      <c r="H80" s="24"/>
      <c r="I80" s="24" t="s">
        <v>147</v>
      </c>
      <c r="J80" s="26" t="s">
        <v>8</v>
      </c>
      <c r="K80" s="28">
        <v>1</v>
      </c>
      <c r="L80" s="29"/>
      <c r="M80" s="83">
        <f t="shared" si="4"/>
        <v>0</v>
      </c>
    </row>
    <row r="81" spans="1:13" s="8" customFormat="1" ht="24.9" customHeight="1" outlineLevel="1">
      <c r="A81" s="12">
        <v>68</v>
      </c>
      <c r="B81" s="24"/>
      <c r="C81" s="24"/>
      <c r="D81" s="24"/>
      <c r="E81" s="23" t="s">
        <v>135</v>
      </c>
      <c r="F81" s="24"/>
      <c r="G81" s="31"/>
      <c r="H81" s="24"/>
      <c r="I81" s="24" t="s">
        <v>145</v>
      </c>
      <c r="J81" s="26" t="s">
        <v>8</v>
      </c>
      <c r="K81" s="28">
        <v>1</v>
      </c>
      <c r="L81" s="29"/>
      <c r="M81" s="83">
        <f t="shared" si="4"/>
        <v>0</v>
      </c>
    </row>
    <row r="82" spans="1:13" s="8" customFormat="1" ht="24.9" customHeight="1" outlineLevel="1">
      <c r="A82" s="12">
        <v>69</v>
      </c>
      <c r="B82" s="24"/>
      <c r="C82" s="24"/>
      <c r="D82" s="24"/>
      <c r="E82" s="23" t="s">
        <v>135</v>
      </c>
      <c r="F82" s="24"/>
      <c r="G82" s="31"/>
      <c r="H82" s="24"/>
      <c r="I82" s="24" t="s">
        <v>148</v>
      </c>
      <c r="J82" s="26" t="s">
        <v>8</v>
      </c>
      <c r="K82" s="28">
        <v>1</v>
      </c>
      <c r="L82" s="29"/>
      <c r="M82" s="83">
        <f t="shared" si="4"/>
        <v>0</v>
      </c>
    </row>
    <row r="83" spans="1:13" s="8" customFormat="1" ht="24.9" customHeight="1" outlineLevel="1">
      <c r="A83" s="12">
        <v>70</v>
      </c>
      <c r="B83" s="24"/>
      <c r="C83" s="24"/>
      <c r="D83" s="24"/>
      <c r="E83" s="23" t="s">
        <v>135</v>
      </c>
      <c r="F83" s="24"/>
      <c r="G83" s="31"/>
      <c r="H83" s="24"/>
      <c r="I83" s="24" t="s">
        <v>149</v>
      </c>
      <c r="J83" s="26" t="s">
        <v>8</v>
      </c>
      <c r="K83" s="28">
        <v>1</v>
      </c>
      <c r="L83" s="29"/>
      <c r="M83" s="83">
        <f t="shared" si="4"/>
        <v>0</v>
      </c>
    </row>
    <row r="84" spans="1:13" s="8" customFormat="1" ht="36.75" customHeight="1" outlineLevel="1">
      <c r="A84" s="12">
        <v>71</v>
      </c>
      <c r="B84" s="24"/>
      <c r="C84" s="23"/>
      <c r="D84" s="24"/>
      <c r="E84" s="23" t="s">
        <v>151</v>
      </c>
      <c r="F84" s="23"/>
      <c r="G84" s="25"/>
      <c r="H84" s="23"/>
      <c r="I84" s="23" t="s">
        <v>150</v>
      </c>
      <c r="J84" s="26" t="s">
        <v>152</v>
      </c>
      <c r="K84" s="28">
        <v>42</v>
      </c>
      <c r="L84" s="29"/>
      <c r="M84" s="83">
        <f t="shared" si="4"/>
        <v>0</v>
      </c>
    </row>
    <row r="85" spans="1:13" s="8" customFormat="1" ht="25.5" customHeight="1" outlineLevel="1">
      <c r="A85" s="12">
        <v>72</v>
      </c>
      <c r="B85" s="24"/>
      <c r="C85" s="23"/>
      <c r="D85" s="24"/>
      <c r="E85" s="23" t="s">
        <v>153</v>
      </c>
      <c r="F85" s="23"/>
      <c r="G85" s="25"/>
      <c r="H85" s="23"/>
      <c r="I85" s="23" t="s">
        <v>154</v>
      </c>
      <c r="J85" s="26" t="s">
        <v>152</v>
      </c>
      <c r="K85" s="28">
        <v>4</v>
      </c>
      <c r="L85" s="29"/>
      <c r="M85" s="83">
        <f t="shared" si="4"/>
        <v>0</v>
      </c>
    </row>
    <row r="86" spans="1:13" s="8" customFormat="1" ht="24.9" customHeight="1" outlineLevel="1">
      <c r="A86" s="12">
        <v>73</v>
      </c>
      <c r="B86" s="24"/>
      <c r="C86" s="23"/>
      <c r="D86" s="24"/>
      <c r="E86" s="23" t="s">
        <v>135</v>
      </c>
      <c r="F86" s="23"/>
      <c r="G86" s="25"/>
      <c r="H86" s="23"/>
      <c r="I86" s="23" t="s">
        <v>155</v>
      </c>
      <c r="J86" s="26" t="s">
        <v>8</v>
      </c>
      <c r="K86" s="28">
        <v>1</v>
      </c>
      <c r="L86" s="29"/>
      <c r="M86" s="83">
        <f t="shared" si="4"/>
        <v>0</v>
      </c>
    </row>
    <row r="87" spans="1:13" s="8" customFormat="1" ht="58.5" customHeight="1" outlineLevel="1">
      <c r="A87" s="12">
        <v>74</v>
      </c>
      <c r="B87" s="24"/>
      <c r="C87" s="23"/>
      <c r="D87" s="24"/>
      <c r="E87" s="23" t="s">
        <v>135</v>
      </c>
      <c r="F87" s="23"/>
      <c r="G87" s="25"/>
      <c r="H87" s="23"/>
      <c r="I87" s="23" t="s">
        <v>156</v>
      </c>
      <c r="J87" s="26" t="s">
        <v>8</v>
      </c>
      <c r="K87" s="28">
        <v>1</v>
      </c>
      <c r="L87" s="29"/>
      <c r="M87" s="83">
        <f t="shared" si="4"/>
        <v>0</v>
      </c>
    </row>
    <row r="88" spans="1:13" s="8" customFormat="1" ht="24.9" customHeight="1" outlineLevel="1">
      <c r="A88" s="12">
        <v>75</v>
      </c>
      <c r="B88" s="24"/>
      <c r="C88" s="24"/>
      <c r="D88" s="24"/>
      <c r="E88" s="24" t="s">
        <v>158</v>
      </c>
      <c r="F88" s="24"/>
      <c r="G88" s="31"/>
      <c r="H88" s="24"/>
      <c r="I88" s="24" t="s">
        <v>157</v>
      </c>
      <c r="J88" s="26" t="s">
        <v>8</v>
      </c>
      <c r="K88" s="28">
        <v>1</v>
      </c>
      <c r="L88" s="29"/>
      <c r="M88" s="83">
        <f t="shared" si="4"/>
        <v>0</v>
      </c>
    </row>
    <row r="89" spans="1:13" ht="15" customHeight="1" thickBot="1">
      <c r="A89" s="52"/>
      <c r="B89" s="53"/>
      <c r="C89" s="53"/>
      <c r="D89" s="53"/>
      <c r="E89" s="53"/>
      <c r="F89" s="54"/>
      <c r="G89" s="53"/>
      <c r="H89" s="53"/>
      <c r="I89" s="53"/>
      <c r="J89" s="53"/>
      <c r="K89" s="53"/>
      <c r="L89" s="53"/>
      <c r="M89" s="55"/>
    </row>
    <row r="90" spans="1:15" ht="24.9" customHeight="1" thickBot="1">
      <c r="A90" s="48"/>
      <c r="B90" s="49"/>
      <c r="C90" s="49"/>
      <c r="D90" s="49"/>
      <c r="E90" s="49" t="s">
        <v>13</v>
      </c>
      <c r="F90" s="50"/>
      <c r="G90" s="49"/>
      <c r="H90" s="51" t="e">
        <f>#REF!</f>
        <v>#REF!</v>
      </c>
      <c r="I90" s="51"/>
      <c r="J90" s="51"/>
      <c r="K90" s="49"/>
      <c r="L90" s="49"/>
      <c r="M90" s="65">
        <f>M73+M60+M54+M46+M38+M26+M12+M6</f>
        <v>0</v>
      </c>
      <c r="O90" s="69">
        <f>SUM(O6:O89)</f>
        <v>0</v>
      </c>
    </row>
    <row r="91" spans="1:13" ht="18" customHeight="1">
      <c r="A91" s="34"/>
      <c r="B91" s="17"/>
      <c r="C91" s="17"/>
      <c r="D91" s="17"/>
      <c r="E91" s="17"/>
      <c r="F91" s="35"/>
      <c r="G91" s="17"/>
      <c r="H91" s="36"/>
      <c r="I91" s="36"/>
      <c r="J91" s="16"/>
      <c r="K91" s="17"/>
      <c r="L91" s="17"/>
      <c r="M91" s="16"/>
    </row>
    <row r="92" ht="24.9" customHeight="1">
      <c r="A92" s="37"/>
    </row>
    <row r="93" spans="1:13" ht="24.9" customHeight="1">
      <c r="A93" s="41"/>
      <c r="B93" s="42"/>
      <c r="C93" s="42"/>
      <c r="D93" s="42"/>
      <c r="E93" s="42"/>
      <c r="F93" s="42"/>
      <c r="G93" s="43"/>
      <c r="H93" s="44"/>
      <c r="I93" s="44"/>
      <c r="J93" s="45"/>
      <c r="K93" s="45"/>
      <c r="L93" s="46"/>
      <c r="M93" s="47"/>
    </row>
  </sheetData>
  <sheetProtection selectLockedCells="1" selectUnlockedCells="1"/>
  <printOptions/>
  <pageMargins left="0.7480314960629921" right="0.7480314960629921" top="0.984251968503937" bottom="0.984251968503937" header="0.5118110236220472" footer="0.5118110236220472"/>
  <pageSetup fitToHeight="6" fitToWidth="1" horizontalDpi="600" verticalDpi="600" orientation="landscape" paperSize="9" scale="71" r:id="rId2"/>
  <headerFooter alignWithMargins="0">
    <oddFooter>&amp;C&amp;P/&amp;N</oddFooter>
  </headerFooter>
  <rowBreaks count="1" manualBreakCount="1">
    <brk id="88"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Kořínek Martin Ing. Ph.D.</cp:lastModifiedBy>
  <cp:lastPrinted>2018-05-18T10:24:52Z</cp:lastPrinted>
  <dcterms:created xsi:type="dcterms:W3CDTF">2016-07-01T11:27:08Z</dcterms:created>
  <dcterms:modified xsi:type="dcterms:W3CDTF">2018-06-20T07:32:31Z</dcterms:modified>
  <cp:category/>
  <cp:version/>
  <cp:contentType/>
  <cp:contentStatus/>
</cp:coreProperties>
</file>