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720" activeTab="0"/>
  </bookViews>
  <sheets>
    <sheet name="Etapa1" sheetId="1" r:id="rId1"/>
    <sheet name="Etapa2" sheetId="2" r:id="rId2"/>
    <sheet name="Etapa3" sheetId="3" r:id="rId3"/>
    <sheet name="Etapa4" sheetId="4" r:id="rId4"/>
    <sheet name="Součet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<sst xmlns="http://schemas.openxmlformats.org/spreadsheetml/2006/main" count="129" uniqueCount="80">
  <si>
    <t>Etapa 1 - Soupis činností</t>
  </si>
  <si>
    <t>Vyhodnocení dat - SDZ, BV, ZBZ</t>
  </si>
  <si>
    <t xml:space="preserve">Rozpis činností v rozsahu: </t>
  </si>
  <si>
    <t xml:space="preserve">m.j. </t>
  </si>
  <si>
    <t>počet m.j. předpoklad</t>
  </si>
  <si>
    <t xml:space="preserve">cena za m.j. </t>
  </si>
  <si>
    <t xml:space="preserve">Cena celkem (CZK) </t>
  </si>
  <si>
    <t>Převzetí, kontrola a příprava dat pro vyhodnocení (panoramatické snímky a LS mračna bodů, vlícovací body) - rozsah silniční sítě KHK</t>
  </si>
  <si>
    <t>hodina</t>
  </si>
  <si>
    <t>Vyhodnocení dat ZBZ v rozsahu siliční sítě KHK</t>
  </si>
  <si>
    <t>Vyhodnocení dat BV v rozsahu siliční sítě KHK</t>
  </si>
  <si>
    <t>Vyhodnocení dat SDZ v rozsahu siliční sítě KHK</t>
  </si>
  <si>
    <t>Doměření lokalit, které nebyly součástí primárních dat DTM - výjezd MMS</t>
  </si>
  <si>
    <t>1 výjezd</t>
  </si>
  <si>
    <t>Doměření lokalit, které nebyly součástí primárních dat DTM - pořízení a zpracování dat</t>
  </si>
  <si>
    <t>100 m</t>
  </si>
  <si>
    <t>Cena celkem bez DPH</t>
  </si>
  <si>
    <t>DPH 21%</t>
  </si>
  <si>
    <t xml:space="preserve">Cena celkem vč. DPH </t>
  </si>
  <si>
    <t>Vysvětlení použitých zkratek:</t>
  </si>
  <si>
    <t>SDZ - Svislé dopravní značení;
DZ - Dopravní zařízení (vyhodnocení odrazek-sloupků, dopravních knoflíků, odrazek ve svodidlech, clon, vodících obrubníků, směrových značek, odrazových zrcadel); 
ZBZ - Záchytná zabezpečovací zařízení (vyhodnocení svodidel a zábradlí); 
VDZ - Vodorovné dopravní značení; 
BV - Bodová vegetace;
PV - Plošná vegetace – data pro sečení</t>
  </si>
  <si>
    <t>Etapa 2 - Soupis činností</t>
  </si>
  <si>
    <t>Zpracování dokumentu datového předpisu pro všechny vyhodnocované typy dat (SDZ, VDZ, atd.)</t>
  </si>
  <si>
    <t>1 kpl</t>
  </si>
  <si>
    <t>Doměření lokalit, které nebyly součástí primárních dat DTM - pořízení a zpracování dat MMS (data panoramatických snímků, laserová mračna bodů včetně zpřesnění těchto dat pomocí signalizace a zaměření vlícovacích a kontrolních bodů )</t>
  </si>
  <si>
    <t>Etapa 3 - Soupis činností</t>
  </si>
  <si>
    <t>Analýza a design funkčních a datových požadavků ze strany zadavatele</t>
  </si>
  <si>
    <t>Analýza a design integračních vazeb na IS DTM</t>
  </si>
  <si>
    <t>Analýza a design integračních vazeb na IS Mostař</t>
  </si>
  <si>
    <t>Akceptační testování - příprava a realizace</t>
  </si>
  <si>
    <t>Implementace řešení / IS Pasporty - dodávka webového IS (licence řešení dle požadavků zadavatele)</t>
  </si>
  <si>
    <t>ks</t>
  </si>
  <si>
    <t>Etapa 4 - Soupis činností</t>
  </si>
  <si>
    <t>měsíc</t>
  </si>
  <si>
    <t>Import vyhodnocených dat z Etapy I na cloudové řešení / servery dodavatele a akceptační testování před zahájením provozu IS Pasporty</t>
  </si>
  <si>
    <t xml:space="preserve">Import vyhodnocených dat z Etapy II na cloudové řešení / servery dodavatele a akceptační testování </t>
  </si>
  <si>
    <t>Import primárních dat (panoramatické fotografie a laserové mračno bodů v rozsahu silnic II. a III. tříd KHK a pořízených v rámci DTM KHK, doměřené lokality Etapy 1 a 2) na cloudové řešení / servery dodavatele</t>
  </si>
  <si>
    <t>Dovývoj aplikace dle požadavků objednatele</t>
  </si>
  <si>
    <t>Aktualizace dat - kvartální zpracování (data primární a data silničních pasportů - zdrojem jsou nové stavby, rekonstrukce a provozní činnosti)</t>
  </si>
  <si>
    <t xml:space="preserve">Provoz IS Pasporty  </t>
  </si>
  <si>
    <t>Vyhodnocení dat - VDZ, PV, DZ</t>
  </si>
  <si>
    <t>Vyhodnocení dat VDZ v rozsahu siliční sítě KHK</t>
  </si>
  <si>
    <t>Vyhodnocení dat PV v rozsahu siliční sítě KHK</t>
  </si>
  <si>
    <t>Vyhodnocení dat DZ v rozsahu siliční sítě KHK</t>
  </si>
  <si>
    <t xml:space="preserve">Implementace řešení / IS Pasporty </t>
  </si>
  <si>
    <t>Pol.č.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</si>
  <si>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</si>
  <si>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</si>
  <si>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</si>
  <si>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</si>
  <si>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</si>
  <si>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</si>
  <si>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</si>
  <si>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</si>
  <si>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</si>
  <si>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</si>
  <si>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</si>
  <si>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</si>
  <si>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</si>
  <si>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</si>
  <si>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</si>
  <si>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</si>
  <si>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</si>
  <si>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</si>
  <si>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</si>
  <si>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</si>
  <si>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</si>
  <si>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</si>
  <si>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4.6</t>
  </si>
  <si>
    <t xml:space="preserve"> bez DPH</t>
  </si>
  <si>
    <t>měsíční licence</t>
  </si>
  <si>
    <t>4.7</t>
  </si>
  <si>
    <t xml:space="preserve">Provoz webového rozhraní pro administraci - umožňující správu a individuální sestavení existujících publikovaných dat, jejich zobrazení pomocí prohlížečky pro další uživatele dle individuálních potřeb. </t>
  </si>
  <si>
    <t>3.6</t>
  </si>
  <si>
    <t xml:space="preserve">Implementace webového rozhraní pro administraci - umožňující správu a individuální sestavení existujících publikovaných dat, jejich zobrazení pomocí prohlížečky pro další uživatele dle individuálních potřeb. </t>
  </si>
  <si>
    <t>Provoz IS Pasporty v rámci cloudových služeb ze strany dodavatele             (cloudová služba zajišťuje i diskový prostor a poskytování dat primárních a data silničních pasportů) a zajištění licence IS Pasporty</t>
  </si>
  <si>
    <t>včetně DPH</t>
  </si>
  <si>
    <t>Součet rozpočtových                  položek Etap 1 - 4</t>
  </si>
  <si>
    <t>Jednotková cena obsahuje všechny potřebné práce pro řádné plnění služby.
Zhotovitel má nárok na proplacení pouze skutečně provedených a doložených prací, které budou potvrzeny příslušným pracovníkem Správy silnic Královéhradeckého kraje</t>
  </si>
  <si>
    <t>Příloha č.4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</si>
</sst>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#,##0.00\ &quot;Kč&quot;"/>
    <numFmt numFmtId="166" formatCode="#,##0\ &quot;Kč&quot;"/>
    <numFmt numFmtId="167" formatCode="#,##0\ _K_č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Arial Narrow"/>
      <family val="2"/>
    </font>
    <font>
      <i/>
      <sz val="10"/>
      <name val="Times New Roman"/>
      <family val="1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>
      <alignment/>
      <protection/>
    </xf>
  </cellStyleXfs>
  <cellXfs count="4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2" xfId="20" applyFont="1" applyFill="1" applyBorder="1" applyAlignment="1">
      <alignment horizontal="right" vertical="center"/>
    </xf>
    <xf numFmtId="0" fontId="5" fillId="0" borderId="0" xfId="0" applyFont="1"/>
    <xf numFmtId="0" fontId="8" fillId="0" borderId="0" xfId="21" applyFont="1" applyAlignment="1">
      <alignment vertical="center" wrapText="1"/>
      <protection/>
    </xf>
    <xf numFmtId="167" fontId="5" fillId="0" borderId="2" xfId="2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 vertical="center"/>
    </xf>
    <xf numFmtId="166" fontId="0" fillId="0" borderId="7" xfId="0" applyNumberFormat="1" applyBorder="1"/>
    <xf numFmtId="0" fontId="0" fillId="0" borderId="8" xfId="0" applyBorder="1"/>
    <xf numFmtId="0" fontId="0" fillId="0" borderId="9" xfId="0" applyBorder="1"/>
    <xf numFmtId="166" fontId="0" fillId="0" borderId="10" xfId="0" applyNumberFormat="1" applyBorder="1"/>
    <xf numFmtId="167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>
      <alignment horizontal="right" vertical="center"/>
    </xf>
    <xf numFmtId="165" fontId="3" fillId="2" borderId="9" xfId="0" applyNumberFormat="1" applyFont="1" applyFill="1" applyBorder="1" applyAlignment="1">
      <alignment horizontal="right" vertical="center"/>
    </xf>
    <xf numFmtId="0" fontId="5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6592A-28C9-7E46-9C4D-54ACA86409EC}">
  <dimension ref="A1:F18"/>
  <sheetViews>
    <sheetView tabSelected="1" zoomScale="140" zoomScaleNormal="140" workbookViewId="0" topLeftCell="A1"/>
  </sheetViews>
  <sheetFormatPr defaultColWidth="11.00390625" defaultRowHeight="15.75"/>
  <cols>
    <col min="2" max="2" width="90.50390625" style="0" customWidth="1"/>
    <col min="6" max="6" width="15.125" style="0" customWidth="1"/>
  </cols>
  <sheetData>
    <row r="1" ht="15.75">
      <c r="A1" t="s">
        <v>79</v>
      </c>
    </row>
    <row r="2" spans="2:6" ht="19.5" thickBot="1">
      <c r="B2" s="27" t="s">
        <v>0</v>
      </c>
      <c r="C2" s="27"/>
      <c r="D2" s="27"/>
      <c r="E2" s="27"/>
      <c r="F2" s="27"/>
    </row>
    <row r="3" spans="1:6" ht="18" customHeight="1">
      <c r="A3" s="33" t="s">
        <v>1</v>
      </c>
      <c r="B3" s="34"/>
      <c r="C3" s="34"/>
      <c r="D3" s="34"/>
      <c r="E3" s="34"/>
      <c r="F3" s="35"/>
    </row>
    <row r="4" spans="1:6" ht="28.5">
      <c r="A4" s="1" t="s">
        <v>45</v>
      </c>
      <c r="B4" s="9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25.5">
      <c r="A5" s="18" t="s">
        <v>46</v>
      </c>
      <c r="B5" s="10" t="s">
        <v>7</v>
      </c>
      <c r="C5" s="3" t="s">
        <v>8</v>
      </c>
      <c r="D5" s="4">
        <v>80</v>
      </c>
      <c r="E5" s="24"/>
      <c r="F5" s="8">
        <f aca="true" t="shared" si="0" ref="F5:F9">E5*D5</f>
        <v>0</v>
      </c>
    </row>
    <row r="6" spans="1:6" ht="15.75">
      <c r="A6" s="18" t="s">
        <v>47</v>
      </c>
      <c r="B6" s="10" t="s">
        <v>9</v>
      </c>
      <c r="C6" s="3" t="s">
        <v>8</v>
      </c>
      <c r="D6" s="4">
        <v>200</v>
      </c>
      <c r="E6" s="24"/>
      <c r="F6" s="8">
        <f t="shared" si="0"/>
        <v>0</v>
      </c>
    </row>
    <row r="7" spans="1:6" ht="15.75">
      <c r="A7" s="18" t="s">
        <v>48</v>
      </c>
      <c r="B7" s="10" t="s">
        <v>10</v>
      </c>
      <c r="C7" s="3" t="s">
        <v>8</v>
      </c>
      <c r="D7" s="4">
        <v>900</v>
      </c>
      <c r="E7" s="24"/>
      <c r="F7" s="8">
        <f t="shared" si="0"/>
        <v>0</v>
      </c>
    </row>
    <row r="8" spans="1:6" ht="15.75">
      <c r="A8" s="18" t="s">
        <v>49</v>
      </c>
      <c r="B8" s="10" t="s">
        <v>11</v>
      </c>
      <c r="C8" s="3" t="s">
        <v>8</v>
      </c>
      <c r="D8" s="4">
        <v>1400</v>
      </c>
      <c r="E8" s="24"/>
      <c r="F8" s="8">
        <f t="shared" si="0"/>
        <v>0</v>
      </c>
    </row>
    <row r="9" spans="1:6" ht="15.75">
      <c r="A9" s="18" t="s">
        <v>50</v>
      </c>
      <c r="B9" s="10" t="s">
        <v>12</v>
      </c>
      <c r="C9" s="3" t="s">
        <v>13</v>
      </c>
      <c r="D9" s="4">
        <v>0</v>
      </c>
      <c r="E9" s="24"/>
      <c r="F9" s="8">
        <f t="shared" si="0"/>
        <v>0</v>
      </c>
    </row>
    <row r="10" spans="1:6" ht="15.75">
      <c r="A10" s="18" t="s">
        <v>51</v>
      </c>
      <c r="B10" s="10" t="s">
        <v>14</v>
      </c>
      <c r="C10" s="3" t="s">
        <v>15</v>
      </c>
      <c r="D10" s="4">
        <v>0</v>
      </c>
      <c r="E10" s="24"/>
      <c r="F10" s="8">
        <f>E10*D10</f>
        <v>0</v>
      </c>
    </row>
    <row r="11" spans="1:6" ht="15.95" customHeight="1">
      <c r="A11" s="36" t="s">
        <v>16</v>
      </c>
      <c r="B11" s="37"/>
      <c r="C11" s="28">
        <f>SUM(F5:F10)</f>
        <v>0</v>
      </c>
      <c r="D11" s="28"/>
      <c r="E11" s="28"/>
      <c r="F11" s="29"/>
    </row>
    <row r="12" spans="1:6" ht="15.75">
      <c r="A12" s="11" t="s">
        <v>17</v>
      </c>
      <c r="B12" s="12"/>
      <c r="C12" s="28">
        <f>C13-C11</f>
        <v>0</v>
      </c>
      <c r="D12" s="28"/>
      <c r="E12" s="28"/>
      <c r="F12" s="29"/>
    </row>
    <row r="13" spans="1:6" ht="17.1" customHeight="1" thickBot="1">
      <c r="A13" s="38" t="s">
        <v>18</v>
      </c>
      <c r="B13" s="39"/>
      <c r="C13" s="30">
        <f>C11*1.21</f>
        <v>0</v>
      </c>
      <c r="D13" s="30"/>
      <c r="E13" s="30"/>
      <c r="F13" s="31"/>
    </row>
    <row r="14" spans="2:6" ht="15.75">
      <c r="B14" s="32"/>
      <c r="C14" s="32"/>
      <c r="D14" s="32"/>
      <c r="E14" s="32"/>
      <c r="F14" s="32"/>
    </row>
    <row r="15" spans="2:6" ht="29.1" customHeight="1">
      <c r="B15" s="26" t="s">
        <v>78</v>
      </c>
      <c r="C15" s="26"/>
      <c r="D15" s="26"/>
      <c r="E15" s="26"/>
      <c r="F15" s="26"/>
    </row>
    <row r="16" spans="2:6" ht="15.75">
      <c r="B16" s="6"/>
      <c r="C16" s="6"/>
      <c r="D16" s="6"/>
      <c r="E16" s="6"/>
      <c r="F16" s="6"/>
    </row>
    <row r="17" spans="2:6" ht="15.75">
      <c r="B17" s="26" t="s">
        <v>19</v>
      </c>
      <c r="C17" s="26"/>
      <c r="D17" s="26"/>
      <c r="E17" s="26"/>
      <c r="F17" s="26"/>
    </row>
    <row r="18" spans="2:6" ht="89.25">
      <c r="B18" s="7" t="s">
        <v>20</v>
      </c>
      <c r="C18" s="6"/>
      <c r="D18" s="6"/>
      <c r="E18" s="6"/>
      <c r="F18" s="6"/>
    </row>
  </sheetData>
  <mergeCells count="10">
    <mergeCell ref="B15:F15"/>
    <mergeCell ref="B17:F17"/>
    <mergeCell ref="B2:F2"/>
    <mergeCell ref="C11:F11"/>
    <mergeCell ref="C12:F12"/>
    <mergeCell ref="C13:F13"/>
    <mergeCell ref="B14:F14"/>
    <mergeCell ref="A3:F3"/>
    <mergeCell ref="A11:B11"/>
    <mergeCell ref="A13:B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5333D-D639-0C4C-A13E-863A774AD4CB}">
  <dimension ref="A2:F15"/>
  <sheetViews>
    <sheetView zoomScale="140" zoomScaleNormal="140" workbookViewId="0" topLeftCell="A1">
      <selection activeCell="B5" sqref="B5"/>
    </sheetView>
  </sheetViews>
  <sheetFormatPr defaultColWidth="11.00390625" defaultRowHeight="15.75"/>
  <cols>
    <col min="2" max="2" width="81.375" style="0" customWidth="1"/>
    <col min="6" max="6" width="17.625" style="0" customWidth="1"/>
  </cols>
  <sheetData>
    <row r="2" spans="2:6" ht="19.5" thickBot="1">
      <c r="B2" s="27" t="s">
        <v>21</v>
      </c>
      <c r="C2" s="27"/>
      <c r="D2" s="27"/>
      <c r="E2" s="27"/>
      <c r="F2" s="27"/>
    </row>
    <row r="3" spans="1:6" ht="18" customHeight="1">
      <c r="A3" s="33" t="s">
        <v>40</v>
      </c>
      <c r="B3" s="34"/>
      <c r="C3" s="34"/>
      <c r="D3" s="34"/>
      <c r="E3" s="34"/>
      <c r="F3" s="35"/>
    </row>
    <row r="4" spans="1:6" ht="28.5">
      <c r="A4" s="13" t="s">
        <v>45</v>
      </c>
      <c r="B4" s="9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15.75">
      <c r="A5" s="18" t="s">
        <v>52</v>
      </c>
      <c r="B5" s="10" t="s">
        <v>43</v>
      </c>
      <c r="C5" s="3" t="s">
        <v>8</v>
      </c>
      <c r="D5" s="4">
        <v>750</v>
      </c>
      <c r="E5" s="25"/>
      <c r="F5" s="5">
        <f aca="true" t="shared" si="0" ref="F5:F9">E5*D5</f>
        <v>0</v>
      </c>
    </row>
    <row r="6" spans="1:6" ht="15.75">
      <c r="A6" s="18" t="s">
        <v>53</v>
      </c>
      <c r="B6" s="10" t="s">
        <v>42</v>
      </c>
      <c r="C6" s="3" t="s">
        <v>8</v>
      </c>
      <c r="D6" s="4">
        <v>1100</v>
      </c>
      <c r="E6" s="25"/>
      <c r="F6" s="5">
        <f t="shared" si="0"/>
        <v>0</v>
      </c>
    </row>
    <row r="7" spans="1:6" ht="15.75">
      <c r="A7" s="18" t="s">
        <v>54</v>
      </c>
      <c r="B7" s="10" t="s">
        <v>41</v>
      </c>
      <c r="C7" s="3" t="s">
        <v>8</v>
      </c>
      <c r="D7" s="4">
        <v>1200</v>
      </c>
      <c r="E7" s="25"/>
      <c r="F7" s="5">
        <f t="shared" si="0"/>
        <v>0</v>
      </c>
    </row>
    <row r="8" spans="1:6" ht="15.75">
      <c r="A8" s="18" t="s">
        <v>55</v>
      </c>
      <c r="B8" s="10" t="s">
        <v>12</v>
      </c>
      <c r="C8" s="3" t="s">
        <v>13</v>
      </c>
      <c r="D8" s="4">
        <v>0</v>
      </c>
      <c r="E8" s="25"/>
      <c r="F8" s="5">
        <f t="shared" si="0"/>
        <v>0</v>
      </c>
    </row>
    <row r="9" spans="1:6" ht="33.95" customHeight="1">
      <c r="A9" s="18" t="s">
        <v>56</v>
      </c>
      <c r="B9" s="10" t="s">
        <v>24</v>
      </c>
      <c r="C9" s="3" t="s">
        <v>15</v>
      </c>
      <c r="D9" s="4">
        <v>0</v>
      </c>
      <c r="E9" s="25"/>
      <c r="F9" s="5">
        <f t="shared" si="0"/>
        <v>0</v>
      </c>
    </row>
    <row r="10" spans="1:6" ht="18" customHeight="1">
      <c r="A10" s="18" t="s">
        <v>57</v>
      </c>
      <c r="B10" s="10" t="s">
        <v>22</v>
      </c>
      <c r="C10" s="3" t="s">
        <v>23</v>
      </c>
      <c r="D10" s="4">
        <v>1</v>
      </c>
      <c r="E10" s="25"/>
      <c r="F10" s="5">
        <f>E10*D10</f>
        <v>0</v>
      </c>
    </row>
    <row r="11" spans="1:6" ht="15.95" customHeight="1">
      <c r="A11" s="40" t="s">
        <v>16</v>
      </c>
      <c r="B11" s="41"/>
      <c r="C11" s="28">
        <f>SUM(F5:F10)</f>
        <v>0</v>
      </c>
      <c r="D11" s="28"/>
      <c r="E11" s="28"/>
      <c r="F11" s="29"/>
    </row>
    <row r="12" spans="1:6" ht="15.75">
      <c r="A12" s="40" t="s">
        <v>17</v>
      </c>
      <c r="B12" s="41"/>
      <c r="C12" s="28">
        <f>C13-C11</f>
        <v>0</v>
      </c>
      <c r="D12" s="28"/>
      <c r="E12" s="28"/>
      <c r="F12" s="29"/>
    </row>
    <row r="13" spans="1:6" ht="16.5" thickBot="1">
      <c r="A13" s="42" t="s">
        <v>18</v>
      </c>
      <c r="B13" s="43"/>
      <c r="C13" s="30">
        <f>C11*1.21</f>
        <v>0</v>
      </c>
      <c r="D13" s="30"/>
      <c r="E13" s="30"/>
      <c r="F13" s="31"/>
    </row>
    <row r="14" spans="2:6" ht="15.75">
      <c r="B14" s="32"/>
      <c r="C14" s="32"/>
      <c r="D14" s="32"/>
      <c r="E14" s="32"/>
      <c r="F14" s="32"/>
    </row>
    <row r="15" spans="2:6" ht="35.1" customHeight="1">
      <c r="B15" s="26" t="s">
        <v>78</v>
      </c>
      <c r="C15" s="26"/>
      <c r="D15" s="26"/>
      <c r="E15" s="26"/>
      <c r="F15" s="26"/>
    </row>
  </sheetData>
  <mergeCells count="10">
    <mergeCell ref="B15:F15"/>
    <mergeCell ref="B2:F2"/>
    <mergeCell ref="C11:F11"/>
    <mergeCell ref="C12:F12"/>
    <mergeCell ref="C13:F13"/>
    <mergeCell ref="B14:F14"/>
    <mergeCell ref="A11:B11"/>
    <mergeCell ref="A12:B12"/>
    <mergeCell ref="A13:B13"/>
    <mergeCell ref="A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048E-BB2A-964F-898D-3379FA4E9075}">
  <dimension ref="A2:F15"/>
  <sheetViews>
    <sheetView zoomScale="140" zoomScaleNormal="140" workbookViewId="0" topLeftCell="A1">
      <selection activeCell="B8" sqref="B8"/>
    </sheetView>
  </sheetViews>
  <sheetFormatPr defaultColWidth="11.00390625" defaultRowHeight="15.75"/>
  <cols>
    <col min="2" max="2" width="69.50390625" style="0" customWidth="1"/>
    <col min="6" max="6" width="17.50390625" style="0" customWidth="1"/>
  </cols>
  <sheetData>
    <row r="2" spans="2:6" ht="19.5" thickBot="1">
      <c r="B2" s="27" t="s">
        <v>25</v>
      </c>
      <c r="C2" s="27"/>
      <c r="D2" s="27"/>
      <c r="E2" s="27"/>
      <c r="F2" s="27"/>
    </row>
    <row r="3" spans="1:6" ht="18" customHeight="1">
      <c r="A3" s="33" t="s">
        <v>44</v>
      </c>
      <c r="B3" s="34"/>
      <c r="C3" s="34"/>
      <c r="D3" s="34"/>
      <c r="E3" s="34"/>
      <c r="F3" s="35"/>
    </row>
    <row r="4" spans="1:6" ht="28.5">
      <c r="A4" s="13" t="s">
        <v>45</v>
      </c>
      <c r="B4" s="9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15.75">
      <c r="A5" s="18" t="s">
        <v>58</v>
      </c>
      <c r="B5" s="10" t="s">
        <v>26</v>
      </c>
      <c r="C5" s="3" t="s">
        <v>8</v>
      </c>
      <c r="D5" s="4">
        <v>60</v>
      </c>
      <c r="E5" s="24"/>
      <c r="F5" s="8">
        <f aca="true" t="shared" si="0" ref="F5:F10">E5*D5</f>
        <v>0</v>
      </c>
    </row>
    <row r="6" spans="1:6" ht="15.75">
      <c r="A6" s="18" t="s">
        <v>59</v>
      </c>
      <c r="B6" s="10" t="s">
        <v>27</v>
      </c>
      <c r="C6" s="3" t="s">
        <v>8</v>
      </c>
      <c r="D6" s="4">
        <v>60</v>
      </c>
      <c r="E6" s="24"/>
      <c r="F6" s="8">
        <f t="shared" si="0"/>
        <v>0</v>
      </c>
    </row>
    <row r="7" spans="1:6" ht="15.75">
      <c r="A7" s="18" t="s">
        <v>60</v>
      </c>
      <c r="B7" s="10" t="s">
        <v>28</v>
      </c>
      <c r="C7" s="3" t="s">
        <v>8</v>
      </c>
      <c r="D7" s="4">
        <v>40</v>
      </c>
      <c r="E7" s="24"/>
      <c r="F7" s="8">
        <f t="shared" si="0"/>
        <v>0</v>
      </c>
    </row>
    <row r="8" spans="1:6" ht="27.95" customHeight="1">
      <c r="A8" s="18" t="s">
        <v>61</v>
      </c>
      <c r="B8" s="10" t="s">
        <v>30</v>
      </c>
      <c r="C8" s="3" t="s">
        <v>70</v>
      </c>
      <c r="D8" s="4">
        <v>5</v>
      </c>
      <c r="E8" s="24"/>
      <c r="F8" s="8">
        <f t="shared" si="0"/>
        <v>0</v>
      </c>
    </row>
    <row r="9" spans="1:6" ht="38.25">
      <c r="A9" s="19" t="s">
        <v>62</v>
      </c>
      <c r="B9" s="10" t="s">
        <v>74</v>
      </c>
      <c r="C9" s="3" t="s">
        <v>70</v>
      </c>
      <c r="D9" s="4">
        <v>5</v>
      </c>
      <c r="E9" s="24"/>
      <c r="F9" s="8">
        <f t="shared" si="0"/>
        <v>0</v>
      </c>
    </row>
    <row r="10" spans="1:6" ht="15.75">
      <c r="A10" s="18" t="s">
        <v>73</v>
      </c>
      <c r="B10" s="10" t="s">
        <v>29</v>
      </c>
      <c r="C10" s="3" t="s">
        <v>8</v>
      </c>
      <c r="D10" s="4">
        <v>24</v>
      </c>
      <c r="E10" s="24"/>
      <c r="F10" s="8">
        <f t="shared" si="0"/>
        <v>0</v>
      </c>
    </row>
    <row r="11" spans="1:6" ht="15.95" customHeight="1">
      <c r="A11" s="40" t="s">
        <v>16</v>
      </c>
      <c r="B11" s="41"/>
      <c r="C11" s="28">
        <f>SUM(F5:F10)</f>
        <v>0</v>
      </c>
      <c r="D11" s="28"/>
      <c r="E11" s="28"/>
      <c r="F11" s="29"/>
    </row>
    <row r="12" spans="1:6" ht="15.75">
      <c r="A12" s="40" t="s">
        <v>17</v>
      </c>
      <c r="B12" s="41"/>
      <c r="C12" s="28">
        <f>C13-C11</f>
        <v>0</v>
      </c>
      <c r="D12" s="28"/>
      <c r="E12" s="28"/>
      <c r="F12" s="29"/>
    </row>
    <row r="13" spans="1:6" ht="16.5" thickBot="1">
      <c r="A13" s="42" t="s">
        <v>18</v>
      </c>
      <c r="B13" s="43"/>
      <c r="C13" s="30">
        <f>C11*1.21</f>
        <v>0</v>
      </c>
      <c r="D13" s="30"/>
      <c r="E13" s="30"/>
      <c r="F13" s="31"/>
    </row>
    <row r="14" spans="2:6" ht="15.75">
      <c r="B14" s="32"/>
      <c r="C14" s="32"/>
      <c r="D14" s="32"/>
      <c r="E14" s="32"/>
      <c r="F14" s="32"/>
    </row>
    <row r="15" spans="2:6" ht="33" customHeight="1">
      <c r="B15" s="26" t="s">
        <v>78</v>
      </c>
      <c r="C15" s="26"/>
      <c r="D15" s="26"/>
      <c r="E15" s="26"/>
      <c r="F15" s="26"/>
    </row>
  </sheetData>
  <mergeCells count="10">
    <mergeCell ref="B15:F15"/>
    <mergeCell ref="B2:F2"/>
    <mergeCell ref="C11:F11"/>
    <mergeCell ref="C12:F12"/>
    <mergeCell ref="C13:F13"/>
    <mergeCell ref="B14:F14"/>
    <mergeCell ref="A11:B11"/>
    <mergeCell ref="A12:B12"/>
    <mergeCell ref="A13:B13"/>
    <mergeCell ref="A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BB5E2-1804-9748-A7AB-58A42129F124}">
  <dimension ref="A2:F16"/>
  <sheetViews>
    <sheetView zoomScale="140" zoomScaleNormal="140" workbookViewId="0" topLeftCell="A1">
      <selection activeCell="B16" sqref="B16:F16"/>
    </sheetView>
  </sheetViews>
  <sheetFormatPr defaultColWidth="11.00390625" defaultRowHeight="15.75"/>
  <cols>
    <col min="2" max="2" width="58.125" style="0" customWidth="1"/>
    <col min="6" max="6" width="13.875" style="0" customWidth="1"/>
  </cols>
  <sheetData>
    <row r="2" spans="2:6" ht="19.5" thickBot="1">
      <c r="B2" s="27" t="s">
        <v>32</v>
      </c>
      <c r="C2" s="27"/>
      <c r="D2" s="27"/>
      <c r="E2" s="27"/>
      <c r="F2" s="27"/>
    </row>
    <row r="3" spans="1:6" ht="18" customHeight="1" thickBot="1">
      <c r="A3" s="44" t="s">
        <v>39</v>
      </c>
      <c r="B3" s="45"/>
      <c r="C3" s="45"/>
      <c r="D3" s="45"/>
      <c r="E3" s="45"/>
      <c r="F3" s="46"/>
    </row>
    <row r="4" spans="1:6" ht="28.5">
      <c r="A4" s="14" t="s">
        <v>45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</row>
    <row r="5" spans="1:6" ht="38.25">
      <c r="A5" s="18" t="s">
        <v>63</v>
      </c>
      <c r="B5" s="10" t="s">
        <v>36</v>
      </c>
      <c r="C5" s="3" t="s">
        <v>8</v>
      </c>
      <c r="D5" s="4">
        <v>100</v>
      </c>
      <c r="E5" s="24"/>
      <c r="F5" s="8">
        <f aca="true" t="shared" si="0" ref="F5:F11">E5*D5</f>
        <v>0</v>
      </c>
    </row>
    <row r="6" spans="1:6" ht="25.5">
      <c r="A6" s="18" t="s">
        <v>64</v>
      </c>
      <c r="B6" s="10" t="s">
        <v>34</v>
      </c>
      <c r="C6" s="3" t="s">
        <v>8</v>
      </c>
      <c r="D6" s="4">
        <v>50</v>
      </c>
      <c r="E6" s="24"/>
      <c r="F6" s="8">
        <f aca="true" t="shared" si="1" ref="F6:F10">E6*D6</f>
        <v>0</v>
      </c>
    </row>
    <row r="7" spans="1:6" ht="38.25">
      <c r="A7" s="18" t="s">
        <v>65</v>
      </c>
      <c r="B7" s="10" t="s">
        <v>75</v>
      </c>
      <c r="C7" s="3" t="s">
        <v>33</v>
      </c>
      <c r="D7" s="4">
        <v>50</v>
      </c>
      <c r="E7" s="24"/>
      <c r="F7" s="8">
        <f t="shared" si="1"/>
        <v>0</v>
      </c>
    </row>
    <row r="8" spans="1:6" ht="38.25">
      <c r="A8" s="18" t="s">
        <v>66</v>
      </c>
      <c r="B8" s="10" t="s">
        <v>72</v>
      </c>
      <c r="C8" s="3" t="s">
        <v>33</v>
      </c>
      <c r="D8" s="4">
        <v>50</v>
      </c>
      <c r="E8" s="24"/>
      <c r="F8" s="8">
        <f t="shared" si="1"/>
        <v>0</v>
      </c>
    </row>
    <row r="9" spans="1:6" ht="25.5">
      <c r="A9" s="18" t="s">
        <v>67</v>
      </c>
      <c r="B9" s="10" t="s">
        <v>35</v>
      </c>
      <c r="C9" s="3" t="s">
        <v>8</v>
      </c>
      <c r="D9" s="4">
        <v>40</v>
      </c>
      <c r="E9" s="24"/>
      <c r="F9" s="8">
        <f t="shared" si="1"/>
        <v>0</v>
      </c>
    </row>
    <row r="10" spans="1:6" ht="15.75">
      <c r="A10" s="18" t="s">
        <v>68</v>
      </c>
      <c r="B10" s="10" t="s">
        <v>37</v>
      </c>
      <c r="C10" s="3" t="s">
        <v>8</v>
      </c>
      <c r="D10" s="4">
        <v>0</v>
      </c>
      <c r="E10" s="24"/>
      <c r="F10" s="8">
        <f t="shared" si="1"/>
        <v>0</v>
      </c>
    </row>
    <row r="11" spans="1:6" ht="25.5">
      <c r="A11" s="18" t="s">
        <v>71</v>
      </c>
      <c r="B11" s="10" t="s">
        <v>38</v>
      </c>
      <c r="C11" s="3" t="s">
        <v>31</v>
      </c>
      <c r="D11" s="4">
        <f>CEILING(D7/3,1)</f>
        <v>17</v>
      </c>
      <c r="E11" s="24"/>
      <c r="F11" s="8">
        <f t="shared" si="0"/>
        <v>0</v>
      </c>
    </row>
    <row r="12" spans="1:6" ht="15.95" customHeight="1">
      <c r="A12" s="40" t="s">
        <v>16</v>
      </c>
      <c r="B12" s="41"/>
      <c r="C12" s="28">
        <f>SUM(F5:F11)</f>
        <v>0</v>
      </c>
      <c r="D12" s="28"/>
      <c r="E12" s="28"/>
      <c r="F12" s="29"/>
    </row>
    <row r="13" spans="1:6" ht="15.75">
      <c r="A13" s="40" t="s">
        <v>17</v>
      </c>
      <c r="B13" s="41"/>
      <c r="C13" s="28">
        <f>C14-C12</f>
        <v>0</v>
      </c>
      <c r="D13" s="28"/>
      <c r="E13" s="28"/>
      <c r="F13" s="29"/>
    </row>
    <row r="14" spans="1:6" ht="16.5" thickBot="1">
      <c r="A14" s="42" t="s">
        <v>18</v>
      </c>
      <c r="B14" s="43"/>
      <c r="C14" s="30">
        <f>C12*1.21</f>
        <v>0</v>
      </c>
      <c r="D14" s="30"/>
      <c r="E14" s="30"/>
      <c r="F14" s="31"/>
    </row>
    <row r="15" spans="2:6" ht="15.75">
      <c r="B15" s="32"/>
      <c r="C15" s="32"/>
      <c r="D15" s="32"/>
      <c r="E15" s="32"/>
      <c r="F15" s="32"/>
    </row>
    <row r="16" spans="2:6" ht="36.95" customHeight="1">
      <c r="B16" s="26" t="s">
        <v>78</v>
      </c>
      <c r="C16" s="26"/>
      <c r="D16" s="26"/>
      <c r="E16" s="26"/>
      <c r="F16" s="26"/>
    </row>
  </sheetData>
  <mergeCells count="10">
    <mergeCell ref="B16:F16"/>
    <mergeCell ref="B15:F15"/>
    <mergeCell ref="B2:F2"/>
    <mergeCell ref="C12:F12"/>
    <mergeCell ref="C13:F13"/>
    <mergeCell ref="C14:F14"/>
    <mergeCell ref="A12:B12"/>
    <mergeCell ref="A13:B13"/>
    <mergeCell ref="A14:B14"/>
    <mergeCell ref="A3:F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0BC37-81F8-0840-964C-60B9371775E4}">
  <dimension ref="A2:C3"/>
  <sheetViews>
    <sheetView zoomScale="180" zoomScaleNormal="180" workbookViewId="0" topLeftCell="A1">
      <selection activeCell="A9" sqref="A9"/>
    </sheetView>
  </sheetViews>
  <sheetFormatPr defaultColWidth="11.00390625" defaultRowHeight="15.75"/>
  <cols>
    <col min="1" max="1" width="27.625" style="0" customWidth="1"/>
    <col min="2" max="2" width="16.375" style="0" customWidth="1"/>
  </cols>
  <sheetData>
    <row r="1" ht="16.5" thickBot="1"/>
    <row r="2" spans="1:3" ht="18" customHeight="1">
      <c r="A2" s="47" t="s">
        <v>77</v>
      </c>
      <c r="B2" s="20">
        <f>Etapa1!C11+Etapa2!C11+Etapa3!C11+Etapa4!C12</f>
        <v>0</v>
      </c>
      <c r="C2" s="21" t="s">
        <v>69</v>
      </c>
    </row>
    <row r="3" spans="1:3" ht="18.95" customHeight="1" thickBot="1">
      <c r="A3" s="48"/>
      <c r="B3" s="23">
        <f>B2*1.21</f>
        <v>0</v>
      </c>
      <c r="C3" s="22" t="s">
        <v>76</v>
      </c>
    </row>
  </sheetData>
  <mergeCells count="1">
    <mergeCell ref="A2:A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Lubomír Kuchař</dc:creator>
  <cp:keywords/>
  <dc:description/>
  <cp:lastModifiedBy>Karpovičová Natálie</cp:lastModifiedBy>
  <dcterms:created xsi:type="dcterms:W3CDTF">2023-05-23T06:18:00Z</dcterms:created>
  <dcterms:modified xsi:type="dcterms:W3CDTF">2023-08-24T10:20:01Z</dcterms:modified>
  <cp:category/>
  <cp:version/>
  <cp:contentType/>
  <cp:contentStatus/>
</cp:coreProperties>
</file>