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57480" yWindow="65416" windowWidth="29040" windowHeight="15840" activeTab="0"/>
  </bookViews>
  <sheets>
    <sheet name="D.2.01.2f -ZT soupis K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aaaaa" localSheetId="0">#REF!</definedName>
    <definedName name="aaaaaaa">#REF!</definedName>
    <definedName name="AL_obvodový_plášť" localSheetId="0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 localSheetId="0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 localSheetId="0">#REF!</definedName>
    <definedName name="IS">#REF!</definedName>
    <definedName name="Izolace_akustické" localSheetId="0">#REF!</definedName>
    <definedName name="Izolace_akustické">#REF!</definedName>
    <definedName name="Izolace_proti_vodě" localSheetId="0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 localSheetId="0">#REF!</definedName>
    <definedName name="Komunikace">#REF!</definedName>
    <definedName name="Konstrukce_klempířské" localSheetId="0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 localSheetId="0">#REF!</definedName>
    <definedName name="Konstrukce_truhlářské">#REF!</definedName>
    <definedName name="Kovové_stavební_doplňkové_konstrukce" localSheetId="0">#REF!</definedName>
    <definedName name="Kovové_stavební_doplňkové_konstrukce">#REF!</definedName>
    <definedName name="KSDK" localSheetId="0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 localSheetId="0">#REF!</definedName>
    <definedName name="Malby__tapety__nátěry__nástřiky">#REF!</definedName>
    <definedName name="NaVedomi" localSheetId="0">#REF!</definedName>
    <definedName name="NaVedomi">#REF!</definedName>
    <definedName name="nnn">#REF!</definedName>
    <definedName name="Objekty" localSheetId="0">#REF!</definedName>
    <definedName name="Objekty">#REF!</definedName>
    <definedName name="Obklady_keramické" localSheetId="0">#REF!</definedName>
    <definedName name="Obklady_keramické">#REF!</definedName>
    <definedName name="_xlnm.Print_Area" localSheetId="0">'D.2.01.2f -ZT soupis KN'!$A$1:$K$46</definedName>
    <definedName name="Ostatní_výrobky" localSheetId="0">#REF!</definedName>
    <definedName name="Ostatní_výrobky">#REF!</definedName>
    <definedName name="OUD" localSheetId="0">#REF!</definedName>
    <definedName name="OUD">#REF!</definedName>
    <definedName name="Podhl" localSheetId="0">#REF!</definedName>
    <definedName name="Podhl">#REF!</definedName>
    <definedName name="Podhledy" localSheetId="0">#REF!</definedName>
    <definedName name="Podhledy">#REF!</definedName>
    <definedName name="Predmet" localSheetId="0">#REF!</definedName>
    <definedName name="Predmet">#REF!</definedName>
    <definedName name="Prilohy" localSheetId="0">#REF!</definedName>
    <definedName name="Prilohy">#REF!</definedName>
    <definedName name="PROFESNI_DIL" localSheetId="0">#REF!</definedName>
    <definedName name="PROFESNI_DIL">#REF!</definedName>
    <definedName name="PS" localSheetId="0">#REF!</definedName>
    <definedName name="PS">#REF!</definedName>
    <definedName name="q">#REF!</definedName>
    <definedName name="qqq">#REF!</definedName>
    <definedName name="REKAPITULACE" localSheetId="0">#REF!</definedName>
    <definedName name="REKAPITULACE">#REF!</definedName>
    <definedName name="Sádrokartonové_konstrukce" localSheetId="0">#REF!</definedName>
    <definedName name="Sádrokartonové_konstrukce">#REF!</definedName>
    <definedName name="STAVEBNI_OBJEKT" localSheetId="0">#REF!</definedName>
    <definedName name="STAVEBNI_OBJEKT">#REF!</definedName>
    <definedName name="t" localSheetId="0">#REF!</definedName>
    <definedName name="t">#REF!</definedName>
    <definedName name="test" localSheetId="0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 localSheetId="0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 localSheetId="0">#REF!</definedName>
    <definedName name="Základy">#REF!</definedName>
    <definedName name="Zemní_práce">#REF!</definedName>
    <definedName name="ZPRACOVATEL" localSheetId="0">#REF!</definedName>
    <definedName name="ZPRACOVATEL">#REF!</definedName>
    <definedName name="Zprava" localSheetId="0">#REF!</definedName>
    <definedName name="Zprava">#REF!</definedName>
    <definedName name="zz" localSheetId="0">#REF!</definedName>
    <definedName name="zz">#REF!</definedName>
    <definedName name="zzz" localSheetId="0">#REF!</definedName>
    <definedName name="zzz">#REF!</definedName>
    <definedName name="zzzzzzzzz" localSheetId="0">#REF!</definedName>
    <definedName name="zzzzzzzzz">#REF!</definedName>
    <definedName name="zzzzzzzzzzzzz" localSheetId="0">#REF!</definedName>
    <definedName name="zzzzzzzzzzzzz">#REF!</definedName>
    <definedName name="_xlnm.Print_Titles" localSheetId="0">'D.2.01.2f -ZT soupis KN'!$18:$18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<sst xmlns="http://schemas.openxmlformats.org/spreadsheetml/2006/main" count="200" uniqueCount="72">
  <si>
    <t>1</t>
  </si>
  <si>
    <t>P</t>
  </si>
  <si>
    <t>4</t>
  </si>
  <si>
    <t>ROZPOCET</t>
  </si>
  <si>
    <t>K</t>
  </si>
  <si>
    <t>ks</t>
  </si>
  <si>
    <t>130</t>
  </si>
  <si>
    <t>128</t>
  </si>
  <si>
    <t>126</t>
  </si>
  <si>
    <t>124</t>
  </si>
  <si>
    <t>122</t>
  </si>
  <si>
    <t>96</t>
  </si>
  <si>
    <t>90</t>
  </si>
  <si>
    <t>0</t>
  </si>
  <si>
    <t>D</t>
  </si>
  <si>
    <t xml:space="preserve">D2 </t>
  </si>
  <si>
    <t>-1</t>
  </si>
  <si>
    <t>Náklady soupisu celkem</t>
  </si>
  <si>
    <t>Suť Celkem [t]</t>
  </si>
  <si>
    <t>J. suť [t]</t>
  </si>
  <si>
    <t>Hmotnost celkem [t]</t>
  </si>
  <si>
    <t>J. hmotnost [t]</t>
  </si>
  <si>
    <t>Nh celkem [h]</t>
  </si>
  <si>
    <t>J. Nh [h]</t>
  </si>
  <si>
    <t>Cena celkem [CZK]</t>
  </si>
  <si>
    <t>J.cena [CZK]</t>
  </si>
  <si>
    <t>Množství</t>
  </si>
  <si>
    <t>MJ</t>
  </si>
  <si>
    <t>Popis</t>
  </si>
  <si>
    <t>Kód</t>
  </si>
  <si>
    <t>Typ</t>
  </si>
  <si>
    <t>PČ</t>
  </si>
  <si>
    <t>Zpracovatel:</t>
  </si>
  <si>
    <t>Projektant:</t>
  </si>
  <si>
    <t>KRÁLOVÉHRADECKÝ KRAJ</t>
  </si>
  <si>
    <t>Zadavatel:</t>
  </si>
  <si>
    <t>Datum:</t>
  </si>
  <si>
    <t xml:space="preserve"> </t>
  </si>
  <si>
    <t>Místo:</t>
  </si>
  <si>
    <t>Úroveň 3:</t>
  </si>
  <si>
    <t>D.2 - Dokumentace technických a technologických zařízení</t>
  </si>
  <si>
    <t>Soupis:</t>
  </si>
  <si>
    <t>SO 01 - PAVILON A</t>
  </si>
  <si>
    <t>Objekt:</t>
  </si>
  <si>
    <t>NOVOSTAVBA PAVILONU "A" _  OBLASTNÍ NEMOCNICE JIČÍN A.S.</t>
  </si>
  <si>
    <t>Stavba:</t>
  </si>
  <si>
    <t>SOUPIS DODÁVEK</t>
  </si>
  <si>
    <t>D.2.01.2f - Zdravotnické technologie - chladící a mrazící vybavení</t>
  </si>
  <si>
    <t xml:space="preserve">Poznámka k položce:
viz specifikace vybavení </t>
  </si>
  <si>
    <t>Zdravotnické technologie -   chladící a mrazící vybavení</t>
  </si>
  <si>
    <t>V601</t>
  </si>
  <si>
    <t>V604</t>
  </si>
  <si>
    <t xml:space="preserve">Chladnička pro krevní banky s cirkulací vzduchu, prosklené  dveře, samostatně stojící </t>
  </si>
  <si>
    <t>V607</t>
  </si>
  <si>
    <t xml:space="preserve">Chladnička laboratorní s cirkulací vzduchu, plné  dveře, samostatně stojící </t>
  </si>
  <si>
    <t>V608</t>
  </si>
  <si>
    <t xml:space="preserve">Chladnička na léky  s cirkulací vzduchu, prosklené  dveře, samostatně stojící </t>
  </si>
  <si>
    <t>V609</t>
  </si>
  <si>
    <t xml:space="preserve">Chladnička s mrazákem laboratorní s cirkulací vzduchu, plné  dveře, samostatně stojící </t>
  </si>
  <si>
    <t>V610</t>
  </si>
  <si>
    <t>Mrazící box laboratorní, pultový</t>
  </si>
  <si>
    <t>V611</t>
  </si>
  <si>
    <t xml:space="preserve">Chladnička s mrazákem laboratorní, s cirkulací vzduchu, plné  dveře, samostatně stojící </t>
  </si>
  <si>
    <t xml:space="preserve">Chladnička na léky  s cirkulací vzduchu, plné dvěře, samostatně stojící </t>
  </si>
  <si>
    <t>V612</t>
  </si>
  <si>
    <t>V613</t>
  </si>
  <si>
    <t>Chladnička na léky  s cirkulací vzduchu, plné dveře, podstavná</t>
  </si>
  <si>
    <t>Chladnička laboratorní s cirkulací vzduchu, plné dveře, podstavná</t>
  </si>
  <si>
    <t>Z132</t>
  </si>
  <si>
    <t>Z143</t>
  </si>
  <si>
    <t xml:space="preserve">Chladnička laboratorní s cirkulací vzduchu, plné dveře, samostatně stojící </t>
  </si>
  <si>
    <t>Dodavatel: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</si>
</sst>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.000"/>
    <numFmt numFmtId="166" formatCode="dd\.mm\.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i/>
      <sz val="7"/>
      <color rgb="FF969696"/>
      <name val="Arial CE"/>
      <family val="2"/>
    </font>
    <font>
      <sz val="7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sz val="8"/>
      <color rgb="FF003366"/>
      <name val="Arial CE"/>
      <family val="2"/>
    </font>
    <font>
      <sz val="12"/>
      <color rgb="FF003366"/>
      <name val="Arial CE"/>
      <family val="2"/>
    </font>
    <font>
      <b/>
      <sz val="8"/>
      <name val="Arial CE"/>
      <family val="2"/>
    </font>
    <font>
      <sz val="8"/>
      <color rgb="FF960000"/>
      <name val="Arial CE"/>
      <family val="2"/>
    </font>
    <font>
      <b/>
      <sz val="12"/>
      <color rgb="FF960000"/>
      <name val="Arial CE"/>
      <family val="2"/>
    </font>
    <font>
      <sz val="10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8"/>
      <color rgb="FF969696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 style="thin">
        <color rgb="FF000000"/>
      </right>
      <top/>
      <bottom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2" fillId="0" borderId="1" xfId="20" applyBorder="1" applyAlignment="1">
      <alignment vertical="center"/>
      <protection/>
    </xf>
    <xf numFmtId="0" fontId="2" fillId="0" borderId="2" xfId="20" applyBorder="1" applyAlignment="1">
      <alignment vertical="center"/>
      <protection/>
    </xf>
    <xf numFmtId="0" fontId="2" fillId="0" borderId="3" xfId="20" applyBorder="1" applyAlignment="1">
      <alignment vertical="center"/>
      <protection/>
    </xf>
    <xf numFmtId="0" fontId="2" fillId="0" borderId="4" xfId="20" applyBorder="1" applyAlignment="1">
      <alignment vertical="center"/>
      <protection/>
    </xf>
    <xf numFmtId="0" fontId="2" fillId="0" borderId="0" xfId="20" applyAlignment="1">
      <alignment horizontal="left" vertic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3" fillId="0" borderId="0" xfId="20" applyFont="1" applyAlignment="1">
      <alignment vertical="center" wrapText="1"/>
      <protection/>
    </xf>
    <xf numFmtId="0" fontId="4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/>
      <protection/>
    </xf>
    <xf numFmtId="4" fontId="2" fillId="0" borderId="0" xfId="20" applyNumberFormat="1" applyAlignment="1">
      <alignment vertical="center"/>
      <protection/>
    </xf>
    <xf numFmtId="164" fontId="6" fillId="0" borderId="5" xfId="20" applyNumberFormat="1" applyFont="1" applyBorder="1" applyAlignment="1">
      <alignment vertical="center"/>
      <protection/>
    </xf>
    <xf numFmtId="164" fontId="6" fillId="0" borderId="0" xfId="20" applyNumberFormat="1" applyFont="1" applyAlignment="1">
      <alignment vertical="center"/>
      <protection/>
    </xf>
    <xf numFmtId="4" fontId="5" fillId="0" borderId="0" xfId="20" applyNumberFormat="1" applyFont="1" applyAlignment="1" applyProtection="1">
      <alignment vertical="center"/>
      <protection locked="0"/>
    </xf>
    <xf numFmtId="165" fontId="5" fillId="0" borderId="0" xfId="20" applyNumberFormat="1" applyFont="1" applyAlignment="1" applyProtection="1">
      <alignment vertical="center"/>
      <protection locked="0"/>
    </xf>
    <xf numFmtId="0" fontId="5" fillId="0" borderId="7" xfId="20" applyFont="1" applyBorder="1" applyAlignment="1">
      <alignment horizontal="left" vertical="center" wrapText="1"/>
      <protection/>
    </xf>
    <xf numFmtId="4" fontId="5" fillId="0" borderId="8" xfId="20" applyNumberFormat="1" applyFont="1" applyBorder="1" applyAlignment="1">
      <alignment vertical="center"/>
      <protection/>
    </xf>
    <xf numFmtId="4" fontId="5" fillId="2" borderId="8" xfId="20" applyNumberFormat="1" applyFont="1" applyFill="1" applyBorder="1" applyAlignment="1" applyProtection="1">
      <alignment vertical="center"/>
      <protection locked="0"/>
    </xf>
    <xf numFmtId="165" fontId="5" fillId="0" borderId="8" xfId="20" applyNumberFormat="1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left" vertical="center" wrapText="1"/>
      <protection/>
    </xf>
    <xf numFmtId="49" fontId="5" fillId="0" borderId="8" xfId="20" applyNumberFormat="1" applyFont="1" applyBorder="1" applyAlignment="1">
      <alignment horizontal="left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2" fillId="0" borderId="0" xfId="20" applyAlignment="1" applyProtection="1">
      <alignment vertical="center"/>
      <protection locked="0"/>
    </xf>
    <xf numFmtId="0" fontId="7" fillId="0" borderId="0" xfId="20" applyFont="1">
      <alignment/>
      <protection/>
    </xf>
    <xf numFmtId="4" fontId="7" fillId="0" borderId="0" xfId="20" applyNumberFormat="1" applyFont="1" applyAlignment="1">
      <alignment vertical="center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center"/>
      <protection/>
    </xf>
    <xf numFmtId="164" fontId="7" fillId="0" borderId="5" xfId="20" applyNumberFormat="1" applyFont="1" applyBorder="1">
      <alignment/>
      <protection/>
    </xf>
    <xf numFmtId="164" fontId="7" fillId="0" borderId="0" xfId="20" applyNumberFormat="1" applyFont="1">
      <alignment/>
      <protection/>
    </xf>
    <xf numFmtId="4" fontId="8" fillId="0" borderId="0" xfId="20" applyNumberFormat="1" applyFont="1">
      <alignment/>
      <protection/>
    </xf>
    <xf numFmtId="0" fontId="7" fillId="0" borderId="6" xfId="20" applyFont="1" applyBorder="1">
      <alignment/>
      <protection/>
    </xf>
    <xf numFmtId="0" fontId="8" fillId="0" borderId="0" xfId="20" applyFont="1" applyAlignment="1">
      <alignment horizontal="left"/>
      <protection/>
    </xf>
    <xf numFmtId="0" fontId="7" fillId="0" borderId="1" xfId="20" applyFont="1" applyBorder="1">
      <alignment/>
      <protection/>
    </xf>
    <xf numFmtId="4" fontId="9" fillId="0" borderId="0" xfId="20" applyNumberFormat="1" applyFont="1" applyAlignment="1">
      <alignment vertical="center"/>
      <protection/>
    </xf>
    <xf numFmtId="164" fontId="10" fillId="0" borderId="9" xfId="20" applyNumberFormat="1" applyFont="1" applyBorder="1">
      <alignment/>
      <protection/>
    </xf>
    <xf numFmtId="0" fontId="2" fillId="0" borderId="10" xfId="20" applyBorder="1" applyAlignment="1">
      <alignment vertical="center"/>
      <protection/>
    </xf>
    <xf numFmtId="164" fontId="10" fillId="0" borderId="10" xfId="20" applyNumberFormat="1" applyFont="1" applyBorder="1">
      <alignment/>
      <protection/>
    </xf>
    <xf numFmtId="4" fontId="11" fillId="0" borderId="0" xfId="20" applyNumberFormat="1" applyFont="1">
      <alignment/>
      <protection/>
    </xf>
    <xf numFmtId="0" fontId="11" fillId="0" borderId="0" xfId="20" applyFont="1" applyAlignment="1">
      <alignment horizontal="left" vertical="center"/>
      <protection/>
    </xf>
    <xf numFmtId="0" fontId="2" fillId="0" borderId="0" xfId="20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3" borderId="13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horizontal="center" vertical="center" wrapText="1"/>
      <protection/>
    </xf>
    <xf numFmtId="0" fontId="2" fillId="0" borderId="1" xfId="20" applyBorder="1" applyAlignment="1">
      <alignment horizontal="center" vertical="center" wrapText="1"/>
      <protection/>
    </xf>
    <xf numFmtId="0" fontId="12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0" borderId="0" xfId="20" applyFont="1" applyAlignment="1">
      <alignment horizontal="left" vertical="center"/>
      <protection/>
    </xf>
    <xf numFmtId="166" fontId="12" fillId="0" borderId="0" xfId="20" applyNumberFormat="1" applyFont="1" applyAlignment="1">
      <alignment horizontal="left" vertical="center"/>
      <protection/>
    </xf>
    <xf numFmtId="0" fontId="2" fillId="0" borderId="6" xfId="20" applyBorder="1">
      <alignment/>
      <protection/>
    </xf>
    <xf numFmtId="0" fontId="2" fillId="0" borderId="1" xfId="20" applyBorder="1">
      <alignment/>
      <protection/>
    </xf>
    <xf numFmtId="0" fontId="16" fillId="0" borderId="0" xfId="20" applyFont="1" applyAlignment="1">
      <alignment horizontal="left" vertical="center"/>
      <protection/>
    </xf>
    <xf numFmtId="0" fontId="2" fillId="0" borderId="15" xfId="20" applyBorder="1" applyAlignment="1">
      <alignment vertical="center"/>
      <protection/>
    </xf>
    <xf numFmtId="0" fontId="2" fillId="0" borderId="16" xfId="20" applyBorder="1" applyAlignment="1">
      <alignment vertical="center"/>
      <protection/>
    </xf>
    <xf numFmtId="0" fontId="2" fillId="0" borderId="17" xfId="20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2" fillId="0" borderId="0" xfId="20" applyAlignment="1">
      <alignment vertical="center"/>
      <protection/>
    </xf>
    <xf numFmtId="0" fontId="13" fillId="0" borderId="0" xfId="20" applyFont="1" applyAlignment="1">
      <alignment horizontal="left" vertical="center" wrapText="1"/>
      <protection/>
    </xf>
    <xf numFmtId="0" fontId="2" fillId="0" borderId="0" xfId="20">
      <alignment/>
      <protection/>
    </xf>
    <xf numFmtId="0" fontId="15" fillId="0" borderId="0" xfId="20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14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horizontal="left" vertical="center"/>
      <protection/>
    </xf>
    <xf numFmtId="0" fontId="12" fillId="4" borderId="0" xfId="20" applyFont="1" applyFill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C624-ED9D-4D99-AA92-114DCF25B003}">
  <sheetPr>
    <pageSetUpPr fitToPage="1"/>
  </sheetPr>
  <dimension ref="A1:BM45"/>
  <sheetViews>
    <sheetView showGridLines="0" tabSelected="1" workbookViewId="0" topLeftCell="A22">
      <selection activeCell="F44" sqref="F44"/>
    </sheetView>
  </sheetViews>
  <sheetFormatPr defaultColWidth="8.7109375" defaultRowHeight="15"/>
  <cols>
    <col min="1" max="1" width="6.8515625" style="1" customWidth="1"/>
    <col min="2" max="2" width="3.00390625" style="1" customWidth="1"/>
    <col min="3" max="3" width="4.57421875" style="1" customWidth="1"/>
    <col min="4" max="4" width="3.57421875" style="1" customWidth="1"/>
    <col min="5" max="5" width="13.8515625" style="1" customWidth="1"/>
    <col min="6" max="6" width="82.421875" style="1" customWidth="1"/>
    <col min="7" max="7" width="5.7109375" style="1" customWidth="1"/>
    <col min="8" max="8" width="9.28125" style="1" customWidth="1"/>
    <col min="9" max="10" width="16.421875" style="1" customWidth="1"/>
    <col min="11" max="11" width="1.57421875" style="1" customWidth="1"/>
    <col min="12" max="12" width="12.140625" style="1" customWidth="1"/>
    <col min="13" max="14" width="16.421875" style="1" customWidth="1"/>
    <col min="15" max="20" width="11.421875" style="1" hidden="1" customWidth="1"/>
    <col min="21" max="21" width="13.421875" style="1" hidden="1" customWidth="1"/>
    <col min="22" max="22" width="10.140625" style="1" customWidth="1"/>
    <col min="23" max="23" width="13.421875" style="1" customWidth="1"/>
    <col min="24" max="24" width="10.140625" style="1" customWidth="1"/>
    <col min="25" max="25" width="12.28125" style="1" customWidth="1"/>
    <col min="26" max="26" width="9.00390625" style="1" customWidth="1"/>
    <col min="27" max="27" width="12.28125" style="1" customWidth="1"/>
    <col min="28" max="28" width="13.421875" style="1" customWidth="1"/>
    <col min="29" max="29" width="9.00390625" style="1" customWidth="1"/>
    <col min="30" max="30" width="12.28125" style="1" customWidth="1"/>
    <col min="31" max="31" width="13.421875" style="1" customWidth="1"/>
    <col min="32" max="16384" width="8.7109375" style="1" customWidth="1"/>
  </cols>
  <sheetData>
    <row r="1" spans="2:11" s="2" customFormat="1" ht="7.15" customHeight="1">
      <c r="B1" s="60"/>
      <c r="C1" s="59"/>
      <c r="D1" s="59"/>
      <c r="E1" s="59"/>
      <c r="F1" s="59"/>
      <c r="G1" s="59"/>
      <c r="H1" s="59"/>
      <c r="I1" s="59"/>
      <c r="J1" s="59"/>
      <c r="K1" s="58"/>
    </row>
    <row r="2" spans="2:11" s="2" customFormat="1" ht="25.15" customHeight="1">
      <c r="B2" s="3"/>
      <c r="C2" s="57" t="s">
        <v>46</v>
      </c>
      <c r="K2" s="9"/>
    </row>
    <row r="3" spans="2:11" s="2" customFormat="1" ht="7.15" customHeight="1">
      <c r="B3" s="3"/>
      <c r="K3" s="9"/>
    </row>
    <row r="4" spans="2:11" s="2" customFormat="1" ht="12" customHeight="1">
      <c r="B4" s="3"/>
      <c r="C4" s="52" t="s">
        <v>45</v>
      </c>
      <c r="K4" s="9"/>
    </row>
    <row r="5" spans="2:11" s="2" customFormat="1" ht="16.5" customHeight="1">
      <c r="B5" s="3"/>
      <c r="E5" s="65" t="s">
        <v>44</v>
      </c>
      <c r="F5" s="70"/>
      <c r="G5" s="70"/>
      <c r="H5" s="70"/>
      <c r="K5" s="9"/>
    </row>
    <row r="6" spans="2:11" ht="12" customHeight="1">
      <c r="B6" s="56"/>
      <c r="C6" s="52" t="s">
        <v>43</v>
      </c>
      <c r="K6" s="55"/>
    </row>
    <row r="7" spans="2:11" ht="16.5" customHeight="1">
      <c r="B7" s="56"/>
      <c r="E7" s="65" t="s">
        <v>42</v>
      </c>
      <c r="F7" s="66"/>
      <c r="G7" s="66"/>
      <c r="H7" s="66"/>
      <c r="K7" s="55"/>
    </row>
    <row r="8" spans="2:11" ht="12" customHeight="1">
      <c r="B8" s="56"/>
      <c r="C8" s="52" t="s">
        <v>41</v>
      </c>
      <c r="K8" s="55"/>
    </row>
    <row r="9" spans="2:11" s="2" customFormat="1" ht="16.5" customHeight="1">
      <c r="B9" s="3"/>
      <c r="E9" s="67" t="s">
        <v>40</v>
      </c>
      <c r="F9" s="68"/>
      <c r="G9" s="68"/>
      <c r="H9" s="68"/>
      <c r="K9" s="9"/>
    </row>
    <row r="10" spans="2:11" s="2" customFormat="1" ht="12" customHeight="1">
      <c r="B10" s="3"/>
      <c r="C10" s="52" t="s">
        <v>39</v>
      </c>
      <c r="K10" s="9"/>
    </row>
    <row r="11" spans="2:11" s="2" customFormat="1" ht="16.5" customHeight="1">
      <c r="B11" s="3"/>
      <c r="E11" s="69" t="s">
        <v>47</v>
      </c>
      <c r="F11" s="68"/>
      <c r="G11" s="68"/>
      <c r="H11" s="68"/>
      <c r="K11" s="9"/>
    </row>
    <row r="12" spans="2:11" s="2" customFormat="1" ht="7.15" customHeight="1">
      <c r="B12" s="3"/>
      <c r="K12" s="9"/>
    </row>
    <row r="13" spans="2:14" s="2" customFormat="1" ht="12" customHeight="1">
      <c r="B13" s="3"/>
      <c r="C13" s="52" t="s">
        <v>38</v>
      </c>
      <c r="F13" s="53" t="s">
        <v>37</v>
      </c>
      <c r="I13" s="52" t="s">
        <v>36</v>
      </c>
      <c r="J13" s="54"/>
      <c r="K13" s="9"/>
      <c r="M13" s="52"/>
      <c r="N13" s="54"/>
    </row>
    <row r="14" spans="2:11" s="2" customFormat="1" ht="7.15" customHeight="1">
      <c r="B14" s="3"/>
      <c r="K14" s="9"/>
    </row>
    <row r="15" spans="2:14" s="2" customFormat="1" ht="40.15" customHeight="1">
      <c r="B15" s="3"/>
      <c r="C15" s="52" t="s">
        <v>35</v>
      </c>
      <c r="F15" s="53" t="s">
        <v>34</v>
      </c>
      <c r="I15" s="52" t="s">
        <v>33</v>
      </c>
      <c r="J15" s="51"/>
      <c r="K15" s="9"/>
      <c r="M15" s="52"/>
      <c r="N15" s="51"/>
    </row>
    <row r="16" spans="2:14" s="2" customFormat="1" ht="15.4" customHeight="1">
      <c r="B16" s="3"/>
      <c r="C16" s="52" t="s">
        <v>71</v>
      </c>
      <c r="F16" s="71"/>
      <c r="I16" s="52" t="s">
        <v>32</v>
      </c>
      <c r="J16" s="51"/>
      <c r="K16" s="9"/>
      <c r="M16" s="52"/>
      <c r="N16" s="51"/>
    </row>
    <row r="17" spans="2:11" s="2" customFormat="1" ht="10.5" customHeight="1">
      <c r="B17" s="3"/>
      <c r="K17" s="9"/>
    </row>
    <row r="18" spans="2:20" s="43" customFormat="1" ht="29.25" customHeight="1">
      <c r="B18" s="50"/>
      <c r="C18" s="49" t="s">
        <v>31</v>
      </c>
      <c r="D18" s="48" t="s">
        <v>30</v>
      </c>
      <c r="E18" s="48" t="s">
        <v>29</v>
      </c>
      <c r="F18" s="48" t="s">
        <v>28</v>
      </c>
      <c r="G18" s="48" t="s">
        <v>27</v>
      </c>
      <c r="H18" s="48" t="s">
        <v>26</v>
      </c>
      <c r="I18" s="48" t="s">
        <v>25</v>
      </c>
      <c r="J18" s="48" t="s">
        <v>24</v>
      </c>
      <c r="K18" s="47"/>
      <c r="L18" s="46"/>
      <c r="M18" s="46"/>
      <c r="N18" s="46"/>
      <c r="O18" s="45" t="s">
        <v>23</v>
      </c>
      <c r="P18" s="45" t="s">
        <v>22</v>
      </c>
      <c r="Q18" s="45" t="s">
        <v>21</v>
      </c>
      <c r="R18" s="45" t="s">
        <v>20</v>
      </c>
      <c r="S18" s="45" t="s">
        <v>19</v>
      </c>
      <c r="T18" s="44" t="s">
        <v>18</v>
      </c>
    </row>
    <row r="19" spans="2:63" s="2" customFormat="1" ht="22.9" customHeight="1">
      <c r="B19" s="3"/>
      <c r="C19" s="42" t="s">
        <v>17</v>
      </c>
      <c r="J19" s="41">
        <f>J20</f>
        <v>0</v>
      </c>
      <c r="K19" s="9"/>
      <c r="N19" s="41"/>
      <c r="O19" s="39"/>
      <c r="P19" s="40">
        <f>P20</f>
        <v>0</v>
      </c>
      <c r="Q19" s="39"/>
      <c r="R19" s="40">
        <f>R20</f>
        <v>0</v>
      </c>
      <c r="S19" s="39"/>
      <c r="T19" s="38">
        <f>T20</f>
        <v>0</v>
      </c>
      <c r="AT19" s="7" t="s">
        <v>14</v>
      </c>
      <c r="AU19" s="7" t="s">
        <v>16</v>
      </c>
      <c r="BK19" s="37">
        <f>BK20</f>
        <v>0</v>
      </c>
    </row>
    <row r="20" spans="2:63" s="27" customFormat="1" ht="25.9" customHeight="1">
      <c r="B20" s="36"/>
      <c r="D20" s="29"/>
      <c r="E20" s="35" t="s">
        <v>15</v>
      </c>
      <c r="F20" s="35" t="s">
        <v>49</v>
      </c>
      <c r="J20" s="33">
        <f>SUM(J21:J44)</f>
        <v>0</v>
      </c>
      <c r="K20" s="34"/>
      <c r="N20" s="33"/>
      <c r="P20" s="32">
        <f>SUM(P21:P44)</f>
        <v>0</v>
      </c>
      <c r="R20" s="32">
        <f>SUM(R21:R44)</f>
        <v>0</v>
      </c>
      <c r="T20" s="31">
        <f>SUM(T21:T44)</f>
        <v>0</v>
      </c>
      <c r="AR20" s="29" t="s">
        <v>0</v>
      </c>
      <c r="AT20" s="30" t="s">
        <v>14</v>
      </c>
      <c r="AU20" s="30" t="s">
        <v>13</v>
      </c>
      <c r="AY20" s="29" t="s">
        <v>3</v>
      </c>
      <c r="BK20" s="28">
        <f>SUM(BK21:BK44)</f>
        <v>0</v>
      </c>
    </row>
    <row r="21" spans="2:65" s="2" customFormat="1" ht="16.5" customHeight="1">
      <c r="B21" s="3"/>
      <c r="C21" s="25">
        <v>1</v>
      </c>
      <c r="D21" s="25" t="s">
        <v>4</v>
      </c>
      <c r="E21" s="24" t="s">
        <v>50</v>
      </c>
      <c r="F21" s="23" t="s">
        <v>52</v>
      </c>
      <c r="G21" s="22" t="s">
        <v>5</v>
      </c>
      <c r="H21" s="21">
        <v>1</v>
      </c>
      <c r="I21" s="20">
        <v>0</v>
      </c>
      <c r="J21" s="19">
        <f>H21*I21</f>
        <v>0</v>
      </c>
      <c r="K21" s="18"/>
      <c r="L21" s="17"/>
      <c r="M21" s="16"/>
      <c r="N21" s="16"/>
      <c r="O21" s="15">
        <v>0</v>
      </c>
      <c r="P21" s="15">
        <f>O21*H21</f>
        <v>0</v>
      </c>
      <c r="Q21" s="15">
        <v>0</v>
      </c>
      <c r="R21" s="15">
        <f>Q21*H21</f>
        <v>0</v>
      </c>
      <c r="S21" s="15">
        <v>0</v>
      </c>
      <c r="T21" s="14">
        <f>S21*H21</f>
        <v>0</v>
      </c>
      <c r="AR21" s="12" t="s">
        <v>2</v>
      </c>
      <c r="AT21" s="12" t="s">
        <v>4</v>
      </c>
      <c r="AU21" s="12" t="s">
        <v>0</v>
      </c>
      <c r="AY21" s="7" t="s">
        <v>3</v>
      </c>
      <c r="BE21" s="13">
        <f>IF(N21="základní",J21,0)</f>
        <v>0</v>
      </c>
      <c r="BF21" s="13">
        <f>IF(N21="snížená",J21,0)</f>
        <v>0</v>
      </c>
      <c r="BG21" s="13">
        <f>IF(N21="zákl. přenesená",J21,0)</f>
        <v>0</v>
      </c>
      <c r="BH21" s="13">
        <f>IF(N21="sníž. přenesená",J21,0)</f>
        <v>0</v>
      </c>
      <c r="BI21" s="13">
        <f>IF(N21="nulová",J21,0)</f>
        <v>0</v>
      </c>
      <c r="BJ21" s="7" t="s">
        <v>0</v>
      </c>
      <c r="BK21" s="13">
        <f>ROUND(I21*H21,2)</f>
        <v>0</v>
      </c>
      <c r="BL21" s="7" t="s">
        <v>2</v>
      </c>
      <c r="BM21" s="12" t="s">
        <v>12</v>
      </c>
    </row>
    <row r="22" spans="2:47" s="2" customFormat="1" ht="18">
      <c r="B22" s="3"/>
      <c r="C22" s="61"/>
      <c r="D22" s="11"/>
      <c r="E22" s="61"/>
      <c r="F22" s="10" t="s">
        <v>48</v>
      </c>
      <c r="G22" s="61"/>
      <c r="H22" s="61"/>
      <c r="I22" s="26"/>
      <c r="J22" s="61"/>
      <c r="K22" s="9"/>
      <c r="T22" s="8"/>
      <c r="AT22" s="7" t="s">
        <v>1</v>
      </c>
      <c r="AU22" s="7" t="s">
        <v>0</v>
      </c>
    </row>
    <row r="23" spans="2:65" s="2" customFormat="1" ht="16.5" customHeight="1">
      <c r="B23" s="3"/>
      <c r="C23" s="25">
        <v>2</v>
      </c>
      <c r="D23" s="25" t="s">
        <v>4</v>
      </c>
      <c r="E23" s="24" t="s">
        <v>51</v>
      </c>
      <c r="F23" s="23" t="s">
        <v>70</v>
      </c>
      <c r="G23" s="22" t="s">
        <v>5</v>
      </c>
      <c r="H23" s="21">
        <v>1</v>
      </c>
      <c r="I23" s="20">
        <v>0</v>
      </c>
      <c r="J23" s="19">
        <f>H23*I23</f>
        <v>0</v>
      </c>
      <c r="K23" s="18"/>
      <c r="L23" s="17"/>
      <c r="M23" s="16"/>
      <c r="N23" s="16"/>
      <c r="O23" s="15">
        <v>0</v>
      </c>
      <c r="P23" s="15">
        <f>O23*H23</f>
        <v>0</v>
      </c>
      <c r="Q23" s="15">
        <v>0</v>
      </c>
      <c r="R23" s="15">
        <f>Q23*H23</f>
        <v>0</v>
      </c>
      <c r="S23" s="15">
        <v>0</v>
      </c>
      <c r="T23" s="14">
        <f>S23*H23</f>
        <v>0</v>
      </c>
      <c r="AR23" s="12" t="s">
        <v>2</v>
      </c>
      <c r="AT23" s="12" t="s">
        <v>4</v>
      </c>
      <c r="AU23" s="12" t="s">
        <v>0</v>
      </c>
      <c r="AY23" s="7" t="s">
        <v>3</v>
      </c>
      <c r="BE23" s="13">
        <f>IF(N23="základní",J23,0)</f>
        <v>0</v>
      </c>
      <c r="BF23" s="13">
        <f>IF(N23="snížená",J23,0)</f>
        <v>0</v>
      </c>
      <c r="BG23" s="13">
        <f>IF(N23="zákl. přenesená",J23,0)</f>
        <v>0</v>
      </c>
      <c r="BH23" s="13">
        <f>IF(N23="sníž. přenesená",J23,0)</f>
        <v>0</v>
      </c>
      <c r="BI23" s="13">
        <f>IF(N23="nulová",J23,0)</f>
        <v>0</v>
      </c>
      <c r="BJ23" s="7" t="s">
        <v>0</v>
      </c>
      <c r="BK23" s="13">
        <f>ROUND(I23*H23,2)</f>
        <v>0</v>
      </c>
      <c r="BL23" s="7" t="s">
        <v>2</v>
      </c>
      <c r="BM23" s="12" t="s">
        <v>11</v>
      </c>
    </row>
    <row r="24" spans="2:47" s="2" customFormat="1" ht="18">
      <c r="B24" s="3"/>
      <c r="C24" s="61"/>
      <c r="D24" s="11"/>
      <c r="E24" s="61"/>
      <c r="F24" s="10" t="s">
        <v>48</v>
      </c>
      <c r="G24" s="61"/>
      <c r="H24" s="61"/>
      <c r="I24" s="26"/>
      <c r="J24" s="61"/>
      <c r="K24" s="9"/>
      <c r="T24" s="8"/>
      <c r="AT24" s="7" t="s">
        <v>1</v>
      </c>
      <c r="AU24" s="7" t="s">
        <v>0</v>
      </c>
    </row>
    <row r="25" spans="2:65" s="2" customFormat="1" ht="16.5" customHeight="1">
      <c r="B25" s="3"/>
      <c r="C25" s="25">
        <v>3</v>
      </c>
      <c r="D25" s="25" t="s">
        <v>4</v>
      </c>
      <c r="E25" s="24" t="s">
        <v>53</v>
      </c>
      <c r="F25" s="23" t="s">
        <v>54</v>
      </c>
      <c r="G25" s="22" t="s">
        <v>5</v>
      </c>
      <c r="H25" s="21">
        <f>5+2</f>
        <v>7</v>
      </c>
      <c r="I25" s="20">
        <v>0</v>
      </c>
      <c r="J25" s="19">
        <f>H25*I25</f>
        <v>0</v>
      </c>
      <c r="K25" s="18"/>
      <c r="L25" s="17"/>
      <c r="M25" s="16"/>
      <c r="N25" s="16"/>
      <c r="O25" s="15">
        <v>0</v>
      </c>
      <c r="P25" s="15">
        <f>O25*H25</f>
        <v>0</v>
      </c>
      <c r="Q25" s="15">
        <v>0</v>
      </c>
      <c r="R25" s="15">
        <f>Q25*H25</f>
        <v>0</v>
      </c>
      <c r="S25" s="15">
        <v>0</v>
      </c>
      <c r="T25" s="14">
        <f>S25*H25</f>
        <v>0</v>
      </c>
      <c r="AR25" s="12" t="s">
        <v>2</v>
      </c>
      <c r="AT25" s="12" t="s">
        <v>4</v>
      </c>
      <c r="AU25" s="12" t="s">
        <v>0</v>
      </c>
      <c r="AY25" s="7" t="s">
        <v>3</v>
      </c>
      <c r="BE25" s="13">
        <f>IF(N25="základní",J25,0)</f>
        <v>0</v>
      </c>
      <c r="BF25" s="13">
        <f>IF(N25="snížená",J25,0)</f>
        <v>0</v>
      </c>
      <c r="BG25" s="13">
        <f>IF(N25="zákl. přenesená",J25,0)</f>
        <v>0</v>
      </c>
      <c r="BH25" s="13">
        <f>IF(N25="sníž. přenesená",J25,0)</f>
        <v>0</v>
      </c>
      <c r="BI25" s="13">
        <f>IF(N25="nulová",J25,0)</f>
        <v>0</v>
      </c>
      <c r="BJ25" s="7" t="s">
        <v>0</v>
      </c>
      <c r="BK25" s="13">
        <f>ROUND(I25*H25,2)</f>
        <v>0</v>
      </c>
      <c r="BL25" s="7" t="s">
        <v>2</v>
      </c>
      <c r="BM25" s="12" t="s">
        <v>10</v>
      </c>
    </row>
    <row r="26" spans="2:47" s="2" customFormat="1" ht="18">
      <c r="B26" s="3"/>
      <c r="C26" s="61"/>
      <c r="D26" s="11"/>
      <c r="E26" s="64"/>
      <c r="F26" s="10" t="s">
        <v>48</v>
      </c>
      <c r="G26" s="64"/>
      <c r="H26" s="64"/>
      <c r="I26" s="26"/>
      <c r="J26" s="61"/>
      <c r="K26" s="9"/>
      <c r="T26" s="8"/>
      <c r="AT26" s="7" t="s">
        <v>1</v>
      </c>
      <c r="AU26" s="7" t="s">
        <v>0</v>
      </c>
    </row>
    <row r="27" spans="2:65" s="2" customFormat="1" ht="17.5" customHeight="1">
      <c r="B27" s="3"/>
      <c r="C27" s="25">
        <v>4</v>
      </c>
      <c r="D27" s="25" t="s">
        <v>4</v>
      </c>
      <c r="E27" s="24" t="s">
        <v>55</v>
      </c>
      <c r="F27" s="23" t="s">
        <v>56</v>
      </c>
      <c r="G27" s="22" t="s">
        <v>5</v>
      </c>
      <c r="H27" s="21">
        <v>1</v>
      </c>
      <c r="I27" s="20">
        <v>0</v>
      </c>
      <c r="J27" s="19">
        <f>H27*I27</f>
        <v>0</v>
      </c>
      <c r="K27" s="18"/>
      <c r="L27" s="17"/>
      <c r="M27" s="16"/>
      <c r="N27" s="16"/>
      <c r="O27" s="15">
        <v>0</v>
      </c>
      <c r="P27" s="15">
        <f>O27*H27</f>
        <v>0</v>
      </c>
      <c r="Q27" s="15">
        <v>0</v>
      </c>
      <c r="R27" s="15">
        <f>Q27*H27</f>
        <v>0</v>
      </c>
      <c r="S27" s="15">
        <v>0</v>
      </c>
      <c r="T27" s="14">
        <f>S27*H27</f>
        <v>0</v>
      </c>
      <c r="AR27" s="12" t="s">
        <v>2</v>
      </c>
      <c r="AT27" s="12" t="s">
        <v>4</v>
      </c>
      <c r="AU27" s="12" t="s">
        <v>0</v>
      </c>
      <c r="AY27" s="7" t="s">
        <v>3</v>
      </c>
      <c r="BE27" s="13">
        <f>IF(N27="základní",J27,0)</f>
        <v>0</v>
      </c>
      <c r="BF27" s="13">
        <f>IF(N27="snížená",J27,0)</f>
        <v>0</v>
      </c>
      <c r="BG27" s="13">
        <f>IF(N27="zákl. přenesená",J27,0)</f>
        <v>0</v>
      </c>
      <c r="BH27" s="13">
        <f>IF(N27="sníž. přenesená",J27,0)</f>
        <v>0</v>
      </c>
      <c r="BI27" s="13">
        <f>IF(N27="nulová",J27,0)</f>
        <v>0</v>
      </c>
      <c r="BJ27" s="7" t="s">
        <v>0</v>
      </c>
      <c r="BK27" s="13">
        <f>ROUND(I27*H27,2)</f>
        <v>0</v>
      </c>
      <c r="BL27" s="7" t="s">
        <v>2</v>
      </c>
      <c r="BM27" s="12" t="s">
        <v>10</v>
      </c>
    </row>
    <row r="28" spans="2:47" s="2" customFormat="1" ht="18">
      <c r="B28" s="3"/>
      <c r="C28" s="61"/>
      <c r="D28" s="11"/>
      <c r="E28" s="64"/>
      <c r="F28" s="10" t="s">
        <v>48</v>
      </c>
      <c r="G28" s="64"/>
      <c r="H28" s="64"/>
      <c r="I28" s="26"/>
      <c r="J28" s="61"/>
      <c r="K28" s="9"/>
      <c r="T28" s="8"/>
      <c r="AT28" s="7" t="s">
        <v>1</v>
      </c>
      <c r="AU28" s="7" t="s">
        <v>0</v>
      </c>
    </row>
    <row r="29" spans="1:65" s="2" customFormat="1" ht="17.5" customHeight="1">
      <c r="A29" s="2" t="s">
        <v>37</v>
      </c>
      <c r="B29" s="3"/>
      <c r="C29" s="25">
        <v>5</v>
      </c>
      <c r="D29" s="25" t="s">
        <v>4</v>
      </c>
      <c r="E29" s="24" t="s">
        <v>57</v>
      </c>
      <c r="F29" s="23" t="s">
        <v>58</v>
      </c>
      <c r="G29" s="22" t="s">
        <v>5</v>
      </c>
      <c r="H29" s="21">
        <v>3</v>
      </c>
      <c r="I29" s="20">
        <v>0</v>
      </c>
      <c r="J29" s="19">
        <f>H29*I29</f>
        <v>0</v>
      </c>
      <c r="K29" s="18"/>
      <c r="L29" s="17"/>
      <c r="M29" s="16"/>
      <c r="N29" s="16"/>
      <c r="O29" s="15">
        <v>0</v>
      </c>
      <c r="P29" s="15">
        <f>O29*H29</f>
        <v>0</v>
      </c>
      <c r="Q29" s="15">
        <v>0</v>
      </c>
      <c r="R29" s="15">
        <f>Q29*H29</f>
        <v>0</v>
      </c>
      <c r="S29" s="15">
        <v>0</v>
      </c>
      <c r="T29" s="14">
        <f>S29*H29</f>
        <v>0</v>
      </c>
      <c r="AR29" s="12" t="s">
        <v>2</v>
      </c>
      <c r="AT29" s="12" t="s">
        <v>4</v>
      </c>
      <c r="AU29" s="12" t="s">
        <v>0</v>
      </c>
      <c r="AY29" s="7" t="s">
        <v>3</v>
      </c>
      <c r="BE29" s="13">
        <f>IF(N29="základní",J29,0)</f>
        <v>0</v>
      </c>
      <c r="BF29" s="13">
        <f>IF(N29="snížená",J29,0)</f>
        <v>0</v>
      </c>
      <c r="BG29" s="13">
        <f>IF(N29="zákl. přenesená",J29,0)</f>
        <v>0</v>
      </c>
      <c r="BH29" s="13">
        <f>IF(N29="sníž. přenesená",J29,0)</f>
        <v>0</v>
      </c>
      <c r="BI29" s="13">
        <f>IF(N29="nulová",J29,0)</f>
        <v>0</v>
      </c>
      <c r="BJ29" s="7" t="s">
        <v>0</v>
      </c>
      <c r="BK29" s="13">
        <f>ROUND(I29*H29,2)</f>
        <v>0</v>
      </c>
      <c r="BL29" s="7" t="s">
        <v>2</v>
      </c>
      <c r="BM29" s="12" t="s">
        <v>9</v>
      </c>
    </row>
    <row r="30" spans="2:47" s="2" customFormat="1" ht="18">
      <c r="B30" s="3"/>
      <c r="C30" s="61"/>
      <c r="D30" s="11"/>
      <c r="E30" s="64"/>
      <c r="F30" s="10" t="s">
        <v>48</v>
      </c>
      <c r="G30" s="64"/>
      <c r="H30" s="64"/>
      <c r="I30" s="26"/>
      <c r="J30" s="61"/>
      <c r="K30" s="9"/>
      <c r="T30" s="8"/>
      <c r="AT30" s="7" t="s">
        <v>1</v>
      </c>
      <c r="AU30" s="7" t="s">
        <v>0</v>
      </c>
    </row>
    <row r="31" spans="1:65" s="63" customFormat="1" ht="15.5" customHeight="1">
      <c r="A31" s="63" t="s">
        <v>37</v>
      </c>
      <c r="B31" s="3"/>
      <c r="C31" s="25">
        <v>6</v>
      </c>
      <c r="D31" s="25" t="s">
        <v>4</v>
      </c>
      <c r="E31" s="24" t="s">
        <v>59</v>
      </c>
      <c r="F31" s="23" t="s">
        <v>60</v>
      </c>
      <c r="G31" s="22" t="s">
        <v>5</v>
      </c>
      <c r="H31" s="21">
        <v>2</v>
      </c>
      <c r="I31" s="20">
        <v>0</v>
      </c>
      <c r="J31" s="19">
        <f>H31*I31</f>
        <v>0</v>
      </c>
      <c r="K31" s="18"/>
      <c r="L31" s="17"/>
      <c r="M31" s="16"/>
      <c r="N31" s="16"/>
      <c r="O31" s="15">
        <v>0</v>
      </c>
      <c r="P31" s="15">
        <f>O31*H31</f>
        <v>0</v>
      </c>
      <c r="Q31" s="15">
        <v>0</v>
      </c>
      <c r="R31" s="15">
        <f>Q31*H31</f>
        <v>0</v>
      </c>
      <c r="S31" s="15">
        <v>0</v>
      </c>
      <c r="T31" s="14">
        <f>S31*H31</f>
        <v>0</v>
      </c>
      <c r="AR31" s="12" t="s">
        <v>2</v>
      </c>
      <c r="AT31" s="12" t="s">
        <v>4</v>
      </c>
      <c r="AU31" s="12" t="s">
        <v>0</v>
      </c>
      <c r="AY31" s="7" t="s">
        <v>3</v>
      </c>
      <c r="BE31" s="13">
        <f>IF(N31="základní",J31,0)</f>
        <v>0</v>
      </c>
      <c r="BF31" s="13">
        <f>IF(N31="snížená",J31,0)</f>
        <v>0</v>
      </c>
      <c r="BG31" s="13">
        <f>IF(N31="zákl. přenesená",J31,0)</f>
        <v>0</v>
      </c>
      <c r="BH31" s="13">
        <f>IF(N31="sníž. přenesená",J31,0)</f>
        <v>0</v>
      </c>
      <c r="BI31" s="13">
        <f>IF(N31="nulová",J31,0)</f>
        <v>0</v>
      </c>
      <c r="BJ31" s="7" t="s">
        <v>0</v>
      </c>
      <c r="BK31" s="13">
        <f>ROUND(I31*H31,2)</f>
        <v>0</v>
      </c>
      <c r="BL31" s="7" t="s">
        <v>2</v>
      </c>
      <c r="BM31" s="12" t="s">
        <v>9</v>
      </c>
    </row>
    <row r="32" spans="2:47" s="63" customFormat="1" ht="18">
      <c r="B32" s="3"/>
      <c r="D32" s="11"/>
      <c r="E32" s="64"/>
      <c r="F32" s="10" t="s">
        <v>48</v>
      </c>
      <c r="G32" s="64"/>
      <c r="H32" s="64"/>
      <c r="I32" s="26"/>
      <c r="K32" s="9"/>
      <c r="T32" s="8"/>
      <c r="AT32" s="7" t="s">
        <v>1</v>
      </c>
      <c r="AU32" s="7" t="s">
        <v>0</v>
      </c>
    </row>
    <row r="33" spans="2:65" s="2" customFormat="1" ht="17.5" customHeight="1">
      <c r="B33" s="3"/>
      <c r="C33" s="25">
        <v>7</v>
      </c>
      <c r="D33" s="25" t="s">
        <v>4</v>
      </c>
      <c r="E33" s="24" t="s">
        <v>61</v>
      </c>
      <c r="F33" s="23" t="s">
        <v>62</v>
      </c>
      <c r="G33" s="22" t="s">
        <v>5</v>
      </c>
      <c r="H33" s="21">
        <v>1</v>
      </c>
      <c r="I33" s="20">
        <v>0</v>
      </c>
      <c r="J33" s="19">
        <f>H33*I33</f>
        <v>0</v>
      </c>
      <c r="K33" s="18"/>
      <c r="L33" s="17"/>
      <c r="M33" s="16"/>
      <c r="N33" s="16"/>
      <c r="O33" s="15">
        <v>0</v>
      </c>
      <c r="P33" s="15">
        <f>O33*H33</f>
        <v>0</v>
      </c>
      <c r="Q33" s="15">
        <v>0</v>
      </c>
      <c r="R33" s="15">
        <f>Q33*H33</f>
        <v>0</v>
      </c>
      <c r="S33" s="15">
        <v>0</v>
      </c>
      <c r="T33" s="14">
        <f>S33*H33</f>
        <v>0</v>
      </c>
      <c r="AR33" s="12" t="s">
        <v>2</v>
      </c>
      <c r="AT33" s="12" t="s">
        <v>4</v>
      </c>
      <c r="AU33" s="12" t="s">
        <v>0</v>
      </c>
      <c r="AY33" s="7" t="s">
        <v>3</v>
      </c>
      <c r="BE33" s="13">
        <f>IF(N33="základní",J33,0)</f>
        <v>0</v>
      </c>
      <c r="BF33" s="13">
        <f>IF(N33="snížená",J33,0)</f>
        <v>0</v>
      </c>
      <c r="BG33" s="13">
        <f>IF(N33="zákl. přenesená",J33,0)</f>
        <v>0</v>
      </c>
      <c r="BH33" s="13">
        <f>IF(N33="sníž. přenesená",J33,0)</f>
        <v>0</v>
      </c>
      <c r="BI33" s="13">
        <f>IF(N33="nulová",J33,0)</f>
        <v>0</v>
      </c>
      <c r="BJ33" s="7" t="s">
        <v>0</v>
      </c>
      <c r="BK33" s="13">
        <f>ROUND(I33*H33,2)</f>
        <v>0</v>
      </c>
      <c r="BL33" s="7" t="s">
        <v>2</v>
      </c>
      <c r="BM33" s="12" t="s">
        <v>8</v>
      </c>
    </row>
    <row r="34" spans="2:47" s="2" customFormat="1" ht="18">
      <c r="B34" s="3"/>
      <c r="C34" s="61"/>
      <c r="D34" s="11"/>
      <c r="E34" s="64"/>
      <c r="F34" s="10" t="s">
        <v>48</v>
      </c>
      <c r="G34" s="64"/>
      <c r="H34" s="64"/>
      <c r="I34" s="26"/>
      <c r="J34" s="61"/>
      <c r="K34" s="9"/>
      <c r="T34" s="8"/>
      <c r="AT34" s="7" t="s">
        <v>1</v>
      </c>
      <c r="AU34" s="7" t="s">
        <v>0</v>
      </c>
    </row>
    <row r="35" spans="2:65" s="2" customFormat="1" ht="17.5" customHeight="1">
      <c r="B35" s="3"/>
      <c r="C35" s="25">
        <v>8</v>
      </c>
      <c r="D35" s="25" t="s">
        <v>4</v>
      </c>
      <c r="E35" s="24" t="s">
        <v>64</v>
      </c>
      <c r="F35" s="23" t="s">
        <v>63</v>
      </c>
      <c r="G35" s="22" t="s">
        <v>5</v>
      </c>
      <c r="H35" s="21">
        <v>1</v>
      </c>
      <c r="I35" s="20">
        <v>0</v>
      </c>
      <c r="J35" s="19">
        <f>H35*I35</f>
        <v>0</v>
      </c>
      <c r="K35" s="18"/>
      <c r="L35" s="17"/>
      <c r="M35" s="16"/>
      <c r="N35" s="16"/>
      <c r="O35" s="15">
        <v>0</v>
      </c>
      <c r="P35" s="15">
        <f>O35*H35</f>
        <v>0</v>
      </c>
      <c r="Q35" s="15">
        <v>0</v>
      </c>
      <c r="R35" s="15">
        <f>Q35*H35</f>
        <v>0</v>
      </c>
      <c r="S35" s="15">
        <v>0</v>
      </c>
      <c r="T35" s="14">
        <f>S35*H35</f>
        <v>0</v>
      </c>
      <c r="AR35" s="12" t="s">
        <v>2</v>
      </c>
      <c r="AT35" s="12" t="s">
        <v>4</v>
      </c>
      <c r="AU35" s="12" t="s">
        <v>0</v>
      </c>
      <c r="AY35" s="7" t="s">
        <v>3</v>
      </c>
      <c r="BE35" s="13">
        <f>IF(N35="základní",J35,0)</f>
        <v>0</v>
      </c>
      <c r="BF35" s="13">
        <f>IF(N35="snížená",J35,0)</f>
        <v>0</v>
      </c>
      <c r="BG35" s="13">
        <f>IF(N35="zákl. přenesená",J35,0)</f>
        <v>0</v>
      </c>
      <c r="BH35" s="13">
        <f>IF(N35="sníž. přenesená",J35,0)</f>
        <v>0</v>
      </c>
      <c r="BI35" s="13">
        <f>IF(N35="nulová",J35,0)</f>
        <v>0</v>
      </c>
      <c r="BJ35" s="7" t="s">
        <v>0</v>
      </c>
      <c r="BK35" s="13">
        <f>ROUND(I35*H35,2)</f>
        <v>0</v>
      </c>
      <c r="BL35" s="7" t="s">
        <v>2</v>
      </c>
      <c r="BM35" s="12" t="s">
        <v>8</v>
      </c>
    </row>
    <row r="36" spans="2:47" s="2" customFormat="1" ht="18">
      <c r="B36" s="3"/>
      <c r="C36" s="61"/>
      <c r="D36" s="11"/>
      <c r="E36" s="64"/>
      <c r="F36" s="10" t="s">
        <v>48</v>
      </c>
      <c r="G36" s="64"/>
      <c r="H36" s="64"/>
      <c r="I36" s="26"/>
      <c r="J36" s="61"/>
      <c r="K36" s="9"/>
      <c r="T36" s="8"/>
      <c r="AT36" s="7" t="s">
        <v>1</v>
      </c>
      <c r="AU36" s="7" t="s">
        <v>0</v>
      </c>
    </row>
    <row r="37" spans="2:65" s="2" customFormat="1" ht="17.5" customHeight="1">
      <c r="B37" s="3"/>
      <c r="C37" s="25">
        <v>9</v>
      </c>
      <c r="D37" s="25" t="s">
        <v>4</v>
      </c>
      <c r="E37" s="24" t="s">
        <v>65</v>
      </c>
      <c r="F37" s="23" t="s">
        <v>54</v>
      </c>
      <c r="G37" s="22" t="s">
        <v>5</v>
      </c>
      <c r="H37" s="21">
        <v>2</v>
      </c>
      <c r="I37" s="20">
        <v>0</v>
      </c>
      <c r="J37" s="19">
        <f>H37*I37</f>
        <v>0</v>
      </c>
      <c r="K37" s="18"/>
      <c r="L37" s="17"/>
      <c r="M37" s="16"/>
      <c r="N37" s="16"/>
      <c r="O37" s="15">
        <v>0</v>
      </c>
      <c r="P37" s="15">
        <f>O37*H37</f>
        <v>0</v>
      </c>
      <c r="Q37" s="15">
        <v>0</v>
      </c>
      <c r="R37" s="15">
        <f>Q37*H37</f>
        <v>0</v>
      </c>
      <c r="S37" s="15">
        <v>0</v>
      </c>
      <c r="T37" s="14">
        <f>S37*H37</f>
        <v>0</v>
      </c>
      <c r="AR37" s="12" t="s">
        <v>2</v>
      </c>
      <c r="AT37" s="12" t="s">
        <v>4</v>
      </c>
      <c r="AU37" s="12" t="s">
        <v>0</v>
      </c>
      <c r="AY37" s="7" t="s">
        <v>3</v>
      </c>
      <c r="BE37" s="13">
        <f>IF(N37="základní",J37,0)</f>
        <v>0</v>
      </c>
      <c r="BF37" s="13">
        <f>IF(N37="snížená",J37,0)</f>
        <v>0</v>
      </c>
      <c r="BG37" s="13">
        <f>IF(N37="zákl. přenesená",J37,0)</f>
        <v>0</v>
      </c>
      <c r="BH37" s="13">
        <f>IF(N37="sníž. přenesená",J37,0)</f>
        <v>0</v>
      </c>
      <c r="BI37" s="13">
        <f>IF(N37="nulová",J37,0)</f>
        <v>0</v>
      </c>
      <c r="BJ37" s="7" t="s">
        <v>0</v>
      </c>
      <c r="BK37" s="13">
        <f>ROUND(I37*H37,2)</f>
        <v>0</v>
      </c>
      <c r="BL37" s="7" t="s">
        <v>2</v>
      </c>
      <c r="BM37" s="12" t="s">
        <v>7</v>
      </c>
    </row>
    <row r="38" spans="2:47" s="2" customFormat="1" ht="18">
      <c r="B38" s="3"/>
      <c r="C38" s="61"/>
      <c r="D38" s="11"/>
      <c r="E38" s="64"/>
      <c r="F38" s="10" t="s">
        <v>48</v>
      </c>
      <c r="G38" s="64"/>
      <c r="H38" s="64"/>
      <c r="I38" s="26"/>
      <c r="J38" s="61"/>
      <c r="K38" s="9"/>
      <c r="T38" s="8"/>
      <c r="AT38" s="7" t="s">
        <v>1</v>
      </c>
      <c r="AU38" s="7" t="s">
        <v>0</v>
      </c>
    </row>
    <row r="39" spans="2:65" s="62" customFormat="1" ht="17.5" customHeight="1">
      <c r="B39" s="3"/>
      <c r="C39" s="25">
        <v>10</v>
      </c>
      <c r="D39" s="25" t="s">
        <v>4</v>
      </c>
      <c r="E39" s="24" t="s">
        <v>68</v>
      </c>
      <c r="F39" s="23" t="s">
        <v>66</v>
      </c>
      <c r="G39" s="22" t="s">
        <v>5</v>
      </c>
      <c r="H39" s="21">
        <v>17</v>
      </c>
      <c r="I39" s="20">
        <v>0</v>
      </c>
      <c r="J39" s="19">
        <f>H39*I39</f>
        <v>0</v>
      </c>
      <c r="K39" s="18"/>
      <c r="L39" s="17"/>
      <c r="M39" s="16"/>
      <c r="N39" s="16"/>
      <c r="O39" s="15">
        <v>0</v>
      </c>
      <c r="P39" s="15">
        <f>O39*H39</f>
        <v>0</v>
      </c>
      <c r="Q39" s="15">
        <v>0</v>
      </c>
      <c r="R39" s="15">
        <f>Q39*H39</f>
        <v>0</v>
      </c>
      <c r="S39" s="15">
        <v>0</v>
      </c>
      <c r="T39" s="14">
        <f>S39*H39</f>
        <v>0</v>
      </c>
      <c r="AR39" s="12" t="s">
        <v>2</v>
      </c>
      <c r="AT39" s="12" t="s">
        <v>4</v>
      </c>
      <c r="AU39" s="12" t="s">
        <v>0</v>
      </c>
      <c r="AY39" s="7" t="s">
        <v>3</v>
      </c>
      <c r="BE39" s="13">
        <f>IF(N39="základní",J39,0)</f>
        <v>0</v>
      </c>
      <c r="BF39" s="13">
        <f>IF(N39="snížená",J39,0)</f>
        <v>0</v>
      </c>
      <c r="BG39" s="13">
        <f>IF(N39="zákl. přenesená",J39,0)</f>
        <v>0</v>
      </c>
      <c r="BH39" s="13">
        <f>IF(N39="sníž. přenesená",J39,0)</f>
        <v>0</v>
      </c>
      <c r="BI39" s="13">
        <f>IF(N39="nulová",J39,0)</f>
        <v>0</v>
      </c>
      <c r="BJ39" s="7" t="s">
        <v>0</v>
      </c>
      <c r="BK39" s="13">
        <f>ROUND(I39*H39,2)</f>
        <v>0</v>
      </c>
      <c r="BL39" s="7" t="s">
        <v>2</v>
      </c>
      <c r="BM39" s="12" t="s">
        <v>7</v>
      </c>
    </row>
    <row r="40" spans="2:47" s="62" customFormat="1" ht="18">
      <c r="B40" s="3"/>
      <c r="D40" s="11"/>
      <c r="E40" s="64"/>
      <c r="F40" s="10" t="s">
        <v>48</v>
      </c>
      <c r="G40" s="64"/>
      <c r="H40" s="64"/>
      <c r="I40" s="26"/>
      <c r="K40" s="9"/>
      <c r="T40" s="8"/>
      <c r="AT40" s="7" t="s">
        <v>1</v>
      </c>
      <c r="AU40" s="7" t="s">
        <v>0</v>
      </c>
    </row>
    <row r="41" spans="2:65" s="2" customFormat="1" ht="16.5" customHeight="1">
      <c r="B41" s="3"/>
      <c r="C41" s="25">
        <v>11</v>
      </c>
      <c r="D41" s="25" t="s">
        <v>4</v>
      </c>
      <c r="E41" s="24" t="s">
        <v>69</v>
      </c>
      <c r="F41" s="23" t="s">
        <v>67</v>
      </c>
      <c r="G41" s="22" t="s">
        <v>5</v>
      </c>
      <c r="H41" s="21">
        <v>4</v>
      </c>
      <c r="I41" s="20">
        <v>0</v>
      </c>
      <c r="J41" s="19">
        <f>H41*I41</f>
        <v>0</v>
      </c>
      <c r="K41" s="18"/>
      <c r="L41" s="17"/>
      <c r="M41" s="16"/>
      <c r="N41" s="16"/>
      <c r="O41" s="15">
        <v>0</v>
      </c>
      <c r="P41" s="15">
        <f>O41*H41</f>
        <v>0</v>
      </c>
      <c r="Q41" s="15">
        <v>0</v>
      </c>
      <c r="R41" s="15">
        <f>Q41*H41</f>
        <v>0</v>
      </c>
      <c r="S41" s="15">
        <v>0</v>
      </c>
      <c r="T41" s="14">
        <f>S41*H41</f>
        <v>0</v>
      </c>
      <c r="AR41" s="12" t="s">
        <v>2</v>
      </c>
      <c r="AT41" s="12" t="s">
        <v>4</v>
      </c>
      <c r="AU41" s="12" t="s">
        <v>0</v>
      </c>
      <c r="AY41" s="7" t="s">
        <v>3</v>
      </c>
      <c r="BE41" s="13">
        <f>IF(N41="základní",J41,0)</f>
        <v>0</v>
      </c>
      <c r="BF41" s="13">
        <f>IF(N41="snížená",J41,0)</f>
        <v>0</v>
      </c>
      <c r="BG41" s="13">
        <f>IF(N41="zákl. přenesená",J41,0)</f>
        <v>0</v>
      </c>
      <c r="BH41" s="13">
        <f>IF(N41="sníž. přenesená",J41,0)</f>
        <v>0</v>
      </c>
      <c r="BI41" s="13">
        <f>IF(N41="nulová",J41,0)</f>
        <v>0</v>
      </c>
      <c r="BJ41" s="7" t="s">
        <v>0</v>
      </c>
      <c r="BK41" s="13">
        <f>ROUND(I41*H41,2)</f>
        <v>0</v>
      </c>
      <c r="BL41" s="7" t="s">
        <v>2</v>
      </c>
      <c r="BM41" s="12" t="s">
        <v>6</v>
      </c>
    </row>
    <row r="42" spans="2:47" s="2" customFormat="1" ht="18">
      <c r="B42" s="3"/>
      <c r="C42" s="61"/>
      <c r="D42" s="11"/>
      <c r="E42" s="64"/>
      <c r="F42" s="10" t="s">
        <v>48</v>
      </c>
      <c r="G42" s="64"/>
      <c r="H42" s="64"/>
      <c r="I42" s="26"/>
      <c r="J42" s="61"/>
      <c r="K42" s="9"/>
      <c r="T42" s="8"/>
      <c r="AT42" s="7" t="s">
        <v>1</v>
      </c>
      <c r="AU42" s="7" t="s">
        <v>0</v>
      </c>
    </row>
    <row r="43" spans="2:47" s="2" customFormat="1" ht="15">
      <c r="B43" s="3"/>
      <c r="C43" s="61"/>
      <c r="D43" s="11"/>
      <c r="E43" s="61"/>
      <c r="F43" s="10"/>
      <c r="G43" s="61"/>
      <c r="H43" s="61"/>
      <c r="I43" s="26"/>
      <c r="J43" s="61"/>
      <c r="K43" s="9"/>
      <c r="T43" s="8"/>
      <c r="AT43" s="7" t="s">
        <v>1</v>
      </c>
      <c r="AU43" s="7" t="s">
        <v>0</v>
      </c>
    </row>
    <row r="44" spans="2:47" s="2" customFormat="1" ht="15">
      <c r="B44" s="3"/>
      <c r="D44" s="11"/>
      <c r="F44" s="10"/>
      <c r="I44" s="26"/>
      <c r="K44" s="9"/>
      <c r="T44" s="8"/>
      <c r="AT44" s="7" t="s">
        <v>1</v>
      </c>
      <c r="AU44" s="7" t="s">
        <v>0</v>
      </c>
    </row>
    <row r="45" spans="2:12" s="2" customFormat="1" ht="23.5" customHeight="1">
      <c r="B45" s="6"/>
      <c r="C45" s="5"/>
      <c r="D45" s="5"/>
      <c r="E45" s="5"/>
      <c r="F45" s="5"/>
      <c r="G45" s="5"/>
      <c r="H45" s="5"/>
      <c r="I45" s="5"/>
      <c r="J45" s="5"/>
      <c r="K45" s="4"/>
      <c r="L45" s="3"/>
    </row>
  </sheetData>
  <mergeCells count="4">
    <mergeCell ref="E7:H7"/>
    <mergeCell ref="E9:H9"/>
    <mergeCell ref="E11:H11"/>
    <mergeCell ref="E5:H5"/>
  </mergeCell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2023-07-20T09:03:10Z</cp:lastPrinted>
  <dcterms:created xsi:type="dcterms:W3CDTF">2023-02-27T12:04:17Z</dcterms:created>
  <dcterms:modified xsi:type="dcterms:W3CDTF">2023-07-20T10:47:10Z</dcterms:modified>
  <cp:category/>
  <cp:version/>
  <cp:contentType/>
  <cp:contentStatus/>
</cp:coreProperties>
</file>