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29"/>
  <workbookPr defaultThemeVersion="124226"/>
  <bookViews>
    <workbookView xWindow="18735" yWindow="75" windowWidth="18270" windowHeight="20085" tabRatio="773" activeTab="1"/>
  </bookViews>
  <sheets>
    <sheet name="Rekapitulace" sheetId="16" r:id="rId1"/>
    <sheet name="SO 01 1.P.P.-1.fáze" sheetId="18" r:id="rId2"/>
    <sheet name="SO 01 1.-4.NP., Střecha-2.fáze" sheetId="19" r:id="rId3"/>
    <sheet name="SO 01 a- Přístavbaschodiště-1.f" sheetId="23" r:id="rId4"/>
    <sheet name="SO 02 - Zastřešení vstupu-2.fáz" sheetId="21" r:id="rId5"/>
    <sheet name="SO 04 - LDN-2.fáze" sheetId="22" r:id="rId6"/>
    <sheet name="SO 05 Ocelové schodiště-1.fáze" sheetId="24" r:id="rId7"/>
    <sheet name="SO 06 - Přeložka VO-1.fáze" sheetId="20" r:id="rId8"/>
    <sheet name="SO 07 - Vrátnice-1.fáze" sheetId="25" r:id="rId9"/>
  </sheets>
  <definedNames/>
  <calcPr calcId="191029"/>
</workbook>
</file>

<file path=xl/sharedStrings.xml><?xml version="1.0" encoding="utf-8"?>
<sst xmlns="http://schemas.openxmlformats.org/spreadsheetml/2006/main" count="1935" uniqueCount="296">
  <si>
    <t>Spínač zapuštěný řaz. 1, IP20</t>
  </si>
  <si>
    <t>Množství</t>
  </si>
  <si>
    <t>Jednotka</t>
  </si>
  <si>
    <t>Cena</t>
  </si>
  <si>
    <t>Materiál</t>
  </si>
  <si>
    <t>Cena celk</t>
  </si>
  <si>
    <t>Montáž</t>
  </si>
  <si>
    <t>ks</t>
  </si>
  <si>
    <t>m</t>
  </si>
  <si>
    <t>Krabice přístrojová</t>
  </si>
  <si>
    <t>Krabice odbočná IP20</t>
  </si>
  <si>
    <t>kpl</t>
  </si>
  <si>
    <t>m2</t>
  </si>
  <si>
    <t>Dodávky celkem</t>
  </si>
  <si>
    <t>Krabice odbočná IP44</t>
  </si>
  <si>
    <t>Zemní práce</t>
  </si>
  <si>
    <t>Sporka pospojení</t>
  </si>
  <si>
    <t>Bezpečnostní tlačítka s aretací IP 44 v antival provedení  2x NO ( Central stop )</t>
  </si>
  <si>
    <t>Tvarování montážního dílu</t>
  </si>
  <si>
    <t>Podružný materiál 5%</t>
  </si>
  <si>
    <t>PPV 6%</t>
  </si>
  <si>
    <t>Požární ucpávky do tl. 30cm</t>
  </si>
  <si>
    <t>REKAPITULACE</t>
  </si>
  <si>
    <t>Dodávky</t>
  </si>
  <si>
    <t>Nosný materiál</t>
  </si>
  <si>
    <t>Nosný materiál a montáže celkem</t>
  </si>
  <si>
    <t>Montáže</t>
  </si>
  <si>
    <t>PPV 3%</t>
  </si>
  <si>
    <t>Celkem bez DPH</t>
  </si>
  <si>
    <t>Nosný materiál a montáže</t>
  </si>
  <si>
    <r>
      <t xml:space="preserve">Název - </t>
    </r>
    <r>
      <rPr>
        <i/>
        <sz val="11"/>
        <color theme="1"/>
        <rFont val="Calibri"/>
        <family val="2"/>
        <scheme val="minor"/>
      </rPr>
      <t>Konkrétní uvedení výrobků je pouze referenční z hlediska požadovaných vlastností</t>
    </r>
  </si>
  <si>
    <t>Doprava dodávek 5,2%</t>
  </si>
  <si>
    <t>Přesun dodávek 1%</t>
  </si>
  <si>
    <t>AlMgSi 8 Jímací vedení včetně podpěr</t>
  </si>
  <si>
    <t>Revize</t>
  </si>
  <si>
    <t>D.1.4 - Zařízení silnoproudé elektrotechniky</t>
  </si>
  <si>
    <t>Bezpečnostní tlačítka s aretací IP 44 v antival provedení  2x NO ( Total stop )</t>
  </si>
  <si>
    <t>Připojovací svorky</t>
  </si>
  <si>
    <t>Připojení armatury ž.b. k FeZn 8 svárem, svorkou  nebo drátkováním</t>
  </si>
  <si>
    <t>Jednopólový vypínač řaz. 6, IP44</t>
  </si>
  <si>
    <t>Jednopólový vypínač řaz. 7, IP44</t>
  </si>
  <si>
    <t>Zásuvka dvojitá s natočenou dutinkou zapuštěná 230V/16A/IP20</t>
  </si>
  <si>
    <t>Zásuvka dvojitá s natočenou dutinkou zapuštěná 230V/16A/IP20 s vestavěnou SPD T3</t>
  </si>
  <si>
    <t>Rozpočet</t>
  </si>
  <si>
    <t>Ucpávka kabelového průchodu zdí D40/L40 proti vodě do výšky vodního sloupce 2m</t>
  </si>
  <si>
    <t>Jímač tyčový AL vč. podstavce 2m</t>
  </si>
  <si>
    <t>Počet</t>
  </si>
  <si>
    <t>Napojovací sada koncovky a studeného konce pro topný kabel</t>
  </si>
  <si>
    <t>INTERNA NOVÝ BYDŽOV - POŽÁRNĚ BEZPEČNOSTNÍ ŘEŠENÍ, ÚPRAVY OBJEKTU II
Jana Maláta 493, 504 01 Nový Bydžov
k.ú.:Nový Bydžov [707163], parcela: st. 1304, st. 2141, st. 1303, p.č. 756/3</t>
  </si>
  <si>
    <t xml:space="preserve">KRÁLOVÉHRADECKÝ KRAJ
IČO: 70889546, Pivovarské náměstí 1245, 500 03 Hradec Králové
</t>
  </si>
  <si>
    <t xml:space="preserve">Ovladač osvětlení chodby zapuštěný - Tlačítkový ovladač 0/1o, IP 20 </t>
  </si>
  <si>
    <t>DP2 - DALI - Přítomnostní detektor DALI Kompakt - Detektor přítomnosti k regulaci osvětlení v závislosti na denním světle,  Rozhraní DALI k nastavení digitálních, stmívatelných elektronických předřadníků jako skupiny,Možné manuální zapínání a stmívání tlačítkem, Pomocí dálkového ovládání nebo DIP přepínače lze přepínat mezi DSI a DALI režimem, Provedení detektor Master
Možné rozšíření detekčního rozsahu pomocí přístrojů detektor slave, Další funkce jsou nastavitelné dálkovým ovládáním, Funkce orientačního osvětlení, 110 - 240 V AC 50 / 60 Hz, Rozměry: FC= Ø 80 x 85 mm, SM= Ø 98 x 47 mm, detekčním rozsahem: vertikální 360°, Dosah: max. Ø 10 m křížem, max. Ø 6 m přímo, max. Ø 4 m sedící, Velikost snímaného prostoru pro nepřímý pohyb, v případě montáže v doporučené výšce: 79 m² / 2,5 m Mounting height, (in translation): 2 m / 5 m / 2,5 m, Stupeň krytí: FC= IP20 / Třída II,SM= IP20 / Třída II, Okolní teplota: -25 °C až +50 °C, Obal UV a nárazuvzdorný polykarbonát
Kanál 1 (kontrola osvětlení), Výstup DALI: up to 50 DALI / DSI-EB
Čas dobehu: 1 min - 30 min, Orientační světlo: 10 - 30 % / OFF / 5 min - 60 min / ∞, Nastavená hodnota jasu: 10 - 2000 Lux</t>
  </si>
  <si>
    <t>DP2 -  Přítomnostní detektor Slave - Pro rozšíření detekčního rozsahu přístroje master, Spínací impuls k Detektor Master při rozpoznaném pohybu nezávisle na jasu okolí, 110 - 240 V AC 50 / 60 Hz, Rozměry: FC= Ø 80 x 85 mm, SM= Ø 98 x 47 mm, detekčním rozsahem: vertikální 360°, Dosah: max. Ø 10 m křížem, max. Ø 6 m přímo, max. Ø 4 m sedící, Velikost snímaného prostoru pro nepřímý pohyb, v případě montáže v doporučené výšce: 79 m² / 2,5 m Mounting height, (in translation): 2 m / 5 m / 2,5 m, Stupeň krytí: FC= IP20 / Třída II,SM= IP20 / Třída II, Okolní teplota: -25 °C až +50 °C, Obal UV a nárazuvzdorný polykarbonát, Interval impulso: 2 nebo 9 s</t>
  </si>
  <si>
    <t>Připojení ventilátorů, servopohonů, limatizačních jednotek, temperování vpustí do 5x4 IP 55</t>
  </si>
  <si>
    <t>Zásuvka 230V/16A vybavená SPD T3 se světelnou signalizací
Umítění koordinovat s dodavatelem SLP ( Instalace do 19" rozvaděče SLP - dodávka SLP)</t>
  </si>
  <si>
    <t>Přepěťová ochtana T3 osazená v instalační krabici se svorkovnicí, krytem a odlehčovací sponou pro připojení spotřebiče. 
Umístění kordinovat s dodavatelem SLP.</t>
  </si>
  <si>
    <t xml:space="preserve">Zapuštěná svorkovnice s krytem IP20 a odlehčovací sponou do 5x2,5 pro připojení </t>
  </si>
  <si>
    <t>Místní ochranná přípojnice na povrch pro vodiče 4 x 2,5 - 6; 6 x 4 - 16; 4 x 50
Umístění pod stropem (nad podhledem) - koordinovat s instalací SLP</t>
  </si>
  <si>
    <t xml:space="preserve">Skříň SPO - 250x300x110 mm, 12TE,  IP20, osazeno 5x SPD T1+T2 LPL III /2V, včetně svorek a přípojnice PE </t>
  </si>
  <si>
    <t>Svorky VU 2,5 mm2</t>
  </si>
  <si>
    <t>Jistič 10B/1 Ik10kA včetně propojaovacího materiálu</t>
  </si>
  <si>
    <t>Jistič 16C/1 Ik10kA včetně propojaovacího materiálu</t>
  </si>
  <si>
    <t>Chránič s nadproudovou ochranou 10B/1N/0,03 A včetně propojaovacího materiálu</t>
  </si>
  <si>
    <t>nh</t>
  </si>
  <si>
    <t>Nosná konstrukce DIN lišta pro nové přístroje 7TE</t>
  </si>
  <si>
    <t>Nosná konstrukce DIN lišta pro nové svorky 4TE</t>
  </si>
  <si>
    <t>Chránič s nadproudovou ochranou 10C/1N/0,03 A včetně propojaovacího materiálu</t>
  </si>
  <si>
    <t>Chránič s nadproudovou ochranou 6B/1N/0,03 A včetně propojaovacího materiálu</t>
  </si>
  <si>
    <t>Stykač R -20-20 230V / 20A / AC1 / cívka 230V</t>
  </si>
  <si>
    <t>Řídící jednotka pro temperování okapovéhosvodu včetně teplotního čidla a čidla vlhkosti pro okapy</t>
  </si>
  <si>
    <t>Nosná konstrukce DIN lišta pro nové přístroje 17TE</t>
  </si>
  <si>
    <t>Nosná konstrukce DIN lišta pro nové přístroje 16TE</t>
  </si>
  <si>
    <t>Kabelová trasa z drátěnné lávky 50/100
Včetně spojovacího a upevňovacího materiálu</t>
  </si>
  <si>
    <t>Kabelová trasa z drátěnné lávky 50/50
Včetně spojovacího a upevňovacího materiálu</t>
  </si>
  <si>
    <t>Stavební práce</t>
  </si>
  <si>
    <t>Název</t>
  </si>
  <si>
    <t>jedn.cena</t>
  </si>
  <si>
    <t>celkem</t>
  </si>
  <si>
    <t>vysek.rýh stěna-omítka váp.š.do 30mm</t>
  </si>
  <si>
    <t>vysek.rýh cihla do hl.30mm š.do 30mm</t>
  </si>
  <si>
    <t>vysek.rýh cihla do hl.30mm š.do 70mm</t>
  </si>
  <si>
    <t>vysek.zdi cihl.kapsy-krab.&lt;100x100x50mm</t>
  </si>
  <si>
    <t>vysek.zdi cihl.kapsy-krab.&lt;150x150x100mm</t>
  </si>
  <si>
    <t>vybour.otv.cihl.malt.cem. do R=60mm tl.do 150mm</t>
  </si>
  <si>
    <t>vybour.otv.cihl.malt.cem. do R=60mm tl.do 300mm</t>
  </si>
  <si>
    <t>vybour.otv.cihl.malt.cem. do R=60mm tl.do 450mm</t>
  </si>
  <si>
    <t>Omítka rýh ve stěnách maltou vápennou o šířce rýhy do 150 mm omítkou štukovou</t>
  </si>
  <si>
    <t>Hrubá výplň rýh ve stěnách maltou bez omítky</t>
  </si>
  <si>
    <t>Omítka jednotlivých malých ploch vnitřních stěn do 0,09 m2</t>
  </si>
  <si>
    <t>Celkem</t>
  </si>
  <si>
    <t>Jímač tyčový AL vč. podstavce 3m</t>
  </si>
  <si>
    <t>Univerzální svorka FeZn/AlMgSi  se šroubem  M 10.</t>
  </si>
  <si>
    <t>SO 04 - LDN</t>
  </si>
  <si>
    <t>SO 05 - Ocelové schodiště</t>
  </si>
  <si>
    <t>Nerez V4A 10 pevně</t>
  </si>
  <si>
    <t>D2/ Svítidlo přisazené nástěnné + Kryt pro omezení světelného toku do dolního poloprostoru - LEDsvítidlo 15W/840 1400lm 300x70 IP65 50Y ND DALI + nanoprizmatický kryt</t>
  </si>
  <si>
    <t>N1x/ NOUZOVÉ OSVĚTLENÍ PRO VYZNAČENÍ SMĚRU ÚNIKU - Předřadník : DALI Teplota chromatičnosti : 4000K Hmotnost : 1,09kg
Krytí : IP42 Mechanická odolnost : IK05 Měrný výkon :
Životnost : L90 50000h at 25°C Příkon : 4,7W Barevná tolerance :
Světelný tok ze svítidla : 6lm Barva tělesa : bílá, N1x NOUZOVÉ OSVĚTLENÍ PRO VYZNAČENÍ SMĚRU ÚNIKU - PIKTOGRAM ( L,R,D)</t>
  </si>
  <si>
    <t xml:space="preserve">N3/ NOUZOVÉ ANTIPANICKÉ OSVĚTLENÍ - Předřadník : DALI Teplota chromatičnosti : 4000K Hmotnost : 0,29kg
Krytí : IP40 Mechanická odolnost : IK04 Měrný výkon : 61lm/W
Životnost : L95 100000h at 25°C Příkon : 3,9W Barevná tolerance :
Světelný tok ze svítidla : 269lm </t>
  </si>
  <si>
    <t>N5/ NOUZOVÉ ANTIPANICKÉ OSVĚTLENÍ - Předřadník : DALI Teplota chromatičnosti : 4000K Hmotnost : 0,84kg
Krytí : IP65 Mechanická odolnost : IK04 Měrný výkon : 84lm/W
Životnost : L95 100000h at 25°C Příkon : 3,9W Barevná tolerance :
Světelný tok ze svítidla : 329lm Barva tělesa : bílá</t>
  </si>
  <si>
    <t>N2/ NOUZOVÉ ANTIPANICKÉ OSVĚTLENÍ - Předřadník : DALI Teplota chromatičnosti : 4000K Hmotnost : 0,29kg
Krytí : IP40 Mechanická odolnost : IK04 Měrný výkon : 60 lm/W
Životnost : L95 100000h at 25°C Příkon : 7,2W Barevná tolerance :
Světelný tok ze svítidla : 428lm Barva tělesa : bílá</t>
  </si>
  <si>
    <t>N7/ NOUZOVÉ ANTIPANICKÉ OSVĚTLENÍ - Předřadník : DALI Teplota chromatičnosti : 4000K Hmotnost : 0,79kg
Krytí : IP65 Mechanická odolnost : IK04 Měrný výkon : 68 lm/W
Životnost : L95 100000h at 25°C Příkon : 3,9W Barevná tolerance :
Světelný tok ze svítidla : 266 lm Barva tělesa : bílá</t>
  </si>
  <si>
    <t>N8/  NOUZOVÉ ANTIPANICKÉ OSVĚTLENÍ  - Předřadník : DALI Teplota chromatičnosti : 4000K Hmotnost : 0,9kg
Krytí : IP65 Mechanická odolnost : IK04 Měrný výkon : 57lm/W
Životnost : L95 100000h at 25°C Příkon : 7,2W Barevná tolerance :
Světelný tok ze svítidla : 408lm Barva tělesa : bílá</t>
  </si>
  <si>
    <t>N9/  NOUZOVÉ ANTIPANICKÉ OSVĚTLENÍ -  Předřadník : DALI Teplota chromatičnosti : 4000K Hmotnost : 0,84kg
Krytí : IP65 Mechanická odolnost : IK04 Měrný výkon : 67lm/W
Životnost : L95 100000h at 25°C Příkon : 3,9W Barevná tolerance :
Světelný tok ze svítidla : 260 lm Barva tělesa : bílá</t>
  </si>
  <si>
    <t>Úpravy stávajících  rozvaděčů</t>
  </si>
  <si>
    <t>Nouzové osvětlení eBOX CENTRÁLNÍ BATERIOVÝ SYSTÉM - CENTRÁLNÍ STANICE - Baterie : Accu Pb/10 12V 12aH Centrální monitoring : ANO Hmotnost : 125 kg
Krytí : IP20 Vzdálený monitoring : ANO Výkon DC : 8.00 W
Životnost baterií : 10 let Min. počet okruhů : 12 Výkon AC : 2.000 VA
Komunikace LAN s více CBS: ANO Min. počet svítidel : 240 Max. proud CBS : 10,5A</t>
  </si>
  <si>
    <t>Nouzové osvětlení eBOX  -CENTRÁLNÍ BATERIOVÝ SYSTÉM - SUBSTANICE - Centrální monitoring : ANO Hmotnost : 8,5 kg
Hmotnost : 8,5kg Vzdálený monitoring : ANO Výkon DC : 750 W
Min. počet okruhů : 6 Max. počet svítidel na okruh : 20 Výkon AC : 1.000 VA</t>
  </si>
  <si>
    <t>Nouzové osvětlení eBOX CENTRÁLNÍ BATERIOVÝ SYSTÉM - POJISTKOVÝ MODUL PRO EXTERNÍ SUBSTANICE 3x 8A AC 1000 VA, DC 750W</t>
  </si>
  <si>
    <t>Nouzové osvětlení eBOX  -CENTRÁLNÍ BATERIOVÝ SYSTÉM - OKRUHOVÉ KARTY - Max. počet svítidel na okruh : 20 Zatížení na okruh : max 420 VA AC
Počet okruhů na kartu : 2 Zatížení na okruh : max 200W DC</t>
  </si>
  <si>
    <t>Nouzové osvětlení eBOX  -CENTRÁLNÍ BATERIOVÝ SYSTÉM - BATERIE DO CENTRÁLNÍ STANICE - Baterie : Accu Pb/10 12 V 12Ah
Životnost baterií : 10 let
Počet kusů : 18
Napětí : 12 V</t>
  </si>
  <si>
    <t>Nouzové osvětlení eBOX  -HLÍDAČ VÝPADKŮ FÁZí Montáž : DIN do podružných rozvaděčů a monitorovaných zařízení , Příkon : max 25 mA Hmotnost : 0,2kg
Krytí : IP20 Počet kontaktů alarmu: 2 Adresovatelné : ANO
Počet fází : 3 Pracovní teplota : 0 50 °C
Napojení na sběrnici : ANO Barva tělesa : bílá</t>
  </si>
  <si>
    <t>Nouzové osvětlení eBOX  -HLÍDAČ VÝPADKŮ FÁZE Montáž : DIN do podružných rozvaděčů a monitorovaných zařízení ,  Spotřeba : 16 VA Hmotnost : 0,2kg
Krytí : IP20 Počet kontaktů alarmu: 2
Počet fází : 3 Pracovní teplota : -25°C - 55 °C
Napojení na sběrnici : NE Barva tělesa : bílá</t>
  </si>
  <si>
    <t xml:space="preserve">Skříň SPO - RNO.31 - 250x300x110 mm, 6TE,  IP20, osazeno 1x SPD T1+T2 LPL III /3+1V, včetně svorek a přípojnice PE </t>
  </si>
  <si>
    <t xml:space="preserve">Skříň SPO - RP02.3 - 200x50x110 mm, 6TE,  IP20, osazeno 1x SPD T1+T2 LPL III /2V, včetně svorek a přípojnice PE </t>
  </si>
  <si>
    <t>SO 01 a- Přístavbaschodiště</t>
  </si>
  <si>
    <t>DP5ip  - DALI - Přítomnostní detektor DALI Kompakt - Detektor přítomnosti k regulaci osvětlení v závislosti na denním světle,  Rozhraní DALI k nastavení digitálních, stmívatelných elektronických předřadníků jako skupiny,Možné         Řídící jednotka, rozhraní DALI, IP44, ,osazení na stěně, rozsah 180°, dosah 24/8m, citlivost 10 - 2000 Lux, doběh 1-30 min.</t>
  </si>
  <si>
    <t>Spínač zapuštěný žaluziový IP20</t>
  </si>
  <si>
    <t xml:space="preserve">Skříň SPO - RP03.7,8 - 250x300x110 mm, 12TE,  IP20, osazeno 5x SPD T1+T2 LPL III /2V, včetně svorek a přípojnice PE </t>
  </si>
  <si>
    <t xml:space="preserve">SkříňSPO - WRM - 250x300x110 mm, 6TE,  IP20, osazeno 1x SPD T1+T2 LPL III /3+1V, včetně svorek a přípojnice PE </t>
  </si>
  <si>
    <t>Jímač tyčový AL vč. podstavce 0,5m</t>
  </si>
  <si>
    <t>Zkušební svorka ZS nerez</t>
  </si>
  <si>
    <t>SPD   Přepěťová ochrana T3 osazená v instalační krabici, případně pod spínačem na přívodu pro osvětlení</t>
  </si>
  <si>
    <t>SPD   Přepěťová ochrana T2 + T3 osazená v instalační krabici, případně pod spínačem na přívodu pro osvětlení</t>
  </si>
  <si>
    <t>Krabice s funční integritou P-60-R IP44 5x2,54</t>
  </si>
  <si>
    <t>SO 02 - Zastřešení vstupu</t>
  </si>
  <si>
    <t>D/ Svítidlo přisazené nástěnné + LED svítidlo 15W/840 1400lm 300x70 IP65 50Y ND DALI</t>
  </si>
  <si>
    <t>DP5ip  - Přítomnostní detektor SLAVE - Pro rozšíření detekčního rozsahu přístroje master, Spínací impuls k Detektor Master při rozpoznaném pohybu nezávisle na jasu okolí, 110 - 240 V AC 50 / 60 Hz,  IP44, ,osazení na stěně, rozsah 180°, dosah 24/8m, citlivost 10 - 2000 Lux, doběh 1-30 min.</t>
  </si>
  <si>
    <t>SO 01 1.P.P.</t>
  </si>
  <si>
    <t>SO 01 1.-4.NP., Střecha</t>
  </si>
  <si>
    <t>DP4 - DALI - Přítomnostní detektor DALI Kompakt - Přítomnostní detektor DALI Kompakt, Napětí: 110 – 240 V AC 50 / 60 Hz, Rozměry: FC= Ø 97 x 103 mm, SM= Ø 98 x 63 mm, Detekčním rozsahem: vertikální 360°, Dosah: max. Ø 24 m ,křížem, max. Ø 8 m přímo, Velikost snímaného prostoru pro nepřímý pohyb, v případě montáže v doporučené výšce: 450 m² / 2,5 m montážní výška
(in translation): 2 m / 10 m / 2,5 m, Stupeň krytí: FC= IP20 / třída II
SM= IP20 / třída II, Okolní teplota: -25 °C až +50 °C. Obal UV a nárazuvzdorný polykarbonát, kanál 1 (ovládání osvětlení), Výstup DALI: až do 50 DALI / DSI-EB
Čas dobehu: 1 min – 30 min, Orientační světlo: 10 – 30 % / OFF / 5 min – 60 min / ∞, Nastavená hodnota jasu: 10 – 2000 lux, měření smíšeného světla</t>
  </si>
  <si>
    <t>DP4 Přítomnostní detektory pro montáž na strop - Detektor Slave s velkým detekčním rozsahem, Pro rozšíření detekčního rozsahu přístroje master, Spínací impuls k Detektor Master při rozpoznaném pohybu nezávisle na jasu okolí , Napětí: 110 - 240 V AC 50 / 60 Hz, Rozměry: SM= Ø 101 x 76 mm, FM= Ø 97 x 84 mm, FC= Ø 97 x 103 mm, Detekčním rozsahem: vertikální 360°, Dosah: max. Ø 24 m křížem, max. Ø 8 m přímo, max. Ø 6,4 m sedící, Velikost snímaného prostoru 450 m² / 2,5 m Mounting height pro nepřímý pohyb případě montáže v doporučené výšce: (in translation): 2 m / 10 m / 2,5 m
Stupeň krytí: SM= IP54 / Třída II, FM= IP20 / Třída II, FC= IP20 / Třída II, Okolní teplota: -25 °C až +50 °C, Obal UV a nárazuvzdorný polykarbonát, Interval impulso: 2 nebo 9 s</t>
  </si>
  <si>
    <t xml:space="preserve">SkříňSPO - RH 110+111 - 250x300x110 mm, 12TE,  IP20, osazeno 1x SPD T1+T2 LPL III /3+1V 1x  SPD T1+T2 LPL III /2V, včetně svorek a přípojnice PE </t>
  </si>
  <si>
    <t xml:space="preserve">SkříňSPO -  RH 112+113 - 250x300x110 mm, 12TE,  IP20, osazeno 1x SPD T1+T2 LPL III /3+1V 1x  SPD T1+T2 LPL III /2V, včetně svorek a přípojnice PE </t>
  </si>
  <si>
    <t xml:space="preserve">Skříně SPO - RIT.1,2 , SPO - RP02 - 08,09 - 200x50x110 mm, 6TE,  IP20, osazeno 2x SPD T1+T2 LPL III /2V, včetně svorek a přípojnice PE </t>
  </si>
  <si>
    <t>Bezpečnostní tlačítko HSE hlavní pro spuštění centrály RWA</t>
  </si>
  <si>
    <t>Kabelová trasa z drátěnné lávky 200/100 pod stropem
Provedení se zachováním funkčnosti při požáru min. E30 včetně spojovacího a upevňovacího materiálu</t>
  </si>
  <si>
    <t>FeZn 30x4 v základech objektu/v zemi včetně svorek</t>
  </si>
  <si>
    <t>MET ekvipotenciální svorkovnice v krabici KT 250</t>
  </si>
  <si>
    <t>1-CSKH 1x150 černý</t>
  </si>
  <si>
    <t>1-CSKH 1x150 z/ž</t>
  </si>
  <si>
    <t>Doplnění rozvaděče LDN R 01</t>
  </si>
  <si>
    <t>Doplnění rozvaděče LDN R 02</t>
  </si>
  <si>
    <t>Doplnění rozvaděče LDN RP 02</t>
  </si>
  <si>
    <t>Vypínací cívka 230V pro chránič s nadproudovou ochranou</t>
  </si>
  <si>
    <t>Instalace monitoru výpadku fáze - viz systém N.O.</t>
  </si>
  <si>
    <t>Nosná konstrukce DIN lišta pro nové přístroje 12TE</t>
  </si>
  <si>
    <t>Doplnění rozvaděče Int. R41</t>
  </si>
  <si>
    <t>Doplnění rozvaděče Int. R42</t>
  </si>
  <si>
    <t>Doplnění rozvaděče Int. R31</t>
  </si>
  <si>
    <t>Doplnění rozvaděče Int. R32</t>
  </si>
  <si>
    <t>Doplnění rozvaděče Int. R21</t>
  </si>
  <si>
    <t>Doplnění rozvaděče Int. R22</t>
  </si>
  <si>
    <t>Doplnění rozvaděče Int. R11</t>
  </si>
  <si>
    <t>Doplnění rozvaděče Int. R12</t>
  </si>
  <si>
    <t>Doplnění rozvaděče Int. RP01</t>
  </si>
  <si>
    <t>Úprava rozvaděče Int. RH1</t>
  </si>
  <si>
    <t>Jistič 50B/3 10kA včetně propojaovacího materiálu</t>
  </si>
  <si>
    <t>Jistič 40B/3 10kA včetně propojaovacího materiálu</t>
  </si>
  <si>
    <t>Svorky VU 10 mm2</t>
  </si>
  <si>
    <t>SO 07 - Vrátnice</t>
  </si>
  <si>
    <t>Vlkádací žlab 40x40 vč. spojovacího a upevňovacího materiálu</t>
  </si>
  <si>
    <t xml:space="preserve">Doplnění rozvaděče Vrátnice R </t>
  </si>
  <si>
    <t>SO 06 - Přeložka VO</t>
  </si>
  <si>
    <t>materiál</t>
  </si>
  <si>
    <t>montáže</t>
  </si>
  <si>
    <t>popis položky</t>
  </si>
  <si>
    <t>jedn.</t>
  </si>
  <si>
    <t>cena za jedn.</t>
  </si>
  <si>
    <t>vytyčení trati nadzem.sděl.vedení podél silnice</t>
  </si>
  <si>
    <t>km</t>
  </si>
  <si>
    <t>s - jáma pro J stožár jedn.6-8m v rovině zem.tř.3</t>
  </si>
  <si>
    <t>s - pouzdrový zákl.pro stožár VO mimo trasu 250x800mm</t>
  </si>
  <si>
    <t>zához jámy zem.tř. 3-4</t>
  </si>
  <si>
    <t>kabel.lože z pros.zem.v rýze 65cm tl.5cm</t>
  </si>
  <si>
    <t>fólie výstražná z PVC šířky 22cm</t>
  </si>
  <si>
    <t>kab.kan.z bet.žlabu neasf.TK1(17x14/10.5x10cm) v.č. víka</t>
  </si>
  <si>
    <t>odvoz zeminy do 1km</t>
  </si>
  <si>
    <t>m3</t>
  </si>
  <si>
    <t>provizorní úprava terénu zem.tř.3</t>
  </si>
  <si>
    <t>kabel.rýha 100cm/šíř. 50cm/hl. zem.tř.3</t>
  </si>
  <si>
    <t>křižovatka se silovým nebo sldělpvacím kabelem</t>
  </si>
  <si>
    <t>ruč.zához.kab.rýhy 80cm šíř.50cm hl.zem.tř.3</t>
  </si>
  <si>
    <t>kabel AYKY 4x16</t>
  </si>
  <si>
    <t>CYKY 3x2.5mm2</t>
  </si>
  <si>
    <t>trubka KF 09050</t>
  </si>
  <si>
    <t>Svorka SR 03</t>
  </si>
  <si>
    <t>ukonč.kab.smršt.zákl.do 4x16 mm2</t>
  </si>
  <si>
    <t>Asistence při vytyčování podzemních sítí</t>
  </si>
  <si>
    <t>Svítidlo VO parkové na dřík (tvar houba) - 16 LED / 350 mA / 5102, 10kA, korpus svítidla AlSi, difuzor z opálového PMMA,
Tcp = 2700K (± 300K ), ULOR max 10% (90% světelného toku musí dopadnout do dolního poloprostoru)PIL / WW / 19 W, 230V, IP66, IItř., vč. SPD - T3 4kV</t>
  </si>
  <si>
    <t>Stožár sadový (5m nad terénem), dvakrát osazený, žárově pozinkovaný, opatřený antikorozní manžetou, horní průměr D3 60mm, dvířka 100x400</t>
  </si>
  <si>
    <t>Stožárová výzbroj s pojistkou 1x 6A, napájení kabelem -vstup 4x16 mm2, výstup 4x16 mm2, výstup pro svítidlo 3x2,5, IP 54, přep.ochrana SPD T2</t>
  </si>
  <si>
    <t xml:space="preserve">Kabelová smršťovací spojka 4x16 mm2 vč. spojovacích trubiček, v zemi </t>
  </si>
  <si>
    <t>Nouzové osvětlení eBOX  BATERIOVÝ SYSTÉM - PROGRAMOVACÍ NÁSTROJ - NFC &amp; BlueTooth Porty : Micro-USB 2.0, B</t>
  </si>
  <si>
    <t>A/ Vestavné svítidlo s opálovým krytem
LED panel 36W/840 3600lm IP20 60x60 50Y ND DALI</t>
  </si>
  <si>
    <t>B/ Přisazené svítidlo s opálovým krytem chodby LEDsvítidlo 15W/840 1400lm 300x70 IP65 50Y ND DALI</t>
  </si>
  <si>
    <t>Kabelová trasa uzavřený pozinkovaný žlab 50/50(62) na podpěrách
Včetně spojovacího a upevňovacího materiálu s funkčností P-60-R</t>
  </si>
  <si>
    <t>Vyhledání stávájícího vedení, vypnutí a zajištění vývodů stávající elektroinstalace</t>
  </si>
  <si>
    <t>Koordinační práce s ostatními profesemi</t>
  </si>
  <si>
    <t>Kabelová příchytka pro kbelovou trasu na povrchu s funkčností P-60-R 8-14mm</t>
  </si>
  <si>
    <t>Trubka TOY __20 bezhalogenová</t>
  </si>
  <si>
    <t>Trubka TP __21 ZN pozinkovaná vč. spojovacího a upevňovacího materiálu</t>
  </si>
  <si>
    <t>Teplotní regulace vč. teplotního a vlhkostního senzoru pro temperování okapových svodů</t>
  </si>
  <si>
    <t>Svorky VU do 16 mm2</t>
  </si>
  <si>
    <t>Propojovací materiál a kompletace rozvaděče RS</t>
  </si>
  <si>
    <t>Rozvaděč RIT
Provedení - oceloplechové, přisazené                 
V x Š x H                585 x 350 x 95
Krytí:                                        IP 40/20
Obsluha                                   Prac. znalý
Přívod                                      Vrchem
Vývody                                     Vrchem
Jmenovitý proud                      Ijm 63A
Ik                                              10kA
Napěťová soustava : 3N PE AC 50Hz 230V/400V - TN-S</t>
  </si>
  <si>
    <t>Přep. ochrana SPD T2 LPLIII  v/3+1</t>
  </si>
  <si>
    <t>Spínač 3x 63/3</t>
  </si>
  <si>
    <t>Chránič s naproudovou ochranou 10C-1N-030A</t>
  </si>
  <si>
    <t>Chránič s naproudovou ochranou 16C-1N-030A</t>
  </si>
  <si>
    <t>Chránič s naproudovou ochranou 16B-1N-030A</t>
  </si>
  <si>
    <t>Chránič s naproudovou ochranou 16C-1N-030-A</t>
  </si>
  <si>
    <t>Chránič s naproudovou ochranou 16B-1N-030-A</t>
  </si>
  <si>
    <t>Jistič 10B-1</t>
  </si>
  <si>
    <t>Jistič 16C-1</t>
  </si>
  <si>
    <t>Jistič 16B-3</t>
  </si>
  <si>
    <t>Chránič s naproudovou ochranou 6B-1N-030A</t>
  </si>
  <si>
    <t>Chránič s naproudovou ochranou 10B-1N-030A</t>
  </si>
  <si>
    <t>Stykač 230V 1x20A</t>
  </si>
  <si>
    <t>Příprava a instalace PBD Monitoru fáze pro N.O.</t>
  </si>
  <si>
    <t>Příprava a instalace regulátoru temperování okapů</t>
  </si>
  <si>
    <t>Rozvaděč RP03
Provedení - oceloplechové, přisazené                 
V x Š x H                600 x 600 x150
Krytí:                                        IP 40/20
Obsluha                                   Prac. znalý
Přívod                                      Vrchem
Vývody                                     Vrchem
Jmenovitý proud                      Ijm 63A
Ik                                              10kA
Napěťová soustava : 3N PE AC 50Hz 230V/400V - TN-S Požární odolnost EI 30 DP1 a s požárními uzávěry EI 15 DP1 – Sm</t>
  </si>
  <si>
    <t>Rozvaděč RP02
Provedení - oceloplechové, přisazené                 
V x Š x H                600 x 600 x150
Krytí:                                        IP 40/20
Obsluha                                   Prac. znalý
Přívod                                      Vrchem
Vývody                                     Vrchem
Jmenovitý proud                      Ijm 63A
Ik                                              10kA
Napěťová soustava : 3N PE AC 50Hz 230V/400V - TN-S Požární odolnost EI 30 DP1 a s požárními uzávěry EI 15 DP1 – Sm</t>
  </si>
  <si>
    <t>Astrohodiny 1x 10A</t>
  </si>
  <si>
    <t>Přep. ochrana SPD T1+T2 LPLII  v/3</t>
  </si>
  <si>
    <t>Svorky VU 2,5-4 mm2</t>
  </si>
  <si>
    <t>UPS 185W / 42 min.</t>
  </si>
  <si>
    <t xml:space="preserve">RH
Provedení - oceloplechové, zapuštěné, atyipicé - insalace do stávající niky po zrušeném rozvaděči                  
1x pole    V x Š x H                2000 x 1000 x 300           
Krytí:                                        IP 40/20
Obsluha                                   Prac. znalý
Přívod                                      Vrchem
Vývody                                     Vrchem
Jmenovitý proud                      Ijm 250A
Ik                                              10kA
Napěťová soustava : 3N PE AC 50Hz 230V/400V - TN-S Požární odolnost EI 30 DP1 a s požárními uzávěry EI 15 DP1 – Sm  </t>
  </si>
  <si>
    <t>Svorky VU 6- 16 mm2</t>
  </si>
  <si>
    <t>Jistič 10C-1</t>
  </si>
  <si>
    <t>Jistič 6C-2</t>
  </si>
  <si>
    <t>Jistič 7,2M/3</t>
  </si>
  <si>
    <t>Jistič 12,6M/3</t>
  </si>
  <si>
    <t>Stykač 230V 16A AC3</t>
  </si>
  <si>
    <t>Jistič 6C-1</t>
  </si>
  <si>
    <t>Jistič 25C-3</t>
  </si>
  <si>
    <t>Jistič 13C-3</t>
  </si>
  <si>
    <t>Jistič 16C-3</t>
  </si>
  <si>
    <t>Výkonový spínač 3x 250A AC3 s vyrážecí cívkou 230V</t>
  </si>
  <si>
    <t>SO 07 Vrátnice</t>
  </si>
  <si>
    <t>SO 05 Ocelové schodiště</t>
  </si>
  <si>
    <t>SO 01 a - Přístavba schodiště a výtahů</t>
  </si>
  <si>
    <t>SO 01 - 1.-4.N.P. + Střecha</t>
  </si>
  <si>
    <t>Přeložky stávajcící instalace - kvalifikovaný odhad</t>
  </si>
  <si>
    <t>Úprava masky rozvaděče - zhotovení otvoru do 200x300mm plech tl. 4mm</t>
  </si>
  <si>
    <t>Ukonč.kab.smršt.zákl.do 4x10 mm2</t>
  </si>
  <si>
    <t>Ukonč.celoplast.kab. do 4x1 mm2 páskou SL aj.</t>
  </si>
  <si>
    <t>Ukonč.vod.v rozv.vč.zap.a konc.do 2.5mm2</t>
  </si>
  <si>
    <t>Ukonč.vod.v rozv.vč.zap.a konc.do 6mm2</t>
  </si>
  <si>
    <t>Sfázování žil kab.s prozvon.a označením vod.vedení</t>
  </si>
  <si>
    <t>Vyp.vedení a zajiš.proti nedovolenému zapnutí</t>
  </si>
  <si>
    <t>Ukonč.kab.smršt.zákl.do 5x10 mm2</t>
  </si>
  <si>
    <t>Ukonč.kab.smršt.zákl.do 5x4 mm2</t>
  </si>
  <si>
    <t>Ukonč.kab.smršt.zákl.do 5x16 mm2</t>
  </si>
  <si>
    <t>Ukonč.vod.v rozv.vč.zap.a konc.do 16mm2</t>
  </si>
  <si>
    <t>Ukonč.vod.v rozv.vč.zap.a konc.do 150 mm2</t>
  </si>
  <si>
    <t>Ukonč.vod.v rozv.vč.zap.a konc.do 95 mm2</t>
  </si>
  <si>
    <t>Ukonč.celoplast.kab. do 8x1 mm2 páskou SL aj.</t>
  </si>
  <si>
    <t>Odkrytí a zakrytí žlabu víkem</t>
  </si>
  <si>
    <t>Přezkoušení stoupacích hlav.vedení s označením</t>
  </si>
  <si>
    <t>Zjištění směru vedení ve stáv.krabicích do 100/100mm</t>
  </si>
  <si>
    <t>Přezk.svět.nebo zásuv.okruhu+značení vod.</t>
  </si>
  <si>
    <t>Oživení rozvaděče se složitou výstrojí</t>
  </si>
  <si>
    <t>Ukonč. 1 žil. vodičů do 16 mm2 - obecně</t>
  </si>
  <si>
    <t>Ukonč. 1 žil. vodičů do 50 mm2 - obecně</t>
  </si>
  <si>
    <t>Mont.oceloplech.rozvodnic do 100kg</t>
  </si>
  <si>
    <t>Mont.rozvaděčů nedělitelných do 500kg</t>
  </si>
  <si>
    <t>Repase pojistkové skříně bet. 12x400A</t>
  </si>
  <si>
    <t>Demontáž stávající elektroinstalace do šrotu</t>
  </si>
  <si>
    <t>Zhotovení otvoru do 200x300mm plech tl. 4mm</t>
  </si>
  <si>
    <t>Zhotovení otvoru kruh. do R=100mm</t>
  </si>
  <si>
    <t>Demontáž stávajících kabelů do 5x6</t>
  </si>
  <si>
    <t>Opětovná montáž stávajících kabelů do 5x6</t>
  </si>
  <si>
    <t>Mont.oceloplech.rozvodnic do 20kg</t>
  </si>
  <si>
    <t>Ucpávka kabelového průchodu stropem D10/L30 proti vodě do výšky vodního sloupce 2m</t>
  </si>
  <si>
    <t>Kabel PFD - (P30-R, PH120-R PS30 B2ca s1d0)  1x6 z/ž</t>
  </si>
  <si>
    <t>Kabel PFD - (P30-R, PH120-R PS30 B2ca s1d0)  1x16 z/ž</t>
  </si>
  <si>
    <t>Kabel PFD - (P30-R, PH120-R PS30 B2ca s1d0)  1x50 z/ž</t>
  </si>
  <si>
    <t>Kabel PFD - (P30-R, PH120-R PS30 B2ca s1d0)  1x95 z/ž</t>
  </si>
  <si>
    <t>Kabel PFD - (P30-R, PH120-R PS30 B2ca s1d0)  2x1,5</t>
  </si>
  <si>
    <t>Kabel PFD - (P30-R, PH120-R PS30 B2ca s1d0)  3x1,5</t>
  </si>
  <si>
    <t>Kabel PFD - (P30-R, PH120-R PS30 B2ca s1d0)  3x2,5</t>
  </si>
  <si>
    <t>Kabel PFD - (P30-R, PH120-R PS30 B2ca s1d0)  3x6</t>
  </si>
  <si>
    <t>Kabel PFD - (P30-R, PH120-R PS30 B2ca s1d0)  5x1,5</t>
  </si>
  <si>
    <t>Kabel PFD - (P30-R, PH120-R PS30 B2ca s1d0)  5x2,5</t>
  </si>
  <si>
    <t>Kabel PFD - (P30-R, PH120-R PS30 B2ca s1d0)  5x4</t>
  </si>
  <si>
    <t>Kabel PFD - (P30-R, PH120-R PS30 B2ca s1d0)  5x6</t>
  </si>
  <si>
    <t>Kabel PFD - (P30-R, PH120-R PS30 B2ca s1d0)  7x1,5</t>
  </si>
  <si>
    <t>Kabel PFD - (P30-R, PH120-R PS30 B2ca s1d0)  3x4</t>
  </si>
  <si>
    <t>Samoregulační topný kabel  (18 W/m při tepl. 5°C, 28 W/m v ledu při tepl. 0°C)
V dešťovém svodu bude kabel instalován na nosné konstrukci z řetězu, kabel bude zaveden cca 1m do kanalizačního potrubí
Ve žlabu bude topný kabel volně uložen a fixován po 1m klipovým profilem přilepeným na dno žlabu.
Napájení kabelem Kabel PFD - (P30-R, PH120-R PS30 B2ca s1d0)  -J 3x1,5, připojení bude provedeno typovou smršťovací spojkou a koncovkou.</t>
  </si>
  <si>
    <t>Kabel PFD - (P30-R, PH120-R PS30 B2ca s1d0)  4x1,5</t>
  </si>
  <si>
    <t>Kabel PFG - (P15-R – P90-R, PH120-R, P750 90-R, PS15 – PS90 B2ca s1d1a1) 2x2x0,8 SSKFH-V180</t>
  </si>
  <si>
    <t>Kabel PFG - (P15-R – P90-R, PH120-R, P750 90-R, PS15 – PS90 B2ca s1d1a1) 4x2x0,5 SSKFH-V180</t>
  </si>
  <si>
    <t>Kabel PFG - (P15-R – P90-R, PH120-R, P750 90-R, PS15 – PS90 B2ca s1d1a1) 4x2x0,8 SSKFH-V180</t>
  </si>
  <si>
    <t>C/ Svítidlo průmyslové 1290 x 132 x 110 mm, LED svítidlo přisazenné 32W/840 4400lm IP65 70Y ND</t>
  </si>
  <si>
    <t>08.II.2023</t>
  </si>
  <si>
    <t>rev.18.VII.23</t>
  </si>
  <si>
    <t>rev.20.VII.23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</si>
</sst>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color theme="1"/>
      <name val="Arial Nova Cond"/>
      <family val="2"/>
    </font>
    <font>
      <sz val="8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Arial Nova Cond"/>
      <family val="2"/>
    </font>
    <font>
      <b/>
      <i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 style="thin"/>
      <right style="thin"/>
      <top style="dotted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134">
    <xf numFmtId="0" fontId="0" fillId="0" borderId="0" xfId="0"/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shrinkToFit="1"/>
    </xf>
    <xf numFmtId="164" fontId="0" fillId="0" borderId="0" xfId="20" applyFont="1" applyFill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 shrinkToFit="1"/>
    </xf>
    <xf numFmtId="0" fontId="5" fillId="0" borderId="0" xfId="0" applyFont="1"/>
    <xf numFmtId="165" fontId="0" fillId="0" borderId="0" xfId="20" applyNumberFormat="1" applyFont="1" applyFill="1"/>
    <xf numFmtId="0" fontId="4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2" fillId="0" borderId="5" xfId="0" applyFont="1" applyBorder="1"/>
    <xf numFmtId="165" fontId="0" fillId="0" borderId="5" xfId="20" applyNumberFormat="1" applyFont="1" applyFill="1" applyBorder="1"/>
    <xf numFmtId="0" fontId="0" fillId="0" borderId="5" xfId="0" applyBorder="1" applyAlignment="1">
      <alignment horizontal="center" shrinkToFit="1"/>
    </xf>
    <xf numFmtId="164" fontId="0" fillId="0" borderId="5" xfId="20" applyFont="1" applyFill="1" applyBorder="1"/>
    <xf numFmtId="164" fontId="0" fillId="0" borderId="6" xfId="20" applyFont="1" applyFill="1" applyBorder="1"/>
    <xf numFmtId="0" fontId="0" fillId="0" borderId="7" xfId="0" applyBorder="1" applyAlignment="1">
      <alignment horizontal="center"/>
    </xf>
    <xf numFmtId="0" fontId="0" fillId="0" borderId="8" xfId="0" applyBorder="1"/>
    <xf numFmtId="165" fontId="0" fillId="0" borderId="8" xfId="20" applyNumberFormat="1" applyFont="1" applyFill="1" applyBorder="1"/>
    <xf numFmtId="0" fontId="0" fillId="0" borderId="8" xfId="0" applyBorder="1" applyAlignment="1">
      <alignment horizontal="center" shrinkToFit="1"/>
    </xf>
    <xf numFmtId="164" fontId="0" fillId="0" borderId="8" xfId="20" applyFont="1" applyFill="1" applyBorder="1"/>
    <xf numFmtId="164" fontId="0" fillId="0" borderId="9" xfId="20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/>
    <xf numFmtId="165" fontId="0" fillId="0" borderId="11" xfId="20" applyNumberFormat="1" applyFont="1" applyFill="1" applyBorder="1"/>
    <xf numFmtId="0" fontId="0" fillId="0" borderId="11" xfId="0" applyBorder="1" applyAlignment="1">
      <alignment horizontal="center" shrinkToFit="1"/>
    </xf>
    <xf numFmtId="164" fontId="0" fillId="0" borderId="11" xfId="20" applyFont="1" applyFill="1" applyBorder="1"/>
    <xf numFmtId="164" fontId="0" fillId="0" borderId="12" xfId="20" applyFont="1" applyFill="1" applyBorder="1"/>
    <xf numFmtId="0" fontId="0" fillId="0" borderId="13" xfId="0" applyBorder="1" applyAlignment="1">
      <alignment horizontal="center"/>
    </xf>
    <xf numFmtId="0" fontId="0" fillId="0" borderId="14" xfId="0" applyBorder="1"/>
    <xf numFmtId="165" fontId="0" fillId="0" borderId="14" xfId="20" applyNumberFormat="1" applyFont="1" applyFill="1" applyBorder="1"/>
    <xf numFmtId="0" fontId="0" fillId="0" borderId="14" xfId="0" applyBorder="1" applyAlignment="1">
      <alignment horizontal="center" shrinkToFit="1"/>
    </xf>
    <xf numFmtId="164" fontId="0" fillId="0" borderId="14" xfId="20" applyFont="1" applyFill="1" applyBorder="1"/>
    <xf numFmtId="164" fontId="0" fillId="0" borderId="15" xfId="20" applyFont="1" applyFill="1" applyBorder="1"/>
    <xf numFmtId="0" fontId="0" fillId="0" borderId="16" xfId="0" applyBorder="1" applyAlignment="1">
      <alignment horizontal="center"/>
    </xf>
    <xf numFmtId="0" fontId="0" fillId="0" borderId="17" xfId="0" applyBorder="1"/>
    <xf numFmtId="165" fontId="0" fillId="0" borderId="17" xfId="20" applyNumberFormat="1" applyFont="1" applyFill="1" applyBorder="1"/>
    <xf numFmtId="0" fontId="0" fillId="0" borderId="17" xfId="0" applyBorder="1" applyAlignment="1">
      <alignment horizontal="center" shrinkToFit="1"/>
    </xf>
    <xf numFmtId="164" fontId="0" fillId="0" borderId="17" xfId="20" applyFont="1" applyFill="1" applyBorder="1"/>
    <xf numFmtId="164" fontId="0" fillId="0" borderId="18" xfId="20" applyFont="1" applyFill="1" applyBorder="1"/>
    <xf numFmtId="164" fontId="2" fillId="0" borderId="6" xfId="20" applyFont="1" applyFill="1" applyBorder="1"/>
    <xf numFmtId="0" fontId="0" fillId="0" borderId="19" xfId="0" applyBorder="1" applyAlignment="1">
      <alignment horizontal="center"/>
    </xf>
    <xf numFmtId="0" fontId="2" fillId="0" borderId="20" xfId="0" applyFont="1" applyBorder="1"/>
    <xf numFmtId="165" fontId="0" fillId="0" borderId="20" xfId="20" applyNumberFormat="1" applyFont="1" applyFill="1" applyBorder="1"/>
    <xf numFmtId="0" fontId="0" fillId="0" borderId="20" xfId="0" applyBorder="1" applyAlignment="1">
      <alignment horizontal="center" shrinkToFit="1"/>
    </xf>
    <xf numFmtId="164" fontId="0" fillId="0" borderId="20" xfId="20" applyFont="1" applyFill="1" applyBorder="1"/>
    <xf numFmtId="164" fontId="0" fillId="0" borderId="21" xfId="20" applyFont="1" applyFill="1" applyBorder="1"/>
    <xf numFmtId="0" fontId="0" fillId="0" borderId="22" xfId="0" applyBorder="1" applyAlignment="1">
      <alignment horizontal="center"/>
    </xf>
    <xf numFmtId="0" fontId="0" fillId="0" borderId="23" xfId="0" applyBorder="1"/>
    <xf numFmtId="165" fontId="0" fillId="0" borderId="23" xfId="20" applyNumberFormat="1" applyFont="1" applyFill="1" applyBorder="1"/>
    <xf numFmtId="0" fontId="0" fillId="0" borderId="23" xfId="0" applyBorder="1" applyAlignment="1">
      <alignment horizontal="center" shrinkToFit="1"/>
    </xf>
    <xf numFmtId="164" fontId="0" fillId="0" borderId="23" xfId="20" applyFont="1" applyFill="1" applyBorder="1"/>
    <xf numFmtId="164" fontId="0" fillId="0" borderId="24" xfId="20" applyFont="1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165" fontId="0" fillId="0" borderId="2" xfId="20" applyNumberFormat="1" applyFont="1" applyFill="1" applyBorder="1"/>
    <xf numFmtId="164" fontId="0" fillId="0" borderId="2" xfId="20" applyFont="1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165" fontId="0" fillId="0" borderId="3" xfId="20" applyNumberFormat="1" applyFont="1" applyFill="1" applyBorder="1"/>
    <xf numFmtId="164" fontId="0" fillId="0" borderId="3" xfId="20" applyFont="1" applyFill="1" applyBorder="1"/>
    <xf numFmtId="0" fontId="0" fillId="0" borderId="3" xfId="0" applyBorder="1" applyAlignment="1">
      <alignment wrapText="1"/>
    </xf>
    <xf numFmtId="0" fontId="0" fillId="0" borderId="25" xfId="0" applyBorder="1"/>
    <xf numFmtId="165" fontId="0" fillId="0" borderId="25" xfId="20" applyNumberFormat="1" applyFont="1" applyFill="1" applyBorder="1"/>
    <xf numFmtId="0" fontId="0" fillId="0" borderId="25" xfId="0" applyBorder="1" applyAlignment="1">
      <alignment horizontal="center" shrinkToFit="1"/>
    </xf>
    <xf numFmtId="164" fontId="0" fillId="0" borderId="25" xfId="20" applyFont="1" applyFill="1" applyBorder="1"/>
    <xf numFmtId="165" fontId="2" fillId="0" borderId="5" xfId="20" applyNumberFormat="1" applyFont="1" applyFill="1" applyBorder="1"/>
    <xf numFmtId="0" fontId="2" fillId="0" borderId="5" xfId="0" applyFont="1" applyBorder="1" applyAlignment="1">
      <alignment horizontal="center" shrinkToFit="1"/>
    </xf>
    <xf numFmtId="164" fontId="2" fillId="0" borderId="5" xfId="20" applyFont="1" applyFill="1" applyBorder="1"/>
    <xf numFmtId="0" fontId="0" fillId="0" borderId="26" xfId="0" applyBorder="1" applyAlignment="1">
      <alignment horizontal="center"/>
    </xf>
    <xf numFmtId="0" fontId="0" fillId="0" borderId="26" xfId="0" applyBorder="1" applyAlignment="1">
      <alignment wrapText="1"/>
    </xf>
    <xf numFmtId="165" fontId="0" fillId="0" borderId="26" xfId="20" applyNumberFormat="1" applyFont="1" applyFill="1" applyBorder="1"/>
    <xf numFmtId="0" fontId="0" fillId="0" borderId="26" xfId="0" applyBorder="1" applyAlignment="1">
      <alignment horizontal="center" shrinkToFit="1"/>
    </xf>
    <xf numFmtId="164" fontId="0" fillId="0" borderId="26" xfId="2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5" fontId="0" fillId="0" borderId="1" xfId="20" applyNumberFormat="1" applyFont="1" applyFill="1" applyBorder="1"/>
    <xf numFmtId="164" fontId="0" fillId="0" borderId="1" xfId="20" applyFont="1" applyFill="1" applyBorder="1"/>
    <xf numFmtId="0" fontId="0" fillId="0" borderId="1" xfId="0" applyBorder="1"/>
    <xf numFmtId="0" fontId="0" fillId="0" borderId="27" xfId="0" applyBorder="1" applyAlignment="1">
      <alignment horizontal="center"/>
    </xf>
    <xf numFmtId="0" fontId="0" fillId="0" borderId="27" xfId="0" applyBorder="1"/>
    <xf numFmtId="165" fontId="0" fillId="0" borderId="27" xfId="20" applyNumberFormat="1" applyFont="1" applyFill="1" applyBorder="1"/>
    <xf numFmtId="0" fontId="0" fillId="0" borderId="27" xfId="0" applyBorder="1" applyAlignment="1">
      <alignment horizontal="center" shrinkToFit="1"/>
    </xf>
    <xf numFmtId="164" fontId="0" fillId="0" borderId="27" xfId="20" applyFont="1" applyFill="1" applyBorder="1"/>
    <xf numFmtId="165" fontId="0" fillId="0" borderId="0" xfId="20" applyNumberFormat="1" applyFont="1" applyFill="1" applyBorder="1"/>
    <xf numFmtId="164" fontId="0" fillId="0" borderId="0" xfId="20" applyFont="1" applyFill="1" applyBorder="1"/>
    <xf numFmtId="164" fontId="0" fillId="0" borderId="1" xfId="20" applyFont="1" applyBorder="1"/>
    <xf numFmtId="0" fontId="7" fillId="0" borderId="0" xfId="0" applyFont="1"/>
    <xf numFmtId="164" fontId="7" fillId="0" borderId="0" xfId="20" applyFont="1" applyFill="1"/>
    <xf numFmtId="164" fontId="0" fillId="0" borderId="0" xfId="20" applyFont="1"/>
    <xf numFmtId="0" fontId="6" fillId="0" borderId="3" xfId="0" applyFont="1" applyBorder="1"/>
    <xf numFmtId="0" fontId="8" fillId="0" borderId="0" xfId="21" applyFont="1">
      <alignment/>
      <protection/>
    </xf>
    <xf numFmtId="0" fontId="0" fillId="0" borderId="28" xfId="0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 shrinkToFit="1"/>
    </xf>
    <xf numFmtId="164" fontId="0" fillId="0" borderId="28" xfId="20" applyFont="1" applyBorder="1"/>
    <xf numFmtId="0" fontId="9" fillId="0" borderId="3" xfId="0" applyFont="1" applyBorder="1"/>
    <xf numFmtId="165" fontId="0" fillId="2" borderId="0" xfId="20" applyNumberFormat="1" applyFont="1" applyFill="1"/>
    <xf numFmtId="0" fontId="10" fillId="0" borderId="0" xfId="0" applyFont="1"/>
    <xf numFmtId="0" fontId="6" fillId="0" borderId="28" xfId="0" applyFont="1" applyBorder="1"/>
    <xf numFmtId="165" fontId="0" fillId="0" borderId="28" xfId="20" applyNumberFormat="1" applyFont="1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164" fontId="2" fillId="0" borderId="0" xfId="20" applyFont="1" applyFill="1"/>
    <xf numFmtId="0" fontId="11" fillId="0" borderId="0" xfId="0" applyFont="1"/>
    <xf numFmtId="0" fontId="2" fillId="0" borderId="0" xfId="0" applyFont="1"/>
    <xf numFmtId="164" fontId="11" fillId="0" borderId="0" xfId="20" applyFont="1" applyFill="1"/>
    <xf numFmtId="0" fontId="2" fillId="0" borderId="13" xfId="0" applyFont="1" applyBorder="1" applyAlignment="1">
      <alignment horizontal="center"/>
    </xf>
    <xf numFmtId="165" fontId="2" fillId="0" borderId="12" xfId="20" applyNumberFormat="1" applyFont="1" applyFill="1" applyBorder="1"/>
    <xf numFmtId="165" fontId="2" fillId="0" borderId="15" xfId="20" applyNumberFormat="1" applyFont="1" applyFill="1" applyBorder="1"/>
    <xf numFmtId="165" fontId="0" fillId="0" borderId="18" xfId="20" applyNumberFormat="1" applyFont="1" applyFill="1" applyBorder="1"/>
    <xf numFmtId="165" fontId="2" fillId="0" borderId="6" xfId="20" applyNumberFormat="1" applyFont="1" applyFill="1" applyBorder="1"/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 shrinkToFit="1"/>
    </xf>
    <xf numFmtId="164" fontId="0" fillId="0" borderId="29" xfId="20" applyFont="1" applyFill="1" applyBorder="1"/>
    <xf numFmtId="164" fontId="0" fillId="0" borderId="29" xfId="20" applyFont="1" applyBorder="1"/>
    <xf numFmtId="0" fontId="6" fillId="0" borderId="29" xfId="0" applyFont="1" applyBorder="1" applyAlignment="1">
      <alignment wrapText="1"/>
    </xf>
    <xf numFmtId="0" fontId="6" fillId="0" borderId="29" xfId="0" applyFont="1" applyBorder="1" applyAlignment="1">
      <alignment horizontal="center" shrinkToFit="1"/>
    </xf>
    <xf numFmtId="164" fontId="6" fillId="0" borderId="29" xfId="20" applyFont="1" applyFill="1" applyBorder="1"/>
    <xf numFmtId="164" fontId="6" fillId="0" borderId="29" xfId="2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shrinkToFit="1"/>
    </xf>
    <xf numFmtId="164" fontId="6" fillId="0" borderId="1" xfId="20" applyFont="1" applyFill="1" applyBorder="1"/>
    <xf numFmtId="164" fontId="6" fillId="0" borderId="1" xfId="20" applyFont="1" applyBorder="1"/>
    <xf numFmtId="0" fontId="6" fillId="0" borderId="1" xfId="0" applyFont="1" applyBorder="1"/>
    <xf numFmtId="0" fontId="0" fillId="0" borderId="29" xfId="0" applyBorder="1"/>
    <xf numFmtId="0" fontId="6" fillId="0" borderId="29" xfId="0" applyFont="1" applyBorder="1"/>
    <xf numFmtId="165" fontId="0" fillId="0" borderId="29" xfId="20" applyNumberFormat="1" applyFont="1" applyFill="1" applyBorder="1"/>
    <xf numFmtId="0" fontId="0" fillId="0" borderId="0" xfId="20" applyNumberFormat="1" applyFont="1" applyFill="1"/>
    <xf numFmtId="0" fontId="0" fillId="0" borderId="0" xfId="20" applyNumberFormat="1" applyFont="1"/>
    <xf numFmtId="0" fontId="12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_F 1.4g.4.2 - Rozpoče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workbookViewId="0" topLeftCell="A1">
      <selection activeCell="C21" sqref="C21"/>
    </sheetView>
  </sheetViews>
  <sheetFormatPr defaultColWidth="9.140625" defaultRowHeight="15"/>
  <cols>
    <col min="1" max="1" width="4.421875" style="4" bestFit="1" customWidth="1"/>
    <col min="2" max="2" width="68.8515625" style="0" customWidth="1"/>
    <col min="3" max="3" width="17.7109375" style="7" bestFit="1" customWidth="1"/>
    <col min="4" max="4" width="11.8515625" style="0" bestFit="1" customWidth="1"/>
    <col min="5" max="5" width="16.421875" style="90" bestFit="1" customWidth="1"/>
    <col min="6" max="6" width="10.421875" style="0" customWidth="1"/>
    <col min="7" max="7" width="11.8515625" style="0" bestFit="1" customWidth="1"/>
    <col min="8" max="8" width="18.8515625" style="0" customWidth="1"/>
    <col min="9" max="9" width="26.00390625" style="0" customWidth="1"/>
  </cols>
  <sheetData>
    <row r="1" ht="78.75">
      <c r="B1" s="5" t="s">
        <v>48</v>
      </c>
    </row>
    <row r="2" ht="47.25">
      <c r="B2" s="8" t="s">
        <v>49</v>
      </c>
    </row>
    <row r="4" ht="18.75">
      <c r="B4" s="10" t="s">
        <v>35</v>
      </c>
    </row>
    <row r="6" spans="2:4" ht="15.75">
      <c r="B6" s="12" t="s">
        <v>43</v>
      </c>
      <c r="C6" s="100"/>
      <c r="D6" t="s">
        <v>293</v>
      </c>
    </row>
    <row r="8" spans="1:3" ht="15">
      <c r="A8" s="13"/>
      <c r="B8" s="14" t="s">
        <v>22</v>
      </c>
      <c r="C8" s="18"/>
    </row>
    <row r="9" spans="1:8" ht="15">
      <c r="A9" s="19"/>
      <c r="B9" s="20"/>
      <c r="C9" s="24"/>
      <c r="D9" s="7"/>
      <c r="F9" s="7"/>
      <c r="H9" s="7"/>
    </row>
    <row r="10" spans="1:8" s="108" customFormat="1" ht="22.5" customHeight="1">
      <c r="A10" s="104">
        <v>1</v>
      </c>
      <c r="B10" s="105" t="s">
        <v>126</v>
      </c>
      <c r="C10" s="111">
        <f>'SO 01 1.P.P.-1.fáze'!H21</f>
        <v>0</v>
      </c>
      <c r="D10" s="106"/>
      <c r="E10" s="107"/>
      <c r="F10" s="106"/>
      <c r="H10" s="106"/>
    </row>
    <row r="11" spans="1:8" s="108" customFormat="1" ht="22.5" customHeight="1">
      <c r="A11" s="104">
        <v>2</v>
      </c>
      <c r="B11" s="105" t="s">
        <v>239</v>
      </c>
      <c r="C11" s="111">
        <f>'SO 01 a- Přístavbaschodiště-1.f'!H21</f>
        <v>0</v>
      </c>
      <c r="D11" s="106"/>
      <c r="E11" s="107"/>
      <c r="F11" s="106"/>
      <c r="H11" s="106"/>
    </row>
    <row r="12" spans="1:8" s="108" customFormat="1" ht="22.5" customHeight="1">
      <c r="A12" s="104">
        <v>3</v>
      </c>
      <c r="B12" s="105" t="s">
        <v>240</v>
      </c>
      <c r="C12" s="111">
        <f>'SO 01 1.-4.NP., Střecha-2.fáze'!H21</f>
        <v>0</v>
      </c>
      <c r="D12" s="106"/>
      <c r="E12" s="107"/>
      <c r="F12" s="106"/>
      <c r="H12" s="106"/>
    </row>
    <row r="13" spans="1:5" s="106" customFormat="1" ht="22.5" customHeight="1">
      <c r="A13" s="104">
        <v>4</v>
      </c>
      <c r="B13" s="105" t="s">
        <v>123</v>
      </c>
      <c r="C13" s="111">
        <f>'SO 02 - Zastřešení vstupu-2.fáz'!H21</f>
        <v>0</v>
      </c>
      <c r="E13" s="109"/>
    </row>
    <row r="14" spans="1:5" s="106" customFormat="1" ht="22.5" customHeight="1">
      <c r="A14" s="104">
        <v>5</v>
      </c>
      <c r="B14" s="105" t="s">
        <v>92</v>
      </c>
      <c r="C14" s="111">
        <f>'SO 04 - LDN-2.fáze'!H21</f>
        <v>0</v>
      </c>
      <c r="E14" s="109"/>
    </row>
    <row r="15" spans="1:5" s="106" customFormat="1" ht="22.5" customHeight="1">
      <c r="A15" s="104">
        <v>6</v>
      </c>
      <c r="B15" s="105" t="s">
        <v>93</v>
      </c>
      <c r="C15" s="111">
        <f>'SO 05 Ocelové schodiště-1.fáze'!H21</f>
        <v>0</v>
      </c>
      <c r="E15" s="109"/>
    </row>
    <row r="16" spans="1:5" s="106" customFormat="1" ht="22.5" customHeight="1">
      <c r="A16" s="104">
        <v>7</v>
      </c>
      <c r="B16" s="105" t="s">
        <v>161</v>
      </c>
      <c r="C16" s="111">
        <f>'SO 06 - Přeložka VO-1.fáze'!H21</f>
        <v>0</v>
      </c>
      <c r="E16" s="109"/>
    </row>
    <row r="17" spans="1:5" s="106" customFormat="1" ht="22.5" customHeight="1">
      <c r="A17" s="104">
        <v>8</v>
      </c>
      <c r="B17" s="105" t="s">
        <v>158</v>
      </c>
      <c r="C17" s="111">
        <f>'SO 07 - Vrátnice-1.fáze'!H21</f>
        <v>0</v>
      </c>
      <c r="E17" s="109"/>
    </row>
    <row r="18" spans="1:5" s="106" customFormat="1" ht="22.5" customHeight="1">
      <c r="A18" s="104"/>
      <c r="B18" s="105"/>
      <c r="C18" s="111"/>
      <c r="E18" s="109"/>
    </row>
    <row r="19" spans="1:5" s="106" customFormat="1" ht="22.5" customHeight="1">
      <c r="A19" s="110"/>
      <c r="B19" s="105"/>
      <c r="C19" s="112"/>
      <c r="E19" s="109"/>
    </row>
    <row r="20" spans="1:5" s="7" customFormat="1" ht="15">
      <c r="A20" s="37"/>
      <c r="B20" s="38"/>
      <c r="C20" s="113"/>
      <c r="E20" s="91"/>
    </row>
    <row r="21" spans="1:5" s="7" customFormat="1" ht="15">
      <c r="A21" s="13"/>
      <c r="B21" s="14" t="s">
        <v>28</v>
      </c>
      <c r="C21" s="114">
        <f>SUM(C10:C20)</f>
        <v>0</v>
      </c>
      <c r="E21" s="9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1"/>
  <sheetViews>
    <sheetView tabSelected="1" zoomScale="85" zoomScaleNormal="85" workbookViewId="0" topLeftCell="A30">
      <selection activeCell="F34" sqref="F34"/>
    </sheetView>
  </sheetViews>
  <sheetFormatPr defaultColWidth="9.140625" defaultRowHeight="15"/>
  <cols>
    <col min="1" max="1" width="4.421875" style="4" bestFit="1" customWidth="1"/>
    <col min="2" max="2" width="68.8515625" style="0" customWidth="1"/>
    <col min="3" max="3" width="11.28125" style="0" bestFit="1" customWidth="1"/>
    <col min="4" max="4" width="6.00390625" style="6" customWidth="1"/>
    <col min="5" max="6" width="16.57421875" style="7" bestFit="1" customWidth="1"/>
    <col min="7" max="7" width="14.00390625" style="7" bestFit="1" customWidth="1"/>
    <col min="8" max="8" width="17.7109375" style="7" bestFit="1" customWidth="1"/>
    <col min="9" max="9" width="14.00390625" style="0" bestFit="1" customWidth="1"/>
    <col min="10" max="10" width="12.28125" style="90" bestFit="1" customWidth="1"/>
    <col min="11" max="11" width="10.421875" style="0" customWidth="1"/>
    <col min="12" max="12" width="11.8515625" style="0" bestFit="1" customWidth="1"/>
    <col min="13" max="13" width="18.8515625" style="0" customWidth="1"/>
    <col min="14" max="14" width="26.00390625" style="0" customWidth="1"/>
  </cols>
  <sheetData>
    <row r="1" spans="2:3" ht="78.75">
      <c r="B1" s="5" t="s">
        <v>48</v>
      </c>
      <c r="C1" s="5"/>
    </row>
    <row r="2" spans="2:4" ht="48">
      <c r="B2" s="8" t="s">
        <v>49</v>
      </c>
      <c r="C2" s="8"/>
      <c r="D2" s="9"/>
    </row>
    <row r="3" ht="18.75">
      <c r="B3" s="101" t="s">
        <v>126</v>
      </c>
    </row>
    <row r="4" spans="2:3" ht="18.75">
      <c r="B4" s="10" t="s">
        <v>35</v>
      </c>
      <c r="C4" s="10"/>
    </row>
    <row r="6" spans="2:3" ht="15.75">
      <c r="B6" s="12" t="s">
        <v>43</v>
      </c>
      <c r="C6" s="12" t="s">
        <v>293</v>
      </c>
    </row>
    <row r="8" spans="1:8" ht="15">
      <c r="A8" s="13"/>
      <c r="B8" s="14" t="s">
        <v>22</v>
      </c>
      <c r="C8" s="14"/>
      <c r="D8" s="16"/>
      <c r="E8" s="17"/>
      <c r="F8" s="17"/>
      <c r="G8" s="17"/>
      <c r="H8" s="18"/>
    </row>
    <row r="9" spans="1:13" ht="15">
      <c r="A9" s="19"/>
      <c r="B9" s="20"/>
      <c r="C9" s="20"/>
      <c r="D9" s="22"/>
      <c r="E9" s="23"/>
      <c r="F9" s="23"/>
      <c r="G9" s="23"/>
      <c r="H9" s="24"/>
      <c r="I9" s="7"/>
      <c r="K9" s="131"/>
      <c r="M9" s="7"/>
    </row>
    <row r="10" spans="1:13" ht="15">
      <c r="A10" s="25">
        <v>1</v>
      </c>
      <c r="B10" s="26" t="s">
        <v>23</v>
      </c>
      <c r="C10" s="26"/>
      <c r="D10" s="28"/>
      <c r="E10" s="29"/>
      <c r="F10" s="29"/>
      <c r="G10" s="29"/>
      <c r="H10" s="30">
        <f>F81+H81</f>
        <v>0</v>
      </c>
      <c r="I10" s="7"/>
      <c r="K10" s="131"/>
      <c r="M10" s="7"/>
    </row>
    <row r="11" spans="1:13" ht="15">
      <c r="A11" s="25">
        <v>2</v>
      </c>
      <c r="B11" s="26" t="s">
        <v>31</v>
      </c>
      <c r="C11" s="26"/>
      <c r="D11" s="28"/>
      <c r="E11" s="29"/>
      <c r="F11" s="29"/>
      <c r="G11" s="29"/>
      <c r="H11" s="30">
        <f>H10*0.052</f>
        <v>0</v>
      </c>
      <c r="I11" s="7"/>
      <c r="K11" s="131"/>
      <c r="M11" s="7"/>
    </row>
    <row r="12" spans="1:13" ht="15">
      <c r="A12" s="25">
        <v>3</v>
      </c>
      <c r="B12" s="26" t="s">
        <v>24</v>
      </c>
      <c r="C12" s="26"/>
      <c r="D12" s="28"/>
      <c r="E12" s="29"/>
      <c r="F12" s="29"/>
      <c r="G12" s="29"/>
      <c r="H12" s="30">
        <f>F218</f>
        <v>0</v>
      </c>
      <c r="I12" s="7"/>
      <c r="K12" s="131"/>
      <c r="M12" s="7"/>
    </row>
    <row r="13" spans="1:11" s="7" customFormat="1" ht="15">
      <c r="A13" s="25">
        <v>4</v>
      </c>
      <c r="B13" s="26" t="s">
        <v>19</v>
      </c>
      <c r="C13" s="26"/>
      <c r="D13" s="28"/>
      <c r="E13" s="29"/>
      <c r="F13" s="29"/>
      <c r="G13" s="29"/>
      <c r="H13" s="30">
        <f>H12*0.05</f>
        <v>0</v>
      </c>
      <c r="J13" s="91"/>
      <c r="K13" s="131"/>
    </row>
    <row r="14" spans="1:11" s="7" customFormat="1" ht="15">
      <c r="A14" s="25">
        <v>5</v>
      </c>
      <c r="B14" s="26" t="s">
        <v>26</v>
      </c>
      <c r="C14" s="26"/>
      <c r="D14" s="28"/>
      <c r="E14" s="29"/>
      <c r="F14" s="29"/>
      <c r="G14" s="29"/>
      <c r="H14" s="30">
        <f>H218+H234</f>
        <v>0</v>
      </c>
      <c r="J14" s="91"/>
      <c r="K14" s="131"/>
    </row>
    <row r="15" spans="1:11" s="7" customFormat="1" ht="15">
      <c r="A15" s="25">
        <v>6</v>
      </c>
      <c r="B15" s="26" t="s">
        <v>32</v>
      </c>
      <c r="C15" s="26"/>
      <c r="D15" s="28"/>
      <c r="E15" s="29"/>
      <c r="F15" s="29"/>
      <c r="G15" s="29"/>
      <c r="H15" s="30">
        <f>H10*0.01</f>
        <v>0</v>
      </c>
      <c r="J15" s="91"/>
      <c r="K15" s="131"/>
    </row>
    <row r="16" spans="1:11" s="7" customFormat="1" ht="15">
      <c r="A16" s="25">
        <v>7</v>
      </c>
      <c r="B16" s="26" t="s">
        <v>20</v>
      </c>
      <c r="C16" s="26"/>
      <c r="D16" s="28"/>
      <c r="E16" s="29"/>
      <c r="F16" s="29"/>
      <c r="G16" s="29"/>
      <c r="H16" s="30">
        <f>SUM(H12:H15)*0.06</f>
        <v>0</v>
      </c>
      <c r="J16" s="91"/>
      <c r="K16" s="131"/>
    </row>
    <row r="17" spans="1:11" s="7" customFormat="1" ht="15">
      <c r="A17" s="25">
        <v>8</v>
      </c>
      <c r="B17" s="26" t="s">
        <v>15</v>
      </c>
      <c r="C17" s="26"/>
      <c r="D17" s="28"/>
      <c r="E17" s="29"/>
      <c r="F17" s="29"/>
      <c r="G17" s="29"/>
      <c r="H17" s="30"/>
      <c r="J17" s="91"/>
      <c r="K17" s="131"/>
    </row>
    <row r="18" spans="1:11" s="7" customFormat="1" ht="15">
      <c r="A18" s="25">
        <v>9</v>
      </c>
      <c r="B18" s="26" t="s">
        <v>27</v>
      </c>
      <c r="C18" s="26"/>
      <c r="D18" s="28"/>
      <c r="E18" s="29"/>
      <c r="F18" s="29"/>
      <c r="G18" s="29"/>
      <c r="H18" s="30">
        <f>H17*0.03</f>
        <v>0</v>
      </c>
      <c r="J18" s="91"/>
      <c r="K18" s="131"/>
    </row>
    <row r="19" spans="1:11" s="7" customFormat="1" ht="15">
      <c r="A19" s="31">
        <v>10</v>
      </c>
      <c r="B19" s="32" t="s">
        <v>34</v>
      </c>
      <c r="C19" s="32"/>
      <c r="D19" s="34"/>
      <c r="E19" s="35"/>
      <c r="F19" s="35"/>
      <c r="G19" s="35"/>
      <c r="H19" s="36"/>
      <c r="J19" s="91"/>
      <c r="K19" s="131"/>
    </row>
    <row r="20" spans="1:11" s="7" customFormat="1" ht="15">
      <c r="A20" s="37"/>
      <c r="B20" s="38"/>
      <c r="C20" s="38"/>
      <c r="D20" s="40"/>
      <c r="E20" s="41"/>
      <c r="F20" s="41"/>
      <c r="G20" s="41"/>
      <c r="H20" s="42"/>
      <c r="J20" s="91"/>
      <c r="K20" s="131"/>
    </row>
    <row r="21" spans="1:11" s="7" customFormat="1" ht="15">
      <c r="A21" s="13"/>
      <c r="B21" s="14" t="s">
        <v>28</v>
      </c>
      <c r="C21" s="14"/>
      <c r="D21" s="16"/>
      <c r="E21" s="17"/>
      <c r="F21" s="17"/>
      <c r="G21" s="17"/>
      <c r="H21" s="43">
        <f>SUM(H10:H20)</f>
        <v>0</v>
      </c>
      <c r="J21" s="91"/>
      <c r="K21" s="131"/>
    </row>
    <row r="23" spans="1:11" s="7" customFormat="1" ht="15">
      <c r="A23" s="44"/>
      <c r="B23" s="45" t="s">
        <v>23</v>
      </c>
      <c r="C23" s="45" t="s">
        <v>1</v>
      </c>
      <c r="D23" s="47"/>
      <c r="E23" s="48" t="s">
        <v>3</v>
      </c>
      <c r="F23" s="48" t="s">
        <v>5</v>
      </c>
      <c r="G23" s="48" t="s">
        <v>3</v>
      </c>
      <c r="H23" s="49" t="s">
        <v>5</v>
      </c>
      <c r="J23" s="91"/>
      <c r="K23" s="131"/>
    </row>
    <row r="24" spans="1:11" s="7" customFormat="1" ht="15">
      <c r="A24" s="50"/>
      <c r="B24" s="51"/>
      <c r="C24" s="51" t="s">
        <v>126</v>
      </c>
      <c r="D24" s="53" t="s">
        <v>2</v>
      </c>
      <c r="E24" s="54" t="s">
        <v>4</v>
      </c>
      <c r="F24" s="54" t="s">
        <v>4</v>
      </c>
      <c r="G24" s="54" t="s">
        <v>6</v>
      </c>
      <c r="H24" s="55" t="s">
        <v>6</v>
      </c>
      <c r="J24" s="91"/>
      <c r="K24" s="131"/>
    </row>
    <row r="25" spans="1:11" s="7" customFormat="1" ht="16.5" customHeight="1">
      <c r="A25" s="56"/>
      <c r="B25" s="57"/>
      <c r="C25" s="57"/>
      <c r="D25" s="2"/>
      <c r="E25" s="59"/>
      <c r="F25" s="59"/>
      <c r="G25" s="59"/>
      <c r="H25" s="59"/>
      <c r="J25" s="91"/>
      <c r="K25" s="131"/>
    </row>
    <row r="26" spans="1:11" s="7" customFormat="1" ht="105">
      <c r="A26" s="77">
        <v>1</v>
      </c>
      <c r="B26" s="78" t="s">
        <v>104</v>
      </c>
      <c r="C26" s="81">
        <v>1</v>
      </c>
      <c r="D26" s="1" t="s">
        <v>7</v>
      </c>
      <c r="E26" s="89"/>
      <c r="F26" s="89">
        <f>C26*E26</f>
        <v>0</v>
      </c>
      <c r="G26" s="89"/>
      <c r="H26" s="89">
        <f>C26*G26</f>
        <v>0</v>
      </c>
      <c r="J26" s="91"/>
      <c r="K26" s="131"/>
    </row>
    <row r="27" spans="1:11" s="7" customFormat="1" ht="60">
      <c r="A27" s="77">
        <v>2</v>
      </c>
      <c r="B27" s="78" t="s">
        <v>105</v>
      </c>
      <c r="C27" s="81">
        <v>1</v>
      </c>
      <c r="D27" s="1" t="s">
        <v>7</v>
      </c>
      <c r="E27" s="89"/>
      <c r="F27" s="89">
        <f aca="true" t="shared" si="0" ref="F27:F43">C27*E27</f>
        <v>0</v>
      </c>
      <c r="G27" s="89"/>
      <c r="H27" s="89">
        <f aca="true" t="shared" si="1" ref="H27:H33">C27*G27</f>
        <v>0</v>
      </c>
      <c r="J27" s="91"/>
      <c r="K27" s="131"/>
    </row>
    <row r="28" spans="1:11" s="7" customFormat="1" ht="30">
      <c r="A28" s="77">
        <v>3</v>
      </c>
      <c r="B28" s="78" t="s">
        <v>106</v>
      </c>
      <c r="C28" s="81">
        <v>2</v>
      </c>
      <c r="D28" s="1" t="s">
        <v>7</v>
      </c>
      <c r="E28" s="89"/>
      <c r="F28" s="89">
        <f t="shared" si="0"/>
        <v>0</v>
      </c>
      <c r="G28" s="89"/>
      <c r="H28" s="89">
        <f t="shared" si="1"/>
        <v>0</v>
      </c>
      <c r="J28" s="91"/>
      <c r="K28" s="131"/>
    </row>
    <row r="29" spans="1:11" s="7" customFormat="1" ht="45">
      <c r="A29" s="77">
        <v>4</v>
      </c>
      <c r="B29" s="78" t="s">
        <v>107</v>
      </c>
      <c r="C29" s="81">
        <v>6</v>
      </c>
      <c r="D29" s="1" t="s">
        <v>7</v>
      </c>
      <c r="E29" s="89"/>
      <c r="F29" s="89">
        <f t="shared" si="0"/>
        <v>0</v>
      </c>
      <c r="G29" s="89"/>
      <c r="H29" s="89">
        <f t="shared" si="1"/>
        <v>0</v>
      </c>
      <c r="J29" s="91"/>
      <c r="K29" s="131"/>
    </row>
    <row r="30" spans="1:11" s="7" customFormat="1" ht="75">
      <c r="A30" s="77">
        <v>5</v>
      </c>
      <c r="B30" s="78" t="s">
        <v>108</v>
      </c>
      <c r="C30" s="81">
        <v>18</v>
      </c>
      <c r="D30" s="1" t="s">
        <v>7</v>
      </c>
      <c r="E30" s="89"/>
      <c r="F30" s="89">
        <f t="shared" si="0"/>
        <v>0</v>
      </c>
      <c r="G30" s="89"/>
      <c r="H30" s="89">
        <f t="shared" si="1"/>
        <v>0</v>
      </c>
      <c r="J30" s="91"/>
      <c r="K30" s="131"/>
    </row>
    <row r="31" spans="1:11" s="7" customFormat="1" ht="90">
      <c r="A31" s="77">
        <v>6</v>
      </c>
      <c r="B31" s="78" t="s">
        <v>109</v>
      </c>
      <c r="C31" s="81">
        <v>12</v>
      </c>
      <c r="D31" s="1" t="s">
        <v>7</v>
      </c>
      <c r="E31" s="89"/>
      <c r="F31" s="89">
        <f t="shared" si="0"/>
        <v>0</v>
      </c>
      <c r="G31" s="89"/>
      <c r="H31" s="89">
        <f t="shared" si="1"/>
        <v>0</v>
      </c>
      <c r="J31" s="91"/>
      <c r="K31" s="131"/>
    </row>
    <row r="32" spans="1:11" s="7" customFormat="1" ht="90">
      <c r="A32" s="77">
        <v>7</v>
      </c>
      <c r="B32" s="78" t="s">
        <v>110</v>
      </c>
      <c r="C32" s="81">
        <v>1</v>
      </c>
      <c r="D32" s="1" t="s">
        <v>7</v>
      </c>
      <c r="E32" s="89"/>
      <c r="F32" s="89">
        <f t="shared" si="0"/>
        <v>0</v>
      </c>
      <c r="G32" s="89"/>
      <c r="H32" s="89">
        <f t="shared" si="1"/>
        <v>0</v>
      </c>
      <c r="J32" s="91"/>
      <c r="K32" s="131"/>
    </row>
    <row r="33" spans="1:11" s="7" customFormat="1" ht="30">
      <c r="A33" s="77">
        <v>8</v>
      </c>
      <c r="B33" s="78" t="s">
        <v>191</v>
      </c>
      <c r="C33" s="81">
        <v>1</v>
      </c>
      <c r="D33" s="1" t="s">
        <v>7</v>
      </c>
      <c r="E33" s="89"/>
      <c r="F33" s="89">
        <f t="shared" si="0"/>
        <v>0</v>
      </c>
      <c r="G33" s="89"/>
      <c r="H33" s="89">
        <f t="shared" si="1"/>
        <v>0</v>
      </c>
      <c r="J33" s="91"/>
      <c r="K33" s="131"/>
    </row>
    <row r="34" spans="1:10" ht="195">
      <c r="A34" s="77">
        <v>9</v>
      </c>
      <c r="B34" s="78" t="s">
        <v>220</v>
      </c>
      <c r="C34" s="79">
        <v>1</v>
      </c>
      <c r="D34" s="1" t="s">
        <v>7</v>
      </c>
      <c r="E34" s="89"/>
      <c r="F34" s="89">
        <f t="shared" si="0"/>
        <v>0</v>
      </c>
      <c r="G34" s="89"/>
      <c r="H34" s="89">
        <f>C34*G34</f>
        <v>0</v>
      </c>
      <c r="I34" s="7"/>
      <c r="J34"/>
    </row>
    <row r="35" spans="1:10" ht="15">
      <c r="A35" s="77">
        <v>10</v>
      </c>
      <c r="B35" s="78" t="s">
        <v>223</v>
      </c>
      <c r="C35" s="79">
        <v>48</v>
      </c>
      <c r="D35" s="1" t="s">
        <v>7</v>
      </c>
      <c r="E35" s="89"/>
      <c r="F35" s="89">
        <f t="shared" si="0"/>
        <v>0</v>
      </c>
      <c r="G35" s="89"/>
      <c r="H35" s="89">
        <f aca="true" t="shared" si="2" ref="H35:H43">C35*G35</f>
        <v>0</v>
      </c>
      <c r="I35" s="7"/>
      <c r="J35"/>
    </row>
    <row r="36" spans="1:10" ht="15">
      <c r="A36" s="77">
        <v>11</v>
      </c>
      <c r="B36" s="78" t="s">
        <v>201</v>
      </c>
      <c r="C36" s="79">
        <v>6</v>
      </c>
      <c r="D36" s="1" t="s">
        <v>7</v>
      </c>
      <c r="E36" s="89"/>
      <c r="F36" s="89">
        <f t="shared" si="0"/>
        <v>0</v>
      </c>
      <c r="G36" s="89"/>
      <c r="H36" s="89">
        <f t="shared" si="2"/>
        <v>0</v>
      </c>
      <c r="I36" s="7"/>
      <c r="J36"/>
    </row>
    <row r="37" spans="1:10" ht="15">
      <c r="A37" s="77">
        <v>12</v>
      </c>
      <c r="B37" s="81" t="s">
        <v>204</v>
      </c>
      <c r="C37" s="79">
        <v>1</v>
      </c>
      <c r="D37" s="1" t="s">
        <v>7</v>
      </c>
      <c r="E37" s="89"/>
      <c r="F37" s="89">
        <f t="shared" si="0"/>
        <v>0</v>
      </c>
      <c r="G37" s="89"/>
      <c r="H37" s="89">
        <f t="shared" si="2"/>
        <v>0</v>
      </c>
      <c r="I37" s="7"/>
      <c r="J37"/>
    </row>
    <row r="38" spans="1:10" ht="15">
      <c r="A38" s="77">
        <v>13</v>
      </c>
      <c r="B38" s="81" t="s">
        <v>205</v>
      </c>
      <c r="C38" s="79">
        <v>1</v>
      </c>
      <c r="D38" s="1" t="s">
        <v>7</v>
      </c>
      <c r="E38" s="89"/>
      <c r="F38" s="89">
        <f t="shared" si="0"/>
        <v>0</v>
      </c>
      <c r="G38" s="89"/>
      <c r="H38" s="89">
        <f t="shared" si="2"/>
        <v>0</v>
      </c>
      <c r="I38" s="7"/>
      <c r="J38"/>
    </row>
    <row r="39" spans="1:10" ht="15">
      <c r="A39" s="77">
        <v>14</v>
      </c>
      <c r="B39" s="81" t="s">
        <v>206</v>
      </c>
      <c r="C39" s="79">
        <v>8</v>
      </c>
      <c r="D39" s="1" t="s">
        <v>7</v>
      </c>
      <c r="E39" s="89"/>
      <c r="F39" s="89">
        <f t="shared" si="0"/>
        <v>0</v>
      </c>
      <c r="G39" s="89"/>
      <c r="H39" s="89">
        <f t="shared" si="2"/>
        <v>0</v>
      </c>
      <c r="I39" s="7"/>
      <c r="J39"/>
    </row>
    <row r="40" spans="1:10" ht="15">
      <c r="A40" s="77">
        <v>15</v>
      </c>
      <c r="B40" s="81" t="s">
        <v>207</v>
      </c>
      <c r="C40" s="79">
        <v>2</v>
      </c>
      <c r="D40" s="1" t="s">
        <v>7</v>
      </c>
      <c r="E40" s="89"/>
      <c r="F40" s="89">
        <f t="shared" si="0"/>
        <v>0</v>
      </c>
      <c r="G40" s="89"/>
      <c r="H40" s="89">
        <f t="shared" si="2"/>
        <v>0</v>
      </c>
      <c r="I40" s="7"/>
      <c r="J40"/>
    </row>
    <row r="41" spans="1:10" ht="15">
      <c r="A41" s="77">
        <v>16</v>
      </c>
      <c r="B41" s="81" t="s">
        <v>215</v>
      </c>
      <c r="C41" s="79">
        <v>2</v>
      </c>
      <c r="D41" s="1" t="s">
        <v>7</v>
      </c>
      <c r="E41" s="89"/>
      <c r="F41" s="89">
        <f t="shared" si="0"/>
        <v>0</v>
      </c>
      <c r="G41" s="89"/>
      <c r="H41" s="89">
        <f t="shared" si="2"/>
        <v>0</v>
      </c>
      <c r="I41" s="7"/>
      <c r="J41"/>
    </row>
    <row r="42" spans="1:10" ht="15">
      <c r="A42" s="77">
        <v>17</v>
      </c>
      <c r="B42" s="81" t="s">
        <v>221</v>
      </c>
      <c r="C42" s="79">
        <v>1</v>
      </c>
      <c r="D42" s="1" t="s">
        <v>7</v>
      </c>
      <c r="E42" s="89"/>
      <c r="F42" s="89">
        <f t="shared" si="0"/>
        <v>0</v>
      </c>
      <c r="G42" s="89"/>
      <c r="H42" s="89">
        <f t="shared" si="2"/>
        <v>0</v>
      </c>
      <c r="I42" s="7"/>
      <c r="J42"/>
    </row>
    <row r="43" spans="1:10" ht="15">
      <c r="A43" s="77">
        <v>18</v>
      </c>
      <c r="B43" s="81" t="s">
        <v>202</v>
      </c>
      <c r="C43" s="79">
        <v>1</v>
      </c>
      <c r="D43" s="1" t="s">
        <v>11</v>
      </c>
      <c r="E43" s="89"/>
      <c r="F43" s="89">
        <f t="shared" si="0"/>
        <v>0</v>
      </c>
      <c r="G43" s="89"/>
      <c r="H43" s="89">
        <f t="shared" si="2"/>
        <v>0</v>
      </c>
      <c r="I43" s="7"/>
      <c r="J43"/>
    </row>
    <row r="44" spans="1:10" ht="15">
      <c r="A44" s="77">
        <v>19</v>
      </c>
      <c r="D44"/>
      <c r="E44"/>
      <c r="F44"/>
      <c r="G44"/>
      <c r="H44"/>
      <c r="I44" s="7"/>
      <c r="J44"/>
    </row>
    <row r="45" spans="1:10" ht="15">
      <c r="A45" s="77">
        <v>20</v>
      </c>
      <c r="D45"/>
      <c r="E45"/>
      <c r="F45"/>
      <c r="G45"/>
      <c r="H45"/>
      <c r="I45" s="7"/>
      <c r="J45"/>
    </row>
    <row r="46" spans="1:10" ht="180">
      <c r="A46" s="77">
        <v>21</v>
      </c>
      <c r="B46" s="78" t="s">
        <v>225</v>
      </c>
      <c r="C46" s="79">
        <v>1</v>
      </c>
      <c r="D46" s="1" t="s">
        <v>7</v>
      </c>
      <c r="E46" s="89"/>
      <c r="F46" s="89">
        <f>C46*E46</f>
        <v>0</v>
      </c>
      <c r="G46" s="89"/>
      <c r="H46" s="89">
        <f>C46*G46</f>
        <v>0</v>
      </c>
      <c r="I46" s="7"/>
      <c r="J46"/>
    </row>
    <row r="47" spans="1:10" ht="15">
      <c r="A47" s="77">
        <v>22</v>
      </c>
      <c r="B47" s="78" t="s">
        <v>223</v>
      </c>
      <c r="C47" s="79">
        <v>65</v>
      </c>
      <c r="D47" s="1" t="s">
        <v>7</v>
      </c>
      <c r="E47" s="89"/>
      <c r="F47" s="89">
        <f aca="true" t="shared" si="3" ref="F47:F79">C47*E47</f>
        <v>0</v>
      </c>
      <c r="G47" s="89"/>
      <c r="H47" s="89">
        <f aca="true" t="shared" si="4" ref="H47:H68">C47*G47</f>
        <v>0</v>
      </c>
      <c r="I47" s="7"/>
      <c r="J47"/>
    </row>
    <row r="48" spans="1:10" ht="15">
      <c r="A48" s="77">
        <v>23</v>
      </c>
      <c r="B48" s="78" t="s">
        <v>226</v>
      </c>
      <c r="C48" s="79">
        <v>18</v>
      </c>
      <c r="D48" s="1" t="s">
        <v>7</v>
      </c>
      <c r="E48" s="89"/>
      <c r="F48" s="89">
        <f t="shared" si="3"/>
        <v>0</v>
      </c>
      <c r="G48" s="89"/>
      <c r="H48" s="89">
        <f t="shared" si="4"/>
        <v>0</v>
      </c>
      <c r="I48" s="7"/>
      <c r="J48"/>
    </row>
    <row r="49" spans="1:10" ht="15">
      <c r="A49" s="77">
        <v>24</v>
      </c>
      <c r="B49" s="81" t="s">
        <v>222</v>
      </c>
      <c r="C49" s="79">
        <v>1</v>
      </c>
      <c r="D49" s="1" t="s">
        <v>7</v>
      </c>
      <c r="E49" s="89"/>
      <c r="F49" s="89">
        <f t="shared" si="3"/>
        <v>0</v>
      </c>
      <c r="G49" s="89"/>
      <c r="H49" s="89">
        <f t="shared" si="4"/>
        <v>0</v>
      </c>
      <c r="I49" s="7"/>
      <c r="J49"/>
    </row>
    <row r="50" spans="1:10" ht="15">
      <c r="A50" s="77">
        <v>25</v>
      </c>
      <c r="B50" s="81" t="s">
        <v>224</v>
      </c>
      <c r="C50" s="79">
        <v>1</v>
      </c>
      <c r="D50" s="1" t="s">
        <v>7</v>
      </c>
      <c r="E50" s="89"/>
      <c r="F50" s="89">
        <f t="shared" si="3"/>
        <v>0</v>
      </c>
      <c r="G50" s="89"/>
      <c r="H50" s="89">
        <f t="shared" si="4"/>
        <v>0</v>
      </c>
      <c r="I50" s="7"/>
      <c r="J50"/>
    </row>
    <row r="51" spans="1:10" ht="15">
      <c r="A51" s="77">
        <v>26</v>
      </c>
      <c r="B51" s="81" t="s">
        <v>207</v>
      </c>
      <c r="C51" s="79">
        <v>3</v>
      </c>
      <c r="D51" s="1" t="s">
        <v>7</v>
      </c>
      <c r="E51" s="89"/>
      <c r="F51" s="89">
        <f t="shared" si="3"/>
        <v>0</v>
      </c>
      <c r="G51" s="89"/>
      <c r="H51" s="89">
        <f t="shared" si="4"/>
        <v>0</v>
      </c>
      <c r="I51" s="7"/>
      <c r="J51"/>
    </row>
    <row r="52" spans="1:10" ht="15">
      <c r="A52" s="77">
        <v>27</v>
      </c>
      <c r="B52" s="81" t="s">
        <v>215</v>
      </c>
      <c r="C52" s="79">
        <v>1</v>
      </c>
      <c r="D52" s="1" t="s">
        <v>7</v>
      </c>
      <c r="E52" s="89"/>
      <c r="F52" s="89">
        <f t="shared" si="3"/>
        <v>0</v>
      </c>
      <c r="G52" s="89"/>
      <c r="H52" s="89">
        <f t="shared" si="4"/>
        <v>0</v>
      </c>
      <c r="I52" s="7"/>
      <c r="J52"/>
    </row>
    <row r="53" spans="1:10" ht="15">
      <c r="A53" s="77">
        <v>28</v>
      </c>
      <c r="B53" s="81" t="s">
        <v>208</v>
      </c>
      <c r="C53" s="79">
        <v>2</v>
      </c>
      <c r="D53" s="1" t="s">
        <v>7</v>
      </c>
      <c r="E53" s="89"/>
      <c r="F53" s="89">
        <f t="shared" si="3"/>
        <v>0</v>
      </c>
      <c r="G53" s="89"/>
      <c r="H53" s="89">
        <f t="shared" si="4"/>
        <v>0</v>
      </c>
      <c r="I53" s="7"/>
      <c r="J53"/>
    </row>
    <row r="54" spans="1:11" s="92" customFormat="1" ht="15">
      <c r="A54" s="77">
        <v>29</v>
      </c>
      <c r="B54" s="81" t="s">
        <v>211</v>
      </c>
      <c r="C54" s="79">
        <v>3</v>
      </c>
      <c r="D54" s="1" t="s">
        <v>7</v>
      </c>
      <c r="E54" s="89"/>
      <c r="F54" s="89">
        <f t="shared" si="3"/>
        <v>0</v>
      </c>
      <c r="G54" s="89"/>
      <c r="H54" s="89">
        <f t="shared" si="4"/>
        <v>0</v>
      </c>
      <c r="I54" s="7"/>
      <c r="K54" s="132"/>
    </row>
    <row r="55" spans="1:11" s="92" customFormat="1" ht="15">
      <c r="A55" s="77">
        <v>30</v>
      </c>
      <c r="B55" s="81" t="s">
        <v>212</v>
      </c>
      <c r="C55" s="79">
        <v>7</v>
      </c>
      <c r="D55" s="1" t="s">
        <v>7</v>
      </c>
      <c r="E55" s="89"/>
      <c r="F55" s="89">
        <f t="shared" si="3"/>
        <v>0</v>
      </c>
      <c r="G55" s="89"/>
      <c r="H55" s="89">
        <f t="shared" si="4"/>
        <v>0</v>
      </c>
      <c r="I55" s="7"/>
      <c r="K55" s="132"/>
    </row>
    <row r="56" spans="1:11" s="92" customFormat="1" ht="15">
      <c r="A56" s="77">
        <v>31</v>
      </c>
      <c r="B56" s="81" t="s">
        <v>227</v>
      </c>
      <c r="C56" s="79">
        <v>2</v>
      </c>
      <c r="D56" s="1" t="s">
        <v>7</v>
      </c>
      <c r="E56" s="89"/>
      <c r="F56" s="89">
        <f t="shared" si="3"/>
        <v>0</v>
      </c>
      <c r="G56" s="89"/>
      <c r="H56" s="89">
        <f t="shared" si="4"/>
        <v>0</v>
      </c>
      <c r="I56" s="7"/>
      <c r="K56" s="132"/>
    </row>
    <row r="57" spans="1:11" s="92" customFormat="1" ht="15">
      <c r="A57" s="77">
        <v>32</v>
      </c>
      <c r="B57" s="81" t="s">
        <v>232</v>
      </c>
      <c r="C57" s="79">
        <v>22</v>
      </c>
      <c r="D57" s="1" t="s">
        <v>7</v>
      </c>
      <c r="E57" s="89"/>
      <c r="F57" s="89">
        <f t="shared" si="3"/>
        <v>0</v>
      </c>
      <c r="G57" s="89"/>
      <c r="H57" s="89">
        <f t="shared" si="4"/>
        <v>0</v>
      </c>
      <c r="I57" s="7"/>
      <c r="K57" s="132"/>
    </row>
    <row r="58" spans="1:11" s="92" customFormat="1" ht="15">
      <c r="A58" s="77">
        <v>33</v>
      </c>
      <c r="B58" s="81" t="s">
        <v>228</v>
      </c>
      <c r="C58" s="79">
        <v>1</v>
      </c>
      <c r="D58" s="1" t="s">
        <v>7</v>
      </c>
      <c r="E58" s="89"/>
      <c r="F58" s="89">
        <f t="shared" si="3"/>
        <v>0</v>
      </c>
      <c r="G58" s="89"/>
      <c r="H58" s="89">
        <f t="shared" si="4"/>
        <v>0</v>
      </c>
      <c r="I58" s="7"/>
      <c r="K58" s="132"/>
    </row>
    <row r="59" spans="1:10" ht="15">
      <c r="A59" s="77">
        <v>34</v>
      </c>
      <c r="B59" s="81" t="s">
        <v>230</v>
      </c>
      <c r="C59" s="79">
        <v>1</v>
      </c>
      <c r="D59" s="1" t="s">
        <v>7</v>
      </c>
      <c r="E59" s="89"/>
      <c r="F59" s="89">
        <f t="shared" si="3"/>
        <v>0</v>
      </c>
      <c r="G59" s="89"/>
      <c r="H59" s="89">
        <f t="shared" si="4"/>
        <v>0</v>
      </c>
      <c r="I59" s="7"/>
      <c r="J59"/>
    </row>
    <row r="60" spans="1:10" ht="15">
      <c r="A60" s="77">
        <v>35</v>
      </c>
      <c r="B60" s="81" t="s">
        <v>229</v>
      </c>
      <c r="C60" s="79">
        <v>1</v>
      </c>
      <c r="D60" s="1" t="s">
        <v>7</v>
      </c>
      <c r="E60" s="89"/>
      <c r="F60" s="89">
        <f t="shared" si="3"/>
        <v>0</v>
      </c>
      <c r="G60" s="89"/>
      <c r="H60" s="89">
        <f t="shared" si="4"/>
        <v>0</v>
      </c>
      <c r="I60" s="7"/>
      <c r="J60"/>
    </row>
    <row r="61" spans="1:10" ht="15">
      <c r="A61" s="77">
        <v>36</v>
      </c>
      <c r="B61" s="81" t="s">
        <v>216</v>
      </c>
      <c r="C61" s="79">
        <v>3</v>
      </c>
      <c r="D61" s="1" t="s">
        <v>7</v>
      </c>
      <c r="E61" s="89"/>
      <c r="F61" s="89">
        <f t="shared" si="3"/>
        <v>0</v>
      </c>
      <c r="G61" s="89"/>
      <c r="H61" s="89">
        <f t="shared" si="4"/>
        <v>0</v>
      </c>
      <c r="I61" s="7"/>
      <c r="J61"/>
    </row>
    <row r="62" spans="1:10" ht="15">
      <c r="A62" s="77">
        <v>37</v>
      </c>
      <c r="B62" s="81" t="s">
        <v>231</v>
      </c>
      <c r="C62" s="79">
        <v>2</v>
      </c>
      <c r="D62" s="1" t="s">
        <v>7</v>
      </c>
      <c r="E62" s="89"/>
      <c r="F62" s="89">
        <f t="shared" si="3"/>
        <v>0</v>
      </c>
      <c r="G62" s="89"/>
      <c r="H62" s="89">
        <f t="shared" si="4"/>
        <v>0</v>
      </c>
      <c r="I62" s="7"/>
      <c r="J62"/>
    </row>
    <row r="63" spans="1:10" ht="15">
      <c r="A63" s="77">
        <v>38</v>
      </c>
      <c r="B63" s="81" t="s">
        <v>234</v>
      </c>
      <c r="C63" s="79">
        <v>3</v>
      </c>
      <c r="D63" s="1" t="s">
        <v>7</v>
      </c>
      <c r="E63" s="89"/>
      <c r="F63" s="89">
        <f t="shared" si="3"/>
        <v>0</v>
      </c>
      <c r="G63" s="89"/>
      <c r="H63" s="89">
        <f t="shared" si="4"/>
        <v>0</v>
      </c>
      <c r="I63" s="7"/>
      <c r="J63"/>
    </row>
    <row r="64" spans="1:10" ht="15">
      <c r="A64" s="77">
        <v>39</v>
      </c>
      <c r="B64" s="81" t="s">
        <v>235</v>
      </c>
      <c r="C64" s="79">
        <v>1</v>
      </c>
      <c r="D64" s="1" t="s">
        <v>7</v>
      </c>
      <c r="E64" s="89"/>
      <c r="F64" s="89">
        <f t="shared" si="3"/>
        <v>0</v>
      </c>
      <c r="G64" s="89"/>
      <c r="H64" s="89">
        <f t="shared" si="4"/>
        <v>0</v>
      </c>
      <c r="I64" s="7"/>
      <c r="J64"/>
    </row>
    <row r="65" spans="1:10" ht="15">
      <c r="A65" s="77">
        <v>40</v>
      </c>
      <c r="B65" s="81" t="s">
        <v>233</v>
      </c>
      <c r="C65" s="79">
        <v>1</v>
      </c>
      <c r="D65" s="1" t="s">
        <v>7</v>
      </c>
      <c r="E65" s="89"/>
      <c r="F65" s="89">
        <f t="shared" si="3"/>
        <v>0</v>
      </c>
      <c r="G65" s="89"/>
      <c r="H65" s="89">
        <f t="shared" si="4"/>
        <v>0</v>
      </c>
      <c r="I65" s="7"/>
      <c r="J65"/>
    </row>
    <row r="66" spans="1:10" ht="15">
      <c r="A66" s="77">
        <v>41</v>
      </c>
      <c r="B66" s="81" t="s">
        <v>213</v>
      </c>
      <c r="C66" s="79">
        <v>1</v>
      </c>
      <c r="D66" s="1" t="s">
        <v>7</v>
      </c>
      <c r="E66" s="89"/>
      <c r="F66" s="89">
        <f t="shared" si="3"/>
        <v>0</v>
      </c>
      <c r="G66" s="89"/>
      <c r="H66" s="89">
        <f t="shared" si="4"/>
        <v>0</v>
      </c>
      <c r="I66" s="7"/>
      <c r="J66"/>
    </row>
    <row r="67" spans="1:10" ht="15">
      <c r="A67" s="77">
        <v>42</v>
      </c>
      <c r="B67" s="81" t="s">
        <v>236</v>
      </c>
      <c r="C67" s="79">
        <v>2</v>
      </c>
      <c r="D67" s="1" t="s">
        <v>7</v>
      </c>
      <c r="E67" s="89"/>
      <c r="F67" s="89">
        <f t="shared" si="3"/>
        <v>0</v>
      </c>
      <c r="G67" s="89"/>
      <c r="H67" s="89">
        <f t="shared" si="4"/>
        <v>0</v>
      </c>
      <c r="I67" s="7"/>
      <c r="J67"/>
    </row>
    <row r="68" spans="1:10" ht="15">
      <c r="A68" s="77">
        <v>43</v>
      </c>
      <c r="B68" s="81" t="s">
        <v>202</v>
      </c>
      <c r="C68" s="79">
        <v>1</v>
      </c>
      <c r="D68" s="1" t="s">
        <v>11</v>
      </c>
      <c r="E68" s="89"/>
      <c r="F68" s="89">
        <f t="shared" si="3"/>
        <v>0</v>
      </c>
      <c r="G68" s="89"/>
      <c r="H68" s="89">
        <f t="shared" si="4"/>
        <v>0</v>
      </c>
      <c r="I68" s="7"/>
      <c r="J68"/>
    </row>
    <row r="69" spans="1:10" ht="15">
      <c r="A69" s="77">
        <v>44</v>
      </c>
      <c r="B69" s="81"/>
      <c r="C69" s="79"/>
      <c r="D69" s="1"/>
      <c r="E69" s="89"/>
      <c r="F69" s="89">
        <f t="shared" si="3"/>
        <v>0</v>
      </c>
      <c r="G69" s="89"/>
      <c r="H69" s="89"/>
      <c r="I69" s="7"/>
      <c r="J69"/>
    </row>
    <row r="70" spans="1:11" s="92" customFormat="1" ht="177.75" customHeight="1">
      <c r="A70" s="77">
        <v>45</v>
      </c>
      <c r="B70" s="78" t="s">
        <v>203</v>
      </c>
      <c r="C70" s="79">
        <v>1</v>
      </c>
      <c r="D70" s="1" t="s">
        <v>7</v>
      </c>
      <c r="E70" s="89"/>
      <c r="F70" s="89">
        <f t="shared" si="3"/>
        <v>0</v>
      </c>
      <c r="G70" s="89"/>
      <c r="H70" s="89">
        <f>C70*G70</f>
        <v>0</v>
      </c>
      <c r="I70" s="7"/>
      <c r="K70" s="132"/>
    </row>
    <row r="71" spans="1:11" s="92" customFormat="1" ht="15">
      <c r="A71" s="77">
        <v>46</v>
      </c>
      <c r="B71" s="78" t="s">
        <v>223</v>
      </c>
      <c r="C71" s="79">
        <v>12</v>
      </c>
      <c r="D71" s="1" t="s">
        <v>7</v>
      </c>
      <c r="E71" s="89"/>
      <c r="F71" s="89">
        <f t="shared" si="3"/>
        <v>0</v>
      </c>
      <c r="G71" s="89"/>
      <c r="H71" s="89">
        <f aca="true" t="shared" si="5" ref="H71:H79">C71*G71</f>
        <v>0</v>
      </c>
      <c r="I71" s="7"/>
      <c r="K71" s="132"/>
    </row>
    <row r="72" spans="1:11" s="92" customFormat="1" ht="15">
      <c r="A72" s="77">
        <v>47</v>
      </c>
      <c r="B72" s="78" t="s">
        <v>201</v>
      </c>
      <c r="C72" s="79">
        <v>3</v>
      </c>
      <c r="D72" s="1" t="s">
        <v>7</v>
      </c>
      <c r="E72" s="89"/>
      <c r="F72" s="89">
        <f t="shared" si="3"/>
        <v>0</v>
      </c>
      <c r="G72" s="89"/>
      <c r="H72" s="89">
        <f t="shared" si="5"/>
        <v>0</v>
      </c>
      <c r="I72" s="7"/>
      <c r="K72" s="132"/>
    </row>
    <row r="73" spans="1:11" s="92" customFormat="1" ht="15">
      <c r="A73" s="77">
        <v>48</v>
      </c>
      <c r="B73" s="81" t="s">
        <v>204</v>
      </c>
      <c r="C73" s="79">
        <v>1</v>
      </c>
      <c r="D73" s="1" t="s">
        <v>7</v>
      </c>
      <c r="E73" s="89"/>
      <c r="F73" s="89">
        <f t="shared" si="3"/>
        <v>0</v>
      </c>
      <c r="G73" s="89"/>
      <c r="H73" s="89">
        <f t="shared" si="5"/>
        <v>0</v>
      </c>
      <c r="I73" s="7"/>
      <c r="K73" s="132"/>
    </row>
    <row r="74" spans="1:11" s="92" customFormat="1" ht="15">
      <c r="A74" s="77">
        <v>49</v>
      </c>
      <c r="B74" s="81" t="s">
        <v>205</v>
      </c>
      <c r="C74" s="79">
        <v>1</v>
      </c>
      <c r="D74" s="1" t="s">
        <v>7</v>
      </c>
      <c r="E74" s="89"/>
      <c r="F74" s="89">
        <f t="shared" si="3"/>
        <v>0</v>
      </c>
      <c r="G74" s="89"/>
      <c r="H74" s="89">
        <f t="shared" si="5"/>
        <v>0</v>
      </c>
      <c r="I74" s="7"/>
      <c r="K74" s="132"/>
    </row>
    <row r="75" spans="1:11" s="92" customFormat="1" ht="15">
      <c r="A75" s="77">
        <v>50</v>
      </c>
      <c r="B75" s="81" t="s">
        <v>209</v>
      </c>
      <c r="C75" s="79">
        <v>2</v>
      </c>
      <c r="D75" s="1" t="s">
        <v>7</v>
      </c>
      <c r="E75" s="89"/>
      <c r="F75" s="89">
        <f t="shared" si="3"/>
        <v>0</v>
      </c>
      <c r="G75" s="89"/>
      <c r="H75" s="89">
        <f t="shared" si="5"/>
        <v>0</v>
      </c>
      <c r="I75" s="7"/>
      <c r="K75" s="132"/>
    </row>
    <row r="76" spans="1:11" s="92" customFormat="1" ht="15">
      <c r="A76" s="77">
        <v>51</v>
      </c>
      <c r="B76" s="81" t="s">
        <v>210</v>
      </c>
      <c r="C76" s="79">
        <v>1</v>
      </c>
      <c r="D76" s="1" t="s">
        <v>7</v>
      </c>
      <c r="E76" s="89"/>
      <c r="F76" s="89">
        <f t="shared" si="3"/>
        <v>0</v>
      </c>
      <c r="G76" s="89"/>
      <c r="H76" s="89">
        <f t="shared" si="5"/>
        <v>0</v>
      </c>
      <c r="I76" s="7"/>
      <c r="K76" s="132"/>
    </row>
    <row r="77" spans="1:11" s="92" customFormat="1" ht="15">
      <c r="A77" s="77">
        <v>52</v>
      </c>
      <c r="B77" s="81" t="s">
        <v>211</v>
      </c>
      <c r="C77" s="79">
        <v>1</v>
      </c>
      <c r="D77" s="1" t="s">
        <v>7</v>
      </c>
      <c r="E77" s="89"/>
      <c r="F77" s="89">
        <f t="shared" si="3"/>
        <v>0</v>
      </c>
      <c r="G77" s="89"/>
      <c r="H77" s="89">
        <f t="shared" si="5"/>
        <v>0</v>
      </c>
      <c r="I77" s="7"/>
      <c r="K77" s="132"/>
    </row>
    <row r="78" spans="1:11" s="92" customFormat="1" ht="15">
      <c r="A78" s="77">
        <v>53</v>
      </c>
      <c r="B78" s="81" t="s">
        <v>212</v>
      </c>
      <c r="C78" s="79">
        <v>2</v>
      </c>
      <c r="D78" s="1" t="s">
        <v>7</v>
      </c>
      <c r="E78" s="89"/>
      <c r="F78" s="89">
        <f t="shared" si="3"/>
        <v>0</v>
      </c>
      <c r="G78" s="89"/>
      <c r="H78" s="89">
        <f t="shared" si="5"/>
        <v>0</v>
      </c>
      <c r="I78" s="7"/>
      <c r="K78" s="132"/>
    </row>
    <row r="79" spans="1:11" s="92" customFormat="1" ht="15">
      <c r="A79" s="77">
        <v>54</v>
      </c>
      <c r="B79" s="81" t="s">
        <v>202</v>
      </c>
      <c r="C79" s="79">
        <v>1</v>
      </c>
      <c r="D79" s="1" t="s">
        <v>11</v>
      </c>
      <c r="E79" s="89"/>
      <c r="F79" s="89">
        <f t="shared" si="3"/>
        <v>0</v>
      </c>
      <c r="G79" s="89"/>
      <c r="H79" s="89">
        <f t="shared" si="5"/>
        <v>0</v>
      </c>
      <c r="I79" s="7"/>
      <c r="K79" s="132"/>
    </row>
    <row r="80" spans="1:11" s="7" customFormat="1" ht="15">
      <c r="A80" s="60"/>
      <c r="B80" s="65"/>
      <c r="C80" s="65"/>
      <c r="D80" s="67"/>
      <c r="E80" s="68"/>
      <c r="F80" s="68"/>
      <c r="G80" s="68"/>
      <c r="H80" s="68"/>
      <c r="J80" s="91"/>
      <c r="K80" s="131"/>
    </row>
    <row r="81" spans="1:11" s="7" customFormat="1" ht="15">
      <c r="A81" s="13"/>
      <c r="B81" s="14" t="s">
        <v>13</v>
      </c>
      <c r="C81" s="14"/>
      <c r="D81" s="70"/>
      <c r="E81" s="71"/>
      <c r="F81" s="71">
        <f>SUM(F26:F80)</f>
        <v>0</v>
      </c>
      <c r="G81" s="71"/>
      <c r="H81" s="43">
        <f>SUM(H26:H80)</f>
        <v>0</v>
      </c>
      <c r="J81" s="91"/>
      <c r="K81" s="131"/>
    </row>
    <row r="82" ht="15">
      <c r="I82" s="7"/>
    </row>
    <row r="83" ht="15">
      <c r="I83" s="7"/>
    </row>
    <row r="84" spans="1:11" s="7" customFormat="1" ht="15">
      <c r="A84" s="44"/>
      <c r="B84" s="45" t="s">
        <v>29</v>
      </c>
      <c r="C84" s="45"/>
      <c r="D84" s="47"/>
      <c r="E84" s="48" t="s">
        <v>3</v>
      </c>
      <c r="F84" s="48" t="s">
        <v>5</v>
      </c>
      <c r="G84" s="48" t="s">
        <v>3</v>
      </c>
      <c r="H84" s="49" t="s">
        <v>5</v>
      </c>
      <c r="J84" s="91"/>
      <c r="K84" s="131"/>
    </row>
    <row r="85" spans="1:11" s="7" customFormat="1" ht="15">
      <c r="A85" s="50"/>
      <c r="B85" s="51" t="s">
        <v>30</v>
      </c>
      <c r="C85" s="51"/>
      <c r="D85" s="53" t="s">
        <v>2</v>
      </c>
      <c r="E85" s="54" t="s">
        <v>4</v>
      </c>
      <c r="F85" s="54" t="s">
        <v>4</v>
      </c>
      <c r="G85" s="54" t="s">
        <v>6</v>
      </c>
      <c r="H85" s="55" t="s">
        <v>6</v>
      </c>
      <c r="J85" s="91"/>
      <c r="K85" s="131"/>
    </row>
    <row r="86" spans="1:11" s="7" customFormat="1" ht="15">
      <c r="A86" s="60"/>
      <c r="B86" s="99" t="s">
        <v>103</v>
      </c>
      <c r="C86" s="61"/>
      <c r="D86" s="3"/>
      <c r="E86" s="63"/>
      <c r="F86" s="63"/>
      <c r="G86" s="63"/>
      <c r="H86" s="63"/>
      <c r="J86" s="91"/>
      <c r="K86" s="131"/>
    </row>
    <row r="87" spans="1:11" s="92" customFormat="1" ht="15">
      <c r="A87" s="77">
        <v>1</v>
      </c>
      <c r="B87" s="93" t="s">
        <v>153</v>
      </c>
      <c r="C87" s="102"/>
      <c r="D87" s="1"/>
      <c r="E87" s="89"/>
      <c r="F87" s="89"/>
      <c r="G87" s="89"/>
      <c r="H87" s="89"/>
      <c r="I87" s="7"/>
      <c r="K87" s="132"/>
    </row>
    <row r="88" spans="1:11" s="92" customFormat="1" ht="15">
      <c r="A88" s="77">
        <v>2</v>
      </c>
      <c r="B88" s="81" t="s">
        <v>66</v>
      </c>
      <c r="C88" s="81">
        <v>2</v>
      </c>
      <c r="D88" s="1" t="s">
        <v>7</v>
      </c>
      <c r="E88" s="89"/>
      <c r="F88" s="89">
        <f>C88*E88</f>
        <v>0</v>
      </c>
      <c r="G88" s="89"/>
      <c r="H88" s="89">
        <f>C88*G88</f>
        <v>0</v>
      </c>
      <c r="I88" s="7"/>
      <c r="K88" s="132"/>
    </row>
    <row r="89" spans="1:11" s="92" customFormat="1" ht="15">
      <c r="A89" s="77">
        <v>3</v>
      </c>
      <c r="B89" s="78" t="s">
        <v>142</v>
      </c>
      <c r="C89" s="81">
        <v>2</v>
      </c>
      <c r="D89" s="1" t="s">
        <v>7</v>
      </c>
      <c r="E89" s="89"/>
      <c r="F89" s="89">
        <f aca="true" t="shared" si="6" ref="F89:F159">C89*E89</f>
        <v>0</v>
      </c>
      <c r="G89" s="89"/>
      <c r="H89" s="89">
        <f aca="true" t="shared" si="7" ref="H89:H159">C89*G89</f>
        <v>0</v>
      </c>
      <c r="I89" s="7"/>
      <c r="K89" s="132"/>
    </row>
    <row r="90" spans="1:11" s="92" customFormat="1" ht="15">
      <c r="A90" s="77">
        <v>4</v>
      </c>
      <c r="B90" s="81" t="s">
        <v>143</v>
      </c>
      <c r="C90" s="78">
        <v>1</v>
      </c>
      <c r="D90" s="1" t="s">
        <v>7</v>
      </c>
      <c r="E90" s="89"/>
      <c r="F90" s="89">
        <f t="shared" si="6"/>
        <v>0</v>
      </c>
      <c r="G90" s="89"/>
      <c r="H90" s="89">
        <f t="shared" si="7"/>
        <v>0</v>
      </c>
      <c r="I90" s="7"/>
      <c r="K90" s="132"/>
    </row>
    <row r="91" spans="1:11" s="7" customFormat="1" ht="15">
      <c r="A91" s="77">
        <v>5</v>
      </c>
      <c r="B91" s="78" t="s">
        <v>59</v>
      </c>
      <c r="C91" s="78">
        <v>6</v>
      </c>
      <c r="D91" s="1" t="s">
        <v>7</v>
      </c>
      <c r="E91" s="89"/>
      <c r="F91" s="89">
        <f t="shared" si="6"/>
        <v>0</v>
      </c>
      <c r="G91" s="89"/>
      <c r="H91" s="89">
        <f t="shared" si="7"/>
        <v>0</v>
      </c>
      <c r="J91" s="91"/>
      <c r="K91" s="131"/>
    </row>
    <row r="92" spans="1:11" s="92" customFormat="1" ht="15">
      <c r="A92" s="77">
        <v>6</v>
      </c>
      <c r="B92" s="81" t="s">
        <v>144</v>
      </c>
      <c r="C92" s="81">
        <v>1</v>
      </c>
      <c r="D92" s="1" t="s">
        <v>7</v>
      </c>
      <c r="E92" s="89"/>
      <c r="F92" s="89">
        <f t="shared" si="6"/>
        <v>0</v>
      </c>
      <c r="G92" s="89"/>
      <c r="H92" s="89">
        <f t="shared" si="7"/>
        <v>0</v>
      </c>
      <c r="I92" s="7"/>
      <c r="K92" s="132"/>
    </row>
    <row r="93" spans="1:11" s="92" customFormat="1" ht="15">
      <c r="A93" s="77">
        <v>7</v>
      </c>
      <c r="B93" s="81" t="s">
        <v>65</v>
      </c>
      <c r="C93" s="81">
        <v>1</v>
      </c>
      <c r="D93" s="1" t="s">
        <v>7</v>
      </c>
      <c r="E93" s="89"/>
      <c r="F93" s="89">
        <f t="shared" si="6"/>
        <v>0</v>
      </c>
      <c r="G93" s="89"/>
      <c r="H93" s="89">
        <f t="shared" si="7"/>
        <v>0</v>
      </c>
      <c r="I93" s="7"/>
      <c r="K93" s="132"/>
    </row>
    <row r="94" spans="1:11" s="92" customFormat="1" ht="15">
      <c r="A94" s="77">
        <v>8</v>
      </c>
      <c r="B94" s="78" t="s">
        <v>242</v>
      </c>
      <c r="C94" s="78">
        <v>1</v>
      </c>
      <c r="D94" s="1" t="s">
        <v>7</v>
      </c>
      <c r="E94" s="89"/>
      <c r="F94" s="89">
        <f t="shared" si="6"/>
        <v>0</v>
      </c>
      <c r="G94" s="89"/>
      <c r="H94" s="89">
        <f t="shared" si="7"/>
        <v>0</v>
      </c>
      <c r="I94" s="7"/>
      <c r="K94" s="132"/>
    </row>
    <row r="95" spans="1:11" s="92" customFormat="1" ht="15">
      <c r="A95" s="77">
        <v>9</v>
      </c>
      <c r="B95" s="78" t="s">
        <v>243</v>
      </c>
      <c r="C95" s="78">
        <v>3</v>
      </c>
      <c r="D95" s="1" t="s">
        <v>7</v>
      </c>
      <c r="E95" s="89"/>
      <c r="F95" s="89">
        <f t="shared" si="6"/>
        <v>0</v>
      </c>
      <c r="G95" s="89"/>
      <c r="H95" s="89">
        <f t="shared" si="7"/>
        <v>0</v>
      </c>
      <c r="I95" s="7"/>
      <c r="K95" s="132"/>
    </row>
    <row r="96" spans="1:11" s="92" customFormat="1" ht="15">
      <c r="A96" s="77">
        <v>10</v>
      </c>
      <c r="B96" s="78" t="s">
        <v>244</v>
      </c>
      <c r="C96" s="78">
        <v>2</v>
      </c>
      <c r="D96" s="1" t="s">
        <v>7</v>
      </c>
      <c r="E96" s="89"/>
      <c r="F96" s="89">
        <f t="shared" si="6"/>
        <v>0</v>
      </c>
      <c r="G96" s="89"/>
      <c r="H96" s="89">
        <f t="shared" si="7"/>
        <v>0</v>
      </c>
      <c r="I96" s="7"/>
      <c r="K96" s="132"/>
    </row>
    <row r="97" spans="1:11" s="92" customFormat="1" ht="15">
      <c r="A97" s="77">
        <v>11</v>
      </c>
      <c r="B97" s="78" t="s">
        <v>245</v>
      </c>
      <c r="C97" s="78">
        <v>15</v>
      </c>
      <c r="D97" s="1" t="s">
        <v>7</v>
      </c>
      <c r="E97" s="89"/>
      <c r="F97" s="89">
        <f t="shared" si="6"/>
        <v>0</v>
      </c>
      <c r="G97" s="89"/>
      <c r="H97" s="89">
        <f t="shared" si="7"/>
        <v>0</v>
      </c>
      <c r="I97" s="7"/>
      <c r="K97" s="132"/>
    </row>
    <row r="98" spans="1:11" s="92" customFormat="1" ht="15">
      <c r="A98" s="77">
        <v>12</v>
      </c>
      <c r="B98" s="78" t="s">
        <v>246</v>
      </c>
      <c r="C98" s="78">
        <v>6</v>
      </c>
      <c r="D98" s="1" t="s">
        <v>7</v>
      </c>
      <c r="E98" s="89"/>
      <c r="F98" s="89">
        <f t="shared" si="6"/>
        <v>0</v>
      </c>
      <c r="G98" s="89"/>
      <c r="H98" s="89">
        <f t="shared" si="7"/>
        <v>0</v>
      </c>
      <c r="I98" s="7"/>
      <c r="K98" s="132"/>
    </row>
    <row r="99" spans="1:11" s="92" customFormat="1" ht="15">
      <c r="A99" s="77">
        <v>13</v>
      </c>
      <c r="B99" s="78" t="s">
        <v>247</v>
      </c>
      <c r="C99" s="78">
        <v>2</v>
      </c>
      <c r="D99" s="1" t="s">
        <v>7</v>
      </c>
      <c r="E99" s="89"/>
      <c r="F99" s="89">
        <f t="shared" si="6"/>
        <v>0</v>
      </c>
      <c r="G99" s="89"/>
      <c r="H99" s="89">
        <f t="shared" si="7"/>
        <v>0</v>
      </c>
      <c r="I99" s="7"/>
      <c r="K99" s="132"/>
    </row>
    <row r="100" spans="1:11" s="92" customFormat="1" ht="15">
      <c r="A100" s="77">
        <v>14</v>
      </c>
      <c r="B100" s="78" t="s">
        <v>248</v>
      </c>
      <c r="C100" s="78">
        <v>2</v>
      </c>
      <c r="D100" s="1" t="s">
        <v>7</v>
      </c>
      <c r="E100" s="89"/>
      <c r="F100" s="89">
        <f t="shared" si="6"/>
        <v>0</v>
      </c>
      <c r="G100" s="89"/>
      <c r="H100" s="89">
        <f t="shared" si="7"/>
        <v>0</v>
      </c>
      <c r="I100" s="7"/>
      <c r="K100" s="132"/>
    </row>
    <row r="101" spans="1:11" s="7" customFormat="1" ht="15">
      <c r="A101" s="77">
        <v>15</v>
      </c>
      <c r="B101" s="78"/>
      <c r="C101" s="64"/>
      <c r="D101" s="3"/>
      <c r="E101" s="63"/>
      <c r="F101" s="89">
        <f t="shared" si="6"/>
        <v>0</v>
      </c>
      <c r="G101" s="63"/>
      <c r="H101" s="89">
        <f t="shared" si="7"/>
        <v>0</v>
      </c>
      <c r="J101" s="91"/>
      <c r="K101" s="131"/>
    </row>
    <row r="102" spans="1:11" s="92" customFormat="1" ht="15">
      <c r="A102" s="77">
        <v>16</v>
      </c>
      <c r="B102" s="93" t="s">
        <v>154</v>
      </c>
      <c r="C102" s="102"/>
      <c r="D102" s="1"/>
      <c r="E102" s="89"/>
      <c r="F102" s="89">
        <f t="shared" si="6"/>
        <v>0</v>
      </c>
      <c r="G102" s="89"/>
      <c r="H102" s="89">
        <f t="shared" si="7"/>
        <v>0</v>
      </c>
      <c r="I102" s="7"/>
      <c r="K102" s="132"/>
    </row>
    <row r="103" spans="1:11" s="92" customFormat="1" ht="15">
      <c r="A103" s="77">
        <v>17</v>
      </c>
      <c r="B103" s="81" t="s">
        <v>155</v>
      </c>
      <c r="C103" s="81">
        <v>2</v>
      </c>
      <c r="D103" s="1" t="s">
        <v>7</v>
      </c>
      <c r="E103" s="89"/>
      <c r="F103" s="89">
        <f t="shared" si="6"/>
        <v>0</v>
      </c>
      <c r="G103" s="89"/>
      <c r="H103" s="89">
        <f t="shared" si="7"/>
        <v>0</v>
      </c>
      <c r="I103" s="7"/>
      <c r="K103" s="132"/>
    </row>
    <row r="104" spans="1:11" s="92" customFormat="1" ht="15">
      <c r="A104" s="77">
        <v>18</v>
      </c>
      <c r="B104" s="81" t="s">
        <v>156</v>
      </c>
      <c r="C104" s="81">
        <v>1</v>
      </c>
      <c r="D104" s="1" t="s">
        <v>7</v>
      </c>
      <c r="E104" s="89"/>
      <c r="F104" s="89">
        <f t="shared" si="6"/>
        <v>0</v>
      </c>
      <c r="G104" s="89"/>
      <c r="H104" s="89">
        <f t="shared" si="7"/>
        <v>0</v>
      </c>
      <c r="I104" s="7"/>
      <c r="K104" s="132"/>
    </row>
    <row r="105" spans="1:11" s="7" customFormat="1" ht="15">
      <c r="A105" s="77">
        <v>19</v>
      </c>
      <c r="B105" s="78" t="s">
        <v>157</v>
      </c>
      <c r="C105" s="78">
        <v>6</v>
      </c>
      <c r="D105" s="1" t="s">
        <v>7</v>
      </c>
      <c r="E105" s="89"/>
      <c r="F105" s="89">
        <f t="shared" si="6"/>
        <v>0</v>
      </c>
      <c r="G105" s="89"/>
      <c r="H105" s="89">
        <f t="shared" si="7"/>
        <v>0</v>
      </c>
      <c r="J105" s="91"/>
      <c r="K105" s="131"/>
    </row>
    <row r="106" spans="1:11" s="92" customFormat="1" ht="15">
      <c r="A106" s="77">
        <v>20</v>
      </c>
      <c r="B106" s="81" t="s">
        <v>144</v>
      </c>
      <c r="C106" s="81">
        <v>1</v>
      </c>
      <c r="D106" s="1" t="s">
        <v>7</v>
      </c>
      <c r="E106" s="89"/>
      <c r="F106" s="89">
        <f t="shared" si="6"/>
        <v>0</v>
      </c>
      <c r="G106" s="89"/>
      <c r="H106" s="89">
        <f t="shared" si="7"/>
        <v>0</v>
      </c>
      <c r="I106" s="7"/>
      <c r="K106" s="132"/>
    </row>
    <row r="107" spans="1:11" s="92" customFormat="1" ht="15">
      <c r="A107" s="77">
        <v>21</v>
      </c>
      <c r="B107" s="81" t="s">
        <v>65</v>
      </c>
      <c r="C107" s="81">
        <v>1</v>
      </c>
      <c r="D107" s="1" t="s">
        <v>7</v>
      </c>
      <c r="E107" s="89"/>
      <c r="F107" s="89">
        <f t="shared" si="6"/>
        <v>0</v>
      </c>
      <c r="G107" s="89"/>
      <c r="H107" s="89">
        <f t="shared" si="7"/>
        <v>0</v>
      </c>
      <c r="I107" s="7"/>
      <c r="K107" s="132"/>
    </row>
    <row r="108" spans="1:11" s="92" customFormat="1" ht="15">
      <c r="A108" s="77">
        <v>22</v>
      </c>
      <c r="B108" s="78" t="s">
        <v>242</v>
      </c>
      <c r="C108" s="78">
        <v>1</v>
      </c>
      <c r="D108" s="1" t="s">
        <v>7</v>
      </c>
      <c r="E108" s="89"/>
      <c r="F108" s="89">
        <f aca="true" t="shared" si="8" ref="F108:F112">C108*E108</f>
        <v>0</v>
      </c>
      <c r="G108" s="89"/>
      <c r="H108" s="89">
        <f aca="true" t="shared" si="9" ref="H108:H112">C108*G108</f>
        <v>0</v>
      </c>
      <c r="I108" s="7"/>
      <c r="K108" s="132"/>
    </row>
    <row r="109" spans="1:11" s="92" customFormat="1" ht="15">
      <c r="A109" s="77">
        <v>23</v>
      </c>
      <c r="B109" s="78" t="s">
        <v>249</v>
      </c>
      <c r="C109" s="78">
        <v>3</v>
      </c>
      <c r="D109" s="1" t="s">
        <v>7</v>
      </c>
      <c r="E109" s="89"/>
      <c r="F109" s="89">
        <f t="shared" si="8"/>
        <v>0</v>
      </c>
      <c r="G109" s="89"/>
      <c r="H109" s="89">
        <f t="shared" si="9"/>
        <v>0</v>
      </c>
      <c r="I109" s="7"/>
      <c r="K109" s="132"/>
    </row>
    <row r="110" spans="1:11" s="92" customFormat="1" ht="15">
      <c r="A110" s="77">
        <v>24</v>
      </c>
      <c r="B110" s="78" t="s">
        <v>246</v>
      </c>
      <c r="C110" s="78">
        <v>6</v>
      </c>
      <c r="D110" s="1" t="s">
        <v>7</v>
      </c>
      <c r="E110" s="89"/>
      <c r="F110" s="89">
        <f t="shared" si="8"/>
        <v>0</v>
      </c>
      <c r="G110" s="89"/>
      <c r="H110" s="89">
        <f t="shared" si="9"/>
        <v>0</v>
      </c>
      <c r="I110" s="7"/>
      <c r="K110" s="132"/>
    </row>
    <row r="111" spans="1:11" s="92" customFormat="1" ht="15">
      <c r="A111" s="77">
        <v>25</v>
      </c>
      <c r="B111" s="78" t="s">
        <v>247</v>
      </c>
      <c r="C111" s="78">
        <v>3</v>
      </c>
      <c r="D111" s="1" t="s">
        <v>7</v>
      </c>
      <c r="E111" s="89"/>
      <c r="F111" s="89">
        <f t="shared" si="8"/>
        <v>0</v>
      </c>
      <c r="G111" s="89"/>
      <c r="H111" s="89">
        <f t="shared" si="9"/>
        <v>0</v>
      </c>
      <c r="I111" s="7"/>
      <c r="K111" s="132"/>
    </row>
    <row r="112" spans="1:11" s="92" customFormat="1" ht="15">
      <c r="A112" s="77">
        <v>26</v>
      </c>
      <c r="B112" s="78" t="s">
        <v>248</v>
      </c>
      <c r="C112" s="78">
        <v>1</v>
      </c>
      <c r="D112" s="1" t="s">
        <v>7</v>
      </c>
      <c r="E112" s="89"/>
      <c r="F112" s="89">
        <f t="shared" si="8"/>
        <v>0</v>
      </c>
      <c r="G112" s="89"/>
      <c r="H112" s="89">
        <f t="shared" si="9"/>
        <v>0</v>
      </c>
      <c r="I112" s="7"/>
      <c r="K112" s="132"/>
    </row>
    <row r="113" spans="1:11" s="7" customFormat="1" ht="15">
      <c r="A113" s="77">
        <v>27</v>
      </c>
      <c r="B113" s="78"/>
      <c r="C113" s="64"/>
      <c r="D113" s="3"/>
      <c r="E113" s="63"/>
      <c r="F113" s="89">
        <f t="shared" si="6"/>
        <v>0</v>
      </c>
      <c r="G113" s="63"/>
      <c r="H113" s="89">
        <f t="shared" si="7"/>
        <v>0</v>
      </c>
      <c r="J113" s="91"/>
      <c r="K113" s="131"/>
    </row>
    <row r="114" spans="1:11" s="7" customFormat="1" ht="30">
      <c r="A114" s="77">
        <v>28</v>
      </c>
      <c r="B114" s="73" t="s">
        <v>192</v>
      </c>
      <c r="C114" s="73">
        <v>21</v>
      </c>
      <c r="D114" s="75" t="s">
        <v>7</v>
      </c>
      <c r="E114" s="76"/>
      <c r="F114" s="89">
        <f t="shared" si="6"/>
        <v>0</v>
      </c>
      <c r="G114" s="76"/>
      <c r="H114" s="89">
        <f t="shared" si="7"/>
        <v>0</v>
      </c>
      <c r="J114" s="91"/>
      <c r="K114" s="131"/>
    </row>
    <row r="115" spans="1:11" s="7" customFormat="1" ht="30">
      <c r="A115" s="77">
        <v>29</v>
      </c>
      <c r="B115" s="78" t="s">
        <v>193</v>
      </c>
      <c r="C115" s="78">
        <v>5</v>
      </c>
      <c r="D115" s="1" t="s">
        <v>7</v>
      </c>
      <c r="E115" s="80"/>
      <c r="F115" s="89">
        <f t="shared" si="6"/>
        <v>0</v>
      </c>
      <c r="G115" s="80"/>
      <c r="H115" s="89">
        <f t="shared" si="7"/>
        <v>0</v>
      </c>
      <c r="J115" s="91"/>
      <c r="K115" s="131"/>
    </row>
    <row r="116" spans="1:11" s="7" customFormat="1" ht="45">
      <c r="A116" s="77">
        <v>30</v>
      </c>
      <c r="B116" s="78" t="s">
        <v>95</v>
      </c>
      <c r="C116" s="78">
        <v>2</v>
      </c>
      <c r="D116" s="1" t="s">
        <v>7</v>
      </c>
      <c r="E116" s="80"/>
      <c r="F116" s="89">
        <f t="shared" si="6"/>
        <v>0</v>
      </c>
      <c r="G116" s="80"/>
      <c r="H116" s="89">
        <f t="shared" si="7"/>
        <v>0</v>
      </c>
      <c r="J116" s="91"/>
      <c r="K116" s="131"/>
    </row>
    <row r="117" spans="1:11" s="7" customFormat="1" ht="90">
      <c r="A117" s="77">
        <v>31</v>
      </c>
      <c r="B117" s="78" t="s">
        <v>96</v>
      </c>
      <c r="C117" s="78">
        <v>14</v>
      </c>
      <c r="D117" s="1" t="s">
        <v>7</v>
      </c>
      <c r="E117" s="80"/>
      <c r="F117" s="89">
        <f t="shared" si="6"/>
        <v>0</v>
      </c>
      <c r="G117" s="80"/>
      <c r="H117" s="89">
        <f t="shared" si="7"/>
        <v>0</v>
      </c>
      <c r="J117" s="91"/>
      <c r="K117" s="131"/>
    </row>
    <row r="118" spans="1:11" s="7" customFormat="1" ht="75">
      <c r="A118" s="77">
        <v>32</v>
      </c>
      <c r="B118" s="78" t="s">
        <v>99</v>
      </c>
      <c r="C118" s="78">
        <v>2</v>
      </c>
      <c r="D118" s="1" t="s">
        <v>7</v>
      </c>
      <c r="E118" s="80"/>
      <c r="F118" s="89">
        <f>C118*E118</f>
        <v>0</v>
      </c>
      <c r="G118" s="80"/>
      <c r="H118" s="89">
        <f t="shared" si="7"/>
        <v>0</v>
      </c>
      <c r="J118" s="91"/>
      <c r="K118" s="131"/>
    </row>
    <row r="119" spans="1:11" s="7" customFormat="1" ht="75">
      <c r="A119" s="77">
        <v>33</v>
      </c>
      <c r="B119" s="78" t="s">
        <v>97</v>
      </c>
      <c r="C119" s="78">
        <v>2</v>
      </c>
      <c r="D119" s="1" t="s">
        <v>7</v>
      </c>
      <c r="E119" s="80"/>
      <c r="F119" s="89">
        <f t="shared" si="6"/>
        <v>0</v>
      </c>
      <c r="G119" s="80"/>
      <c r="H119" s="89">
        <f t="shared" si="7"/>
        <v>0</v>
      </c>
      <c r="J119" s="91"/>
      <c r="K119" s="131"/>
    </row>
    <row r="120" spans="1:11" s="7" customFormat="1" ht="75">
      <c r="A120" s="77">
        <v>34</v>
      </c>
      <c r="B120" s="78" t="s">
        <v>98</v>
      </c>
      <c r="C120" s="78">
        <v>6</v>
      </c>
      <c r="D120" s="1" t="s">
        <v>7</v>
      </c>
      <c r="E120" s="80"/>
      <c r="F120" s="89">
        <f t="shared" si="6"/>
        <v>0</v>
      </c>
      <c r="G120" s="80"/>
      <c r="H120" s="89">
        <f t="shared" si="7"/>
        <v>0</v>
      </c>
      <c r="J120" s="91"/>
      <c r="K120" s="131"/>
    </row>
    <row r="121" spans="1:11" s="7" customFormat="1" ht="75">
      <c r="A121" s="77">
        <v>35</v>
      </c>
      <c r="B121" s="78" t="s">
        <v>102</v>
      </c>
      <c r="C121" s="78">
        <v>10</v>
      </c>
      <c r="D121" s="1" t="s">
        <v>7</v>
      </c>
      <c r="E121" s="80"/>
      <c r="F121" s="89">
        <f t="shared" si="6"/>
        <v>0</v>
      </c>
      <c r="G121" s="80"/>
      <c r="H121" s="89">
        <f t="shared" si="7"/>
        <v>0</v>
      </c>
      <c r="J121" s="91"/>
      <c r="K121" s="131"/>
    </row>
    <row r="122" spans="1:11" s="7" customFormat="1" ht="15">
      <c r="A122" s="77">
        <v>36</v>
      </c>
      <c r="B122" s="81" t="s">
        <v>136</v>
      </c>
      <c r="C122" s="81">
        <v>1</v>
      </c>
      <c r="D122" s="1" t="s">
        <v>7</v>
      </c>
      <c r="E122" s="80"/>
      <c r="F122" s="89">
        <f>C122*E122</f>
        <v>0</v>
      </c>
      <c r="G122" s="80"/>
      <c r="H122" s="89">
        <f t="shared" si="7"/>
        <v>0</v>
      </c>
      <c r="J122" s="91"/>
      <c r="K122" s="131"/>
    </row>
    <row r="123" spans="1:11" s="7" customFormat="1" ht="15">
      <c r="A123" s="77">
        <v>37</v>
      </c>
      <c r="B123" s="81" t="s">
        <v>53</v>
      </c>
      <c r="C123" s="81">
        <v>15</v>
      </c>
      <c r="D123" s="1" t="s">
        <v>7</v>
      </c>
      <c r="E123" s="80"/>
      <c r="F123" s="89">
        <f t="shared" si="6"/>
        <v>0</v>
      </c>
      <c r="G123" s="80"/>
      <c r="H123" s="89">
        <f t="shared" si="7"/>
        <v>0</v>
      </c>
      <c r="J123" s="91"/>
      <c r="K123" s="131"/>
    </row>
    <row r="124" spans="1:11" s="7" customFormat="1" ht="241.5" customHeight="1">
      <c r="A124" s="77">
        <v>38</v>
      </c>
      <c r="B124" s="78" t="s">
        <v>51</v>
      </c>
      <c r="C124" s="78">
        <v>2</v>
      </c>
      <c r="D124" s="1" t="s">
        <v>7</v>
      </c>
      <c r="E124" s="80"/>
      <c r="F124" s="89">
        <f t="shared" si="6"/>
        <v>0</v>
      </c>
      <c r="G124" s="80"/>
      <c r="H124" s="89">
        <f t="shared" si="7"/>
        <v>0</v>
      </c>
      <c r="J124" s="91"/>
      <c r="K124" s="131"/>
    </row>
    <row r="125" spans="1:11" s="7" customFormat="1" ht="135">
      <c r="A125" s="77">
        <v>39</v>
      </c>
      <c r="B125" s="78" t="s">
        <v>52</v>
      </c>
      <c r="C125" s="78">
        <v>2</v>
      </c>
      <c r="D125" s="1" t="s">
        <v>7</v>
      </c>
      <c r="E125" s="80"/>
      <c r="F125" s="89">
        <f t="shared" si="6"/>
        <v>0</v>
      </c>
      <c r="G125" s="80"/>
      <c r="H125" s="89">
        <f t="shared" si="7"/>
        <v>0</v>
      </c>
      <c r="J125" s="91"/>
      <c r="K125" s="131"/>
    </row>
    <row r="126" spans="1:11" s="7" customFormat="1" ht="151.5" customHeight="1">
      <c r="A126" s="77">
        <v>40</v>
      </c>
      <c r="B126" s="78" t="s">
        <v>128</v>
      </c>
      <c r="C126" s="78">
        <v>3</v>
      </c>
      <c r="D126" s="1" t="s">
        <v>7</v>
      </c>
      <c r="E126" s="80"/>
      <c r="F126" s="89">
        <f t="shared" si="6"/>
        <v>0</v>
      </c>
      <c r="G126" s="80"/>
      <c r="H126" s="89">
        <f t="shared" si="7"/>
        <v>0</v>
      </c>
      <c r="J126" s="91"/>
      <c r="K126" s="131"/>
    </row>
    <row r="127" spans="1:11" s="7" customFormat="1" ht="166.5" customHeight="1">
      <c r="A127" s="77">
        <v>41</v>
      </c>
      <c r="B127" s="78" t="s">
        <v>129</v>
      </c>
      <c r="C127" s="78"/>
      <c r="D127" s="1" t="s">
        <v>7</v>
      </c>
      <c r="E127" s="80"/>
      <c r="F127" s="89">
        <f t="shared" si="6"/>
        <v>0</v>
      </c>
      <c r="G127" s="80"/>
      <c r="H127" s="89">
        <f t="shared" si="7"/>
        <v>0</v>
      </c>
      <c r="J127" s="91"/>
      <c r="K127" s="131"/>
    </row>
    <row r="128" spans="1:11" s="7" customFormat="1" ht="75">
      <c r="A128" s="77">
        <v>42</v>
      </c>
      <c r="B128" s="78" t="s">
        <v>114</v>
      </c>
      <c r="C128" s="78">
        <v>1</v>
      </c>
      <c r="D128" s="1" t="s">
        <v>7</v>
      </c>
      <c r="E128" s="80"/>
      <c r="F128" s="89">
        <f t="shared" si="6"/>
        <v>0</v>
      </c>
      <c r="G128" s="80"/>
      <c r="H128" s="89">
        <f t="shared" si="7"/>
        <v>0</v>
      </c>
      <c r="J128" s="91"/>
      <c r="K128" s="131"/>
    </row>
    <row r="129" spans="1:11" s="7" customFormat="1" ht="60">
      <c r="A129" s="77">
        <v>43</v>
      </c>
      <c r="B129" s="78" t="s">
        <v>125</v>
      </c>
      <c r="C129" s="78"/>
      <c r="D129" s="1" t="s">
        <v>7</v>
      </c>
      <c r="E129" s="80"/>
      <c r="F129" s="89">
        <f t="shared" si="6"/>
        <v>0</v>
      </c>
      <c r="G129" s="80"/>
      <c r="H129" s="89">
        <f t="shared" si="7"/>
        <v>0</v>
      </c>
      <c r="J129" s="91"/>
      <c r="K129" s="131"/>
    </row>
    <row r="130" spans="1:11" s="7" customFormat="1" ht="15">
      <c r="A130" s="77">
        <v>44</v>
      </c>
      <c r="B130" s="81" t="s">
        <v>0</v>
      </c>
      <c r="C130" s="81">
        <v>6</v>
      </c>
      <c r="D130" s="1" t="s">
        <v>7</v>
      </c>
      <c r="E130" s="80"/>
      <c r="F130" s="89">
        <f t="shared" si="6"/>
        <v>0</v>
      </c>
      <c r="G130" s="80"/>
      <c r="H130" s="89">
        <f t="shared" si="7"/>
        <v>0</v>
      </c>
      <c r="J130" s="91"/>
      <c r="K130" s="131"/>
    </row>
    <row r="131" spans="1:11" s="7" customFormat="1" ht="15">
      <c r="A131" s="77">
        <v>45</v>
      </c>
      <c r="B131" s="81" t="s">
        <v>50</v>
      </c>
      <c r="C131" s="81">
        <v>4</v>
      </c>
      <c r="D131" s="1" t="s">
        <v>7</v>
      </c>
      <c r="E131" s="80"/>
      <c r="F131" s="89">
        <f t="shared" si="6"/>
        <v>0</v>
      </c>
      <c r="G131" s="80"/>
      <c r="H131" s="89">
        <f t="shared" si="7"/>
        <v>0</v>
      </c>
      <c r="J131" s="91"/>
      <c r="K131"/>
    </row>
    <row r="132" spans="1:11" s="7" customFormat="1" ht="15">
      <c r="A132" s="77">
        <v>46</v>
      </c>
      <c r="B132" s="81" t="s">
        <v>42</v>
      </c>
      <c r="C132" s="81">
        <v>3</v>
      </c>
      <c r="D132" s="1" t="s">
        <v>7</v>
      </c>
      <c r="E132" s="80"/>
      <c r="F132" s="89">
        <f t="shared" si="6"/>
        <v>0</v>
      </c>
      <c r="G132" s="80"/>
      <c r="H132" s="89">
        <f t="shared" si="7"/>
        <v>0</v>
      </c>
      <c r="J132" s="91"/>
      <c r="K132" s="131"/>
    </row>
    <row r="133" spans="1:11" s="7" customFormat="1" ht="45">
      <c r="A133" s="77">
        <v>47</v>
      </c>
      <c r="B133" s="78" t="s">
        <v>55</v>
      </c>
      <c r="C133" s="78">
        <v>2</v>
      </c>
      <c r="D133" s="1" t="s">
        <v>7</v>
      </c>
      <c r="E133" s="80"/>
      <c r="F133" s="89">
        <f t="shared" si="6"/>
        <v>0</v>
      </c>
      <c r="G133" s="80"/>
      <c r="H133" s="89">
        <f t="shared" si="7"/>
        <v>0</v>
      </c>
      <c r="J133" s="91"/>
      <c r="K133" s="131"/>
    </row>
    <row r="134" spans="1:11" s="7" customFormat="1" ht="15">
      <c r="A134" s="77">
        <v>48</v>
      </c>
      <c r="B134" s="81" t="s">
        <v>56</v>
      </c>
      <c r="C134" s="81">
        <v>4</v>
      </c>
      <c r="D134" s="1" t="s">
        <v>7</v>
      </c>
      <c r="E134" s="80"/>
      <c r="F134" s="89">
        <f t="shared" si="6"/>
        <v>0</v>
      </c>
      <c r="G134" s="80"/>
      <c r="H134" s="89">
        <f t="shared" si="7"/>
        <v>0</v>
      </c>
      <c r="J134" s="91"/>
      <c r="K134" s="131"/>
    </row>
    <row r="135" spans="1:11" s="7" customFormat="1" ht="15">
      <c r="A135" s="77">
        <v>49</v>
      </c>
      <c r="B135" s="81" t="s">
        <v>120</v>
      </c>
      <c r="C135" s="81">
        <v>8</v>
      </c>
      <c r="D135" s="1" t="s">
        <v>7</v>
      </c>
      <c r="E135" s="80"/>
      <c r="F135" s="89">
        <f t="shared" si="6"/>
        <v>0</v>
      </c>
      <c r="G135" s="80"/>
      <c r="H135" s="89">
        <f t="shared" si="7"/>
        <v>0</v>
      </c>
      <c r="J135" s="91"/>
      <c r="K135" s="131"/>
    </row>
    <row r="136" spans="1:11" s="7" customFormat="1" ht="15">
      <c r="A136" s="77">
        <v>50</v>
      </c>
      <c r="B136" s="81" t="s">
        <v>121</v>
      </c>
      <c r="C136" s="81">
        <v>1</v>
      </c>
      <c r="D136" s="1" t="s">
        <v>7</v>
      </c>
      <c r="E136" s="80"/>
      <c r="F136" s="89">
        <f t="shared" si="6"/>
        <v>0</v>
      </c>
      <c r="G136" s="80"/>
      <c r="H136" s="89">
        <f t="shared" si="7"/>
        <v>0</v>
      </c>
      <c r="J136" s="91"/>
      <c r="K136" s="131"/>
    </row>
    <row r="137" spans="1:11" s="7" customFormat="1" ht="15">
      <c r="A137" s="77">
        <v>51</v>
      </c>
      <c r="B137" s="81" t="s">
        <v>10</v>
      </c>
      <c r="C137" s="81">
        <v>12</v>
      </c>
      <c r="D137" s="1" t="s">
        <v>7</v>
      </c>
      <c r="E137" s="80"/>
      <c r="F137" s="89">
        <f t="shared" si="6"/>
        <v>0</v>
      </c>
      <c r="G137" s="80"/>
      <c r="H137" s="89">
        <f t="shared" si="7"/>
        <v>0</v>
      </c>
      <c r="J137" s="91"/>
      <c r="K137" s="131"/>
    </row>
    <row r="138" spans="1:11" s="7" customFormat="1" ht="15">
      <c r="A138" s="77">
        <v>52</v>
      </c>
      <c r="B138" s="81" t="s">
        <v>14</v>
      </c>
      <c r="C138" s="81">
        <v>35</v>
      </c>
      <c r="D138" s="1" t="s">
        <v>7</v>
      </c>
      <c r="E138" s="80"/>
      <c r="F138" s="89">
        <f t="shared" si="6"/>
        <v>0</v>
      </c>
      <c r="G138" s="80"/>
      <c r="H138" s="89">
        <f t="shared" si="7"/>
        <v>0</v>
      </c>
      <c r="J138" s="91"/>
      <c r="K138" s="131"/>
    </row>
    <row r="139" spans="1:11" s="7" customFormat="1" ht="15">
      <c r="A139" s="77">
        <v>53</v>
      </c>
      <c r="B139" s="81" t="s">
        <v>9</v>
      </c>
      <c r="C139" s="81">
        <v>24</v>
      </c>
      <c r="D139" s="1" t="s">
        <v>7</v>
      </c>
      <c r="E139" s="80"/>
      <c r="F139" s="89">
        <f t="shared" si="6"/>
        <v>0</v>
      </c>
      <c r="G139" s="80"/>
      <c r="H139" s="89">
        <f t="shared" si="7"/>
        <v>0</v>
      </c>
      <c r="J139" s="91"/>
      <c r="K139" s="131"/>
    </row>
    <row r="140" spans="1:11" s="7" customFormat="1" ht="30">
      <c r="A140" s="77">
        <v>54</v>
      </c>
      <c r="B140" s="78" t="s">
        <v>57</v>
      </c>
      <c r="C140" s="78">
        <v>4</v>
      </c>
      <c r="D140" s="1" t="s">
        <v>7</v>
      </c>
      <c r="E140" s="80"/>
      <c r="F140" s="89">
        <f t="shared" si="6"/>
        <v>0</v>
      </c>
      <c r="G140" s="80"/>
      <c r="H140" s="89">
        <f t="shared" si="7"/>
        <v>0</v>
      </c>
      <c r="J140" s="91"/>
      <c r="K140" s="131"/>
    </row>
    <row r="141" spans="1:11" s="7" customFormat="1" ht="15">
      <c r="A141" s="77">
        <v>55</v>
      </c>
      <c r="B141" s="81" t="s">
        <v>16</v>
      </c>
      <c r="C141" s="81">
        <v>88</v>
      </c>
      <c r="D141" s="1" t="s">
        <v>7</v>
      </c>
      <c r="E141" s="80"/>
      <c r="F141" s="89">
        <f t="shared" si="6"/>
        <v>0</v>
      </c>
      <c r="G141" s="80"/>
      <c r="H141" s="89">
        <f t="shared" si="7"/>
        <v>0</v>
      </c>
      <c r="J141" s="91"/>
      <c r="K141" s="131"/>
    </row>
    <row r="142" spans="1:11" s="7" customFormat="1" ht="15">
      <c r="A142" s="77">
        <v>56</v>
      </c>
      <c r="B142" s="81" t="s">
        <v>273</v>
      </c>
      <c r="C142" s="81">
        <v>164</v>
      </c>
      <c r="D142" s="1" t="s">
        <v>8</v>
      </c>
      <c r="E142" s="89"/>
      <c r="F142" s="89">
        <f t="shared" si="6"/>
        <v>0</v>
      </c>
      <c r="G142" s="89"/>
      <c r="H142" s="89">
        <f t="shared" si="7"/>
        <v>0</v>
      </c>
      <c r="J142" s="91"/>
      <c r="K142" s="131"/>
    </row>
    <row r="143" spans="1:11" s="7" customFormat="1" ht="15">
      <c r="A143" s="77">
        <v>57</v>
      </c>
      <c r="B143" s="81" t="s">
        <v>274</v>
      </c>
      <c r="C143" s="81">
        <v>28</v>
      </c>
      <c r="D143" s="1" t="s">
        <v>8</v>
      </c>
      <c r="E143" s="89"/>
      <c r="F143" s="89">
        <f t="shared" si="6"/>
        <v>0</v>
      </c>
      <c r="G143" s="89"/>
      <c r="H143" s="89">
        <f t="shared" si="7"/>
        <v>0</v>
      </c>
      <c r="J143" s="91"/>
      <c r="K143" s="131"/>
    </row>
    <row r="144" spans="1:11" s="7" customFormat="1" ht="15">
      <c r="A144" s="77">
        <v>58</v>
      </c>
      <c r="B144" s="81" t="s">
        <v>275</v>
      </c>
      <c r="C144" s="81">
        <v>110</v>
      </c>
      <c r="D144" s="1" t="s">
        <v>8</v>
      </c>
      <c r="E144" s="89"/>
      <c r="F144" s="89">
        <f t="shared" si="6"/>
        <v>0</v>
      </c>
      <c r="G144" s="89"/>
      <c r="H144" s="89">
        <f t="shared" si="7"/>
        <v>0</v>
      </c>
      <c r="J144" s="91"/>
      <c r="K144" s="131"/>
    </row>
    <row r="145" spans="1:11" s="7" customFormat="1" ht="15">
      <c r="A145" s="77">
        <v>59</v>
      </c>
      <c r="B145" s="81" t="s">
        <v>276</v>
      </c>
      <c r="C145" s="81">
        <v>18</v>
      </c>
      <c r="D145" s="1" t="s">
        <v>8</v>
      </c>
      <c r="E145" s="89"/>
      <c r="F145" s="89">
        <f t="shared" si="6"/>
        <v>0</v>
      </c>
      <c r="G145" s="89"/>
      <c r="H145" s="89">
        <f t="shared" si="7"/>
        <v>0</v>
      </c>
      <c r="J145" s="91"/>
      <c r="K145" s="131"/>
    </row>
    <row r="146" spans="1:11" s="7" customFormat="1" ht="15">
      <c r="A146" s="77">
        <v>60</v>
      </c>
      <c r="B146" s="81" t="s">
        <v>277</v>
      </c>
      <c r="C146" s="81">
        <v>15</v>
      </c>
      <c r="D146" s="1" t="s">
        <v>8</v>
      </c>
      <c r="E146" s="89"/>
      <c r="F146" s="89">
        <f t="shared" si="6"/>
        <v>0</v>
      </c>
      <c r="G146" s="89"/>
      <c r="H146" s="89">
        <f t="shared" si="7"/>
        <v>0</v>
      </c>
      <c r="J146" s="91"/>
      <c r="K146" s="131"/>
    </row>
    <row r="147" spans="1:11" s="7" customFormat="1" ht="15">
      <c r="A147" s="77">
        <v>61</v>
      </c>
      <c r="B147" s="81" t="s">
        <v>278</v>
      </c>
      <c r="C147" s="81">
        <v>625</v>
      </c>
      <c r="D147" s="1" t="s">
        <v>8</v>
      </c>
      <c r="E147" s="80"/>
      <c r="F147" s="89">
        <f t="shared" si="6"/>
        <v>0</v>
      </c>
      <c r="G147" s="80"/>
      <c r="H147" s="89">
        <f t="shared" si="7"/>
        <v>0</v>
      </c>
      <c r="J147" s="91"/>
      <c r="K147" s="131"/>
    </row>
    <row r="148" spans="1:11" s="7" customFormat="1" ht="15">
      <c r="A148" s="77">
        <v>62</v>
      </c>
      <c r="B148" s="81" t="s">
        <v>279</v>
      </c>
      <c r="C148" s="81">
        <v>182</v>
      </c>
      <c r="D148" s="1" t="s">
        <v>8</v>
      </c>
      <c r="E148" s="89"/>
      <c r="F148" s="89">
        <f t="shared" si="6"/>
        <v>0</v>
      </c>
      <c r="G148" s="89"/>
      <c r="H148" s="89">
        <f t="shared" si="7"/>
        <v>0</v>
      </c>
      <c r="J148" s="91"/>
      <c r="K148" s="131"/>
    </row>
    <row r="149" spans="1:11" s="7" customFormat="1" ht="15">
      <c r="A149" s="77">
        <v>63</v>
      </c>
      <c r="B149" s="81" t="s">
        <v>280</v>
      </c>
      <c r="C149" s="81">
        <v>31</v>
      </c>
      <c r="D149" s="1" t="s">
        <v>8</v>
      </c>
      <c r="E149" s="89"/>
      <c r="F149" s="89">
        <f t="shared" si="6"/>
        <v>0</v>
      </c>
      <c r="G149" s="89"/>
      <c r="H149" s="89">
        <f t="shared" si="7"/>
        <v>0</v>
      </c>
      <c r="J149" s="91"/>
      <c r="K149" s="131"/>
    </row>
    <row r="150" spans="1:11" s="7" customFormat="1" ht="15">
      <c r="A150" s="77">
        <v>64</v>
      </c>
      <c r="B150" s="81" t="s">
        <v>281</v>
      </c>
      <c r="C150" s="81">
        <v>178</v>
      </c>
      <c r="D150" s="1" t="s">
        <v>8</v>
      </c>
      <c r="E150" s="89"/>
      <c r="F150" s="89">
        <f t="shared" si="6"/>
        <v>0</v>
      </c>
      <c r="G150" s="89"/>
      <c r="H150" s="89">
        <f t="shared" si="7"/>
        <v>0</v>
      </c>
      <c r="J150" s="91"/>
      <c r="K150" s="131"/>
    </row>
    <row r="151" spans="1:11" s="7" customFormat="1" ht="15">
      <c r="A151" s="77">
        <v>65</v>
      </c>
      <c r="B151" s="81" t="s">
        <v>282</v>
      </c>
      <c r="C151" s="81">
        <v>571</v>
      </c>
      <c r="D151" s="1" t="s">
        <v>8</v>
      </c>
      <c r="E151" s="89"/>
      <c r="F151" s="89">
        <f t="shared" si="6"/>
        <v>0</v>
      </c>
      <c r="G151" s="89"/>
      <c r="H151" s="89">
        <f t="shared" si="7"/>
        <v>0</v>
      </c>
      <c r="J151" s="91"/>
      <c r="K151" s="131"/>
    </row>
    <row r="152" spans="1:11" s="7" customFormat="1" ht="15">
      <c r="A152" s="77">
        <v>66</v>
      </c>
      <c r="B152" s="81" t="s">
        <v>283</v>
      </c>
      <c r="C152" s="81">
        <v>166</v>
      </c>
      <c r="D152" s="1" t="s">
        <v>8</v>
      </c>
      <c r="E152" s="89"/>
      <c r="F152" s="89">
        <f t="shared" si="6"/>
        <v>0</v>
      </c>
      <c r="G152" s="89"/>
      <c r="H152" s="89">
        <f t="shared" si="7"/>
        <v>0</v>
      </c>
      <c r="J152" s="91"/>
      <c r="K152" s="131"/>
    </row>
    <row r="153" spans="1:11" s="7" customFormat="1" ht="15">
      <c r="A153" s="77">
        <v>67</v>
      </c>
      <c r="B153" s="81" t="s">
        <v>284</v>
      </c>
      <c r="C153" s="81">
        <v>108</v>
      </c>
      <c r="D153" s="1" t="s">
        <v>8</v>
      </c>
      <c r="E153" s="89"/>
      <c r="F153" s="89">
        <f t="shared" si="6"/>
        <v>0</v>
      </c>
      <c r="G153" s="89"/>
      <c r="H153" s="89">
        <f t="shared" si="7"/>
        <v>0</v>
      </c>
      <c r="J153" s="91"/>
      <c r="K153" s="131"/>
    </row>
    <row r="154" spans="1:11" s="7" customFormat="1" ht="15">
      <c r="A154" s="77">
        <v>68</v>
      </c>
      <c r="B154" s="81" t="s">
        <v>285</v>
      </c>
      <c r="C154" s="81">
        <v>126</v>
      </c>
      <c r="D154" s="1" t="s">
        <v>8</v>
      </c>
      <c r="E154" s="89"/>
      <c r="F154" s="89">
        <f t="shared" si="6"/>
        <v>0</v>
      </c>
      <c r="G154" s="89"/>
      <c r="H154" s="89">
        <f t="shared" si="7"/>
        <v>0</v>
      </c>
      <c r="J154" s="91"/>
      <c r="K154" s="131"/>
    </row>
    <row r="155" spans="1:11" s="7" customFormat="1" ht="15">
      <c r="A155" s="77">
        <v>69</v>
      </c>
      <c r="B155" s="81" t="s">
        <v>289</v>
      </c>
      <c r="C155" s="81">
        <v>381</v>
      </c>
      <c r="D155" s="1" t="s">
        <v>8</v>
      </c>
      <c r="E155" s="80"/>
      <c r="F155" s="89">
        <f t="shared" si="6"/>
        <v>0</v>
      </c>
      <c r="G155" s="80"/>
      <c r="H155" s="89">
        <f t="shared" si="7"/>
        <v>0</v>
      </c>
      <c r="J155" s="91"/>
      <c r="K155" s="131"/>
    </row>
    <row r="156" spans="1:11" s="7" customFormat="1" ht="15">
      <c r="A156" s="77">
        <v>70</v>
      </c>
      <c r="B156" s="81" t="s">
        <v>290</v>
      </c>
      <c r="C156" s="81">
        <v>12</v>
      </c>
      <c r="D156" s="1" t="s">
        <v>8</v>
      </c>
      <c r="E156" s="80"/>
      <c r="F156" s="89">
        <f t="shared" si="6"/>
        <v>0</v>
      </c>
      <c r="G156" s="80"/>
      <c r="H156" s="89">
        <f t="shared" si="7"/>
        <v>0</v>
      </c>
      <c r="J156" s="91"/>
      <c r="K156" s="131"/>
    </row>
    <row r="157" spans="1:11" s="7" customFormat="1" ht="15">
      <c r="A157" s="77">
        <v>71</v>
      </c>
      <c r="B157" s="81" t="s">
        <v>137</v>
      </c>
      <c r="C157" s="81">
        <v>75</v>
      </c>
      <c r="D157" s="1" t="s">
        <v>8</v>
      </c>
      <c r="E157" s="80"/>
      <c r="F157" s="89">
        <f t="shared" si="6"/>
        <v>0</v>
      </c>
      <c r="G157" s="80"/>
      <c r="H157" s="89">
        <f t="shared" si="7"/>
        <v>0</v>
      </c>
      <c r="J157" s="91"/>
      <c r="K157" s="131"/>
    </row>
    <row r="158" spans="1:11" s="7" customFormat="1" ht="15">
      <c r="A158" s="77">
        <v>72</v>
      </c>
      <c r="B158" s="81" t="s">
        <v>138</v>
      </c>
      <c r="C158" s="81">
        <v>25</v>
      </c>
      <c r="D158" s="1" t="s">
        <v>8</v>
      </c>
      <c r="E158" s="80"/>
      <c r="F158" s="89">
        <f t="shared" si="6"/>
        <v>0</v>
      </c>
      <c r="G158" s="80"/>
      <c r="H158" s="89">
        <f t="shared" si="7"/>
        <v>0</v>
      </c>
      <c r="J158" s="91"/>
      <c r="K158" s="131"/>
    </row>
    <row r="159" spans="1:11" s="7" customFormat="1" ht="45">
      <c r="A159" s="77">
        <v>73</v>
      </c>
      <c r="B159" s="78" t="s">
        <v>134</v>
      </c>
      <c r="C159" s="78">
        <v>119</v>
      </c>
      <c r="D159" s="1" t="s">
        <v>8</v>
      </c>
      <c r="E159" s="80"/>
      <c r="F159" s="89">
        <f t="shared" si="6"/>
        <v>0</v>
      </c>
      <c r="G159" s="80"/>
      <c r="H159" s="89">
        <f t="shared" si="7"/>
        <v>0</v>
      </c>
      <c r="J159" s="91"/>
      <c r="K159" s="131"/>
    </row>
    <row r="160" spans="1:11" s="7" customFormat="1" ht="30">
      <c r="A160" s="77">
        <v>74</v>
      </c>
      <c r="B160" s="78" t="s">
        <v>73</v>
      </c>
      <c r="C160" s="81">
        <v>228</v>
      </c>
      <c r="D160" s="1" t="s">
        <v>8</v>
      </c>
      <c r="E160" s="80"/>
      <c r="F160" s="89">
        <f aca="true" t="shared" si="10" ref="F160:F202">C160*E160</f>
        <v>0</v>
      </c>
      <c r="G160" s="80"/>
      <c r="H160" s="89">
        <f aca="true" t="shared" si="11" ref="H160:H202">C160*G160</f>
        <v>0</v>
      </c>
      <c r="J160" s="91"/>
      <c r="K160" s="131"/>
    </row>
    <row r="161" spans="1:11" s="7" customFormat="1" ht="30">
      <c r="A161" s="77">
        <v>75</v>
      </c>
      <c r="B161" s="78" t="s">
        <v>72</v>
      </c>
      <c r="C161" s="81">
        <v>19</v>
      </c>
      <c r="D161" s="1" t="s">
        <v>8</v>
      </c>
      <c r="E161" s="80"/>
      <c r="F161" s="89">
        <f t="shared" si="10"/>
        <v>0</v>
      </c>
      <c r="G161" s="80"/>
      <c r="H161" s="89">
        <f t="shared" si="11"/>
        <v>0</v>
      </c>
      <c r="J161" s="91"/>
      <c r="K161" s="131"/>
    </row>
    <row r="162" spans="1:11" s="7" customFormat="1" ht="15">
      <c r="A162" s="77">
        <v>76</v>
      </c>
      <c r="B162" s="81" t="s">
        <v>197</v>
      </c>
      <c r="C162" s="81">
        <v>77</v>
      </c>
      <c r="D162" s="1" t="s">
        <v>7</v>
      </c>
      <c r="E162" s="80"/>
      <c r="F162" s="89">
        <f t="shared" si="10"/>
        <v>0</v>
      </c>
      <c r="G162" s="80"/>
      <c r="H162" s="89">
        <f t="shared" si="11"/>
        <v>0</v>
      </c>
      <c r="J162" s="91"/>
      <c r="K162" s="131"/>
    </row>
    <row r="163" spans="1:11" s="7" customFormat="1" ht="15">
      <c r="A163" s="77">
        <v>77</v>
      </c>
      <c r="B163" s="81" t="s">
        <v>198</v>
      </c>
      <c r="C163" s="81">
        <v>12</v>
      </c>
      <c r="D163" s="1" t="s">
        <v>8</v>
      </c>
      <c r="E163" s="80"/>
      <c r="F163" s="89">
        <f t="shared" si="10"/>
        <v>0</v>
      </c>
      <c r="G163" s="80"/>
      <c r="H163" s="89">
        <f t="shared" si="11"/>
        <v>0</v>
      </c>
      <c r="J163" s="91"/>
      <c r="K163" s="131"/>
    </row>
    <row r="164" spans="1:11" s="7" customFormat="1" ht="15">
      <c r="A164" s="77">
        <v>78</v>
      </c>
      <c r="B164" s="81" t="s">
        <v>199</v>
      </c>
      <c r="C164" s="81">
        <v>20</v>
      </c>
      <c r="D164" s="1" t="s">
        <v>8</v>
      </c>
      <c r="E164" s="80"/>
      <c r="F164" s="89">
        <f t="shared" si="10"/>
        <v>0</v>
      </c>
      <c r="G164" s="80"/>
      <c r="H164" s="89">
        <f t="shared" si="11"/>
        <v>0</v>
      </c>
      <c r="J164" s="91"/>
      <c r="K164" s="131"/>
    </row>
    <row r="165" spans="1:11" s="7" customFormat="1" ht="15">
      <c r="A165" s="77">
        <v>79</v>
      </c>
      <c r="B165" s="81" t="s">
        <v>94</v>
      </c>
      <c r="C165" s="81">
        <v>26</v>
      </c>
      <c r="D165" s="1" t="s">
        <v>8</v>
      </c>
      <c r="E165" s="80"/>
      <c r="F165" s="89">
        <f t="shared" si="10"/>
        <v>0</v>
      </c>
      <c r="G165" s="80"/>
      <c r="H165" s="89">
        <f t="shared" si="11"/>
        <v>0</v>
      </c>
      <c r="J165" s="91"/>
      <c r="K165" s="131"/>
    </row>
    <row r="166" spans="1:11" s="7" customFormat="1" ht="15">
      <c r="A166" s="77">
        <v>80</v>
      </c>
      <c r="B166" s="81" t="s">
        <v>135</v>
      </c>
      <c r="C166" s="81">
        <v>31</v>
      </c>
      <c r="D166" s="1" t="s">
        <v>8</v>
      </c>
      <c r="E166" s="80"/>
      <c r="F166" s="89">
        <f t="shared" si="10"/>
        <v>0</v>
      </c>
      <c r="G166" s="80"/>
      <c r="H166" s="89">
        <f t="shared" si="11"/>
        <v>0</v>
      </c>
      <c r="J166" s="91"/>
      <c r="K166" s="131"/>
    </row>
    <row r="167" spans="1:11" s="7" customFormat="1" ht="15">
      <c r="A167" s="77">
        <v>81</v>
      </c>
      <c r="B167" s="81" t="s">
        <v>91</v>
      </c>
      <c r="C167" s="81">
        <v>4</v>
      </c>
      <c r="D167" s="1" t="s">
        <v>7</v>
      </c>
      <c r="E167" s="80"/>
      <c r="F167" s="89">
        <f t="shared" si="10"/>
        <v>0</v>
      </c>
      <c r="G167" s="80"/>
      <c r="H167" s="89">
        <f t="shared" si="11"/>
        <v>0</v>
      </c>
      <c r="J167" s="91"/>
      <c r="K167" s="131"/>
    </row>
    <row r="168" spans="1:11" s="7" customFormat="1" ht="15">
      <c r="A168" s="77">
        <v>82</v>
      </c>
      <c r="B168" s="81" t="s">
        <v>37</v>
      </c>
      <c r="C168" s="81">
        <v>18</v>
      </c>
      <c r="D168" s="1" t="s">
        <v>7</v>
      </c>
      <c r="E168" s="80"/>
      <c r="F168" s="89">
        <f t="shared" si="10"/>
        <v>0</v>
      </c>
      <c r="G168" s="80"/>
      <c r="H168" s="89">
        <f t="shared" si="11"/>
        <v>0</v>
      </c>
      <c r="J168" s="91"/>
      <c r="K168" s="131"/>
    </row>
    <row r="169" spans="1:11" s="7" customFormat="1" ht="15">
      <c r="A169" s="77">
        <v>83</v>
      </c>
      <c r="B169" s="81" t="s">
        <v>38</v>
      </c>
      <c r="C169" s="81">
        <v>9</v>
      </c>
      <c r="D169" s="1" t="s">
        <v>7</v>
      </c>
      <c r="E169" s="80"/>
      <c r="F169" s="89">
        <f t="shared" si="10"/>
        <v>0</v>
      </c>
      <c r="G169" s="80"/>
      <c r="H169" s="89">
        <f t="shared" si="11"/>
        <v>0</v>
      </c>
      <c r="J169" s="91"/>
      <c r="K169" s="131"/>
    </row>
    <row r="170" spans="1:11" s="7" customFormat="1" ht="15">
      <c r="A170" s="77">
        <v>84</v>
      </c>
      <c r="B170" s="81" t="s">
        <v>18</v>
      </c>
      <c r="C170" s="81">
        <v>9</v>
      </c>
      <c r="D170" s="1" t="s">
        <v>7</v>
      </c>
      <c r="E170" s="80"/>
      <c r="F170" s="89">
        <f t="shared" si="10"/>
        <v>0</v>
      </c>
      <c r="G170" s="80"/>
      <c r="H170" s="89">
        <f t="shared" si="11"/>
        <v>0</v>
      </c>
      <c r="J170" s="91"/>
      <c r="K170" s="131"/>
    </row>
    <row r="171" spans="1:9" s="92" customFormat="1" ht="15">
      <c r="A171" s="77">
        <v>85</v>
      </c>
      <c r="B171" s="78" t="s">
        <v>248</v>
      </c>
      <c r="C171" s="78">
        <v>155</v>
      </c>
      <c r="D171" s="1" t="s">
        <v>7</v>
      </c>
      <c r="E171" s="89"/>
      <c r="F171" s="89">
        <f t="shared" si="10"/>
        <v>0</v>
      </c>
      <c r="G171" s="89"/>
      <c r="H171" s="89">
        <f t="shared" si="11"/>
        <v>0</v>
      </c>
      <c r="I171" s="7"/>
    </row>
    <row r="172" spans="1:11" s="7" customFormat="1" ht="15">
      <c r="A172" s="77">
        <v>86</v>
      </c>
      <c r="B172" s="81" t="s">
        <v>21</v>
      </c>
      <c r="C172" s="81">
        <v>0.5</v>
      </c>
      <c r="D172" s="1" t="s">
        <v>12</v>
      </c>
      <c r="E172" s="80"/>
      <c r="F172" s="89">
        <f t="shared" si="10"/>
        <v>0</v>
      </c>
      <c r="G172" s="80"/>
      <c r="H172" s="89">
        <f t="shared" si="11"/>
        <v>0</v>
      </c>
      <c r="J172" s="91"/>
      <c r="K172" s="131"/>
    </row>
    <row r="173" spans="1:11" s="7" customFormat="1" ht="29.25" customHeight="1">
      <c r="A173" s="77">
        <v>87</v>
      </c>
      <c r="B173" s="78" t="s">
        <v>44</v>
      </c>
      <c r="C173" s="78">
        <v>1</v>
      </c>
      <c r="D173" s="1" t="s">
        <v>11</v>
      </c>
      <c r="E173" s="80"/>
      <c r="F173" s="89">
        <f t="shared" si="10"/>
        <v>0</v>
      </c>
      <c r="G173" s="80"/>
      <c r="H173" s="89">
        <f t="shared" si="11"/>
        <v>0</v>
      </c>
      <c r="J173" s="91"/>
      <c r="K173" s="131"/>
    </row>
    <row r="174" spans="1:11" s="7" customFormat="1" ht="15">
      <c r="A174" s="77">
        <v>88</v>
      </c>
      <c r="B174" s="78" t="s">
        <v>243</v>
      </c>
      <c r="C174" s="78">
        <v>79</v>
      </c>
      <c r="D174" s="1" t="s">
        <v>7</v>
      </c>
      <c r="E174" s="89"/>
      <c r="F174" s="89">
        <f t="shared" si="10"/>
        <v>0</v>
      </c>
      <c r="G174" s="89"/>
      <c r="H174" s="89">
        <f t="shared" si="11"/>
        <v>0</v>
      </c>
      <c r="J174" s="91"/>
      <c r="K174" s="131"/>
    </row>
    <row r="175" spans="1:11" s="7" customFormat="1" ht="15">
      <c r="A175" s="77">
        <v>89</v>
      </c>
      <c r="B175" s="78" t="s">
        <v>250</v>
      </c>
      <c r="C175" s="78">
        <v>24</v>
      </c>
      <c r="D175" s="1" t="s">
        <v>7</v>
      </c>
      <c r="E175" s="89"/>
      <c r="F175" s="89">
        <f aca="true" t="shared" si="12" ref="F175:F188">C175*E175</f>
        <v>0</v>
      </c>
      <c r="G175" s="89"/>
      <c r="H175" s="89">
        <f t="shared" si="11"/>
        <v>0</v>
      </c>
      <c r="J175" s="91"/>
      <c r="K175" s="131"/>
    </row>
    <row r="176" spans="1:11" s="92" customFormat="1" ht="15">
      <c r="A176" s="77">
        <v>90</v>
      </c>
      <c r="B176" s="78" t="s">
        <v>249</v>
      </c>
      <c r="C176" s="78">
        <v>4</v>
      </c>
      <c r="D176" s="1" t="s">
        <v>7</v>
      </c>
      <c r="E176" s="89"/>
      <c r="F176" s="89">
        <f t="shared" si="12"/>
        <v>0</v>
      </c>
      <c r="G176" s="89"/>
      <c r="H176" s="89">
        <f t="shared" si="11"/>
        <v>0</v>
      </c>
      <c r="I176" s="7"/>
      <c r="K176" s="132"/>
    </row>
    <row r="177" spans="1:11" s="7" customFormat="1" ht="15">
      <c r="A177" s="77">
        <v>91</v>
      </c>
      <c r="B177" s="78" t="s">
        <v>251</v>
      </c>
      <c r="C177" s="78">
        <v>2</v>
      </c>
      <c r="D177" s="1" t="s">
        <v>7</v>
      </c>
      <c r="E177" s="89"/>
      <c r="F177" s="89">
        <f t="shared" si="12"/>
        <v>0</v>
      </c>
      <c r="G177" s="89"/>
      <c r="H177" s="89">
        <f t="shared" si="11"/>
        <v>0</v>
      </c>
      <c r="J177" s="91"/>
      <c r="K177" s="131"/>
    </row>
    <row r="178" spans="1:11" s="7" customFormat="1" ht="15">
      <c r="A178" s="77">
        <v>92</v>
      </c>
      <c r="B178" s="78" t="s">
        <v>261</v>
      </c>
      <c r="C178" s="78">
        <v>278</v>
      </c>
      <c r="D178" s="1" t="s">
        <v>7</v>
      </c>
      <c r="E178" s="89"/>
      <c r="F178" s="89">
        <f t="shared" si="12"/>
        <v>0</v>
      </c>
      <c r="G178" s="89"/>
      <c r="H178" s="89">
        <f t="shared" si="11"/>
        <v>0</v>
      </c>
      <c r="J178" s="91"/>
      <c r="K178" s="131"/>
    </row>
    <row r="179" spans="1:11" s="7" customFormat="1" ht="15">
      <c r="A179" s="77">
        <v>93</v>
      </c>
      <c r="B179" s="78" t="s">
        <v>262</v>
      </c>
      <c r="C179" s="78">
        <v>26</v>
      </c>
      <c r="D179" s="1" t="s">
        <v>7</v>
      </c>
      <c r="E179" s="89"/>
      <c r="F179" s="89">
        <f aca="true" t="shared" si="13" ref="F179">C179*E179</f>
        <v>0</v>
      </c>
      <c r="G179" s="89"/>
      <c r="H179" s="89">
        <f aca="true" t="shared" si="14" ref="H179">C179*G179</f>
        <v>0</v>
      </c>
      <c r="J179" s="91"/>
      <c r="K179" s="131"/>
    </row>
    <row r="180" spans="1:11" s="7" customFormat="1" ht="15">
      <c r="A180" s="77">
        <v>94</v>
      </c>
      <c r="B180" s="78" t="s">
        <v>252</v>
      </c>
      <c r="C180" s="78">
        <v>8</v>
      </c>
      <c r="D180" s="1" t="s">
        <v>7</v>
      </c>
      <c r="E180" s="89"/>
      <c r="F180" s="89">
        <f t="shared" si="12"/>
        <v>0</v>
      </c>
      <c r="G180" s="89"/>
      <c r="H180" s="89">
        <f t="shared" si="11"/>
        <v>0</v>
      </c>
      <c r="J180" s="91"/>
      <c r="K180" s="131"/>
    </row>
    <row r="181" spans="1:11" s="7" customFormat="1" ht="15">
      <c r="A181" s="77">
        <v>95</v>
      </c>
      <c r="B181" s="78" t="s">
        <v>244</v>
      </c>
      <c r="C181" s="78">
        <v>34</v>
      </c>
      <c r="D181" s="1" t="s">
        <v>7</v>
      </c>
      <c r="E181" s="89"/>
      <c r="F181" s="89">
        <f t="shared" si="12"/>
        <v>0</v>
      </c>
      <c r="G181" s="89"/>
      <c r="H181" s="89">
        <f t="shared" si="11"/>
        <v>0</v>
      </c>
      <c r="J181" s="91"/>
      <c r="K181" s="131"/>
    </row>
    <row r="182" spans="1:11" s="7" customFormat="1" ht="15">
      <c r="A182" s="77">
        <v>96</v>
      </c>
      <c r="B182" s="78" t="s">
        <v>255</v>
      </c>
      <c r="C182" s="78">
        <v>4</v>
      </c>
      <c r="D182" s="1" t="s">
        <v>7</v>
      </c>
      <c r="E182" s="89"/>
      <c r="F182" s="89">
        <f aca="true" t="shared" si="15" ref="F182">C182*E182</f>
        <v>0</v>
      </c>
      <c r="G182" s="89"/>
      <c r="H182" s="89">
        <f t="shared" si="11"/>
        <v>0</v>
      </c>
      <c r="J182" s="91"/>
      <c r="K182" s="131"/>
    </row>
    <row r="183" spans="1:11" s="7" customFormat="1" ht="15">
      <c r="A183" s="77">
        <v>97</v>
      </c>
      <c r="B183" s="78" t="s">
        <v>245</v>
      </c>
      <c r="C183" s="78">
        <v>15</v>
      </c>
      <c r="D183" s="1" t="s">
        <v>7</v>
      </c>
      <c r="E183" s="89"/>
      <c r="F183" s="89">
        <f t="shared" si="12"/>
        <v>0</v>
      </c>
      <c r="G183" s="89"/>
      <c r="H183" s="89">
        <f t="shared" si="11"/>
        <v>0</v>
      </c>
      <c r="J183" s="91"/>
      <c r="K183" s="131"/>
    </row>
    <row r="184" spans="1:11" s="7" customFormat="1" ht="15">
      <c r="A184" s="77">
        <v>98</v>
      </c>
      <c r="B184" s="78" t="s">
        <v>246</v>
      </c>
      <c r="C184" s="78">
        <v>2</v>
      </c>
      <c r="D184" s="1" t="s">
        <v>7</v>
      </c>
      <c r="E184" s="89"/>
      <c r="F184" s="89">
        <f t="shared" si="12"/>
        <v>0</v>
      </c>
      <c r="G184" s="89"/>
      <c r="H184" s="89">
        <f t="shared" si="11"/>
        <v>0</v>
      </c>
      <c r="J184" s="91"/>
      <c r="K184" s="131"/>
    </row>
    <row r="185" spans="1:11" s="7" customFormat="1" ht="15">
      <c r="A185" s="77">
        <v>99</v>
      </c>
      <c r="B185" s="78" t="s">
        <v>254</v>
      </c>
      <c r="C185" s="78">
        <v>4</v>
      </c>
      <c r="D185" s="1" t="s">
        <v>7</v>
      </c>
      <c r="E185" s="89"/>
      <c r="F185" s="89"/>
      <c r="G185" s="89"/>
      <c r="H185" s="89">
        <f t="shared" si="11"/>
        <v>0</v>
      </c>
      <c r="J185" s="91"/>
      <c r="K185" s="131"/>
    </row>
    <row r="186" spans="1:11" s="7" customFormat="1" ht="15">
      <c r="A186" s="77">
        <v>100</v>
      </c>
      <c r="B186" s="78" t="s">
        <v>253</v>
      </c>
      <c r="C186" s="78">
        <v>16</v>
      </c>
      <c r="D186" s="1" t="s">
        <v>7</v>
      </c>
      <c r="E186" s="89"/>
      <c r="F186" s="89"/>
      <c r="G186" s="89"/>
      <c r="H186" s="89">
        <f t="shared" si="11"/>
        <v>0</v>
      </c>
      <c r="J186" s="91"/>
      <c r="K186" s="131"/>
    </row>
    <row r="187" spans="1:11" s="7" customFormat="1" ht="15">
      <c r="A187" s="77">
        <v>101</v>
      </c>
      <c r="B187" s="78" t="s">
        <v>247</v>
      </c>
      <c r="C187" s="78">
        <v>124</v>
      </c>
      <c r="D187" s="1" t="s">
        <v>7</v>
      </c>
      <c r="E187" s="89"/>
      <c r="F187" s="89">
        <f t="shared" si="12"/>
        <v>0</v>
      </c>
      <c r="G187" s="89"/>
      <c r="H187" s="89">
        <f t="shared" si="11"/>
        <v>0</v>
      </c>
      <c r="J187" s="91"/>
      <c r="K187" s="131"/>
    </row>
    <row r="188" spans="1:11" s="7" customFormat="1" ht="15">
      <c r="A188" s="77">
        <v>102</v>
      </c>
      <c r="B188" s="78" t="s">
        <v>248</v>
      </c>
      <c r="C188" s="78">
        <v>144</v>
      </c>
      <c r="D188" s="1" t="s">
        <v>7</v>
      </c>
      <c r="E188" s="89"/>
      <c r="F188" s="89">
        <f t="shared" si="12"/>
        <v>0</v>
      </c>
      <c r="G188" s="89"/>
      <c r="H188" s="89">
        <f t="shared" si="11"/>
        <v>0</v>
      </c>
      <c r="J188" s="91"/>
      <c r="K188" s="131"/>
    </row>
    <row r="189" spans="1:11" s="7" customFormat="1" ht="15">
      <c r="A189" s="77">
        <v>103</v>
      </c>
      <c r="B189" s="78" t="s">
        <v>256</v>
      </c>
      <c r="C189" s="78">
        <v>120</v>
      </c>
      <c r="D189" s="1" t="s">
        <v>8</v>
      </c>
      <c r="E189" s="89"/>
      <c r="F189" s="89"/>
      <c r="G189" s="89"/>
      <c r="H189" s="89">
        <f t="shared" si="11"/>
        <v>0</v>
      </c>
      <c r="J189" s="91"/>
      <c r="K189" s="131"/>
    </row>
    <row r="190" spans="1:11" s="7" customFormat="1" ht="15">
      <c r="A190" s="77">
        <v>104</v>
      </c>
      <c r="B190" s="78" t="s">
        <v>257</v>
      </c>
      <c r="C190" s="78">
        <v>48</v>
      </c>
      <c r="D190" s="1" t="s">
        <v>7</v>
      </c>
      <c r="E190" s="89"/>
      <c r="F190" s="89"/>
      <c r="G190" s="89"/>
      <c r="H190" s="89">
        <f t="shared" si="11"/>
        <v>0</v>
      </c>
      <c r="J190" s="91"/>
      <c r="K190" s="131"/>
    </row>
    <row r="191" spans="1:11" s="7" customFormat="1" ht="15">
      <c r="A191" s="77">
        <v>105</v>
      </c>
      <c r="B191" s="78" t="s">
        <v>258</v>
      </c>
      <c r="C191" s="78">
        <v>47</v>
      </c>
      <c r="D191" s="1" t="s">
        <v>7</v>
      </c>
      <c r="E191" s="89"/>
      <c r="F191" s="89"/>
      <c r="G191" s="89"/>
      <c r="H191" s="89">
        <f t="shared" si="11"/>
        <v>0</v>
      </c>
      <c r="J191" s="91"/>
      <c r="K191" s="131"/>
    </row>
    <row r="192" spans="1:11" s="7" customFormat="1" ht="15">
      <c r="A192" s="77">
        <v>106</v>
      </c>
      <c r="B192" s="78" t="s">
        <v>259</v>
      </c>
      <c r="C192" s="78">
        <v>25</v>
      </c>
      <c r="D192" s="1" t="s">
        <v>7</v>
      </c>
      <c r="E192" s="89"/>
      <c r="F192" s="89"/>
      <c r="G192" s="89"/>
      <c r="H192" s="89">
        <f t="shared" si="11"/>
        <v>0</v>
      </c>
      <c r="J192" s="91"/>
      <c r="K192" s="131"/>
    </row>
    <row r="193" spans="1:11" s="7" customFormat="1" ht="15">
      <c r="A193" s="77">
        <v>107</v>
      </c>
      <c r="B193" s="78" t="s">
        <v>263</v>
      </c>
      <c r="C193" s="78">
        <v>2</v>
      </c>
      <c r="D193" s="1" t="s">
        <v>7</v>
      </c>
      <c r="E193" s="89"/>
      <c r="F193" s="89"/>
      <c r="G193" s="89"/>
      <c r="H193" s="89">
        <f>C193*G193</f>
        <v>0</v>
      </c>
      <c r="J193" s="91"/>
      <c r="K193" s="131"/>
    </row>
    <row r="194" spans="1:11" s="7" customFormat="1" ht="15">
      <c r="A194" s="77">
        <v>108</v>
      </c>
      <c r="B194" s="78" t="s">
        <v>264</v>
      </c>
      <c r="C194" s="78">
        <v>2</v>
      </c>
      <c r="D194" s="1" t="s">
        <v>7</v>
      </c>
      <c r="E194" s="89"/>
      <c r="F194" s="89"/>
      <c r="G194" s="89"/>
      <c r="H194" s="89">
        <f aca="true" t="shared" si="16" ref="H194">C194*G194</f>
        <v>0</v>
      </c>
      <c r="J194" s="91"/>
      <c r="K194" s="131"/>
    </row>
    <row r="195" spans="1:11" s="7" customFormat="1" ht="15">
      <c r="A195" s="77">
        <v>109</v>
      </c>
      <c r="B195" s="78" t="s">
        <v>268</v>
      </c>
      <c r="C195" s="78">
        <v>8</v>
      </c>
      <c r="D195" s="1" t="s">
        <v>7</v>
      </c>
      <c r="E195" s="89"/>
      <c r="F195" s="89"/>
      <c r="G195" s="89"/>
      <c r="H195" s="89">
        <f t="shared" si="11"/>
        <v>0</v>
      </c>
      <c r="J195" s="91"/>
      <c r="K195" s="131"/>
    </row>
    <row r="196" spans="1:11" s="92" customFormat="1" ht="15">
      <c r="A196" s="77">
        <v>110</v>
      </c>
      <c r="B196" s="78" t="s">
        <v>267</v>
      </c>
      <c r="C196" s="78">
        <v>4</v>
      </c>
      <c r="D196" s="1" t="s">
        <v>7</v>
      </c>
      <c r="E196" s="89"/>
      <c r="F196" s="89">
        <f aca="true" t="shared" si="17" ref="F196">C196*E196</f>
        <v>0</v>
      </c>
      <c r="G196" s="89"/>
      <c r="H196" s="89">
        <f t="shared" si="11"/>
        <v>0</v>
      </c>
      <c r="I196" s="7"/>
      <c r="K196" s="132"/>
    </row>
    <row r="197" spans="1:11" s="7" customFormat="1" ht="15">
      <c r="A197" s="77">
        <v>111</v>
      </c>
      <c r="B197" s="78" t="s">
        <v>260</v>
      </c>
      <c r="C197" s="78">
        <v>2</v>
      </c>
      <c r="D197" s="1" t="s">
        <v>7</v>
      </c>
      <c r="E197" s="89"/>
      <c r="F197" s="89"/>
      <c r="G197" s="89"/>
      <c r="H197" s="89">
        <f t="shared" si="11"/>
        <v>0</v>
      </c>
      <c r="J197" s="91"/>
      <c r="K197" s="131"/>
    </row>
    <row r="198" spans="1:11" s="7" customFormat="1" ht="15">
      <c r="A198" s="77">
        <v>112</v>
      </c>
      <c r="B198" s="78" t="s">
        <v>265</v>
      </c>
      <c r="C198" s="78">
        <v>1</v>
      </c>
      <c r="D198" s="1" t="s">
        <v>11</v>
      </c>
      <c r="E198" s="89"/>
      <c r="F198" s="89"/>
      <c r="G198" s="89"/>
      <c r="H198" s="89">
        <f t="shared" si="11"/>
        <v>0</v>
      </c>
      <c r="J198" s="91"/>
      <c r="K198" s="131"/>
    </row>
    <row r="199" spans="1:11" s="7" customFormat="1" ht="15">
      <c r="A199" s="77">
        <v>113</v>
      </c>
      <c r="B199" s="78" t="s">
        <v>269</v>
      </c>
      <c r="C199" s="78">
        <v>300</v>
      </c>
      <c r="D199" s="1" t="s">
        <v>8</v>
      </c>
      <c r="E199" s="89"/>
      <c r="F199" s="89"/>
      <c r="G199" s="89"/>
      <c r="H199" s="89">
        <f t="shared" si="11"/>
        <v>0</v>
      </c>
      <c r="J199" s="91"/>
      <c r="K199" s="131"/>
    </row>
    <row r="200" spans="1:11" s="7" customFormat="1" ht="15">
      <c r="A200" s="77">
        <v>114</v>
      </c>
      <c r="B200" s="78" t="s">
        <v>270</v>
      </c>
      <c r="C200" s="78">
        <v>150</v>
      </c>
      <c r="D200" s="1" t="s">
        <v>8</v>
      </c>
      <c r="E200" s="89"/>
      <c r="F200" s="89"/>
      <c r="G200" s="89"/>
      <c r="H200" s="89">
        <f t="shared" si="11"/>
        <v>0</v>
      </c>
      <c r="J200" s="91"/>
      <c r="K200" s="131"/>
    </row>
    <row r="201" spans="1:11" s="7" customFormat="1" ht="15">
      <c r="A201" s="77">
        <v>115</v>
      </c>
      <c r="B201" s="78" t="s">
        <v>266</v>
      </c>
      <c r="C201" s="78">
        <v>20</v>
      </c>
      <c r="D201" s="1" t="s">
        <v>63</v>
      </c>
      <c r="E201" s="89"/>
      <c r="F201" s="89"/>
      <c r="G201" s="89"/>
      <c r="H201" s="89">
        <f aca="true" t="shared" si="18" ref="H201">C201*G201</f>
        <v>0</v>
      </c>
      <c r="J201" s="91"/>
      <c r="K201" s="131"/>
    </row>
    <row r="202" spans="1:11" s="7" customFormat="1" ht="15">
      <c r="A202" s="77">
        <v>116</v>
      </c>
      <c r="B202" s="78" t="s">
        <v>196</v>
      </c>
      <c r="C202" s="81">
        <v>1</v>
      </c>
      <c r="D202" s="1" t="s">
        <v>11</v>
      </c>
      <c r="E202" s="80"/>
      <c r="F202" s="89">
        <f t="shared" si="10"/>
        <v>0</v>
      </c>
      <c r="G202" s="80"/>
      <c r="H202" s="89">
        <f t="shared" si="11"/>
        <v>0</v>
      </c>
      <c r="J202" s="91"/>
      <c r="K202" s="131"/>
    </row>
    <row r="203" spans="1:11" s="7" customFormat="1" ht="15">
      <c r="A203" s="77">
        <v>117</v>
      </c>
      <c r="B203" s="115"/>
      <c r="C203" s="128"/>
      <c r="D203" s="116"/>
      <c r="E203" s="117"/>
      <c r="F203" s="118"/>
      <c r="G203" s="117"/>
      <c r="H203" s="118"/>
      <c r="J203" s="91"/>
      <c r="K203" s="131"/>
    </row>
    <row r="204" spans="1:11" s="7" customFormat="1" ht="15">
      <c r="A204" s="77">
        <v>118</v>
      </c>
      <c r="B204" s="119" t="s">
        <v>241</v>
      </c>
      <c r="C204" s="129"/>
      <c r="D204" s="120"/>
      <c r="E204" s="121"/>
      <c r="F204" s="122"/>
      <c r="G204" s="121"/>
      <c r="H204" s="122"/>
      <c r="J204" s="91"/>
      <c r="K204" s="131"/>
    </row>
    <row r="205" spans="1:11" s="7" customFormat="1" ht="15">
      <c r="A205" s="77">
        <v>119</v>
      </c>
      <c r="B205" s="123" t="s">
        <v>247</v>
      </c>
      <c r="C205" s="127">
        <v>10</v>
      </c>
      <c r="D205" s="124" t="s">
        <v>7</v>
      </c>
      <c r="E205" s="125"/>
      <c r="F205" s="126">
        <f aca="true" t="shared" si="19" ref="F205:F211">C205*E205</f>
        <v>0</v>
      </c>
      <c r="G205" s="125"/>
      <c r="H205" s="126">
        <f aca="true" t="shared" si="20" ref="H205:H211">C205*G205</f>
        <v>0</v>
      </c>
      <c r="J205" s="91"/>
      <c r="K205" s="131"/>
    </row>
    <row r="206" spans="1:11" s="7" customFormat="1" ht="15">
      <c r="A206" s="77">
        <v>120</v>
      </c>
      <c r="B206" s="123" t="s">
        <v>248</v>
      </c>
      <c r="C206" s="127">
        <v>40</v>
      </c>
      <c r="D206" s="124" t="s">
        <v>7</v>
      </c>
      <c r="E206" s="125"/>
      <c r="F206" s="126">
        <f t="shared" si="19"/>
        <v>0</v>
      </c>
      <c r="G206" s="125"/>
      <c r="H206" s="126">
        <f t="shared" si="20"/>
        <v>0</v>
      </c>
      <c r="J206" s="91"/>
      <c r="K206" s="131"/>
    </row>
    <row r="207" spans="1:11" s="7" customFormat="1" ht="15">
      <c r="A207" s="77">
        <v>121</v>
      </c>
      <c r="B207" s="123" t="s">
        <v>256</v>
      </c>
      <c r="C207" s="127">
        <v>40</v>
      </c>
      <c r="D207" s="124" t="s">
        <v>8</v>
      </c>
      <c r="E207" s="125"/>
      <c r="F207" s="126"/>
      <c r="G207" s="125"/>
      <c r="H207" s="126">
        <f t="shared" si="20"/>
        <v>0</v>
      </c>
      <c r="J207" s="91"/>
      <c r="K207" s="131"/>
    </row>
    <row r="208" spans="1:11" s="7" customFormat="1" ht="15">
      <c r="A208" s="77">
        <v>122</v>
      </c>
      <c r="B208" s="123" t="s">
        <v>257</v>
      </c>
      <c r="C208" s="127">
        <v>3</v>
      </c>
      <c r="D208" s="124" t="s">
        <v>7</v>
      </c>
      <c r="E208" s="125"/>
      <c r="F208" s="126"/>
      <c r="G208" s="125"/>
      <c r="H208" s="126">
        <f t="shared" si="20"/>
        <v>0</v>
      </c>
      <c r="J208" s="91"/>
      <c r="K208" s="131"/>
    </row>
    <row r="209" spans="1:11" s="7" customFormat="1" ht="15">
      <c r="A209" s="77">
        <v>123</v>
      </c>
      <c r="B209" s="123" t="s">
        <v>258</v>
      </c>
      <c r="C209" s="127">
        <v>20</v>
      </c>
      <c r="D209" s="124" t="s">
        <v>7</v>
      </c>
      <c r="E209" s="125"/>
      <c r="F209" s="126"/>
      <c r="G209" s="125"/>
      <c r="H209" s="126">
        <f t="shared" si="20"/>
        <v>0</v>
      </c>
      <c r="J209" s="91"/>
      <c r="K209" s="131"/>
    </row>
    <row r="210" spans="1:11" s="7" customFormat="1" ht="15">
      <c r="A210" s="77">
        <v>124</v>
      </c>
      <c r="B210" s="123" t="s">
        <v>259</v>
      </c>
      <c r="C210" s="127">
        <v>20</v>
      </c>
      <c r="D210" s="124" t="s">
        <v>7</v>
      </c>
      <c r="E210" s="125"/>
      <c r="F210" s="126"/>
      <c r="G210" s="125"/>
      <c r="H210" s="126">
        <f t="shared" si="20"/>
        <v>0</v>
      </c>
      <c r="J210" s="91"/>
      <c r="K210" s="131"/>
    </row>
    <row r="211" spans="1:11" s="7" customFormat="1" ht="15">
      <c r="A211" s="77">
        <v>125</v>
      </c>
      <c r="B211" s="127" t="s">
        <v>10</v>
      </c>
      <c r="C211" s="127">
        <v>40</v>
      </c>
      <c r="D211" s="124" t="s">
        <v>7</v>
      </c>
      <c r="E211" s="125"/>
      <c r="F211" s="126">
        <f t="shared" si="19"/>
        <v>0</v>
      </c>
      <c r="G211" s="125"/>
      <c r="H211" s="126">
        <f t="shared" si="20"/>
        <v>0</v>
      </c>
      <c r="J211" s="91"/>
      <c r="K211" s="131"/>
    </row>
    <row r="212" spans="1:11" s="7" customFormat="1" ht="15">
      <c r="A212" s="77">
        <v>126</v>
      </c>
      <c r="B212" s="127" t="s">
        <v>281</v>
      </c>
      <c r="C212" s="127">
        <v>50</v>
      </c>
      <c r="D212" s="124" t="s">
        <v>8</v>
      </c>
      <c r="E212" s="126"/>
      <c r="F212" s="126">
        <f aca="true" t="shared" si="21" ref="F212:F213">C212*E212</f>
        <v>0</v>
      </c>
      <c r="G212" s="126"/>
      <c r="H212" s="126">
        <f aca="true" t="shared" si="22" ref="H212:H213">C212*G212</f>
        <v>0</v>
      </c>
      <c r="J212" s="91"/>
      <c r="K212" s="131"/>
    </row>
    <row r="213" spans="1:11" s="7" customFormat="1" ht="15">
      <c r="A213" s="77">
        <v>127</v>
      </c>
      <c r="B213" s="127" t="s">
        <v>282</v>
      </c>
      <c r="C213" s="127">
        <v>50</v>
      </c>
      <c r="D213" s="124" t="s">
        <v>8</v>
      </c>
      <c r="E213" s="126"/>
      <c r="F213" s="126">
        <f t="shared" si="21"/>
        <v>0</v>
      </c>
      <c r="G213" s="126"/>
      <c r="H213" s="126">
        <f t="shared" si="22"/>
        <v>0</v>
      </c>
      <c r="J213" s="91"/>
      <c r="K213" s="131"/>
    </row>
    <row r="214" spans="1:11" s="7" customFormat="1" ht="15">
      <c r="A214" s="77">
        <v>128</v>
      </c>
      <c r="B214" s="127" t="s">
        <v>278</v>
      </c>
      <c r="C214" s="127">
        <v>50</v>
      </c>
      <c r="D214" s="124" t="s">
        <v>8</v>
      </c>
      <c r="E214" s="125"/>
      <c r="F214" s="126">
        <f aca="true" t="shared" si="23" ref="F214:F215">C214*E214</f>
        <v>0</v>
      </c>
      <c r="G214" s="125"/>
      <c r="H214" s="126">
        <f aca="true" t="shared" si="24" ref="H214:H215">C214*G214</f>
        <v>0</v>
      </c>
      <c r="J214" s="91"/>
      <c r="K214" s="131"/>
    </row>
    <row r="215" spans="1:11" s="7" customFormat="1" ht="15">
      <c r="A215" s="77">
        <v>129</v>
      </c>
      <c r="B215" s="127" t="s">
        <v>279</v>
      </c>
      <c r="C215" s="127">
        <v>50</v>
      </c>
      <c r="D215" s="124" t="s">
        <v>8</v>
      </c>
      <c r="E215" s="126"/>
      <c r="F215" s="126">
        <f t="shared" si="23"/>
        <v>0</v>
      </c>
      <c r="G215" s="126"/>
      <c r="H215" s="126">
        <f t="shared" si="24"/>
        <v>0</v>
      </c>
      <c r="J215" s="91"/>
      <c r="K215" s="131"/>
    </row>
    <row r="216" spans="1:11" s="7" customFormat="1" ht="15">
      <c r="A216" s="77">
        <v>130</v>
      </c>
      <c r="B216" s="115"/>
      <c r="C216" s="128"/>
      <c r="D216" s="116"/>
      <c r="E216" s="117"/>
      <c r="F216" s="118"/>
      <c r="G216" s="117"/>
      <c r="H216" s="118"/>
      <c r="J216" s="91"/>
      <c r="K216" s="131"/>
    </row>
    <row r="217" spans="1:10" ht="15">
      <c r="A217" s="77">
        <v>131</v>
      </c>
      <c r="B217" s="83"/>
      <c r="C217" s="83"/>
      <c r="D217" s="85"/>
      <c r="E217" s="86"/>
      <c r="F217" s="86"/>
      <c r="G217" s="86"/>
      <c r="H217" s="86"/>
      <c r="I217" s="7"/>
      <c r="J217" s="91"/>
    </row>
    <row r="218" spans="1:11" s="7" customFormat="1" ht="15">
      <c r="A218" s="77"/>
      <c r="B218" s="14" t="s">
        <v>25</v>
      </c>
      <c r="C218" s="14"/>
      <c r="D218" s="16"/>
      <c r="E218" s="17"/>
      <c r="F218" s="71">
        <f>SUM(F87:F215)</f>
        <v>0</v>
      </c>
      <c r="G218" s="17"/>
      <c r="H218" s="43">
        <f>SUM(H87:H215)</f>
        <v>0</v>
      </c>
      <c r="J218" s="91"/>
      <c r="K218" s="131"/>
    </row>
    <row r="219" spans="1:11" s="7" customFormat="1" ht="15">
      <c r="A219" s="77"/>
      <c r="B219"/>
      <c r="C219"/>
      <c r="D219" s="6"/>
      <c r="E219" s="88"/>
      <c r="F219" s="88"/>
      <c r="G219" s="88"/>
      <c r="H219" s="88"/>
      <c r="J219" s="91"/>
      <c r="K219" s="131"/>
    </row>
    <row r="220" spans="1:10" ht="15">
      <c r="A220" s="77"/>
      <c r="I220" s="7"/>
      <c r="J220" s="91"/>
    </row>
    <row r="221" spans="1:10" ht="15">
      <c r="A221" s="77"/>
      <c r="I221" s="7"/>
      <c r="J221" s="91"/>
    </row>
    <row r="222" spans="1:10" s="94" customFormat="1" ht="15">
      <c r="A222" s="13"/>
      <c r="B222" s="14" t="s">
        <v>74</v>
      </c>
      <c r="C222" s="14"/>
      <c r="D222" s="16"/>
      <c r="E222" s="17"/>
      <c r="F222" s="71"/>
      <c r="G222" s="17"/>
      <c r="H222" s="43"/>
      <c r="I222" s="7"/>
      <c r="J222" s="91"/>
    </row>
    <row r="223" spans="1:11" s="7" customFormat="1" ht="15">
      <c r="A223" s="44"/>
      <c r="B223" s="45" t="s">
        <v>75</v>
      </c>
      <c r="C223" s="45"/>
      <c r="D223" s="47" t="s">
        <v>2</v>
      </c>
      <c r="E223" s="48"/>
      <c r="F223" s="48"/>
      <c r="G223" s="48"/>
      <c r="H223" s="49"/>
      <c r="J223" s="91"/>
      <c r="K223" s="131"/>
    </row>
    <row r="224" spans="1:11" s="7" customFormat="1" ht="15">
      <c r="A224" s="50"/>
      <c r="B224" s="51"/>
      <c r="C224" s="51"/>
      <c r="D224" s="53"/>
      <c r="E224" s="54"/>
      <c r="F224" s="54"/>
      <c r="G224" s="54" t="s">
        <v>76</v>
      </c>
      <c r="H224" s="55" t="s">
        <v>77</v>
      </c>
      <c r="J224" s="91"/>
      <c r="K224" s="131"/>
    </row>
    <row r="225" spans="1:11" s="7" customFormat="1" ht="15">
      <c r="A225" s="77">
        <v>1</v>
      </c>
      <c r="B225" s="78" t="s">
        <v>78</v>
      </c>
      <c r="C225" s="78">
        <v>37</v>
      </c>
      <c r="D225" s="1" t="s">
        <v>8</v>
      </c>
      <c r="E225" s="80"/>
      <c r="F225" s="80"/>
      <c r="G225" s="80"/>
      <c r="H225" s="80">
        <f aca="true" t="shared" si="25" ref="H225:H232">C225*G225</f>
        <v>0</v>
      </c>
      <c r="J225" s="91"/>
      <c r="K225" s="131"/>
    </row>
    <row r="226" spans="1:11" s="94" customFormat="1" ht="15">
      <c r="A226" s="77">
        <v>2</v>
      </c>
      <c r="B226" s="78" t="s">
        <v>79</v>
      </c>
      <c r="C226" s="78">
        <v>19</v>
      </c>
      <c r="D226" s="1" t="s">
        <v>8</v>
      </c>
      <c r="E226" s="80"/>
      <c r="F226" s="80"/>
      <c r="G226" s="80"/>
      <c r="H226" s="80">
        <f t="shared" si="25"/>
        <v>0</v>
      </c>
      <c r="I226" s="7"/>
      <c r="J226" s="91"/>
      <c r="K226" s="131"/>
    </row>
    <row r="227" spans="1:11" s="94" customFormat="1" ht="15">
      <c r="A227" s="77">
        <v>3</v>
      </c>
      <c r="B227" s="78" t="s">
        <v>80</v>
      </c>
      <c r="C227" s="78">
        <v>21</v>
      </c>
      <c r="D227" s="1" t="s">
        <v>8</v>
      </c>
      <c r="E227" s="80"/>
      <c r="F227" s="80"/>
      <c r="G227" s="80"/>
      <c r="H227" s="80">
        <f t="shared" si="25"/>
        <v>0</v>
      </c>
      <c r="I227" s="7"/>
      <c r="J227" s="91"/>
      <c r="K227" s="131"/>
    </row>
    <row r="228" spans="1:11" s="94" customFormat="1" ht="15">
      <c r="A228" s="77">
        <v>4</v>
      </c>
      <c r="B228" s="78" t="s">
        <v>83</v>
      </c>
      <c r="C228" s="78">
        <v>8</v>
      </c>
      <c r="D228" s="1" t="s">
        <v>7</v>
      </c>
      <c r="E228" s="80"/>
      <c r="F228" s="80"/>
      <c r="G228" s="80"/>
      <c r="H228" s="80">
        <f t="shared" si="25"/>
        <v>0</v>
      </c>
      <c r="I228" s="7"/>
      <c r="J228" s="91"/>
      <c r="K228" s="131"/>
    </row>
    <row r="229" spans="1:11" s="94" customFormat="1" ht="15">
      <c r="A229" s="77">
        <v>5</v>
      </c>
      <c r="B229" s="78" t="s">
        <v>85</v>
      </c>
      <c r="C229" s="78">
        <v>8</v>
      </c>
      <c r="D229" s="1" t="s">
        <v>7</v>
      </c>
      <c r="E229" s="80"/>
      <c r="F229" s="80"/>
      <c r="G229" s="80"/>
      <c r="H229" s="80">
        <f t="shared" si="25"/>
        <v>0</v>
      </c>
      <c r="I229" s="7"/>
      <c r="J229" s="91"/>
      <c r="K229" s="131"/>
    </row>
    <row r="230" spans="1:11" ht="30">
      <c r="A230" s="77">
        <v>6</v>
      </c>
      <c r="B230" s="78" t="s">
        <v>86</v>
      </c>
      <c r="C230" s="78">
        <v>33</v>
      </c>
      <c r="D230" s="1" t="s">
        <v>12</v>
      </c>
      <c r="E230" s="80"/>
      <c r="F230" s="80"/>
      <c r="G230" s="80"/>
      <c r="H230" s="80">
        <f t="shared" si="25"/>
        <v>0</v>
      </c>
      <c r="I230" s="7"/>
      <c r="J230" s="91"/>
      <c r="K230" s="131"/>
    </row>
    <row r="231" spans="1:11" ht="15">
      <c r="A231" s="77">
        <v>7</v>
      </c>
      <c r="B231" s="78" t="s">
        <v>87</v>
      </c>
      <c r="C231" s="78">
        <v>7</v>
      </c>
      <c r="D231" s="1" t="s">
        <v>12</v>
      </c>
      <c r="E231" s="80"/>
      <c r="F231" s="80"/>
      <c r="G231" s="80"/>
      <c r="H231" s="80">
        <f t="shared" si="25"/>
        <v>0</v>
      </c>
      <c r="I231" s="7"/>
      <c r="J231" s="91"/>
      <c r="K231" s="131"/>
    </row>
    <row r="232" spans="1:11" s="7" customFormat="1" ht="15">
      <c r="A232" s="77">
        <v>8</v>
      </c>
      <c r="B232" s="78" t="s">
        <v>88</v>
      </c>
      <c r="C232" s="78"/>
      <c r="D232" s="1" t="s">
        <v>7</v>
      </c>
      <c r="E232" s="80"/>
      <c r="F232" s="80"/>
      <c r="G232" s="80"/>
      <c r="H232" s="80">
        <f t="shared" si="25"/>
        <v>0</v>
      </c>
      <c r="J232" s="91"/>
      <c r="K232" s="131"/>
    </row>
    <row r="233" spans="1:10" ht="15">
      <c r="A233" s="82"/>
      <c r="B233" s="83"/>
      <c r="C233" s="83"/>
      <c r="D233" s="85"/>
      <c r="E233" s="86"/>
      <c r="F233" s="86"/>
      <c r="G233" s="86"/>
      <c r="H233" s="86"/>
      <c r="I233" s="7"/>
      <c r="J233" s="91"/>
    </row>
    <row r="234" spans="1:11" s="7" customFormat="1" ht="15">
      <c r="A234" s="13"/>
      <c r="B234" s="14" t="s">
        <v>89</v>
      </c>
      <c r="C234" s="14"/>
      <c r="D234" s="16"/>
      <c r="E234" s="17"/>
      <c r="F234" s="71"/>
      <c r="G234" s="17"/>
      <c r="H234" s="43">
        <f>SUM(H225:H233)</f>
        <v>0</v>
      </c>
      <c r="J234" s="91"/>
      <c r="K234" s="131"/>
    </row>
    <row r="235" ht="15">
      <c r="J235" s="91"/>
    </row>
    <row r="236" spans="1:13" s="6" customFormat="1" ht="15">
      <c r="A236" s="4"/>
      <c r="B236"/>
      <c r="C236"/>
      <c r="E236" s="7"/>
      <c r="F236" s="7"/>
      <c r="G236" s="7"/>
      <c r="H236" s="7"/>
      <c r="I236"/>
      <c r="J236" s="90"/>
      <c r="K236"/>
      <c r="L236"/>
      <c r="M236"/>
    </row>
    <row r="237" spans="1:13" s="6" customFormat="1" ht="15">
      <c r="A237" s="4"/>
      <c r="B237"/>
      <c r="C237"/>
      <c r="E237" s="7"/>
      <c r="F237" s="7"/>
      <c r="G237" s="7"/>
      <c r="H237" s="7"/>
      <c r="I237"/>
      <c r="J237" s="90"/>
      <c r="K237"/>
      <c r="L237"/>
      <c r="M237"/>
    </row>
    <row r="238" spans="1:13" s="6" customFormat="1" ht="15">
      <c r="A238" s="4"/>
      <c r="B238"/>
      <c r="C238"/>
      <c r="E238" s="7"/>
      <c r="F238" s="7"/>
      <c r="G238" s="7"/>
      <c r="H238" s="7"/>
      <c r="I238"/>
      <c r="J238" s="90"/>
      <c r="K238"/>
      <c r="L238"/>
      <c r="M238"/>
    </row>
    <row r="239" spans="1:13" s="6" customFormat="1" ht="15">
      <c r="A239" s="4"/>
      <c r="B239"/>
      <c r="C239"/>
      <c r="E239" s="7"/>
      <c r="F239" s="7"/>
      <c r="G239" s="7"/>
      <c r="H239" s="7"/>
      <c r="I239"/>
      <c r="J239" s="90"/>
      <c r="K239"/>
      <c r="L239"/>
      <c r="M239"/>
    </row>
    <row r="240" spans="1:13" s="6" customFormat="1" ht="15">
      <c r="A240" s="4"/>
      <c r="B240"/>
      <c r="C240"/>
      <c r="E240" s="7"/>
      <c r="F240" s="7"/>
      <c r="G240" s="7"/>
      <c r="H240" s="7"/>
      <c r="I240"/>
      <c r="J240" s="90"/>
      <c r="K240"/>
      <c r="L240"/>
      <c r="M240"/>
    </row>
    <row r="241" spans="1:13" s="6" customFormat="1" ht="15">
      <c r="A241" s="4"/>
      <c r="B241"/>
      <c r="C241"/>
      <c r="E241" s="7"/>
      <c r="F241" s="7"/>
      <c r="G241" s="7"/>
      <c r="H241" s="7"/>
      <c r="I241"/>
      <c r="J241" s="90"/>
      <c r="K241"/>
      <c r="L241"/>
      <c r="M24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1"/>
  <sheetViews>
    <sheetView workbookViewId="0" topLeftCell="A1">
      <selection activeCell="H21" sqref="H21"/>
    </sheetView>
  </sheetViews>
  <sheetFormatPr defaultColWidth="9.140625" defaultRowHeight="15"/>
  <cols>
    <col min="1" max="1" width="4.421875" style="4" bestFit="1" customWidth="1"/>
    <col min="2" max="2" width="68.8515625" style="0" customWidth="1"/>
    <col min="3" max="3" width="21.140625" style="0" bestFit="1" customWidth="1"/>
    <col min="4" max="4" width="6.00390625" style="6" customWidth="1"/>
    <col min="5" max="6" width="16.57421875" style="7" bestFit="1" customWidth="1"/>
    <col min="7" max="7" width="14.00390625" style="7" bestFit="1" customWidth="1"/>
    <col min="8" max="8" width="17.7109375" style="7" bestFit="1" customWidth="1"/>
    <col min="9" max="9" width="13.7109375" style="0" bestFit="1" customWidth="1"/>
    <col min="10" max="10" width="12.28125" style="90" bestFit="1" customWidth="1"/>
    <col min="11" max="11" width="10.421875" style="0" customWidth="1"/>
    <col min="12" max="12" width="11.8515625" style="0" bestFit="1" customWidth="1"/>
    <col min="13" max="13" width="18.8515625" style="0" customWidth="1"/>
    <col min="14" max="14" width="26.00390625" style="0" customWidth="1"/>
  </cols>
  <sheetData>
    <row r="1" spans="2:3" ht="78.75">
      <c r="B1" s="5" t="s">
        <v>48</v>
      </c>
      <c r="C1" s="5"/>
    </row>
    <row r="2" spans="2:4" ht="48">
      <c r="B2" s="8" t="s">
        <v>49</v>
      </c>
      <c r="C2" s="8"/>
      <c r="D2" s="9"/>
    </row>
    <row r="3" ht="18.75">
      <c r="B3" s="101" t="s">
        <v>127</v>
      </c>
    </row>
    <row r="4" spans="2:3" ht="18.75">
      <c r="B4" s="10" t="s">
        <v>35</v>
      </c>
      <c r="C4" s="10"/>
    </row>
    <row r="6" spans="2:3" ht="15.75">
      <c r="B6" s="12" t="s">
        <v>43</v>
      </c>
      <c r="C6" s="12" t="s">
        <v>293</v>
      </c>
    </row>
    <row r="8" spans="1:8" ht="15">
      <c r="A8" s="13"/>
      <c r="B8" s="14" t="s">
        <v>22</v>
      </c>
      <c r="C8" s="14"/>
      <c r="D8" s="16"/>
      <c r="E8" s="17"/>
      <c r="F8" s="17"/>
      <c r="G8" s="17"/>
      <c r="H8" s="18"/>
    </row>
    <row r="9" spans="1:13" ht="15">
      <c r="A9" s="19"/>
      <c r="B9" s="20"/>
      <c r="C9" s="20"/>
      <c r="D9" s="22"/>
      <c r="E9" s="23"/>
      <c r="F9" s="23"/>
      <c r="G9" s="23"/>
      <c r="H9" s="24"/>
      <c r="I9" s="7"/>
      <c r="K9" s="7"/>
      <c r="M9" s="7"/>
    </row>
    <row r="10" spans="1:13" ht="15">
      <c r="A10" s="25">
        <v>1</v>
      </c>
      <c r="B10" s="26" t="s">
        <v>23</v>
      </c>
      <c r="C10" s="26"/>
      <c r="D10" s="28"/>
      <c r="E10" s="29"/>
      <c r="F10" s="29"/>
      <c r="G10" s="29"/>
      <c r="H10" s="30">
        <f>F30+H30</f>
        <v>0</v>
      </c>
      <c r="I10" s="7"/>
      <c r="K10" s="7"/>
      <c r="M10" s="7"/>
    </row>
    <row r="11" spans="1:13" ht="15">
      <c r="A11" s="25">
        <v>2</v>
      </c>
      <c r="B11" s="26" t="s">
        <v>31</v>
      </c>
      <c r="C11" s="26"/>
      <c r="D11" s="28"/>
      <c r="E11" s="29"/>
      <c r="F11" s="29"/>
      <c r="G11" s="29"/>
      <c r="H11" s="30">
        <f>H10*0.052</f>
        <v>0</v>
      </c>
      <c r="I11" s="7"/>
      <c r="K11" s="7"/>
      <c r="M11" s="7"/>
    </row>
    <row r="12" spans="1:13" ht="15">
      <c r="A12" s="25">
        <v>3</v>
      </c>
      <c r="B12" s="26" t="s">
        <v>24</v>
      </c>
      <c r="C12" s="26"/>
      <c r="D12" s="28"/>
      <c r="E12" s="29"/>
      <c r="F12" s="29"/>
      <c r="G12" s="29"/>
      <c r="H12" s="30">
        <f>F244</f>
        <v>0</v>
      </c>
      <c r="I12" s="7"/>
      <c r="K12" s="7"/>
      <c r="M12" s="7"/>
    </row>
    <row r="13" spans="1:10" s="7" customFormat="1" ht="15">
      <c r="A13" s="25">
        <v>4</v>
      </c>
      <c r="B13" s="26" t="s">
        <v>19</v>
      </c>
      <c r="C13" s="26"/>
      <c r="D13" s="28"/>
      <c r="E13" s="29"/>
      <c r="F13" s="29"/>
      <c r="G13" s="29"/>
      <c r="H13" s="30">
        <f>H12*0.05</f>
        <v>0</v>
      </c>
      <c r="J13" s="91"/>
    </row>
    <row r="14" spans="1:10" s="7" customFormat="1" ht="15">
      <c r="A14" s="25">
        <v>5</v>
      </c>
      <c r="B14" s="26" t="s">
        <v>26</v>
      </c>
      <c r="C14" s="26"/>
      <c r="D14" s="28"/>
      <c r="E14" s="29"/>
      <c r="F14" s="29"/>
      <c r="G14" s="29"/>
      <c r="H14" s="30">
        <f>H244+H261</f>
        <v>0</v>
      </c>
      <c r="J14" s="91"/>
    </row>
    <row r="15" spans="1:10" s="7" customFormat="1" ht="15">
      <c r="A15" s="25">
        <v>6</v>
      </c>
      <c r="B15" s="26" t="s">
        <v>32</v>
      </c>
      <c r="C15" s="26"/>
      <c r="D15" s="28"/>
      <c r="E15" s="29"/>
      <c r="F15" s="29"/>
      <c r="G15" s="29"/>
      <c r="H15" s="30">
        <f>H10*0.01</f>
        <v>0</v>
      </c>
      <c r="J15" s="91"/>
    </row>
    <row r="16" spans="1:10" s="7" customFormat="1" ht="15">
      <c r="A16" s="25">
        <v>7</v>
      </c>
      <c r="B16" s="26" t="s">
        <v>20</v>
      </c>
      <c r="C16" s="26"/>
      <c r="D16" s="28"/>
      <c r="E16" s="29"/>
      <c r="F16" s="29"/>
      <c r="G16" s="29"/>
      <c r="H16" s="30">
        <f>SUM(H12:H15)*0.06</f>
        <v>0</v>
      </c>
      <c r="J16" s="91"/>
    </row>
    <row r="17" spans="1:10" s="7" customFormat="1" ht="15">
      <c r="A17" s="25">
        <v>8</v>
      </c>
      <c r="B17" s="26" t="s">
        <v>15</v>
      </c>
      <c r="C17" s="26"/>
      <c r="D17" s="28"/>
      <c r="E17" s="29"/>
      <c r="F17" s="29"/>
      <c r="G17" s="29"/>
      <c r="H17" s="30"/>
      <c r="J17" s="91"/>
    </row>
    <row r="18" spans="1:10" s="7" customFormat="1" ht="15">
      <c r="A18" s="25">
        <v>9</v>
      </c>
      <c r="B18" s="26" t="s">
        <v>27</v>
      </c>
      <c r="C18" s="26"/>
      <c r="D18" s="28"/>
      <c r="E18" s="29"/>
      <c r="F18" s="29"/>
      <c r="G18" s="29"/>
      <c r="H18" s="30">
        <f>H17*0.03</f>
        <v>0</v>
      </c>
      <c r="J18" s="91"/>
    </row>
    <row r="19" spans="1:10" s="7" customFormat="1" ht="15">
      <c r="A19" s="31">
        <v>10</v>
      </c>
      <c r="B19" s="32" t="s">
        <v>34</v>
      </c>
      <c r="C19" s="32"/>
      <c r="D19" s="34"/>
      <c r="E19" s="35"/>
      <c r="F19" s="35"/>
      <c r="G19" s="35"/>
      <c r="H19" s="36"/>
      <c r="J19" s="91"/>
    </row>
    <row r="20" spans="1:10" s="7" customFormat="1" ht="15">
      <c r="A20" s="37"/>
      <c r="B20" s="38"/>
      <c r="C20" s="38"/>
      <c r="D20" s="40"/>
      <c r="E20" s="41"/>
      <c r="F20" s="41"/>
      <c r="G20" s="41"/>
      <c r="H20" s="42"/>
      <c r="J20" s="91"/>
    </row>
    <row r="21" spans="1:10" s="7" customFormat="1" ht="15">
      <c r="A21" s="13"/>
      <c r="B21" s="14" t="s">
        <v>28</v>
      </c>
      <c r="C21" s="14"/>
      <c r="D21" s="16"/>
      <c r="E21" s="17"/>
      <c r="F21" s="17"/>
      <c r="G21" s="17"/>
      <c r="H21" s="43">
        <f>SUM(H10:H20)</f>
        <v>0</v>
      </c>
      <c r="J21" s="91"/>
    </row>
    <row r="22" ht="15">
      <c r="I22" s="7"/>
    </row>
    <row r="23" spans="1:10" s="7" customFormat="1" ht="15">
      <c r="A23" s="44"/>
      <c r="B23" s="45" t="s">
        <v>23</v>
      </c>
      <c r="C23" s="45"/>
      <c r="D23" s="47"/>
      <c r="E23" s="48" t="s">
        <v>3</v>
      </c>
      <c r="F23" s="48" t="s">
        <v>5</v>
      </c>
      <c r="G23" s="48" t="s">
        <v>3</v>
      </c>
      <c r="H23" s="49" t="s">
        <v>5</v>
      </c>
      <c r="J23" s="91"/>
    </row>
    <row r="24" spans="1:10" s="7" customFormat="1" ht="15">
      <c r="A24" s="50"/>
      <c r="B24" s="51"/>
      <c r="C24" s="51" t="s">
        <v>127</v>
      </c>
      <c r="D24" s="53" t="s">
        <v>2</v>
      </c>
      <c r="E24" s="54" t="s">
        <v>4</v>
      </c>
      <c r="F24" s="54" t="s">
        <v>4</v>
      </c>
      <c r="G24" s="54" t="s">
        <v>6</v>
      </c>
      <c r="H24" s="55" t="s">
        <v>6</v>
      </c>
      <c r="J24" s="91"/>
    </row>
    <row r="25" spans="1:10" s="7" customFormat="1" ht="16.5" customHeight="1">
      <c r="A25" s="56"/>
      <c r="B25" s="57"/>
      <c r="C25" s="57"/>
      <c r="D25" s="2"/>
      <c r="E25" s="59"/>
      <c r="F25" s="59"/>
      <c r="G25" s="59"/>
      <c r="H25" s="59"/>
      <c r="J25" s="91"/>
    </row>
    <row r="26" spans="1:10" s="7" customFormat="1" ht="15">
      <c r="A26" s="77">
        <v>1</v>
      </c>
      <c r="B26" s="81" t="s">
        <v>117</v>
      </c>
      <c r="C26" s="81">
        <v>1</v>
      </c>
      <c r="D26" s="1" t="s">
        <v>7</v>
      </c>
      <c r="E26" s="89"/>
      <c r="F26" s="80">
        <f aca="true" t="shared" si="0" ref="F26:F28">C26*E26</f>
        <v>0</v>
      </c>
      <c r="G26" s="89"/>
      <c r="H26" s="89">
        <f>C26*G26</f>
        <v>0</v>
      </c>
      <c r="J26" s="91"/>
    </row>
    <row r="27" spans="1:10" s="7" customFormat="1" ht="15">
      <c r="A27" s="77">
        <v>2</v>
      </c>
      <c r="B27" s="81" t="s">
        <v>131</v>
      </c>
      <c r="C27" s="81">
        <v>1</v>
      </c>
      <c r="D27" s="1" t="s">
        <v>7</v>
      </c>
      <c r="E27" s="89"/>
      <c r="F27" s="80">
        <f t="shared" si="0"/>
        <v>0</v>
      </c>
      <c r="G27" s="89"/>
      <c r="H27" s="89">
        <f aca="true" t="shared" si="1" ref="H27:H28">C27*G27</f>
        <v>0</v>
      </c>
      <c r="J27" s="91"/>
    </row>
    <row r="28" spans="1:10" s="7" customFormat="1" ht="15">
      <c r="A28" s="77">
        <v>3</v>
      </c>
      <c r="B28" s="81" t="s">
        <v>132</v>
      </c>
      <c r="C28" s="81">
        <v>2</v>
      </c>
      <c r="D28" s="1" t="s">
        <v>7</v>
      </c>
      <c r="E28" s="89"/>
      <c r="F28" s="80">
        <f t="shared" si="0"/>
        <v>0</v>
      </c>
      <c r="G28" s="89"/>
      <c r="H28" s="89">
        <f t="shared" si="1"/>
        <v>0</v>
      </c>
      <c r="J28" s="91"/>
    </row>
    <row r="29" spans="1:10" s="7" customFormat="1" ht="15">
      <c r="A29" s="60"/>
      <c r="B29" s="65"/>
      <c r="C29" s="65"/>
      <c r="D29" s="67"/>
      <c r="E29" s="68"/>
      <c r="F29" s="68"/>
      <c r="G29" s="68"/>
      <c r="H29" s="68"/>
      <c r="J29" s="91"/>
    </row>
    <row r="30" spans="1:10" s="7" customFormat="1" ht="15">
      <c r="A30" s="13"/>
      <c r="B30" s="14" t="s">
        <v>13</v>
      </c>
      <c r="C30" s="14"/>
      <c r="D30" s="70"/>
      <c r="E30" s="71"/>
      <c r="F30" s="71">
        <f>SUM(F26:F29)</f>
        <v>0</v>
      </c>
      <c r="G30" s="71"/>
      <c r="H30" s="43">
        <f>SUM(H26:H29)</f>
        <v>0</v>
      </c>
      <c r="J30" s="91"/>
    </row>
    <row r="31" ht="15">
      <c r="I31" s="7"/>
    </row>
    <row r="32" ht="15">
      <c r="I32" s="7"/>
    </row>
    <row r="33" spans="1:10" s="7" customFormat="1" ht="15">
      <c r="A33" s="44"/>
      <c r="B33" s="45" t="s">
        <v>29</v>
      </c>
      <c r="C33" s="45"/>
      <c r="D33" s="47"/>
      <c r="E33" s="48" t="s">
        <v>3</v>
      </c>
      <c r="F33" s="48" t="s">
        <v>5</v>
      </c>
      <c r="G33" s="48" t="s">
        <v>3</v>
      </c>
      <c r="H33" s="49" t="s">
        <v>5</v>
      </c>
      <c r="J33" s="91"/>
    </row>
    <row r="34" spans="1:10" s="7" customFormat="1" ht="15">
      <c r="A34" s="50"/>
      <c r="B34" s="51" t="s">
        <v>30</v>
      </c>
      <c r="C34" s="51"/>
      <c r="D34" s="53" t="s">
        <v>2</v>
      </c>
      <c r="E34" s="54" t="s">
        <v>4</v>
      </c>
      <c r="F34" s="54" t="s">
        <v>4</v>
      </c>
      <c r="G34" s="54" t="s">
        <v>6</v>
      </c>
      <c r="H34" s="55" t="s">
        <v>6</v>
      </c>
      <c r="J34" s="91"/>
    </row>
    <row r="35" spans="1:10" s="7" customFormat="1" ht="15">
      <c r="A35" s="60"/>
      <c r="B35" s="99" t="s">
        <v>103</v>
      </c>
      <c r="C35" s="61"/>
      <c r="D35" s="3"/>
      <c r="E35" s="63"/>
      <c r="F35" s="63"/>
      <c r="G35" s="63"/>
      <c r="H35" s="63"/>
      <c r="J35" s="91"/>
    </row>
    <row r="36" spans="1:9" s="92" customFormat="1" ht="15">
      <c r="A36" s="95"/>
      <c r="B36" s="96"/>
      <c r="C36" s="96"/>
      <c r="D36" s="97"/>
      <c r="E36" s="98"/>
      <c r="F36" s="98"/>
      <c r="G36" s="98"/>
      <c r="H36" s="98"/>
      <c r="I36" s="7"/>
    </row>
    <row r="37" spans="1:9" s="92" customFormat="1" ht="15">
      <c r="A37" s="77">
        <v>1</v>
      </c>
      <c r="B37" s="93" t="s">
        <v>145</v>
      </c>
      <c r="C37" s="102"/>
      <c r="D37" s="1"/>
      <c r="E37" s="89"/>
      <c r="F37" s="89"/>
      <c r="G37" s="89"/>
      <c r="H37" s="89"/>
      <c r="I37" s="7"/>
    </row>
    <row r="38" spans="1:9" s="92" customFormat="1" ht="15">
      <c r="A38" s="77">
        <v>2</v>
      </c>
      <c r="B38" s="81" t="s">
        <v>66</v>
      </c>
      <c r="C38" s="81">
        <v>2</v>
      </c>
      <c r="D38" s="1" t="s">
        <v>7</v>
      </c>
      <c r="E38" s="89"/>
      <c r="F38" s="80">
        <f aca="true" t="shared" si="2" ref="F38:F136">C38*E38</f>
        <v>0</v>
      </c>
      <c r="G38" s="89"/>
      <c r="H38" s="89">
        <f>C38*G38</f>
        <v>0</v>
      </c>
      <c r="I38" s="7"/>
    </row>
    <row r="39" spans="1:9" s="92" customFormat="1" ht="15">
      <c r="A39" s="77">
        <v>3</v>
      </c>
      <c r="B39" s="78" t="s">
        <v>142</v>
      </c>
      <c r="C39" s="81">
        <v>1</v>
      </c>
      <c r="D39" s="1" t="s">
        <v>7</v>
      </c>
      <c r="E39" s="89"/>
      <c r="F39" s="80">
        <f t="shared" si="2"/>
        <v>0</v>
      </c>
      <c r="G39" s="89"/>
      <c r="H39" s="89">
        <f aca="true" t="shared" si="3" ref="H39:H136">C39*G39</f>
        <v>0</v>
      </c>
      <c r="I39" s="7"/>
    </row>
    <row r="40" spans="1:9" s="92" customFormat="1" ht="15">
      <c r="A40" s="77">
        <v>4</v>
      </c>
      <c r="B40" s="81" t="s">
        <v>143</v>
      </c>
      <c r="C40" s="78">
        <v>1</v>
      </c>
      <c r="D40" s="1" t="s">
        <v>7</v>
      </c>
      <c r="E40" s="89"/>
      <c r="F40" s="80">
        <f t="shared" si="2"/>
        <v>0</v>
      </c>
      <c r="G40" s="89"/>
      <c r="H40" s="89">
        <f t="shared" si="3"/>
        <v>0</v>
      </c>
      <c r="I40" s="7"/>
    </row>
    <row r="41" spans="1:10" s="7" customFormat="1" ht="15">
      <c r="A41" s="77">
        <v>5</v>
      </c>
      <c r="B41" s="78" t="s">
        <v>59</v>
      </c>
      <c r="C41" s="78">
        <v>6</v>
      </c>
      <c r="D41" s="1" t="s">
        <v>7</v>
      </c>
      <c r="E41" s="89"/>
      <c r="F41" s="80">
        <f t="shared" si="2"/>
        <v>0</v>
      </c>
      <c r="G41" s="89"/>
      <c r="H41" s="89">
        <f t="shared" si="3"/>
        <v>0</v>
      </c>
      <c r="J41" s="91"/>
    </row>
    <row r="42" spans="1:9" s="92" customFormat="1" ht="15">
      <c r="A42" s="77">
        <v>6</v>
      </c>
      <c r="B42" s="81" t="s">
        <v>144</v>
      </c>
      <c r="C42" s="81">
        <v>1</v>
      </c>
      <c r="D42" s="1" t="s">
        <v>7</v>
      </c>
      <c r="E42" s="89"/>
      <c r="F42" s="80">
        <f t="shared" si="2"/>
        <v>0</v>
      </c>
      <c r="G42" s="89"/>
      <c r="H42" s="89">
        <f t="shared" si="3"/>
        <v>0</v>
      </c>
      <c r="I42" s="7"/>
    </row>
    <row r="43" spans="1:9" s="92" customFormat="1" ht="15">
      <c r="A43" s="77">
        <v>7</v>
      </c>
      <c r="B43" s="81" t="s">
        <v>65</v>
      </c>
      <c r="C43" s="81">
        <v>1</v>
      </c>
      <c r="D43" s="1" t="s">
        <v>7</v>
      </c>
      <c r="E43" s="89"/>
      <c r="F43" s="80">
        <f t="shared" si="2"/>
        <v>0</v>
      </c>
      <c r="G43" s="89"/>
      <c r="H43" s="89">
        <f t="shared" si="3"/>
        <v>0</v>
      </c>
      <c r="I43" s="7"/>
    </row>
    <row r="44" spans="1:11" s="92" customFormat="1" ht="15">
      <c r="A44" s="77">
        <v>8</v>
      </c>
      <c r="B44" s="78" t="s">
        <v>242</v>
      </c>
      <c r="C44" s="78">
        <v>1</v>
      </c>
      <c r="D44" s="1" t="s">
        <v>7</v>
      </c>
      <c r="E44" s="89"/>
      <c r="F44" s="89">
        <f t="shared" si="2"/>
        <v>0</v>
      </c>
      <c r="G44" s="89"/>
      <c r="H44" s="89">
        <f t="shared" si="3"/>
        <v>0</v>
      </c>
      <c r="I44" s="7"/>
      <c r="K44" s="132"/>
    </row>
    <row r="45" spans="1:11" s="92" customFormat="1" ht="15">
      <c r="A45" s="77">
        <v>9</v>
      </c>
      <c r="B45" s="78" t="s">
        <v>243</v>
      </c>
      <c r="C45" s="78">
        <v>3</v>
      </c>
      <c r="D45" s="1" t="s">
        <v>7</v>
      </c>
      <c r="E45" s="89"/>
      <c r="F45" s="89">
        <f t="shared" si="2"/>
        <v>0</v>
      </c>
      <c r="G45" s="89"/>
      <c r="H45" s="89">
        <f t="shared" si="3"/>
        <v>0</v>
      </c>
      <c r="I45" s="7"/>
      <c r="K45" s="132"/>
    </row>
    <row r="46" spans="1:11" s="92" customFormat="1" ht="15">
      <c r="A46" s="77">
        <v>10</v>
      </c>
      <c r="B46" s="78" t="s">
        <v>244</v>
      </c>
      <c r="C46" s="78">
        <v>2</v>
      </c>
      <c r="D46" s="1" t="s">
        <v>7</v>
      </c>
      <c r="E46" s="89"/>
      <c r="F46" s="89">
        <f t="shared" si="2"/>
        <v>0</v>
      </c>
      <c r="G46" s="89"/>
      <c r="H46" s="89">
        <f t="shared" si="3"/>
        <v>0</v>
      </c>
      <c r="I46" s="7"/>
      <c r="K46" s="132"/>
    </row>
    <row r="47" spans="1:11" s="92" customFormat="1" ht="15">
      <c r="A47" s="77">
        <v>11</v>
      </c>
      <c r="B47" s="78" t="s">
        <v>245</v>
      </c>
      <c r="C47" s="78">
        <v>8</v>
      </c>
      <c r="D47" s="1" t="s">
        <v>7</v>
      </c>
      <c r="E47" s="89"/>
      <c r="F47" s="89">
        <f t="shared" si="2"/>
        <v>0</v>
      </c>
      <c r="G47" s="89"/>
      <c r="H47" s="89">
        <f t="shared" si="3"/>
        <v>0</v>
      </c>
      <c r="I47" s="7"/>
      <c r="K47" s="132"/>
    </row>
    <row r="48" spans="1:11" s="92" customFormat="1" ht="15">
      <c r="A48" s="77">
        <v>12</v>
      </c>
      <c r="B48" s="78" t="s">
        <v>246</v>
      </c>
      <c r="C48" s="78">
        <v>6</v>
      </c>
      <c r="D48" s="1" t="s">
        <v>7</v>
      </c>
      <c r="E48" s="89"/>
      <c r="F48" s="89">
        <f t="shared" si="2"/>
        <v>0</v>
      </c>
      <c r="G48" s="89"/>
      <c r="H48" s="89">
        <f t="shared" si="3"/>
        <v>0</v>
      </c>
      <c r="I48" s="7"/>
      <c r="K48" s="132"/>
    </row>
    <row r="49" spans="1:11" s="92" customFormat="1" ht="15">
      <c r="A49" s="77">
        <v>13</v>
      </c>
      <c r="B49" s="78" t="s">
        <v>247</v>
      </c>
      <c r="C49" s="78">
        <v>2</v>
      </c>
      <c r="D49" s="1" t="s">
        <v>7</v>
      </c>
      <c r="E49" s="89"/>
      <c r="F49" s="89">
        <f t="shared" si="2"/>
        <v>0</v>
      </c>
      <c r="G49" s="89"/>
      <c r="H49" s="89">
        <f t="shared" si="3"/>
        <v>0</v>
      </c>
      <c r="I49" s="7"/>
      <c r="K49" s="132"/>
    </row>
    <row r="50" spans="1:11" s="92" customFormat="1" ht="15">
      <c r="A50" s="77">
        <v>14</v>
      </c>
      <c r="B50" s="78" t="s">
        <v>248</v>
      </c>
      <c r="C50" s="78">
        <v>2</v>
      </c>
      <c r="D50" s="1" t="s">
        <v>7</v>
      </c>
      <c r="E50" s="89"/>
      <c r="F50" s="89">
        <f t="shared" si="2"/>
        <v>0</v>
      </c>
      <c r="G50" s="89"/>
      <c r="H50" s="89">
        <f t="shared" si="3"/>
        <v>0</v>
      </c>
      <c r="I50" s="7"/>
      <c r="K50" s="132"/>
    </row>
    <row r="51" spans="1:10" s="7" customFormat="1" ht="15">
      <c r="A51" s="77">
        <v>15</v>
      </c>
      <c r="B51" s="78"/>
      <c r="C51" s="64"/>
      <c r="D51" s="3"/>
      <c r="E51" s="63"/>
      <c r="F51" s="80">
        <f t="shared" si="2"/>
        <v>0</v>
      </c>
      <c r="G51" s="63"/>
      <c r="H51" s="89">
        <f t="shared" si="3"/>
        <v>0</v>
      </c>
      <c r="J51" s="91"/>
    </row>
    <row r="52" spans="1:9" s="92" customFormat="1" ht="15">
      <c r="A52" s="77">
        <v>16</v>
      </c>
      <c r="B52" s="93" t="s">
        <v>146</v>
      </c>
      <c r="C52" s="102"/>
      <c r="D52" s="1"/>
      <c r="E52" s="89"/>
      <c r="F52" s="80">
        <f t="shared" si="2"/>
        <v>0</v>
      </c>
      <c r="G52" s="89"/>
      <c r="H52" s="89">
        <f t="shared" si="3"/>
        <v>0</v>
      </c>
      <c r="I52" s="7"/>
    </row>
    <row r="53" spans="1:9" s="92" customFormat="1" ht="15">
      <c r="A53" s="77">
        <v>17</v>
      </c>
      <c r="B53" s="81" t="s">
        <v>66</v>
      </c>
      <c r="C53" s="81">
        <v>2</v>
      </c>
      <c r="D53" s="1" t="s">
        <v>7</v>
      </c>
      <c r="E53" s="89"/>
      <c r="F53" s="80">
        <f t="shared" si="2"/>
        <v>0</v>
      </c>
      <c r="G53" s="89"/>
      <c r="H53" s="89">
        <f t="shared" si="3"/>
        <v>0</v>
      </c>
      <c r="I53" s="7"/>
    </row>
    <row r="54" spans="1:9" s="92" customFormat="1" ht="15">
      <c r="A54" s="77">
        <v>18</v>
      </c>
      <c r="B54" s="78" t="s">
        <v>142</v>
      </c>
      <c r="C54" s="81">
        <v>1</v>
      </c>
      <c r="D54" s="1" t="s">
        <v>7</v>
      </c>
      <c r="E54" s="89"/>
      <c r="F54" s="80">
        <f t="shared" si="2"/>
        <v>0</v>
      </c>
      <c r="G54" s="89"/>
      <c r="H54" s="89">
        <f t="shared" si="3"/>
        <v>0</v>
      </c>
      <c r="I54" s="7"/>
    </row>
    <row r="55" spans="1:9" s="92" customFormat="1" ht="15">
      <c r="A55" s="77">
        <v>19</v>
      </c>
      <c r="B55" s="81" t="s">
        <v>143</v>
      </c>
      <c r="C55" s="78">
        <v>1</v>
      </c>
      <c r="D55" s="1" t="s">
        <v>7</v>
      </c>
      <c r="E55" s="89"/>
      <c r="F55" s="80">
        <f t="shared" si="2"/>
        <v>0</v>
      </c>
      <c r="G55" s="89"/>
      <c r="H55" s="89">
        <f t="shared" si="3"/>
        <v>0</v>
      </c>
      <c r="I55" s="7"/>
    </row>
    <row r="56" spans="1:10" s="7" customFormat="1" ht="15">
      <c r="A56" s="77">
        <v>20</v>
      </c>
      <c r="B56" s="78" t="s">
        <v>59</v>
      </c>
      <c r="C56" s="78">
        <v>6</v>
      </c>
      <c r="D56" s="1" t="s">
        <v>7</v>
      </c>
      <c r="E56" s="89"/>
      <c r="F56" s="80">
        <f t="shared" si="2"/>
        <v>0</v>
      </c>
      <c r="G56" s="89"/>
      <c r="H56" s="89">
        <f t="shared" si="3"/>
        <v>0</v>
      </c>
      <c r="J56" s="91"/>
    </row>
    <row r="57" spans="1:9" s="92" customFormat="1" ht="15">
      <c r="A57" s="77">
        <v>21</v>
      </c>
      <c r="B57" s="81" t="s">
        <v>144</v>
      </c>
      <c r="C57" s="81">
        <v>1</v>
      </c>
      <c r="D57" s="1" t="s">
        <v>7</v>
      </c>
      <c r="E57" s="89"/>
      <c r="F57" s="80">
        <f t="shared" si="2"/>
        <v>0</v>
      </c>
      <c r="G57" s="89"/>
      <c r="H57" s="89">
        <f t="shared" si="3"/>
        <v>0</v>
      </c>
      <c r="I57" s="7"/>
    </row>
    <row r="58" spans="1:9" s="92" customFormat="1" ht="15" customHeight="1">
      <c r="A58" s="77">
        <v>22</v>
      </c>
      <c r="B58" s="81" t="s">
        <v>65</v>
      </c>
      <c r="C58" s="81">
        <v>1</v>
      </c>
      <c r="D58" s="1" t="s">
        <v>7</v>
      </c>
      <c r="E58" s="89"/>
      <c r="F58" s="80">
        <f t="shared" si="2"/>
        <v>0</v>
      </c>
      <c r="G58" s="89"/>
      <c r="H58" s="89">
        <f t="shared" si="3"/>
        <v>0</v>
      </c>
      <c r="I58" s="7"/>
    </row>
    <row r="59" spans="1:11" s="92" customFormat="1" ht="15">
      <c r="A59" s="77">
        <v>23</v>
      </c>
      <c r="B59" s="78" t="s">
        <v>242</v>
      </c>
      <c r="C59" s="78">
        <v>1</v>
      </c>
      <c r="D59" s="1" t="s">
        <v>7</v>
      </c>
      <c r="E59" s="89"/>
      <c r="F59" s="89">
        <f aca="true" t="shared" si="4" ref="F59:F65">C59*E59</f>
        <v>0</v>
      </c>
      <c r="G59" s="89"/>
      <c r="H59" s="89">
        <f aca="true" t="shared" si="5" ref="H59:H65">C59*G59</f>
        <v>0</v>
      </c>
      <c r="I59" s="7"/>
      <c r="K59" s="132"/>
    </row>
    <row r="60" spans="1:11" s="92" customFormat="1" ht="15">
      <c r="A60" s="77">
        <v>24</v>
      </c>
      <c r="B60" s="78" t="s">
        <v>243</v>
      </c>
      <c r="C60" s="78">
        <v>3</v>
      </c>
      <c r="D60" s="1" t="s">
        <v>7</v>
      </c>
      <c r="E60" s="89"/>
      <c r="F60" s="89">
        <f t="shared" si="4"/>
        <v>0</v>
      </c>
      <c r="G60" s="89"/>
      <c r="H60" s="89">
        <f t="shared" si="5"/>
        <v>0</v>
      </c>
      <c r="I60" s="7"/>
      <c r="K60" s="132"/>
    </row>
    <row r="61" spans="1:11" s="92" customFormat="1" ht="15">
      <c r="A61" s="77">
        <v>25</v>
      </c>
      <c r="B61" s="78" t="s">
        <v>244</v>
      </c>
      <c r="C61" s="78">
        <v>2</v>
      </c>
      <c r="D61" s="1" t="s">
        <v>7</v>
      </c>
      <c r="E61" s="89"/>
      <c r="F61" s="89">
        <f t="shared" si="4"/>
        <v>0</v>
      </c>
      <c r="G61" s="89"/>
      <c r="H61" s="89">
        <f t="shared" si="5"/>
        <v>0</v>
      </c>
      <c r="I61" s="7"/>
      <c r="K61" s="132"/>
    </row>
    <row r="62" spans="1:11" s="92" customFormat="1" ht="15">
      <c r="A62" s="77">
        <v>26</v>
      </c>
      <c r="B62" s="78" t="s">
        <v>245</v>
      </c>
      <c r="C62" s="78">
        <v>8</v>
      </c>
      <c r="D62" s="1" t="s">
        <v>7</v>
      </c>
      <c r="E62" s="89"/>
      <c r="F62" s="89">
        <f t="shared" si="4"/>
        <v>0</v>
      </c>
      <c r="G62" s="89"/>
      <c r="H62" s="89">
        <f t="shared" si="5"/>
        <v>0</v>
      </c>
      <c r="I62" s="7"/>
      <c r="K62" s="132"/>
    </row>
    <row r="63" spans="1:11" s="92" customFormat="1" ht="15">
      <c r="A63" s="77">
        <v>27</v>
      </c>
      <c r="B63" s="78" t="s">
        <v>246</v>
      </c>
      <c r="C63" s="78">
        <v>6</v>
      </c>
      <c r="D63" s="1" t="s">
        <v>7</v>
      </c>
      <c r="E63" s="89"/>
      <c r="F63" s="89">
        <f t="shared" si="4"/>
        <v>0</v>
      </c>
      <c r="G63" s="89"/>
      <c r="H63" s="89">
        <f t="shared" si="5"/>
        <v>0</v>
      </c>
      <c r="I63" s="7"/>
      <c r="K63" s="132"/>
    </row>
    <row r="64" spans="1:11" s="92" customFormat="1" ht="15">
      <c r="A64" s="77">
        <v>28</v>
      </c>
      <c r="B64" s="78" t="s">
        <v>247</v>
      </c>
      <c r="C64" s="78">
        <v>2</v>
      </c>
      <c r="D64" s="1" t="s">
        <v>7</v>
      </c>
      <c r="E64" s="89"/>
      <c r="F64" s="89">
        <f t="shared" si="4"/>
        <v>0</v>
      </c>
      <c r="G64" s="89"/>
      <c r="H64" s="89">
        <f t="shared" si="5"/>
        <v>0</v>
      </c>
      <c r="I64" s="7"/>
      <c r="K64" s="132"/>
    </row>
    <row r="65" spans="1:11" s="92" customFormat="1" ht="15">
      <c r="A65" s="77">
        <v>29</v>
      </c>
      <c r="B65" s="78" t="s">
        <v>248</v>
      </c>
      <c r="C65" s="78">
        <v>2</v>
      </c>
      <c r="D65" s="1" t="s">
        <v>7</v>
      </c>
      <c r="E65" s="89"/>
      <c r="F65" s="89">
        <f t="shared" si="4"/>
        <v>0</v>
      </c>
      <c r="G65" s="89"/>
      <c r="H65" s="89">
        <f t="shared" si="5"/>
        <v>0</v>
      </c>
      <c r="I65" s="7"/>
      <c r="K65" s="132"/>
    </row>
    <row r="66" spans="1:10" s="7" customFormat="1" ht="15">
      <c r="A66" s="77">
        <v>30</v>
      </c>
      <c r="B66" s="78"/>
      <c r="C66" s="64"/>
      <c r="D66" s="3"/>
      <c r="E66" s="63"/>
      <c r="F66" s="80">
        <f t="shared" si="2"/>
        <v>0</v>
      </c>
      <c r="G66" s="63"/>
      <c r="H66" s="89">
        <f t="shared" si="3"/>
        <v>0</v>
      </c>
      <c r="J66" s="91"/>
    </row>
    <row r="67" spans="1:9" s="92" customFormat="1" ht="15">
      <c r="A67" s="77">
        <v>31</v>
      </c>
      <c r="B67" s="93" t="s">
        <v>147</v>
      </c>
      <c r="C67" s="102"/>
      <c r="D67" s="1"/>
      <c r="E67" s="89"/>
      <c r="F67" s="80">
        <f t="shared" si="2"/>
        <v>0</v>
      </c>
      <c r="G67" s="89"/>
      <c r="H67" s="89">
        <f t="shared" si="3"/>
        <v>0</v>
      </c>
      <c r="I67" s="7"/>
    </row>
    <row r="68" spans="1:9" s="92" customFormat="1" ht="15">
      <c r="A68" s="77">
        <v>32</v>
      </c>
      <c r="B68" s="81" t="s">
        <v>66</v>
      </c>
      <c r="C68" s="81">
        <v>1</v>
      </c>
      <c r="D68" s="1" t="s">
        <v>7</v>
      </c>
      <c r="E68" s="89"/>
      <c r="F68" s="80">
        <f t="shared" si="2"/>
        <v>0</v>
      </c>
      <c r="G68" s="89"/>
      <c r="H68" s="89">
        <f t="shared" si="3"/>
        <v>0</v>
      </c>
      <c r="I68" s="7"/>
    </row>
    <row r="69" spans="1:9" s="92" customFormat="1" ht="15">
      <c r="A69" s="77">
        <v>33</v>
      </c>
      <c r="B69" s="81" t="s">
        <v>143</v>
      </c>
      <c r="C69" s="78">
        <v>1</v>
      </c>
      <c r="D69" s="1" t="s">
        <v>7</v>
      </c>
      <c r="E69" s="89"/>
      <c r="F69" s="80">
        <f t="shared" si="2"/>
        <v>0</v>
      </c>
      <c r="G69" s="89"/>
      <c r="H69" s="89">
        <f t="shared" si="3"/>
        <v>0</v>
      </c>
      <c r="I69" s="7"/>
    </row>
    <row r="70" spans="1:10" s="7" customFormat="1" ht="15">
      <c r="A70" s="77">
        <v>34</v>
      </c>
      <c r="B70" s="78" t="s">
        <v>59</v>
      </c>
      <c r="C70" s="78">
        <v>6</v>
      </c>
      <c r="D70" s="1" t="s">
        <v>7</v>
      </c>
      <c r="E70" s="89"/>
      <c r="F70" s="80">
        <f t="shared" si="2"/>
        <v>0</v>
      </c>
      <c r="G70" s="89"/>
      <c r="H70" s="89">
        <f t="shared" si="3"/>
        <v>0</v>
      </c>
      <c r="J70" s="91"/>
    </row>
    <row r="71" spans="1:9" s="92" customFormat="1" ht="15">
      <c r="A71" s="77">
        <v>35</v>
      </c>
      <c r="B71" s="81" t="s">
        <v>144</v>
      </c>
      <c r="C71" s="81">
        <v>1</v>
      </c>
      <c r="D71" s="1" t="s">
        <v>7</v>
      </c>
      <c r="E71" s="89"/>
      <c r="F71" s="80">
        <f t="shared" si="2"/>
        <v>0</v>
      </c>
      <c r="G71" s="89"/>
      <c r="H71" s="89">
        <f t="shared" si="3"/>
        <v>0</v>
      </c>
      <c r="I71" s="7"/>
    </row>
    <row r="72" spans="1:9" s="92" customFormat="1" ht="15">
      <c r="A72" s="77">
        <v>36</v>
      </c>
      <c r="B72" s="81" t="s">
        <v>65</v>
      </c>
      <c r="C72" s="81">
        <v>1</v>
      </c>
      <c r="D72" s="1" t="s">
        <v>7</v>
      </c>
      <c r="E72" s="89"/>
      <c r="F72" s="80">
        <f t="shared" si="2"/>
        <v>0</v>
      </c>
      <c r="G72" s="89"/>
      <c r="H72" s="89">
        <f t="shared" si="3"/>
        <v>0</v>
      </c>
      <c r="I72" s="7"/>
    </row>
    <row r="73" spans="1:11" s="92" customFormat="1" ht="15">
      <c r="A73" s="77">
        <v>37</v>
      </c>
      <c r="B73" s="78" t="s">
        <v>242</v>
      </c>
      <c r="C73" s="78">
        <v>1</v>
      </c>
      <c r="D73" s="1" t="s">
        <v>7</v>
      </c>
      <c r="E73" s="89"/>
      <c r="F73" s="89">
        <f t="shared" si="2"/>
        <v>0</v>
      </c>
      <c r="G73" s="89"/>
      <c r="H73" s="89">
        <f t="shared" si="3"/>
        <v>0</v>
      </c>
      <c r="I73" s="7"/>
      <c r="K73" s="132"/>
    </row>
    <row r="74" spans="1:11" s="92" customFormat="1" ht="15">
      <c r="A74" s="77">
        <v>38</v>
      </c>
      <c r="B74" s="78" t="s">
        <v>243</v>
      </c>
      <c r="C74" s="78">
        <v>2</v>
      </c>
      <c r="D74" s="1" t="s">
        <v>7</v>
      </c>
      <c r="E74" s="89"/>
      <c r="F74" s="89">
        <f t="shared" si="2"/>
        <v>0</v>
      </c>
      <c r="G74" s="89"/>
      <c r="H74" s="89">
        <f t="shared" si="3"/>
        <v>0</v>
      </c>
      <c r="I74" s="7"/>
      <c r="K74" s="132"/>
    </row>
    <row r="75" spans="1:11" s="92" customFormat="1" ht="15">
      <c r="A75" s="77">
        <v>39</v>
      </c>
      <c r="B75" s="78" t="s">
        <v>244</v>
      </c>
      <c r="C75" s="78">
        <v>2</v>
      </c>
      <c r="D75" s="1" t="s">
        <v>7</v>
      </c>
      <c r="E75" s="89"/>
      <c r="F75" s="89">
        <f t="shared" si="2"/>
        <v>0</v>
      </c>
      <c r="G75" s="89"/>
      <c r="H75" s="89">
        <f t="shared" si="3"/>
        <v>0</v>
      </c>
      <c r="I75" s="7"/>
      <c r="K75" s="132"/>
    </row>
    <row r="76" spans="1:11" s="92" customFormat="1" ht="15">
      <c r="A76" s="77">
        <v>40</v>
      </c>
      <c r="B76" s="78" t="s">
        <v>245</v>
      </c>
      <c r="C76" s="78">
        <v>6</v>
      </c>
      <c r="D76" s="1" t="s">
        <v>7</v>
      </c>
      <c r="E76" s="89"/>
      <c r="F76" s="89">
        <f t="shared" si="2"/>
        <v>0</v>
      </c>
      <c r="G76" s="89"/>
      <c r="H76" s="89">
        <f t="shared" si="3"/>
        <v>0</v>
      </c>
      <c r="I76" s="7"/>
      <c r="K76" s="132"/>
    </row>
    <row r="77" spans="1:11" s="92" customFormat="1" ht="15">
      <c r="A77" s="77">
        <v>41</v>
      </c>
      <c r="B77" s="78" t="s">
        <v>246</v>
      </c>
      <c r="C77" s="78">
        <v>3</v>
      </c>
      <c r="D77" s="1" t="s">
        <v>7</v>
      </c>
      <c r="E77" s="89"/>
      <c r="F77" s="89">
        <f t="shared" si="2"/>
        <v>0</v>
      </c>
      <c r="G77" s="89"/>
      <c r="H77" s="89">
        <f t="shared" si="3"/>
        <v>0</v>
      </c>
      <c r="I77" s="7"/>
      <c r="K77" s="132"/>
    </row>
    <row r="78" spans="1:11" s="92" customFormat="1" ht="15">
      <c r="A78" s="77">
        <v>42</v>
      </c>
      <c r="B78" s="78" t="s">
        <v>247</v>
      </c>
      <c r="C78" s="78">
        <v>2</v>
      </c>
      <c r="D78" s="1" t="s">
        <v>7</v>
      </c>
      <c r="E78" s="89"/>
      <c r="F78" s="89">
        <f t="shared" si="2"/>
        <v>0</v>
      </c>
      <c r="G78" s="89"/>
      <c r="H78" s="89">
        <f t="shared" si="3"/>
        <v>0</v>
      </c>
      <c r="I78" s="7"/>
      <c r="K78" s="132"/>
    </row>
    <row r="79" spans="1:11" s="92" customFormat="1" ht="15">
      <c r="A79" s="77">
        <v>43</v>
      </c>
      <c r="B79" s="78" t="s">
        <v>248</v>
      </c>
      <c r="C79" s="78">
        <v>2</v>
      </c>
      <c r="D79" s="1" t="s">
        <v>7</v>
      </c>
      <c r="E79" s="89"/>
      <c r="F79" s="89">
        <f t="shared" si="2"/>
        <v>0</v>
      </c>
      <c r="G79" s="89"/>
      <c r="H79" s="89">
        <f t="shared" si="3"/>
        <v>0</v>
      </c>
      <c r="I79" s="7"/>
      <c r="K79" s="132"/>
    </row>
    <row r="80" spans="1:10" s="7" customFormat="1" ht="15">
      <c r="A80" s="77">
        <v>44</v>
      </c>
      <c r="B80" s="78"/>
      <c r="C80" s="64"/>
      <c r="D80" s="3"/>
      <c r="E80" s="63"/>
      <c r="F80" s="80">
        <f t="shared" si="2"/>
        <v>0</v>
      </c>
      <c r="G80" s="63"/>
      <c r="H80" s="89">
        <f t="shared" si="3"/>
        <v>0</v>
      </c>
      <c r="J80" s="91"/>
    </row>
    <row r="81" spans="1:9" s="92" customFormat="1" ht="15">
      <c r="A81" s="77">
        <v>45</v>
      </c>
      <c r="B81" s="93" t="s">
        <v>148</v>
      </c>
      <c r="C81" s="102"/>
      <c r="D81" s="1"/>
      <c r="E81" s="89"/>
      <c r="F81" s="80">
        <f t="shared" si="2"/>
        <v>0</v>
      </c>
      <c r="G81" s="89"/>
      <c r="H81" s="89">
        <f t="shared" si="3"/>
        <v>0</v>
      </c>
      <c r="I81" s="7"/>
    </row>
    <row r="82" spans="1:9" s="92" customFormat="1" ht="15">
      <c r="A82" s="77">
        <v>46</v>
      </c>
      <c r="B82" s="81" t="s">
        <v>66</v>
      </c>
      <c r="C82" s="81">
        <v>2</v>
      </c>
      <c r="D82" s="1" t="s">
        <v>7</v>
      </c>
      <c r="E82" s="89"/>
      <c r="F82" s="80">
        <f t="shared" si="2"/>
        <v>0</v>
      </c>
      <c r="G82" s="89"/>
      <c r="H82" s="89">
        <f t="shared" si="3"/>
        <v>0</v>
      </c>
      <c r="I82" s="7"/>
    </row>
    <row r="83" spans="1:9" s="92" customFormat="1" ht="15">
      <c r="A83" s="77">
        <v>47</v>
      </c>
      <c r="B83" s="78" t="s">
        <v>142</v>
      </c>
      <c r="C83" s="81">
        <v>1</v>
      </c>
      <c r="D83" s="1" t="s">
        <v>7</v>
      </c>
      <c r="E83" s="89"/>
      <c r="F83" s="80">
        <f t="shared" si="2"/>
        <v>0</v>
      </c>
      <c r="G83" s="89"/>
      <c r="H83" s="89">
        <f t="shared" si="3"/>
        <v>0</v>
      </c>
      <c r="I83" s="7"/>
    </row>
    <row r="84" spans="1:9" s="92" customFormat="1" ht="15">
      <c r="A84" s="77">
        <v>48</v>
      </c>
      <c r="B84" s="81" t="s">
        <v>143</v>
      </c>
      <c r="C84" s="78">
        <v>1</v>
      </c>
      <c r="D84" s="1" t="s">
        <v>7</v>
      </c>
      <c r="E84" s="89"/>
      <c r="F84" s="80">
        <f t="shared" si="2"/>
        <v>0</v>
      </c>
      <c r="G84" s="89"/>
      <c r="H84" s="89">
        <f t="shared" si="3"/>
        <v>0</v>
      </c>
      <c r="I84" s="7"/>
    </row>
    <row r="85" spans="1:10" s="7" customFormat="1" ht="15">
      <c r="A85" s="77">
        <v>49</v>
      </c>
      <c r="B85" s="78" t="s">
        <v>59</v>
      </c>
      <c r="C85" s="78">
        <v>6</v>
      </c>
      <c r="D85" s="1" t="s">
        <v>7</v>
      </c>
      <c r="E85" s="89"/>
      <c r="F85" s="80">
        <f t="shared" si="2"/>
        <v>0</v>
      </c>
      <c r="G85" s="89"/>
      <c r="H85" s="89">
        <f t="shared" si="3"/>
        <v>0</v>
      </c>
      <c r="J85" s="91"/>
    </row>
    <row r="86" spans="1:9" s="92" customFormat="1" ht="15">
      <c r="A86" s="77">
        <v>50</v>
      </c>
      <c r="B86" s="81" t="s">
        <v>144</v>
      </c>
      <c r="C86" s="81">
        <v>1</v>
      </c>
      <c r="D86" s="1" t="s">
        <v>7</v>
      </c>
      <c r="E86" s="89"/>
      <c r="F86" s="80">
        <f t="shared" si="2"/>
        <v>0</v>
      </c>
      <c r="G86" s="89"/>
      <c r="H86" s="89">
        <f t="shared" si="3"/>
        <v>0</v>
      </c>
      <c r="I86" s="7"/>
    </row>
    <row r="87" spans="1:9" s="92" customFormat="1" ht="15">
      <c r="A87" s="77">
        <v>51</v>
      </c>
      <c r="B87" s="81" t="s">
        <v>65</v>
      </c>
      <c r="C87" s="81">
        <v>1</v>
      </c>
      <c r="D87" s="1" t="s">
        <v>7</v>
      </c>
      <c r="E87" s="89"/>
      <c r="F87" s="80">
        <f t="shared" si="2"/>
        <v>0</v>
      </c>
      <c r="G87" s="89"/>
      <c r="H87" s="89">
        <f t="shared" si="3"/>
        <v>0</v>
      </c>
      <c r="I87" s="7"/>
    </row>
    <row r="88" spans="1:11" s="92" customFormat="1" ht="15">
      <c r="A88" s="77">
        <v>52</v>
      </c>
      <c r="B88" s="78" t="s">
        <v>242</v>
      </c>
      <c r="C88" s="78">
        <v>1</v>
      </c>
      <c r="D88" s="1" t="s">
        <v>7</v>
      </c>
      <c r="E88" s="89"/>
      <c r="F88" s="89">
        <f t="shared" si="2"/>
        <v>0</v>
      </c>
      <c r="G88" s="89"/>
      <c r="H88" s="89">
        <f t="shared" si="3"/>
        <v>0</v>
      </c>
      <c r="I88" s="7"/>
      <c r="K88" s="132"/>
    </row>
    <row r="89" spans="1:11" s="92" customFormat="1" ht="15">
      <c r="A89" s="77">
        <v>53</v>
      </c>
      <c r="B89" s="78" t="s">
        <v>243</v>
      </c>
      <c r="C89" s="78">
        <v>3</v>
      </c>
      <c r="D89" s="1" t="s">
        <v>7</v>
      </c>
      <c r="E89" s="89"/>
      <c r="F89" s="89">
        <f t="shared" si="2"/>
        <v>0</v>
      </c>
      <c r="G89" s="89"/>
      <c r="H89" s="89">
        <f t="shared" si="3"/>
        <v>0</v>
      </c>
      <c r="I89" s="7"/>
      <c r="K89" s="132"/>
    </row>
    <row r="90" spans="1:11" s="92" customFormat="1" ht="15">
      <c r="A90" s="77">
        <v>54</v>
      </c>
      <c r="B90" s="78" t="s">
        <v>244</v>
      </c>
      <c r="C90" s="78">
        <v>2</v>
      </c>
      <c r="D90" s="1" t="s">
        <v>7</v>
      </c>
      <c r="E90" s="89"/>
      <c r="F90" s="89">
        <f t="shared" si="2"/>
        <v>0</v>
      </c>
      <c r="G90" s="89"/>
      <c r="H90" s="89">
        <f t="shared" si="3"/>
        <v>0</v>
      </c>
      <c r="I90" s="7"/>
      <c r="K90" s="132"/>
    </row>
    <row r="91" spans="1:11" s="92" customFormat="1" ht="15">
      <c r="A91" s="77">
        <v>55</v>
      </c>
      <c r="B91" s="78" t="s">
        <v>245</v>
      </c>
      <c r="C91" s="78">
        <v>8</v>
      </c>
      <c r="D91" s="1" t="s">
        <v>7</v>
      </c>
      <c r="E91" s="89"/>
      <c r="F91" s="89">
        <f t="shared" si="2"/>
        <v>0</v>
      </c>
      <c r="G91" s="89"/>
      <c r="H91" s="89">
        <f t="shared" si="3"/>
        <v>0</v>
      </c>
      <c r="I91" s="7"/>
      <c r="K91" s="132"/>
    </row>
    <row r="92" spans="1:11" s="92" customFormat="1" ht="15">
      <c r="A92" s="77">
        <v>56</v>
      </c>
      <c r="B92" s="78" t="s">
        <v>246</v>
      </c>
      <c r="C92" s="78">
        <v>6</v>
      </c>
      <c r="D92" s="1" t="s">
        <v>7</v>
      </c>
      <c r="E92" s="89"/>
      <c r="F92" s="89">
        <f t="shared" si="2"/>
        <v>0</v>
      </c>
      <c r="G92" s="89"/>
      <c r="H92" s="89">
        <f t="shared" si="3"/>
        <v>0</v>
      </c>
      <c r="I92" s="7"/>
      <c r="K92" s="132"/>
    </row>
    <row r="93" spans="1:11" s="92" customFormat="1" ht="15">
      <c r="A93" s="77">
        <v>57</v>
      </c>
      <c r="B93" s="78" t="s">
        <v>247</v>
      </c>
      <c r="C93" s="78">
        <v>2</v>
      </c>
      <c r="D93" s="1" t="s">
        <v>7</v>
      </c>
      <c r="E93" s="89"/>
      <c r="F93" s="89">
        <f t="shared" si="2"/>
        <v>0</v>
      </c>
      <c r="G93" s="89"/>
      <c r="H93" s="89">
        <f t="shared" si="3"/>
        <v>0</v>
      </c>
      <c r="I93" s="7"/>
      <c r="K93" s="132"/>
    </row>
    <row r="94" spans="1:11" s="92" customFormat="1" ht="15">
      <c r="A94" s="77">
        <v>58</v>
      </c>
      <c r="B94" s="78" t="s">
        <v>248</v>
      </c>
      <c r="C94" s="78">
        <v>2</v>
      </c>
      <c r="D94" s="1" t="s">
        <v>7</v>
      </c>
      <c r="E94" s="89"/>
      <c r="F94" s="89">
        <f t="shared" si="2"/>
        <v>0</v>
      </c>
      <c r="G94" s="89"/>
      <c r="H94" s="89">
        <f t="shared" si="3"/>
        <v>0</v>
      </c>
      <c r="I94" s="7"/>
      <c r="K94" s="132"/>
    </row>
    <row r="95" spans="1:10" s="7" customFormat="1" ht="15">
      <c r="A95" s="77">
        <v>59</v>
      </c>
      <c r="B95" s="78"/>
      <c r="C95" s="64"/>
      <c r="D95" s="3"/>
      <c r="E95" s="63"/>
      <c r="F95" s="80">
        <f t="shared" si="2"/>
        <v>0</v>
      </c>
      <c r="G95" s="63"/>
      <c r="H95" s="89">
        <f t="shared" si="3"/>
        <v>0</v>
      </c>
      <c r="J95" s="91"/>
    </row>
    <row r="96" spans="1:9" s="92" customFormat="1" ht="15">
      <c r="A96" s="77">
        <v>60</v>
      </c>
      <c r="B96" s="93" t="s">
        <v>149</v>
      </c>
      <c r="C96" s="102"/>
      <c r="D96" s="1"/>
      <c r="E96" s="89"/>
      <c r="F96" s="80">
        <f t="shared" si="2"/>
        <v>0</v>
      </c>
      <c r="G96" s="89"/>
      <c r="H96" s="89">
        <f t="shared" si="3"/>
        <v>0</v>
      </c>
      <c r="I96" s="7"/>
    </row>
    <row r="97" spans="1:9" s="92" customFormat="1" ht="15">
      <c r="A97" s="77">
        <v>61</v>
      </c>
      <c r="B97" s="81" t="s">
        <v>66</v>
      </c>
      <c r="C97" s="81">
        <v>1</v>
      </c>
      <c r="D97" s="1" t="s">
        <v>7</v>
      </c>
      <c r="E97" s="89"/>
      <c r="F97" s="80">
        <f t="shared" si="2"/>
        <v>0</v>
      </c>
      <c r="G97" s="89"/>
      <c r="H97" s="89">
        <f t="shared" si="3"/>
        <v>0</v>
      </c>
      <c r="I97" s="7"/>
    </row>
    <row r="98" spans="1:9" s="92" customFormat="1" ht="15">
      <c r="A98" s="77">
        <v>62</v>
      </c>
      <c r="B98" s="81" t="s">
        <v>143</v>
      </c>
      <c r="C98" s="78">
        <v>1</v>
      </c>
      <c r="D98" s="1" t="s">
        <v>7</v>
      </c>
      <c r="E98" s="89"/>
      <c r="F98" s="80">
        <f t="shared" si="2"/>
        <v>0</v>
      </c>
      <c r="G98" s="89"/>
      <c r="H98" s="89">
        <f t="shared" si="3"/>
        <v>0</v>
      </c>
      <c r="I98" s="7"/>
    </row>
    <row r="99" spans="1:10" s="7" customFormat="1" ht="15">
      <c r="A99" s="77">
        <v>63</v>
      </c>
      <c r="B99" s="78" t="s">
        <v>59</v>
      </c>
      <c r="C99" s="78">
        <v>6</v>
      </c>
      <c r="D99" s="1" t="s">
        <v>7</v>
      </c>
      <c r="E99" s="89"/>
      <c r="F99" s="80">
        <f t="shared" si="2"/>
        <v>0</v>
      </c>
      <c r="G99" s="89"/>
      <c r="H99" s="89">
        <f t="shared" si="3"/>
        <v>0</v>
      </c>
      <c r="J99" s="91"/>
    </row>
    <row r="100" spans="1:9" s="92" customFormat="1" ht="15">
      <c r="A100" s="77">
        <v>64</v>
      </c>
      <c r="B100" s="81" t="s">
        <v>144</v>
      </c>
      <c r="C100" s="81">
        <v>1</v>
      </c>
      <c r="D100" s="1" t="s">
        <v>7</v>
      </c>
      <c r="E100" s="89"/>
      <c r="F100" s="80">
        <f t="shared" si="2"/>
        <v>0</v>
      </c>
      <c r="G100" s="89"/>
      <c r="H100" s="89">
        <f t="shared" si="3"/>
        <v>0</v>
      </c>
      <c r="I100" s="7"/>
    </row>
    <row r="101" spans="1:9" s="92" customFormat="1" ht="15">
      <c r="A101" s="77">
        <v>65</v>
      </c>
      <c r="B101" s="81" t="s">
        <v>65</v>
      </c>
      <c r="C101" s="81">
        <v>1</v>
      </c>
      <c r="D101" s="1" t="s">
        <v>7</v>
      </c>
      <c r="E101" s="89"/>
      <c r="F101" s="80">
        <f t="shared" si="2"/>
        <v>0</v>
      </c>
      <c r="G101" s="89"/>
      <c r="H101" s="89">
        <f t="shared" si="3"/>
        <v>0</v>
      </c>
      <c r="I101" s="7"/>
    </row>
    <row r="102" spans="1:11" s="92" customFormat="1" ht="15">
      <c r="A102" s="77">
        <v>66</v>
      </c>
      <c r="B102" s="78" t="s">
        <v>242</v>
      </c>
      <c r="C102" s="78">
        <v>1</v>
      </c>
      <c r="D102" s="1" t="s">
        <v>7</v>
      </c>
      <c r="E102" s="89"/>
      <c r="F102" s="89">
        <f aca="true" t="shared" si="6" ref="F102:F108">C102*E102</f>
        <v>0</v>
      </c>
      <c r="G102" s="89"/>
      <c r="H102" s="89">
        <f aca="true" t="shared" si="7" ref="H102:H108">C102*G102</f>
        <v>0</v>
      </c>
      <c r="I102" s="7"/>
      <c r="K102" s="132"/>
    </row>
    <row r="103" spans="1:11" s="92" customFormat="1" ht="15">
      <c r="A103" s="77">
        <v>67</v>
      </c>
      <c r="B103" s="78" t="s">
        <v>243</v>
      </c>
      <c r="C103" s="78">
        <v>2</v>
      </c>
      <c r="D103" s="1" t="s">
        <v>7</v>
      </c>
      <c r="E103" s="89"/>
      <c r="F103" s="89">
        <f t="shared" si="6"/>
        <v>0</v>
      </c>
      <c r="G103" s="89"/>
      <c r="H103" s="89">
        <f t="shared" si="7"/>
        <v>0</v>
      </c>
      <c r="I103" s="7"/>
      <c r="K103" s="132"/>
    </row>
    <row r="104" spans="1:11" s="92" customFormat="1" ht="15">
      <c r="A104" s="77">
        <v>68</v>
      </c>
      <c r="B104" s="78" t="s">
        <v>244</v>
      </c>
      <c r="C104" s="78">
        <v>2</v>
      </c>
      <c r="D104" s="1" t="s">
        <v>7</v>
      </c>
      <c r="E104" s="89"/>
      <c r="F104" s="89">
        <f t="shared" si="6"/>
        <v>0</v>
      </c>
      <c r="G104" s="89"/>
      <c r="H104" s="89">
        <f t="shared" si="7"/>
        <v>0</v>
      </c>
      <c r="I104" s="7"/>
      <c r="K104" s="132"/>
    </row>
    <row r="105" spans="1:11" s="92" customFormat="1" ht="15">
      <c r="A105" s="77">
        <v>69</v>
      </c>
      <c r="B105" s="78" t="s">
        <v>245</v>
      </c>
      <c r="C105" s="78">
        <v>6</v>
      </c>
      <c r="D105" s="1" t="s">
        <v>7</v>
      </c>
      <c r="E105" s="89"/>
      <c r="F105" s="89">
        <f t="shared" si="6"/>
        <v>0</v>
      </c>
      <c r="G105" s="89"/>
      <c r="H105" s="89">
        <f t="shared" si="7"/>
        <v>0</v>
      </c>
      <c r="I105" s="7"/>
      <c r="K105" s="132"/>
    </row>
    <row r="106" spans="1:11" s="92" customFormat="1" ht="15">
      <c r="A106" s="77">
        <v>70</v>
      </c>
      <c r="B106" s="78" t="s">
        <v>246</v>
      </c>
      <c r="C106" s="78">
        <v>3</v>
      </c>
      <c r="D106" s="1" t="s">
        <v>7</v>
      </c>
      <c r="E106" s="89"/>
      <c r="F106" s="89">
        <f t="shared" si="6"/>
        <v>0</v>
      </c>
      <c r="G106" s="89"/>
      <c r="H106" s="89">
        <f t="shared" si="7"/>
        <v>0</v>
      </c>
      <c r="I106" s="7"/>
      <c r="K106" s="132"/>
    </row>
    <row r="107" spans="1:11" s="92" customFormat="1" ht="15">
      <c r="A107" s="77">
        <v>71</v>
      </c>
      <c r="B107" s="78" t="s">
        <v>247</v>
      </c>
      <c r="C107" s="78">
        <v>2</v>
      </c>
      <c r="D107" s="1" t="s">
        <v>7</v>
      </c>
      <c r="E107" s="89"/>
      <c r="F107" s="89">
        <f t="shared" si="6"/>
        <v>0</v>
      </c>
      <c r="G107" s="89"/>
      <c r="H107" s="89">
        <f t="shared" si="7"/>
        <v>0</v>
      </c>
      <c r="I107" s="7"/>
      <c r="K107" s="132"/>
    </row>
    <row r="108" spans="1:11" s="92" customFormat="1" ht="15">
      <c r="A108" s="77">
        <v>72</v>
      </c>
      <c r="B108" s="78" t="s">
        <v>248</v>
      </c>
      <c r="C108" s="78">
        <v>2</v>
      </c>
      <c r="D108" s="1" t="s">
        <v>7</v>
      </c>
      <c r="E108" s="89"/>
      <c r="F108" s="89">
        <f t="shared" si="6"/>
        <v>0</v>
      </c>
      <c r="G108" s="89"/>
      <c r="H108" s="89">
        <f t="shared" si="7"/>
        <v>0</v>
      </c>
      <c r="I108" s="7"/>
      <c r="K108" s="132"/>
    </row>
    <row r="109" spans="1:10" s="7" customFormat="1" ht="15">
      <c r="A109" s="77">
        <v>73</v>
      </c>
      <c r="B109" s="78"/>
      <c r="C109" s="64"/>
      <c r="D109" s="3"/>
      <c r="E109" s="63"/>
      <c r="F109" s="80">
        <f t="shared" si="2"/>
        <v>0</v>
      </c>
      <c r="G109" s="63"/>
      <c r="H109" s="89">
        <f t="shared" si="3"/>
        <v>0</v>
      </c>
      <c r="J109" s="91"/>
    </row>
    <row r="110" spans="1:9" s="92" customFormat="1" ht="15">
      <c r="A110" s="77">
        <v>74</v>
      </c>
      <c r="B110" s="93" t="s">
        <v>150</v>
      </c>
      <c r="C110" s="102"/>
      <c r="D110" s="1"/>
      <c r="E110" s="89"/>
      <c r="F110" s="80">
        <f t="shared" si="2"/>
        <v>0</v>
      </c>
      <c r="G110" s="89"/>
      <c r="H110" s="89">
        <f t="shared" si="3"/>
        <v>0</v>
      </c>
      <c r="I110" s="7"/>
    </row>
    <row r="111" spans="1:9" s="92" customFormat="1" ht="15">
      <c r="A111" s="77">
        <v>75</v>
      </c>
      <c r="B111" s="81" t="s">
        <v>66</v>
      </c>
      <c r="C111" s="81">
        <v>2</v>
      </c>
      <c r="D111" s="1" t="s">
        <v>7</v>
      </c>
      <c r="E111" s="89"/>
      <c r="F111" s="80">
        <f t="shared" si="2"/>
        <v>0</v>
      </c>
      <c r="G111" s="89"/>
      <c r="H111" s="89">
        <f t="shared" si="3"/>
        <v>0</v>
      </c>
      <c r="I111" s="7"/>
    </row>
    <row r="112" spans="1:9" s="92" customFormat="1" ht="15">
      <c r="A112" s="77">
        <v>76</v>
      </c>
      <c r="B112" s="78" t="s">
        <v>142</v>
      </c>
      <c r="C112" s="81">
        <v>1</v>
      </c>
      <c r="D112" s="1" t="s">
        <v>7</v>
      </c>
      <c r="E112" s="89"/>
      <c r="F112" s="80">
        <f t="shared" si="2"/>
        <v>0</v>
      </c>
      <c r="G112" s="89"/>
      <c r="H112" s="89">
        <f t="shared" si="3"/>
        <v>0</v>
      </c>
      <c r="I112" s="7"/>
    </row>
    <row r="113" spans="1:9" s="92" customFormat="1" ht="15">
      <c r="A113" s="77">
        <v>77</v>
      </c>
      <c r="B113" s="81" t="s">
        <v>143</v>
      </c>
      <c r="C113" s="78">
        <v>1</v>
      </c>
      <c r="D113" s="1" t="s">
        <v>7</v>
      </c>
      <c r="E113" s="89"/>
      <c r="F113" s="80">
        <f t="shared" si="2"/>
        <v>0</v>
      </c>
      <c r="G113" s="89"/>
      <c r="H113" s="89">
        <f t="shared" si="3"/>
        <v>0</v>
      </c>
      <c r="I113" s="7"/>
    </row>
    <row r="114" spans="1:10" s="7" customFormat="1" ht="15">
      <c r="A114" s="77">
        <v>78</v>
      </c>
      <c r="B114" s="78" t="s">
        <v>59</v>
      </c>
      <c r="C114" s="78">
        <v>6</v>
      </c>
      <c r="D114" s="1" t="s">
        <v>7</v>
      </c>
      <c r="E114" s="89"/>
      <c r="F114" s="80">
        <f t="shared" si="2"/>
        <v>0</v>
      </c>
      <c r="G114" s="89"/>
      <c r="H114" s="89">
        <f t="shared" si="3"/>
        <v>0</v>
      </c>
      <c r="J114" s="91"/>
    </row>
    <row r="115" spans="1:9" s="92" customFormat="1" ht="15">
      <c r="A115" s="77">
        <v>79</v>
      </c>
      <c r="B115" s="81" t="s">
        <v>144</v>
      </c>
      <c r="C115" s="81">
        <v>1</v>
      </c>
      <c r="D115" s="1" t="s">
        <v>7</v>
      </c>
      <c r="E115" s="89"/>
      <c r="F115" s="80">
        <f t="shared" si="2"/>
        <v>0</v>
      </c>
      <c r="G115" s="89"/>
      <c r="H115" s="89">
        <f t="shared" si="3"/>
        <v>0</v>
      </c>
      <c r="I115" s="7"/>
    </row>
    <row r="116" spans="1:9" s="92" customFormat="1" ht="15">
      <c r="A116" s="77">
        <v>80</v>
      </c>
      <c r="B116" s="81" t="s">
        <v>65</v>
      </c>
      <c r="C116" s="81">
        <v>1</v>
      </c>
      <c r="D116" s="1" t="s">
        <v>7</v>
      </c>
      <c r="E116" s="89"/>
      <c r="F116" s="80">
        <f t="shared" si="2"/>
        <v>0</v>
      </c>
      <c r="G116" s="89"/>
      <c r="H116" s="89">
        <f t="shared" si="3"/>
        <v>0</v>
      </c>
      <c r="I116" s="7"/>
    </row>
    <row r="117" spans="1:11" s="92" customFormat="1" ht="15">
      <c r="A117" s="77">
        <v>81</v>
      </c>
      <c r="B117" s="78" t="s">
        <v>242</v>
      </c>
      <c r="C117" s="78">
        <v>1</v>
      </c>
      <c r="D117" s="1" t="s">
        <v>7</v>
      </c>
      <c r="E117" s="89"/>
      <c r="F117" s="89">
        <f aca="true" t="shared" si="8" ref="F117:F123">C117*E117</f>
        <v>0</v>
      </c>
      <c r="G117" s="89"/>
      <c r="H117" s="89">
        <f aca="true" t="shared" si="9" ref="H117:H123">C117*G117</f>
        <v>0</v>
      </c>
      <c r="I117" s="7"/>
      <c r="K117" s="132"/>
    </row>
    <row r="118" spans="1:11" s="92" customFormat="1" ht="15">
      <c r="A118" s="77">
        <v>82</v>
      </c>
      <c r="B118" s="78" t="s">
        <v>243</v>
      </c>
      <c r="C118" s="78">
        <v>3</v>
      </c>
      <c r="D118" s="1" t="s">
        <v>7</v>
      </c>
      <c r="E118" s="89"/>
      <c r="F118" s="89">
        <f t="shared" si="8"/>
        <v>0</v>
      </c>
      <c r="G118" s="89"/>
      <c r="H118" s="89">
        <f t="shared" si="9"/>
        <v>0</v>
      </c>
      <c r="I118" s="7"/>
      <c r="K118" s="132"/>
    </row>
    <row r="119" spans="1:11" s="92" customFormat="1" ht="15">
      <c r="A119" s="77">
        <v>83</v>
      </c>
      <c r="B119" s="78" t="s">
        <v>244</v>
      </c>
      <c r="C119" s="78">
        <v>2</v>
      </c>
      <c r="D119" s="1" t="s">
        <v>7</v>
      </c>
      <c r="E119" s="89"/>
      <c r="F119" s="89">
        <f t="shared" si="8"/>
        <v>0</v>
      </c>
      <c r="G119" s="89"/>
      <c r="H119" s="89">
        <f t="shared" si="9"/>
        <v>0</v>
      </c>
      <c r="I119" s="7"/>
      <c r="K119" s="132"/>
    </row>
    <row r="120" spans="1:11" s="92" customFormat="1" ht="15">
      <c r="A120" s="77">
        <v>84</v>
      </c>
      <c r="B120" s="78" t="s">
        <v>245</v>
      </c>
      <c r="C120" s="78">
        <v>8</v>
      </c>
      <c r="D120" s="1" t="s">
        <v>7</v>
      </c>
      <c r="E120" s="89"/>
      <c r="F120" s="89">
        <f t="shared" si="8"/>
        <v>0</v>
      </c>
      <c r="G120" s="89"/>
      <c r="H120" s="89">
        <f t="shared" si="9"/>
        <v>0</v>
      </c>
      <c r="I120" s="7"/>
      <c r="K120" s="132"/>
    </row>
    <row r="121" spans="1:11" s="92" customFormat="1" ht="15">
      <c r="A121" s="77">
        <v>85</v>
      </c>
      <c r="B121" s="78" t="s">
        <v>246</v>
      </c>
      <c r="C121" s="78">
        <v>6</v>
      </c>
      <c r="D121" s="1" t="s">
        <v>7</v>
      </c>
      <c r="E121" s="89"/>
      <c r="F121" s="89">
        <f t="shared" si="8"/>
        <v>0</v>
      </c>
      <c r="G121" s="89"/>
      <c r="H121" s="89">
        <f t="shared" si="9"/>
        <v>0</v>
      </c>
      <c r="I121" s="7"/>
      <c r="K121" s="132"/>
    </row>
    <row r="122" spans="1:11" s="92" customFormat="1" ht="15">
      <c r="A122" s="77">
        <v>86</v>
      </c>
      <c r="B122" s="78" t="s">
        <v>247</v>
      </c>
      <c r="C122" s="78">
        <v>2</v>
      </c>
      <c r="D122" s="1" t="s">
        <v>7</v>
      </c>
      <c r="E122" s="89"/>
      <c r="F122" s="89">
        <f t="shared" si="8"/>
        <v>0</v>
      </c>
      <c r="G122" s="89"/>
      <c r="H122" s="89">
        <f t="shared" si="9"/>
        <v>0</v>
      </c>
      <c r="I122" s="7"/>
      <c r="K122" s="132"/>
    </row>
    <row r="123" spans="1:11" s="92" customFormat="1" ht="15">
      <c r="A123" s="77">
        <v>87</v>
      </c>
      <c r="B123" s="78" t="s">
        <v>248</v>
      </c>
      <c r="C123" s="78">
        <v>2</v>
      </c>
      <c r="D123" s="1" t="s">
        <v>7</v>
      </c>
      <c r="E123" s="89"/>
      <c r="F123" s="89">
        <f t="shared" si="8"/>
        <v>0</v>
      </c>
      <c r="G123" s="89"/>
      <c r="H123" s="89">
        <f t="shared" si="9"/>
        <v>0</v>
      </c>
      <c r="I123" s="7"/>
      <c r="K123" s="132"/>
    </row>
    <row r="124" spans="1:10" s="7" customFormat="1" ht="15">
      <c r="A124" s="77">
        <v>88</v>
      </c>
      <c r="B124" s="78"/>
      <c r="C124" s="64"/>
      <c r="D124" s="3"/>
      <c r="E124" s="63"/>
      <c r="F124" s="80">
        <f t="shared" si="2"/>
        <v>0</v>
      </c>
      <c r="G124" s="63"/>
      <c r="H124" s="89">
        <f t="shared" si="3"/>
        <v>0</v>
      </c>
      <c r="J124" s="91"/>
    </row>
    <row r="125" spans="1:9" s="92" customFormat="1" ht="15">
      <c r="A125" s="77">
        <v>89</v>
      </c>
      <c r="B125" s="93" t="s">
        <v>151</v>
      </c>
      <c r="C125" s="102"/>
      <c r="D125" s="1"/>
      <c r="E125" s="89"/>
      <c r="F125" s="80">
        <f t="shared" si="2"/>
        <v>0</v>
      </c>
      <c r="G125" s="89"/>
      <c r="H125" s="89">
        <f t="shared" si="3"/>
        <v>0</v>
      </c>
      <c r="I125" s="7"/>
    </row>
    <row r="126" spans="1:9" s="92" customFormat="1" ht="15">
      <c r="A126" s="77">
        <v>90</v>
      </c>
      <c r="B126" s="81" t="s">
        <v>66</v>
      </c>
      <c r="C126" s="81">
        <v>1</v>
      </c>
      <c r="D126" s="1" t="s">
        <v>7</v>
      </c>
      <c r="E126" s="89"/>
      <c r="F126" s="80">
        <f t="shared" si="2"/>
        <v>0</v>
      </c>
      <c r="G126" s="89"/>
      <c r="H126" s="89">
        <f t="shared" si="3"/>
        <v>0</v>
      </c>
      <c r="I126" s="7"/>
    </row>
    <row r="127" spans="1:9" s="92" customFormat="1" ht="15">
      <c r="A127" s="77">
        <v>91</v>
      </c>
      <c r="B127" s="81" t="s">
        <v>143</v>
      </c>
      <c r="C127" s="78">
        <v>1</v>
      </c>
      <c r="D127" s="1" t="s">
        <v>7</v>
      </c>
      <c r="E127" s="89"/>
      <c r="F127" s="80">
        <f t="shared" si="2"/>
        <v>0</v>
      </c>
      <c r="G127" s="89"/>
      <c r="H127" s="89">
        <f t="shared" si="3"/>
        <v>0</v>
      </c>
      <c r="I127" s="7"/>
    </row>
    <row r="128" spans="1:10" s="7" customFormat="1" ht="15">
      <c r="A128" s="77">
        <v>92</v>
      </c>
      <c r="B128" s="78" t="s">
        <v>59</v>
      </c>
      <c r="C128" s="78">
        <v>6</v>
      </c>
      <c r="D128" s="1" t="s">
        <v>7</v>
      </c>
      <c r="E128" s="89"/>
      <c r="F128" s="80">
        <f t="shared" si="2"/>
        <v>0</v>
      </c>
      <c r="G128" s="89"/>
      <c r="H128" s="89">
        <f t="shared" si="3"/>
        <v>0</v>
      </c>
      <c r="J128" s="91"/>
    </row>
    <row r="129" spans="1:9" s="92" customFormat="1" ht="15">
      <c r="A129" s="77">
        <v>93</v>
      </c>
      <c r="B129" s="81" t="s">
        <v>144</v>
      </c>
      <c r="C129" s="81">
        <v>1</v>
      </c>
      <c r="D129" s="1" t="s">
        <v>7</v>
      </c>
      <c r="E129" s="89"/>
      <c r="F129" s="80">
        <f t="shared" si="2"/>
        <v>0</v>
      </c>
      <c r="G129" s="89"/>
      <c r="H129" s="89">
        <f t="shared" si="3"/>
        <v>0</v>
      </c>
      <c r="I129" s="7"/>
    </row>
    <row r="130" spans="1:9" s="92" customFormat="1" ht="15">
      <c r="A130" s="77">
        <v>94</v>
      </c>
      <c r="B130" s="81" t="s">
        <v>65</v>
      </c>
      <c r="C130" s="81">
        <v>1</v>
      </c>
      <c r="D130" s="1" t="s">
        <v>7</v>
      </c>
      <c r="E130" s="89"/>
      <c r="F130" s="80">
        <f t="shared" si="2"/>
        <v>0</v>
      </c>
      <c r="G130" s="89"/>
      <c r="H130" s="89">
        <f t="shared" si="3"/>
        <v>0</v>
      </c>
      <c r="I130" s="7"/>
    </row>
    <row r="131" spans="1:11" s="92" customFormat="1" ht="15">
      <c r="A131" s="77">
        <v>95</v>
      </c>
      <c r="B131" s="78" t="s">
        <v>243</v>
      </c>
      <c r="C131" s="78">
        <v>2</v>
      </c>
      <c r="D131" s="1" t="s">
        <v>7</v>
      </c>
      <c r="E131" s="89"/>
      <c r="F131" s="89">
        <f t="shared" si="2"/>
        <v>0</v>
      </c>
      <c r="G131" s="89"/>
      <c r="H131" s="89">
        <f t="shared" si="3"/>
        <v>0</v>
      </c>
      <c r="I131" s="7"/>
      <c r="K131" s="132"/>
    </row>
    <row r="132" spans="1:11" s="92" customFormat="1" ht="15">
      <c r="A132" s="77">
        <v>96</v>
      </c>
      <c r="B132" s="78" t="s">
        <v>244</v>
      </c>
      <c r="C132" s="78">
        <v>2</v>
      </c>
      <c r="D132" s="1" t="s">
        <v>7</v>
      </c>
      <c r="E132" s="89"/>
      <c r="F132" s="89">
        <f t="shared" si="2"/>
        <v>0</v>
      </c>
      <c r="G132" s="89"/>
      <c r="H132" s="89">
        <f t="shared" si="3"/>
        <v>0</v>
      </c>
      <c r="I132" s="7"/>
      <c r="K132" s="132"/>
    </row>
    <row r="133" spans="1:11" s="92" customFormat="1" ht="15">
      <c r="A133" s="77">
        <v>97</v>
      </c>
      <c r="B133" s="78" t="s">
        <v>245</v>
      </c>
      <c r="C133" s="78">
        <v>6</v>
      </c>
      <c r="D133" s="1" t="s">
        <v>7</v>
      </c>
      <c r="E133" s="89"/>
      <c r="F133" s="89">
        <f t="shared" si="2"/>
        <v>0</v>
      </c>
      <c r="G133" s="89"/>
      <c r="H133" s="89">
        <f t="shared" si="3"/>
        <v>0</v>
      </c>
      <c r="I133" s="7"/>
      <c r="K133" s="132"/>
    </row>
    <row r="134" spans="1:11" s="92" customFormat="1" ht="15">
      <c r="A134" s="77">
        <v>98</v>
      </c>
      <c r="B134" s="78" t="s">
        <v>246</v>
      </c>
      <c r="C134" s="78">
        <v>3</v>
      </c>
      <c r="D134" s="1" t="s">
        <v>7</v>
      </c>
      <c r="E134" s="89"/>
      <c r="F134" s="89">
        <f t="shared" si="2"/>
        <v>0</v>
      </c>
      <c r="G134" s="89"/>
      <c r="H134" s="89">
        <f t="shared" si="3"/>
        <v>0</v>
      </c>
      <c r="I134" s="7"/>
      <c r="K134" s="132"/>
    </row>
    <row r="135" spans="1:11" s="92" customFormat="1" ht="15">
      <c r="A135" s="77">
        <v>99</v>
      </c>
      <c r="B135" s="78" t="s">
        <v>247</v>
      </c>
      <c r="C135" s="78">
        <v>2</v>
      </c>
      <c r="D135" s="1" t="s">
        <v>7</v>
      </c>
      <c r="E135" s="89"/>
      <c r="F135" s="89">
        <f t="shared" si="2"/>
        <v>0</v>
      </c>
      <c r="G135" s="89"/>
      <c r="H135" s="89">
        <f t="shared" si="3"/>
        <v>0</v>
      </c>
      <c r="I135" s="7"/>
      <c r="K135" s="132"/>
    </row>
    <row r="136" spans="1:11" s="92" customFormat="1" ht="15">
      <c r="A136" s="77">
        <v>100</v>
      </c>
      <c r="B136" s="78" t="s">
        <v>248</v>
      </c>
      <c r="C136" s="78">
        <v>2</v>
      </c>
      <c r="D136" s="1" t="s">
        <v>7</v>
      </c>
      <c r="E136" s="89"/>
      <c r="F136" s="89">
        <f t="shared" si="2"/>
        <v>0</v>
      </c>
      <c r="G136" s="89"/>
      <c r="H136" s="89">
        <f t="shared" si="3"/>
        <v>0</v>
      </c>
      <c r="I136" s="7"/>
      <c r="K136" s="132"/>
    </row>
    <row r="137" spans="1:10" s="7" customFormat="1" ht="15">
      <c r="A137" s="77">
        <v>101</v>
      </c>
      <c r="B137" s="78"/>
      <c r="C137" s="64"/>
      <c r="D137" s="3"/>
      <c r="E137" s="63"/>
      <c r="F137" s="80">
        <f aca="true" t="shared" si="10" ref="F137:F191">C137*E137</f>
        <v>0</v>
      </c>
      <c r="G137" s="63"/>
      <c r="H137" s="89">
        <f aca="true" t="shared" si="11" ref="H137:H198">C137*G137</f>
        <v>0</v>
      </c>
      <c r="J137" s="91"/>
    </row>
    <row r="138" spans="1:9" s="92" customFormat="1" ht="15">
      <c r="A138" s="77">
        <v>102</v>
      </c>
      <c r="B138" s="93" t="s">
        <v>152</v>
      </c>
      <c r="C138" s="102"/>
      <c r="D138" s="1"/>
      <c r="E138" s="89"/>
      <c r="F138" s="80">
        <f t="shared" si="10"/>
        <v>0</v>
      </c>
      <c r="G138" s="89"/>
      <c r="H138" s="89">
        <f t="shared" si="11"/>
        <v>0</v>
      </c>
      <c r="I138" s="7"/>
    </row>
    <row r="139" spans="1:9" s="92" customFormat="1" ht="15">
      <c r="A139" s="77">
        <v>103</v>
      </c>
      <c r="B139" s="81" t="s">
        <v>66</v>
      </c>
      <c r="C139" s="81">
        <v>2</v>
      </c>
      <c r="D139" s="1" t="s">
        <v>7</v>
      </c>
      <c r="E139" s="89"/>
      <c r="F139" s="80">
        <f t="shared" si="10"/>
        <v>0</v>
      </c>
      <c r="G139" s="89"/>
      <c r="H139" s="89">
        <f t="shared" si="11"/>
        <v>0</v>
      </c>
      <c r="I139" s="7"/>
    </row>
    <row r="140" spans="1:9" s="92" customFormat="1" ht="15">
      <c r="A140" s="77">
        <v>104</v>
      </c>
      <c r="B140" s="78" t="s">
        <v>142</v>
      </c>
      <c r="C140" s="81">
        <v>1</v>
      </c>
      <c r="D140" s="1" t="s">
        <v>7</v>
      </c>
      <c r="E140" s="89"/>
      <c r="F140" s="80">
        <f t="shared" si="10"/>
        <v>0</v>
      </c>
      <c r="G140" s="89"/>
      <c r="H140" s="89">
        <f t="shared" si="11"/>
        <v>0</v>
      </c>
      <c r="I140" s="7"/>
    </row>
    <row r="141" spans="1:9" s="92" customFormat="1" ht="15">
      <c r="A141" s="77">
        <v>105</v>
      </c>
      <c r="B141" s="81" t="s">
        <v>143</v>
      </c>
      <c r="C141" s="78">
        <v>1</v>
      </c>
      <c r="D141" s="1" t="s">
        <v>7</v>
      </c>
      <c r="E141" s="89"/>
      <c r="F141" s="80">
        <f t="shared" si="10"/>
        <v>0</v>
      </c>
      <c r="G141" s="89"/>
      <c r="H141" s="89">
        <f t="shared" si="11"/>
        <v>0</v>
      </c>
      <c r="I141" s="7"/>
    </row>
    <row r="142" spans="1:10" s="7" customFormat="1" ht="15">
      <c r="A142" s="77">
        <v>106</v>
      </c>
      <c r="B142" s="78" t="s">
        <v>59</v>
      </c>
      <c r="C142" s="78">
        <v>6</v>
      </c>
      <c r="D142" s="1" t="s">
        <v>7</v>
      </c>
      <c r="E142" s="89"/>
      <c r="F142" s="80">
        <f t="shared" si="10"/>
        <v>0</v>
      </c>
      <c r="G142" s="89"/>
      <c r="H142" s="89">
        <f t="shared" si="11"/>
        <v>0</v>
      </c>
      <c r="J142" s="91"/>
    </row>
    <row r="143" spans="1:9" s="92" customFormat="1" ht="15">
      <c r="A143" s="77">
        <v>107</v>
      </c>
      <c r="B143" s="81" t="s">
        <v>144</v>
      </c>
      <c r="C143" s="81">
        <v>1</v>
      </c>
      <c r="D143" s="1" t="s">
        <v>7</v>
      </c>
      <c r="E143" s="89"/>
      <c r="F143" s="80">
        <f t="shared" si="10"/>
        <v>0</v>
      </c>
      <c r="G143" s="89"/>
      <c r="H143" s="89">
        <f t="shared" si="11"/>
        <v>0</v>
      </c>
      <c r="I143" s="7"/>
    </row>
    <row r="144" spans="1:9" s="92" customFormat="1" ht="15">
      <c r="A144" s="77">
        <v>108</v>
      </c>
      <c r="B144" s="81" t="s">
        <v>65</v>
      </c>
      <c r="C144" s="81">
        <v>1</v>
      </c>
      <c r="D144" s="1" t="s">
        <v>7</v>
      </c>
      <c r="E144" s="89"/>
      <c r="F144" s="80">
        <f t="shared" si="10"/>
        <v>0</v>
      </c>
      <c r="G144" s="89"/>
      <c r="H144" s="89">
        <f t="shared" si="11"/>
        <v>0</v>
      </c>
      <c r="I144" s="7"/>
    </row>
    <row r="145" spans="1:11" s="92" customFormat="1" ht="15">
      <c r="A145" s="77">
        <v>109</v>
      </c>
      <c r="B145" s="78" t="s">
        <v>242</v>
      </c>
      <c r="C145" s="78">
        <v>1</v>
      </c>
      <c r="D145" s="1" t="s">
        <v>7</v>
      </c>
      <c r="E145" s="89"/>
      <c r="F145" s="89">
        <f t="shared" si="10"/>
        <v>0</v>
      </c>
      <c r="G145" s="89"/>
      <c r="H145" s="89">
        <f t="shared" si="11"/>
        <v>0</v>
      </c>
      <c r="I145" s="7"/>
      <c r="K145" s="132"/>
    </row>
    <row r="146" spans="1:11" s="92" customFormat="1" ht="15">
      <c r="A146" s="77">
        <v>110</v>
      </c>
      <c r="B146" s="78" t="s">
        <v>243</v>
      </c>
      <c r="C146" s="78">
        <v>3</v>
      </c>
      <c r="D146" s="1" t="s">
        <v>7</v>
      </c>
      <c r="E146" s="89"/>
      <c r="F146" s="89">
        <f t="shared" si="10"/>
        <v>0</v>
      </c>
      <c r="G146" s="89"/>
      <c r="H146" s="89">
        <f t="shared" si="11"/>
        <v>0</v>
      </c>
      <c r="I146" s="7"/>
      <c r="K146" s="132"/>
    </row>
    <row r="147" spans="1:11" s="92" customFormat="1" ht="15">
      <c r="A147" s="77">
        <v>111</v>
      </c>
      <c r="B147" s="78" t="s">
        <v>244</v>
      </c>
      <c r="C147" s="78">
        <v>2</v>
      </c>
      <c r="D147" s="1" t="s">
        <v>7</v>
      </c>
      <c r="E147" s="89"/>
      <c r="F147" s="89">
        <f t="shared" si="10"/>
        <v>0</v>
      </c>
      <c r="G147" s="89"/>
      <c r="H147" s="89">
        <f t="shared" si="11"/>
        <v>0</v>
      </c>
      <c r="I147" s="7"/>
      <c r="K147" s="132"/>
    </row>
    <row r="148" spans="1:11" s="92" customFormat="1" ht="15">
      <c r="A148" s="77">
        <v>112</v>
      </c>
      <c r="B148" s="78" t="s">
        <v>245</v>
      </c>
      <c r="C148" s="78">
        <v>8</v>
      </c>
      <c r="D148" s="1" t="s">
        <v>7</v>
      </c>
      <c r="E148" s="89"/>
      <c r="F148" s="89">
        <f t="shared" si="10"/>
        <v>0</v>
      </c>
      <c r="G148" s="89"/>
      <c r="H148" s="89">
        <f t="shared" si="11"/>
        <v>0</v>
      </c>
      <c r="I148" s="7"/>
      <c r="K148" s="132"/>
    </row>
    <row r="149" spans="1:11" s="92" customFormat="1" ht="15">
      <c r="A149" s="77">
        <v>113</v>
      </c>
      <c r="B149" s="78" t="s">
        <v>246</v>
      </c>
      <c r="C149" s="78">
        <v>6</v>
      </c>
      <c r="D149" s="1" t="s">
        <v>7</v>
      </c>
      <c r="E149" s="89"/>
      <c r="F149" s="89">
        <f t="shared" si="10"/>
        <v>0</v>
      </c>
      <c r="G149" s="89"/>
      <c r="H149" s="89">
        <f t="shared" si="11"/>
        <v>0</v>
      </c>
      <c r="I149" s="7"/>
      <c r="K149" s="132"/>
    </row>
    <row r="150" spans="1:11" s="92" customFormat="1" ht="15">
      <c r="A150" s="77">
        <v>114</v>
      </c>
      <c r="B150" s="78" t="s">
        <v>247</v>
      </c>
      <c r="C150" s="78">
        <v>2</v>
      </c>
      <c r="D150" s="1" t="s">
        <v>7</v>
      </c>
      <c r="E150" s="89"/>
      <c r="F150" s="89">
        <f t="shared" si="10"/>
        <v>0</v>
      </c>
      <c r="G150" s="89"/>
      <c r="H150" s="89">
        <f t="shared" si="11"/>
        <v>0</v>
      </c>
      <c r="I150" s="7"/>
      <c r="K150" s="132"/>
    </row>
    <row r="151" spans="1:11" s="92" customFormat="1" ht="15">
      <c r="A151" s="77">
        <v>115</v>
      </c>
      <c r="B151" s="78" t="s">
        <v>248</v>
      </c>
      <c r="C151" s="78">
        <v>2</v>
      </c>
      <c r="D151" s="1" t="s">
        <v>7</v>
      </c>
      <c r="E151" s="89"/>
      <c r="F151" s="89">
        <f t="shared" si="10"/>
        <v>0</v>
      </c>
      <c r="G151" s="89"/>
      <c r="H151" s="89">
        <f t="shared" si="11"/>
        <v>0</v>
      </c>
      <c r="I151" s="7"/>
      <c r="K151" s="132"/>
    </row>
    <row r="152" spans="1:10" s="7" customFormat="1" ht="15">
      <c r="A152" s="77">
        <v>116</v>
      </c>
      <c r="B152" s="78"/>
      <c r="C152" s="64"/>
      <c r="D152" s="3"/>
      <c r="E152" s="63"/>
      <c r="F152" s="80">
        <f t="shared" si="10"/>
        <v>0</v>
      </c>
      <c r="G152" s="63"/>
      <c r="H152" s="89">
        <f t="shared" si="11"/>
        <v>0</v>
      </c>
      <c r="J152" s="91"/>
    </row>
    <row r="153" spans="1:10" s="7" customFormat="1" ht="15">
      <c r="A153" s="77">
        <v>117</v>
      </c>
      <c r="B153" s="78"/>
      <c r="C153" s="64"/>
      <c r="D153" s="3"/>
      <c r="E153" s="63"/>
      <c r="F153" s="80">
        <f t="shared" si="10"/>
        <v>0</v>
      </c>
      <c r="G153" s="63"/>
      <c r="H153" s="89">
        <f t="shared" si="11"/>
        <v>0</v>
      </c>
      <c r="J153" s="91"/>
    </row>
    <row r="154" spans="1:10" s="7" customFormat="1" ht="30">
      <c r="A154" s="77">
        <v>118</v>
      </c>
      <c r="B154" s="73" t="s">
        <v>192</v>
      </c>
      <c r="C154" s="73">
        <v>97</v>
      </c>
      <c r="D154" s="75" t="s">
        <v>7</v>
      </c>
      <c r="E154" s="76"/>
      <c r="F154" s="80">
        <f t="shared" si="10"/>
        <v>0</v>
      </c>
      <c r="G154" s="76"/>
      <c r="H154" s="89">
        <f t="shared" si="11"/>
        <v>0</v>
      </c>
      <c r="J154" s="91"/>
    </row>
    <row r="155" spans="1:10" s="7" customFormat="1" ht="30">
      <c r="A155" s="77">
        <v>119</v>
      </c>
      <c r="B155" s="78" t="s">
        <v>193</v>
      </c>
      <c r="C155" s="78">
        <v>27</v>
      </c>
      <c r="D155" s="1" t="s">
        <v>7</v>
      </c>
      <c r="E155" s="80"/>
      <c r="F155" s="80">
        <f t="shared" si="10"/>
        <v>0</v>
      </c>
      <c r="G155" s="80"/>
      <c r="H155" s="89">
        <f t="shared" si="11"/>
        <v>0</v>
      </c>
      <c r="J155" s="91"/>
    </row>
    <row r="156" spans="1:10" s="7" customFormat="1" ht="90">
      <c r="A156" s="77">
        <v>120</v>
      </c>
      <c r="B156" s="78" t="s">
        <v>96</v>
      </c>
      <c r="C156" s="78">
        <v>34</v>
      </c>
      <c r="D156" s="1" t="s">
        <v>7</v>
      </c>
      <c r="E156" s="80"/>
      <c r="F156" s="80">
        <f t="shared" si="10"/>
        <v>0</v>
      </c>
      <c r="G156" s="80"/>
      <c r="H156" s="89">
        <f t="shared" si="11"/>
        <v>0</v>
      </c>
      <c r="J156" s="91"/>
    </row>
    <row r="157" spans="1:10" s="7" customFormat="1" ht="75">
      <c r="A157" s="77">
        <v>121</v>
      </c>
      <c r="B157" s="78" t="s">
        <v>99</v>
      </c>
      <c r="C157" s="78">
        <v>9</v>
      </c>
      <c r="D157" s="1" t="s">
        <v>7</v>
      </c>
      <c r="E157" s="80"/>
      <c r="F157" s="80">
        <f t="shared" si="10"/>
        <v>0</v>
      </c>
      <c r="G157" s="80"/>
      <c r="H157" s="89">
        <f t="shared" si="11"/>
        <v>0</v>
      </c>
      <c r="J157" s="91"/>
    </row>
    <row r="158" spans="1:10" s="7" customFormat="1" ht="75">
      <c r="A158" s="77">
        <v>122</v>
      </c>
      <c r="B158" s="78" t="s">
        <v>97</v>
      </c>
      <c r="C158" s="78">
        <v>20</v>
      </c>
      <c r="D158" s="1" t="s">
        <v>7</v>
      </c>
      <c r="E158" s="80"/>
      <c r="F158" s="80">
        <f t="shared" si="10"/>
        <v>0</v>
      </c>
      <c r="G158" s="80"/>
      <c r="H158" s="89">
        <f t="shared" si="11"/>
        <v>0</v>
      </c>
      <c r="J158" s="91"/>
    </row>
    <row r="159" spans="1:10" s="7" customFormat="1" ht="75">
      <c r="A159" s="77">
        <v>123</v>
      </c>
      <c r="B159" s="78" t="s">
        <v>98</v>
      </c>
      <c r="C159" s="78">
        <v>20</v>
      </c>
      <c r="D159" s="1" t="s">
        <v>7</v>
      </c>
      <c r="E159" s="80"/>
      <c r="F159" s="80">
        <f t="shared" si="10"/>
        <v>0</v>
      </c>
      <c r="G159" s="80"/>
      <c r="H159" s="89">
        <f t="shared" si="11"/>
        <v>0</v>
      </c>
      <c r="J159" s="91"/>
    </row>
    <row r="160" spans="1:10" s="7" customFormat="1" ht="75">
      <c r="A160" s="77">
        <v>124</v>
      </c>
      <c r="B160" s="78" t="s">
        <v>101</v>
      </c>
      <c r="C160" s="78">
        <v>10</v>
      </c>
      <c r="D160" s="1" t="s">
        <v>7</v>
      </c>
      <c r="E160" s="80"/>
      <c r="F160" s="80">
        <f t="shared" si="10"/>
        <v>0</v>
      </c>
      <c r="G160" s="80"/>
      <c r="H160" s="89">
        <f t="shared" si="11"/>
        <v>0</v>
      </c>
      <c r="J160" s="91"/>
    </row>
    <row r="161" spans="1:10" s="7" customFormat="1" ht="15">
      <c r="A161" s="77">
        <v>125</v>
      </c>
      <c r="B161" s="81" t="s">
        <v>53</v>
      </c>
      <c r="C161" s="81">
        <v>47</v>
      </c>
      <c r="D161" s="1" t="s">
        <v>7</v>
      </c>
      <c r="E161" s="80"/>
      <c r="F161" s="80">
        <f t="shared" si="10"/>
        <v>0</v>
      </c>
      <c r="G161" s="80"/>
      <c r="H161" s="89">
        <f t="shared" si="11"/>
        <v>0</v>
      </c>
      <c r="J161" s="91"/>
    </row>
    <row r="162" spans="1:10" s="7" customFormat="1" ht="15">
      <c r="A162" s="77">
        <v>126</v>
      </c>
      <c r="B162" s="81" t="s">
        <v>133</v>
      </c>
      <c r="C162" s="81">
        <v>2</v>
      </c>
      <c r="D162" s="1" t="s">
        <v>7</v>
      </c>
      <c r="E162" s="80"/>
      <c r="F162" s="80">
        <f t="shared" si="10"/>
        <v>0</v>
      </c>
      <c r="G162" s="80"/>
      <c r="H162" s="89">
        <f t="shared" si="11"/>
        <v>0</v>
      </c>
      <c r="J162" s="91"/>
    </row>
    <row r="163" spans="1:10" s="7" customFormat="1" ht="15">
      <c r="A163" s="77">
        <v>127</v>
      </c>
      <c r="B163" s="81" t="s">
        <v>122</v>
      </c>
      <c r="C163" s="81">
        <v>45</v>
      </c>
      <c r="D163" s="1" t="s">
        <v>7</v>
      </c>
      <c r="E163" s="80"/>
      <c r="F163" s="80">
        <f t="shared" si="10"/>
        <v>0</v>
      </c>
      <c r="G163" s="80"/>
      <c r="H163" s="89">
        <f t="shared" si="11"/>
        <v>0</v>
      </c>
      <c r="J163" s="91"/>
    </row>
    <row r="164" spans="1:10" s="7" customFormat="1" ht="241.5" customHeight="1">
      <c r="A164" s="77">
        <v>128</v>
      </c>
      <c r="B164" s="78" t="s">
        <v>51</v>
      </c>
      <c r="C164" s="78">
        <v>8</v>
      </c>
      <c r="D164" s="1" t="s">
        <v>7</v>
      </c>
      <c r="E164" s="80"/>
      <c r="F164" s="80">
        <f t="shared" si="10"/>
        <v>0</v>
      </c>
      <c r="G164" s="80"/>
      <c r="H164" s="89">
        <f t="shared" si="11"/>
        <v>0</v>
      </c>
      <c r="J164" s="91"/>
    </row>
    <row r="165" spans="1:10" s="7" customFormat="1" ht="135">
      <c r="A165" s="77">
        <v>129</v>
      </c>
      <c r="B165" s="78" t="s">
        <v>52</v>
      </c>
      <c r="C165" s="78">
        <v>8</v>
      </c>
      <c r="D165" s="1" t="s">
        <v>7</v>
      </c>
      <c r="E165" s="80"/>
      <c r="F165" s="80">
        <f t="shared" si="10"/>
        <v>0</v>
      </c>
      <c r="G165" s="80"/>
      <c r="H165" s="89">
        <f t="shared" si="11"/>
        <v>0</v>
      </c>
      <c r="J165" s="91"/>
    </row>
    <row r="166" spans="1:10" s="7" customFormat="1" ht="151.5" customHeight="1">
      <c r="A166" s="77">
        <v>130</v>
      </c>
      <c r="B166" s="78" t="s">
        <v>128</v>
      </c>
      <c r="C166" s="78">
        <v>13</v>
      </c>
      <c r="D166" s="1" t="s">
        <v>7</v>
      </c>
      <c r="E166" s="80"/>
      <c r="F166" s="80">
        <f t="shared" si="10"/>
        <v>0</v>
      </c>
      <c r="G166" s="80"/>
      <c r="H166" s="89">
        <f t="shared" si="11"/>
        <v>0</v>
      </c>
      <c r="J166" s="91"/>
    </row>
    <row r="167" spans="1:10" s="7" customFormat="1" ht="166.5" customHeight="1">
      <c r="A167" s="77">
        <v>131</v>
      </c>
      <c r="B167" s="78" t="s">
        <v>129</v>
      </c>
      <c r="C167" s="78">
        <v>16</v>
      </c>
      <c r="D167" s="1" t="s">
        <v>7</v>
      </c>
      <c r="E167" s="80"/>
      <c r="F167" s="80">
        <f t="shared" si="10"/>
        <v>0</v>
      </c>
      <c r="G167" s="80"/>
      <c r="H167" s="89">
        <f t="shared" si="11"/>
        <v>0</v>
      </c>
      <c r="J167" s="91"/>
    </row>
    <row r="168" spans="1:10" s="7" customFormat="1" ht="15">
      <c r="A168" s="77">
        <v>132</v>
      </c>
      <c r="B168" s="81" t="s">
        <v>0</v>
      </c>
      <c r="C168" s="81">
        <v>1</v>
      </c>
      <c r="D168" s="1" t="s">
        <v>7</v>
      </c>
      <c r="E168" s="80"/>
      <c r="F168" s="80">
        <f t="shared" si="10"/>
        <v>0</v>
      </c>
      <c r="G168" s="80"/>
      <c r="H168" s="89">
        <f t="shared" si="11"/>
        <v>0</v>
      </c>
      <c r="J168" s="91"/>
    </row>
    <row r="169" spans="1:11" s="7" customFormat="1" ht="15">
      <c r="A169" s="77">
        <v>133</v>
      </c>
      <c r="B169" s="81" t="s">
        <v>115</v>
      </c>
      <c r="C169" s="81">
        <v>8</v>
      </c>
      <c r="D169" s="1" t="s">
        <v>7</v>
      </c>
      <c r="E169" s="80"/>
      <c r="F169" s="80">
        <f t="shared" si="10"/>
        <v>0</v>
      </c>
      <c r="G169" s="80"/>
      <c r="H169" s="89">
        <f t="shared" si="11"/>
        <v>0</v>
      </c>
      <c r="J169" s="91"/>
      <c r="K169"/>
    </row>
    <row r="170" spans="1:11" s="7" customFormat="1" ht="15">
      <c r="A170" s="77">
        <v>134</v>
      </c>
      <c r="B170" s="81" t="s">
        <v>50</v>
      </c>
      <c r="C170" s="81">
        <v>23</v>
      </c>
      <c r="D170" s="1" t="s">
        <v>7</v>
      </c>
      <c r="E170" s="80"/>
      <c r="F170" s="80">
        <f t="shared" si="10"/>
        <v>0</v>
      </c>
      <c r="G170" s="80"/>
      <c r="H170" s="89">
        <f t="shared" si="11"/>
        <v>0</v>
      </c>
      <c r="J170" s="91"/>
      <c r="K170"/>
    </row>
    <row r="171" spans="1:10" s="7" customFormat="1" ht="15">
      <c r="A171" s="77">
        <v>135</v>
      </c>
      <c r="B171" s="81" t="s">
        <v>120</v>
      </c>
      <c r="C171" s="81">
        <v>16</v>
      </c>
      <c r="D171" s="1" t="s">
        <v>7</v>
      </c>
      <c r="E171" s="80"/>
      <c r="F171" s="80">
        <f t="shared" si="10"/>
        <v>0</v>
      </c>
      <c r="G171" s="80"/>
      <c r="H171" s="89">
        <f t="shared" si="11"/>
        <v>0</v>
      </c>
      <c r="J171" s="91"/>
    </row>
    <row r="172" spans="1:10" s="7" customFormat="1" ht="15">
      <c r="A172" s="77">
        <v>136</v>
      </c>
      <c r="B172" s="81" t="s">
        <v>121</v>
      </c>
      <c r="C172" s="81"/>
      <c r="D172" s="1" t="s">
        <v>7</v>
      </c>
      <c r="E172" s="80"/>
      <c r="F172" s="80">
        <f t="shared" si="10"/>
        <v>0</v>
      </c>
      <c r="G172" s="80"/>
      <c r="H172" s="89">
        <f t="shared" si="11"/>
        <v>0</v>
      </c>
      <c r="J172" s="91"/>
    </row>
    <row r="173" spans="1:10" s="7" customFormat="1" ht="15">
      <c r="A173" s="77">
        <v>137</v>
      </c>
      <c r="B173" s="81" t="s">
        <v>10</v>
      </c>
      <c r="C173" s="81">
        <v>98</v>
      </c>
      <c r="D173" s="1" t="s">
        <v>7</v>
      </c>
      <c r="E173" s="80"/>
      <c r="F173" s="80">
        <f t="shared" si="10"/>
        <v>0</v>
      </c>
      <c r="G173" s="80"/>
      <c r="H173" s="89">
        <f t="shared" si="11"/>
        <v>0</v>
      </c>
      <c r="J173" s="91"/>
    </row>
    <row r="174" spans="1:10" s="7" customFormat="1" ht="15">
      <c r="A174" s="77">
        <v>138</v>
      </c>
      <c r="B174" s="81" t="s">
        <v>14</v>
      </c>
      <c r="C174" s="81">
        <v>187</v>
      </c>
      <c r="D174" s="1" t="s">
        <v>7</v>
      </c>
      <c r="E174" s="80"/>
      <c r="F174" s="80">
        <f t="shared" si="10"/>
        <v>0</v>
      </c>
      <c r="G174" s="80"/>
      <c r="H174" s="89">
        <f t="shared" si="11"/>
        <v>0</v>
      </c>
      <c r="J174" s="91"/>
    </row>
    <row r="175" spans="1:10" s="7" customFormat="1" ht="15">
      <c r="A175" s="77">
        <v>139</v>
      </c>
      <c r="B175" s="81" t="s">
        <v>9</v>
      </c>
      <c r="C175" s="81">
        <v>59</v>
      </c>
      <c r="D175" s="1" t="s">
        <v>7</v>
      </c>
      <c r="E175" s="80"/>
      <c r="F175" s="80">
        <f t="shared" si="10"/>
        <v>0</v>
      </c>
      <c r="G175" s="80"/>
      <c r="H175" s="89">
        <f t="shared" si="11"/>
        <v>0</v>
      </c>
      <c r="J175" s="91"/>
    </row>
    <row r="176" spans="1:10" s="7" customFormat="1" ht="30">
      <c r="A176" s="77">
        <v>140</v>
      </c>
      <c r="B176" s="78" t="s">
        <v>57</v>
      </c>
      <c r="C176" s="78">
        <v>15</v>
      </c>
      <c r="D176" s="1" t="s">
        <v>7</v>
      </c>
      <c r="E176" s="80"/>
      <c r="F176" s="80">
        <f t="shared" si="10"/>
        <v>0</v>
      </c>
      <c r="G176" s="80"/>
      <c r="H176" s="89">
        <f t="shared" si="11"/>
        <v>0</v>
      </c>
      <c r="J176" s="91"/>
    </row>
    <row r="177" spans="1:10" s="7" customFormat="1" ht="15">
      <c r="A177" s="77">
        <v>141</v>
      </c>
      <c r="B177" s="81" t="s">
        <v>16</v>
      </c>
      <c r="C177" s="81">
        <v>147</v>
      </c>
      <c r="D177" s="1" t="s">
        <v>7</v>
      </c>
      <c r="E177" s="80"/>
      <c r="F177" s="80">
        <f t="shared" si="10"/>
        <v>0</v>
      </c>
      <c r="G177" s="80"/>
      <c r="H177" s="89">
        <f t="shared" si="11"/>
        <v>0</v>
      </c>
      <c r="J177" s="91"/>
    </row>
    <row r="178" spans="1:10" s="7" customFormat="1" ht="15">
      <c r="A178" s="77">
        <v>142</v>
      </c>
      <c r="B178" s="81" t="s">
        <v>273</v>
      </c>
      <c r="C178" s="81">
        <v>749</v>
      </c>
      <c r="D178" s="1" t="s">
        <v>8</v>
      </c>
      <c r="E178" s="89"/>
      <c r="F178" s="80">
        <f t="shared" si="10"/>
        <v>0</v>
      </c>
      <c r="G178" s="89"/>
      <c r="H178" s="89">
        <f t="shared" si="11"/>
        <v>0</v>
      </c>
      <c r="J178" s="91"/>
    </row>
    <row r="179" spans="1:10" s="7" customFormat="1" ht="15">
      <c r="A179" s="77">
        <v>143</v>
      </c>
      <c r="B179" s="81" t="s">
        <v>274</v>
      </c>
      <c r="C179" s="81">
        <v>38</v>
      </c>
      <c r="D179" s="1" t="s">
        <v>8</v>
      </c>
      <c r="E179" s="89"/>
      <c r="F179" s="80">
        <f t="shared" si="10"/>
        <v>0</v>
      </c>
      <c r="G179" s="89"/>
      <c r="H179" s="89">
        <f t="shared" si="11"/>
        <v>0</v>
      </c>
      <c r="J179" s="91"/>
    </row>
    <row r="180" spans="1:10" s="7" customFormat="1" ht="15">
      <c r="A180" s="77">
        <v>144</v>
      </c>
      <c r="B180" s="81" t="s">
        <v>275</v>
      </c>
      <c r="C180" s="81">
        <v>450</v>
      </c>
      <c r="D180" s="1" t="s">
        <v>8</v>
      </c>
      <c r="E180" s="89"/>
      <c r="F180" s="80">
        <f t="shared" si="10"/>
        <v>0</v>
      </c>
      <c r="G180" s="89"/>
      <c r="H180" s="89">
        <f t="shared" si="11"/>
        <v>0</v>
      </c>
      <c r="J180" s="91"/>
    </row>
    <row r="181" spans="1:10" s="7" customFormat="1" ht="15">
      <c r="A181" s="77">
        <v>145</v>
      </c>
      <c r="B181" s="81" t="s">
        <v>277</v>
      </c>
      <c r="C181" s="81">
        <v>127</v>
      </c>
      <c r="D181" s="1" t="s">
        <v>8</v>
      </c>
      <c r="E181" s="89"/>
      <c r="F181" s="80">
        <f t="shared" si="10"/>
        <v>0</v>
      </c>
      <c r="G181" s="89"/>
      <c r="H181" s="89">
        <f t="shared" si="11"/>
        <v>0</v>
      </c>
      <c r="J181" s="91"/>
    </row>
    <row r="182" spans="1:10" s="7" customFormat="1" ht="15">
      <c r="A182" s="77">
        <v>146</v>
      </c>
      <c r="B182" s="81" t="s">
        <v>278</v>
      </c>
      <c r="C182" s="81">
        <v>1182</v>
      </c>
      <c r="D182" s="1" t="s">
        <v>8</v>
      </c>
      <c r="E182" s="80"/>
      <c r="F182" s="80">
        <f t="shared" si="10"/>
        <v>0</v>
      </c>
      <c r="G182" s="80"/>
      <c r="H182" s="89">
        <f t="shared" si="11"/>
        <v>0</v>
      </c>
      <c r="J182" s="91"/>
    </row>
    <row r="183" spans="1:10" s="7" customFormat="1" ht="15">
      <c r="A183" s="77">
        <v>147</v>
      </c>
      <c r="B183" s="81" t="s">
        <v>279</v>
      </c>
      <c r="C183" s="81">
        <v>296</v>
      </c>
      <c r="D183" s="1" t="s">
        <v>8</v>
      </c>
      <c r="E183" s="89"/>
      <c r="F183" s="80">
        <f t="shared" si="10"/>
        <v>0</v>
      </c>
      <c r="G183" s="89"/>
      <c r="H183" s="89">
        <f t="shared" si="11"/>
        <v>0</v>
      </c>
      <c r="J183" s="91"/>
    </row>
    <row r="184" spans="1:10" s="7" customFormat="1" ht="15">
      <c r="A184" s="77">
        <v>148</v>
      </c>
      <c r="B184" s="81" t="s">
        <v>288</v>
      </c>
      <c r="C184" s="81">
        <v>152</v>
      </c>
      <c r="D184" s="1" t="s">
        <v>8</v>
      </c>
      <c r="E184" s="89"/>
      <c r="F184" s="80">
        <f t="shared" si="10"/>
        <v>0</v>
      </c>
      <c r="G184" s="89"/>
      <c r="H184" s="89">
        <f t="shared" si="11"/>
        <v>0</v>
      </c>
      <c r="J184" s="91"/>
    </row>
    <row r="185" spans="1:10" s="7" customFormat="1" ht="15">
      <c r="A185" s="77">
        <v>149</v>
      </c>
      <c r="B185" s="81" t="s">
        <v>281</v>
      </c>
      <c r="C185" s="81">
        <v>121</v>
      </c>
      <c r="D185" s="1" t="s">
        <v>8</v>
      </c>
      <c r="E185" s="89"/>
      <c r="F185" s="80">
        <f t="shared" si="10"/>
        <v>0</v>
      </c>
      <c r="G185" s="89"/>
      <c r="H185" s="89">
        <f t="shared" si="11"/>
        <v>0</v>
      </c>
      <c r="J185" s="91"/>
    </row>
    <row r="186" spans="1:10" s="7" customFormat="1" ht="15">
      <c r="A186" s="77">
        <v>150</v>
      </c>
      <c r="B186" s="81" t="s">
        <v>282</v>
      </c>
      <c r="C186" s="81">
        <v>992</v>
      </c>
      <c r="D186" s="1" t="s">
        <v>8</v>
      </c>
      <c r="E186" s="89"/>
      <c r="F186" s="80">
        <f t="shared" si="10"/>
        <v>0</v>
      </c>
      <c r="G186" s="89"/>
      <c r="H186" s="89">
        <f t="shared" si="11"/>
        <v>0</v>
      </c>
      <c r="J186" s="91"/>
    </row>
    <row r="187" spans="1:10" s="7" customFormat="1" ht="15">
      <c r="A187" s="77">
        <v>151</v>
      </c>
      <c r="B187" s="81" t="s">
        <v>283</v>
      </c>
      <c r="C187" s="81">
        <v>174</v>
      </c>
      <c r="D187" s="1" t="s">
        <v>8</v>
      </c>
      <c r="E187" s="89"/>
      <c r="F187" s="80">
        <f t="shared" si="10"/>
        <v>0</v>
      </c>
      <c r="G187" s="89"/>
      <c r="H187" s="89">
        <f t="shared" si="11"/>
        <v>0</v>
      </c>
      <c r="J187" s="91"/>
    </row>
    <row r="188" spans="1:10" s="7" customFormat="1" ht="15">
      <c r="A188" s="77">
        <v>152</v>
      </c>
      <c r="B188" s="81" t="s">
        <v>284</v>
      </c>
      <c r="C188" s="81">
        <v>13</v>
      </c>
      <c r="D188" s="1" t="s">
        <v>8</v>
      </c>
      <c r="E188" s="89"/>
      <c r="F188" s="80">
        <f t="shared" si="10"/>
        <v>0</v>
      </c>
      <c r="G188" s="89"/>
      <c r="H188" s="89">
        <f t="shared" si="11"/>
        <v>0</v>
      </c>
      <c r="J188" s="91"/>
    </row>
    <row r="189" spans="1:10" s="7" customFormat="1" ht="15">
      <c r="A189" s="77">
        <v>153</v>
      </c>
      <c r="B189" s="81" t="s">
        <v>285</v>
      </c>
      <c r="C189" s="81">
        <v>769</v>
      </c>
      <c r="D189" s="1" t="s">
        <v>8</v>
      </c>
      <c r="E189" s="89"/>
      <c r="F189" s="80">
        <f t="shared" si="10"/>
        <v>0</v>
      </c>
      <c r="G189" s="89"/>
      <c r="H189" s="89">
        <f t="shared" si="11"/>
        <v>0</v>
      </c>
      <c r="J189" s="91"/>
    </row>
    <row r="190" spans="1:10" s="7" customFormat="1" ht="15">
      <c r="A190" s="77">
        <v>154</v>
      </c>
      <c r="B190" s="81" t="s">
        <v>289</v>
      </c>
      <c r="C190" s="81">
        <v>1185</v>
      </c>
      <c r="D190" s="1" t="s">
        <v>8</v>
      </c>
      <c r="E190" s="80"/>
      <c r="F190" s="80">
        <f t="shared" si="10"/>
        <v>0</v>
      </c>
      <c r="G190" s="80"/>
      <c r="H190" s="89">
        <f t="shared" si="11"/>
        <v>0</v>
      </c>
      <c r="J190" s="91"/>
    </row>
    <row r="191" spans="1:10" s="7" customFormat="1" ht="15">
      <c r="A191" s="77">
        <v>155</v>
      </c>
      <c r="B191" s="81" t="s">
        <v>291</v>
      </c>
      <c r="C191" s="81">
        <v>117</v>
      </c>
      <c r="D191" s="1" t="s">
        <v>8</v>
      </c>
      <c r="E191" s="80"/>
      <c r="F191" s="80">
        <f t="shared" si="10"/>
        <v>0</v>
      </c>
      <c r="G191" s="80"/>
      <c r="H191" s="89">
        <f t="shared" si="11"/>
        <v>0</v>
      </c>
      <c r="J191" s="91"/>
    </row>
    <row r="192" spans="1:10" s="7" customFormat="1" ht="15">
      <c r="A192" s="77">
        <v>156</v>
      </c>
      <c r="B192" s="81" t="s">
        <v>290</v>
      </c>
      <c r="C192" s="81">
        <v>600</v>
      </c>
      <c r="D192" s="1" t="s">
        <v>8</v>
      </c>
      <c r="E192" s="80"/>
      <c r="F192" s="80">
        <f aca="true" t="shared" si="12" ref="F192:F216">C192*E192</f>
        <v>0</v>
      </c>
      <c r="G192" s="80"/>
      <c r="H192" s="89">
        <f t="shared" si="11"/>
        <v>0</v>
      </c>
      <c r="J192" s="91"/>
    </row>
    <row r="193" spans="1:10" s="7" customFormat="1" ht="30">
      <c r="A193" s="77">
        <v>157</v>
      </c>
      <c r="B193" s="78" t="s">
        <v>194</v>
      </c>
      <c r="C193" s="78">
        <v>26</v>
      </c>
      <c r="D193" s="1" t="s">
        <v>8</v>
      </c>
      <c r="E193" s="80"/>
      <c r="F193" s="80">
        <f t="shared" si="12"/>
        <v>0</v>
      </c>
      <c r="G193" s="80"/>
      <c r="H193" s="89">
        <f t="shared" si="11"/>
        <v>0</v>
      </c>
      <c r="J193" s="91"/>
    </row>
    <row r="194" spans="1:10" s="7" customFormat="1" ht="45">
      <c r="A194" s="77">
        <v>158</v>
      </c>
      <c r="B194" s="78" t="s">
        <v>134</v>
      </c>
      <c r="C194" s="78">
        <v>126</v>
      </c>
      <c r="D194" s="1" t="s">
        <v>8</v>
      </c>
      <c r="E194" s="80"/>
      <c r="F194" s="80">
        <f t="shared" si="12"/>
        <v>0</v>
      </c>
      <c r="G194" s="80"/>
      <c r="H194" s="89">
        <f t="shared" si="11"/>
        <v>0</v>
      </c>
      <c r="J194" s="91"/>
    </row>
    <row r="195" spans="1:10" s="7" customFormat="1" ht="30">
      <c r="A195" s="77">
        <v>159</v>
      </c>
      <c r="B195" s="78" t="s">
        <v>72</v>
      </c>
      <c r="C195" s="81">
        <v>83</v>
      </c>
      <c r="D195" s="1" t="s">
        <v>8</v>
      </c>
      <c r="E195" s="80"/>
      <c r="F195" s="80">
        <f t="shared" si="12"/>
        <v>0</v>
      </c>
      <c r="G195" s="80"/>
      <c r="H195" s="89">
        <f t="shared" si="11"/>
        <v>0</v>
      </c>
      <c r="J195" s="91"/>
    </row>
    <row r="196" spans="1:10" s="7" customFormat="1" ht="15">
      <c r="A196" s="77">
        <v>160</v>
      </c>
      <c r="B196" s="81" t="s">
        <v>197</v>
      </c>
      <c r="C196" s="81"/>
      <c r="D196" s="1" t="s">
        <v>7</v>
      </c>
      <c r="E196" s="80"/>
      <c r="F196" s="80">
        <f t="shared" si="12"/>
        <v>0</v>
      </c>
      <c r="G196" s="80"/>
      <c r="H196" s="89">
        <f t="shared" si="11"/>
        <v>0</v>
      </c>
      <c r="J196" s="91"/>
    </row>
    <row r="197" spans="1:10" s="7" customFormat="1" ht="15">
      <c r="A197" s="77">
        <v>161</v>
      </c>
      <c r="B197" s="81" t="s">
        <v>198</v>
      </c>
      <c r="C197" s="81">
        <v>600</v>
      </c>
      <c r="D197" s="1" t="s">
        <v>8</v>
      </c>
      <c r="E197" s="80"/>
      <c r="F197" s="80">
        <f t="shared" si="12"/>
        <v>0</v>
      </c>
      <c r="G197" s="80"/>
      <c r="H197" s="89">
        <f t="shared" si="11"/>
        <v>0</v>
      </c>
      <c r="J197" s="91"/>
    </row>
    <row r="198" spans="1:10" s="7" customFormat="1" ht="15">
      <c r="A198" s="77">
        <v>162</v>
      </c>
      <c r="B198" s="81" t="s">
        <v>90</v>
      </c>
      <c r="C198" s="81">
        <v>1</v>
      </c>
      <c r="D198" s="1" t="s">
        <v>7</v>
      </c>
      <c r="E198" s="80"/>
      <c r="F198" s="80">
        <f t="shared" si="12"/>
        <v>0</v>
      </c>
      <c r="G198" s="80"/>
      <c r="H198" s="89">
        <f t="shared" si="11"/>
        <v>0</v>
      </c>
      <c r="J198" s="91"/>
    </row>
    <row r="199" spans="1:10" s="7" customFormat="1" ht="15">
      <c r="A199" s="77">
        <v>163</v>
      </c>
      <c r="B199" s="81" t="s">
        <v>45</v>
      </c>
      <c r="C199" s="81">
        <v>5</v>
      </c>
      <c r="D199" s="1" t="s">
        <v>7</v>
      </c>
      <c r="E199" s="80"/>
      <c r="F199" s="80">
        <f t="shared" si="12"/>
        <v>0</v>
      </c>
      <c r="G199" s="80"/>
      <c r="H199" s="89">
        <f>C199*G199</f>
        <v>0</v>
      </c>
      <c r="J199" s="91"/>
    </row>
    <row r="200" spans="1:10" s="7" customFormat="1" ht="15">
      <c r="A200" s="77">
        <v>164</v>
      </c>
      <c r="B200" s="81" t="s">
        <v>33</v>
      </c>
      <c r="C200" s="81">
        <v>40</v>
      </c>
      <c r="D200" s="1" t="s">
        <v>8</v>
      </c>
      <c r="E200" s="80"/>
      <c r="F200" s="80">
        <f t="shared" si="12"/>
        <v>0</v>
      </c>
      <c r="G200" s="80"/>
      <c r="H200" s="89">
        <f aca="true" t="shared" si="13" ref="H200:H229">C200*G200</f>
        <v>0</v>
      </c>
      <c r="J200" s="91"/>
    </row>
    <row r="201" spans="1:10" s="7" customFormat="1" ht="15">
      <c r="A201" s="77">
        <v>165</v>
      </c>
      <c r="B201" s="81" t="s">
        <v>94</v>
      </c>
      <c r="C201" s="81">
        <v>35</v>
      </c>
      <c r="D201" s="1" t="s">
        <v>8</v>
      </c>
      <c r="E201" s="80"/>
      <c r="F201" s="80">
        <f t="shared" si="12"/>
        <v>0</v>
      </c>
      <c r="G201" s="80"/>
      <c r="H201" s="89">
        <f t="shared" si="13"/>
        <v>0</v>
      </c>
      <c r="J201" s="91"/>
    </row>
    <row r="202" spans="1:10" s="7" customFormat="1" ht="15">
      <c r="A202" s="77">
        <v>166</v>
      </c>
      <c r="B202" s="81" t="s">
        <v>91</v>
      </c>
      <c r="C202" s="81">
        <v>20</v>
      </c>
      <c r="D202" s="1" t="s">
        <v>7</v>
      </c>
      <c r="E202" s="80"/>
      <c r="F202" s="80">
        <f t="shared" si="12"/>
        <v>0</v>
      </c>
      <c r="G202" s="80"/>
      <c r="H202" s="89">
        <f t="shared" si="13"/>
        <v>0</v>
      </c>
      <c r="J202" s="91"/>
    </row>
    <row r="203" spans="1:10" s="7" customFormat="1" ht="15">
      <c r="A203" s="77">
        <v>167</v>
      </c>
      <c r="B203" s="81" t="s">
        <v>37</v>
      </c>
      <c r="C203" s="81">
        <v>3</v>
      </c>
      <c r="D203" s="1" t="s">
        <v>7</v>
      </c>
      <c r="E203" s="80"/>
      <c r="F203" s="80">
        <f t="shared" si="12"/>
        <v>0</v>
      </c>
      <c r="G203" s="80"/>
      <c r="H203" s="89">
        <f t="shared" si="13"/>
        <v>0</v>
      </c>
      <c r="J203" s="91"/>
    </row>
    <row r="204" spans="1:10" s="7" customFormat="1" ht="15">
      <c r="A204" s="77">
        <v>168</v>
      </c>
      <c r="B204" s="81" t="s">
        <v>38</v>
      </c>
      <c r="C204" s="81">
        <v>6</v>
      </c>
      <c r="D204" s="1" t="s">
        <v>7</v>
      </c>
      <c r="E204" s="80"/>
      <c r="F204" s="80">
        <f t="shared" si="12"/>
        <v>0</v>
      </c>
      <c r="G204" s="80"/>
      <c r="H204" s="89">
        <f t="shared" si="13"/>
        <v>0</v>
      </c>
      <c r="J204" s="91"/>
    </row>
    <row r="205" spans="1:10" s="7" customFormat="1" ht="15">
      <c r="A205" s="77">
        <v>169</v>
      </c>
      <c r="B205" s="81" t="s">
        <v>18</v>
      </c>
      <c r="C205" s="81">
        <v>12</v>
      </c>
      <c r="D205" s="1" t="s">
        <v>7</v>
      </c>
      <c r="E205" s="80"/>
      <c r="F205" s="80">
        <f t="shared" si="12"/>
        <v>0</v>
      </c>
      <c r="G205" s="80"/>
      <c r="H205" s="89">
        <f t="shared" si="13"/>
        <v>0</v>
      </c>
      <c r="J205" s="91"/>
    </row>
    <row r="206" spans="1:10" s="7" customFormat="1" ht="15">
      <c r="A206" s="77">
        <v>170</v>
      </c>
      <c r="B206" s="81" t="s">
        <v>21</v>
      </c>
      <c r="C206" s="81">
        <v>1</v>
      </c>
      <c r="D206" s="1" t="s">
        <v>12</v>
      </c>
      <c r="E206" s="80"/>
      <c r="F206" s="80">
        <f t="shared" si="12"/>
        <v>0</v>
      </c>
      <c r="G206" s="80"/>
      <c r="H206" s="89">
        <f t="shared" si="13"/>
        <v>0</v>
      </c>
      <c r="J206" s="91"/>
    </row>
    <row r="207" spans="1:11" s="7" customFormat="1" ht="15">
      <c r="A207" s="77">
        <v>171</v>
      </c>
      <c r="B207" s="78" t="s">
        <v>243</v>
      </c>
      <c r="C207" s="78">
        <v>123</v>
      </c>
      <c r="D207" s="1" t="s">
        <v>7</v>
      </c>
      <c r="E207" s="89"/>
      <c r="F207" s="89">
        <f t="shared" si="12"/>
        <v>0</v>
      </c>
      <c r="G207" s="89"/>
      <c r="H207" s="89">
        <f t="shared" si="13"/>
        <v>0</v>
      </c>
      <c r="J207" s="91"/>
      <c r="K207" s="131"/>
    </row>
    <row r="208" spans="1:11" s="7" customFormat="1" ht="15">
      <c r="A208" s="77">
        <v>172</v>
      </c>
      <c r="B208" s="78" t="s">
        <v>250</v>
      </c>
      <c r="C208" s="78">
        <v>19</v>
      </c>
      <c r="D208" s="1" t="s">
        <v>7</v>
      </c>
      <c r="E208" s="89"/>
      <c r="F208" s="89">
        <f t="shared" si="12"/>
        <v>0</v>
      </c>
      <c r="G208" s="89"/>
      <c r="H208" s="89">
        <f t="shared" si="13"/>
        <v>0</v>
      </c>
      <c r="J208" s="91"/>
      <c r="K208" s="131"/>
    </row>
    <row r="209" spans="1:11" s="7" customFormat="1" ht="15">
      <c r="A209" s="77">
        <v>173</v>
      </c>
      <c r="B209" s="78" t="s">
        <v>261</v>
      </c>
      <c r="C209" s="78">
        <v>26</v>
      </c>
      <c r="D209" s="1" t="s">
        <v>7</v>
      </c>
      <c r="E209" s="89"/>
      <c r="F209" s="89">
        <f t="shared" si="12"/>
        <v>0</v>
      </c>
      <c r="G209" s="89"/>
      <c r="H209" s="89">
        <f t="shared" si="13"/>
        <v>0</v>
      </c>
      <c r="J209" s="91"/>
      <c r="K209" s="131"/>
    </row>
    <row r="210" spans="1:11" s="7" customFormat="1" ht="15">
      <c r="A210" s="77">
        <v>174</v>
      </c>
      <c r="B210" s="78" t="s">
        <v>262</v>
      </c>
      <c r="C210" s="78">
        <v>104</v>
      </c>
      <c r="D210" s="1" t="s">
        <v>7</v>
      </c>
      <c r="E210" s="89"/>
      <c r="F210" s="89">
        <f t="shared" si="12"/>
        <v>0</v>
      </c>
      <c r="G210" s="89"/>
      <c r="H210" s="89">
        <f t="shared" si="13"/>
        <v>0</v>
      </c>
      <c r="J210" s="91"/>
      <c r="K210" s="131"/>
    </row>
    <row r="211" spans="1:11" s="7" customFormat="1" ht="15">
      <c r="A211" s="77">
        <v>175</v>
      </c>
      <c r="B211" s="78" t="s">
        <v>252</v>
      </c>
      <c r="C211" s="78">
        <v>74</v>
      </c>
      <c r="D211" s="1" t="s">
        <v>7</v>
      </c>
      <c r="E211" s="89"/>
      <c r="F211" s="89">
        <f t="shared" si="12"/>
        <v>0</v>
      </c>
      <c r="G211" s="89"/>
      <c r="H211" s="89">
        <f t="shared" si="13"/>
        <v>0</v>
      </c>
      <c r="J211" s="91"/>
      <c r="K211" s="131"/>
    </row>
    <row r="212" spans="1:11" s="7" customFormat="1" ht="15">
      <c r="A212" s="77">
        <v>176</v>
      </c>
      <c r="B212" s="78" t="s">
        <v>244</v>
      </c>
      <c r="C212" s="78">
        <v>18</v>
      </c>
      <c r="D212" s="1" t="s">
        <v>7</v>
      </c>
      <c r="E212" s="89"/>
      <c r="F212" s="89">
        <f t="shared" si="12"/>
        <v>0</v>
      </c>
      <c r="G212" s="89"/>
      <c r="H212" s="89">
        <f t="shared" si="13"/>
        <v>0</v>
      </c>
      <c r="J212" s="91"/>
      <c r="K212" s="131"/>
    </row>
    <row r="213" spans="1:11" s="7" customFormat="1" ht="15">
      <c r="A213" s="77">
        <v>177</v>
      </c>
      <c r="B213" s="78" t="s">
        <v>255</v>
      </c>
      <c r="C213" s="78">
        <v>36</v>
      </c>
      <c r="D213" s="1" t="s">
        <v>7</v>
      </c>
      <c r="E213" s="89"/>
      <c r="F213" s="89">
        <f t="shared" si="12"/>
        <v>0</v>
      </c>
      <c r="G213" s="89"/>
      <c r="H213" s="89">
        <f t="shared" si="13"/>
        <v>0</v>
      </c>
      <c r="J213" s="91"/>
      <c r="K213" s="131"/>
    </row>
    <row r="214" spans="1:11" s="7" customFormat="1" ht="15">
      <c r="A214" s="77">
        <v>178</v>
      </c>
      <c r="B214" s="78" t="s">
        <v>254</v>
      </c>
      <c r="C214" s="78">
        <v>4</v>
      </c>
      <c r="D214" s="1" t="s">
        <v>7</v>
      </c>
      <c r="E214" s="89"/>
      <c r="F214" s="89"/>
      <c r="G214" s="89"/>
      <c r="H214" s="89">
        <f t="shared" si="13"/>
        <v>0</v>
      </c>
      <c r="J214" s="91"/>
      <c r="K214" s="131"/>
    </row>
    <row r="215" spans="1:11" s="7" customFormat="1" ht="15">
      <c r="A215" s="77">
        <v>179</v>
      </c>
      <c r="B215" s="78" t="s">
        <v>247</v>
      </c>
      <c r="C215" s="78">
        <v>73</v>
      </c>
      <c r="D215" s="1" t="s">
        <v>7</v>
      </c>
      <c r="E215" s="89"/>
      <c r="F215" s="89">
        <f t="shared" si="12"/>
        <v>0</v>
      </c>
      <c r="G215" s="89"/>
      <c r="H215" s="89">
        <f t="shared" si="13"/>
        <v>0</v>
      </c>
      <c r="J215" s="91"/>
      <c r="K215" s="131"/>
    </row>
    <row r="216" spans="1:11" s="7" customFormat="1" ht="15">
      <c r="A216" s="77">
        <v>180</v>
      </c>
      <c r="B216" s="78" t="s">
        <v>248</v>
      </c>
      <c r="C216" s="78">
        <v>240</v>
      </c>
      <c r="D216" s="1" t="s">
        <v>7</v>
      </c>
      <c r="E216" s="89"/>
      <c r="F216" s="89">
        <f t="shared" si="12"/>
        <v>0</v>
      </c>
      <c r="G216" s="89"/>
      <c r="H216" s="89">
        <f t="shared" si="13"/>
        <v>0</v>
      </c>
      <c r="J216" s="91"/>
      <c r="K216" s="131"/>
    </row>
    <row r="217" spans="1:11" s="7" customFormat="1" ht="15">
      <c r="A217" s="77">
        <v>181</v>
      </c>
      <c r="B217" s="78" t="s">
        <v>256</v>
      </c>
      <c r="C217" s="78">
        <v>150</v>
      </c>
      <c r="D217" s="1" t="s">
        <v>8</v>
      </c>
      <c r="E217" s="89"/>
      <c r="F217" s="89"/>
      <c r="G217" s="89"/>
      <c r="H217" s="89">
        <f t="shared" si="13"/>
        <v>0</v>
      </c>
      <c r="J217" s="91"/>
      <c r="K217" s="131"/>
    </row>
    <row r="218" spans="1:11" s="7" customFormat="1" ht="15">
      <c r="A218" s="77">
        <v>182</v>
      </c>
      <c r="B218" s="78" t="s">
        <v>257</v>
      </c>
      <c r="C218" s="78">
        <v>24</v>
      </c>
      <c r="D218" s="1" t="s">
        <v>7</v>
      </c>
      <c r="E218" s="89"/>
      <c r="F218" s="89"/>
      <c r="G218" s="89"/>
      <c r="H218" s="89">
        <f t="shared" si="13"/>
        <v>0</v>
      </c>
      <c r="J218" s="91"/>
      <c r="K218" s="131"/>
    </row>
    <row r="219" spans="1:11" s="7" customFormat="1" ht="15">
      <c r="A219" s="77">
        <v>183</v>
      </c>
      <c r="B219" s="78" t="s">
        <v>258</v>
      </c>
      <c r="C219" s="78">
        <v>240</v>
      </c>
      <c r="D219" s="1" t="s">
        <v>7</v>
      </c>
      <c r="E219" s="89"/>
      <c r="F219" s="89"/>
      <c r="G219" s="89"/>
      <c r="H219" s="89">
        <f t="shared" si="13"/>
        <v>0</v>
      </c>
      <c r="J219" s="91"/>
      <c r="K219" s="131"/>
    </row>
    <row r="220" spans="1:11" s="7" customFormat="1" ht="15">
      <c r="A220" s="77">
        <v>184</v>
      </c>
      <c r="B220" s="78" t="s">
        <v>259</v>
      </c>
      <c r="C220" s="78">
        <v>92</v>
      </c>
      <c r="D220" s="1" t="s">
        <v>7</v>
      </c>
      <c r="E220" s="89"/>
      <c r="F220" s="89"/>
      <c r="G220" s="89"/>
      <c r="H220" s="89">
        <f t="shared" si="13"/>
        <v>0</v>
      </c>
      <c r="J220" s="91"/>
      <c r="K220" s="131"/>
    </row>
    <row r="221" spans="1:11" s="7" customFormat="1" ht="15">
      <c r="A221" s="77">
        <v>185</v>
      </c>
      <c r="B221" s="78" t="s">
        <v>271</v>
      </c>
      <c r="C221" s="78">
        <v>4</v>
      </c>
      <c r="D221" s="1" t="s">
        <v>7</v>
      </c>
      <c r="E221" s="89"/>
      <c r="F221" s="89"/>
      <c r="G221" s="89"/>
      <c r="H221" s="89">
        <f>C221*G221</f>
        <v>0</v>
      </c>
      <c r="J221" s="91"/>
      <c r="K221" s="131"/>
    </row>
    <row r="222" spans="1:11" s="7" customFormat="1" ht="15">
      <c r="A222" s="77">
        <v>186</v>
      </c>
      <c r="B222" s="78" t="s">
        <v>268</v>
      </c>
      <c r="C222" s="78">
        <v>84</v>
      </c>
      <c r="D222" s="1" t="s">
        <v>7</v>
      </c>
      <c r="E222" s="89"/>
      <c r="F222" s="89"/>
      <c r="G222" s="89"/>
      <c r="H222" s="89">
        <f t="shared" si="13"/>
        <v>0</v>
      </c>
      <c r="J222" s="91"/>
      <c r="K222" s="131"/>
    </row>
    <row r="223" spans="1:11" s="92" customFormat="1" ht="15">
      <c r="A223" s="77">
        <v>187</v>
      </c>
      <c r="B223" s="78" t="s">
        <v>267</v>
      </c>
      <c r="C223" s="78">
        <v>38</v>
      </c>
      <c r="D223" s="1" t="s">
        <v>7</v>
      </c>
      <c r="E223" s="89"/>
      <c r="F223" s="89">
        <f aca="true" t="shared" si="14" ref="F223">C223*E223</f>
        <v>0</v>
      </c>
      <c r="G223" s="89"/>
      <c r="H223" s="89">
        <f t="shared" si="13"/>
        <v>0</v>
      </c>
      <c r="I223" s="7"/>
      <c r="K223" s="132"/>
    </row>
    <row r="224" spans="1:11" s="7" customFormat="1" ht="15">
      <c r="A224" s="77">
        <v>188</v>
      </c>
      <c r="B224" s="78" t="s">
        <v>260</v>
      </c>
      <c r="C224" s="78">
        <v>10</v>
      </c>
      <c r="D224" s="1" t="s">
        <v>7</v>
      </c>
      <c r="E224" s="89"/>
      <c r="F224" s="89"/>
      <c r="G224" s="89"/>
      <c r="H224" s="89">
        <f t="shared" si="13"/>
        <v>0</v>
      </c>
      <c r="J224" s="91"/>
      <c r="K224" s="131"/>
    </row>
    <row r="225" spans="1:11" s="7" customFormat="1" ht="29.25" customHeight="1">
      <c r="A225" s="77">
        <v>189</v>
      </c>
      <c r="B225" s="78" t="s">
        <v>272</v>
      </c>
      <c r="C225" s="78">
        <v>5</v>
      </c>
      <c r="D225" s="1" t="s">
        <v>11</v>
      </c>
      <c r="E225" s="80"/>
      <c r="F225" s="89">
        <f aca="true" t="shared" si="15" ref="F225">C225*E225</f>
        <v>0</v>
      </c>
      <c r="G225" s="80"/>
      <c r="H225" s="89">
        <f t="shared" si="13"/>
        <v>0</v>
      </c>
      <c r="J225" s="91"/>
      <c r="K225" s="131"/>
    </row>
    <row r="226" spans="1:11" s="7" customFormat="1" ht="15">
      <c r="A226" s="77">
        <v>190</v>
      </c>
      <c r="B226" s="78" t="s">
        <v>269</v>
      </c>
      <c r="C226" s="78">
        <v>200</v>
      </c>
      <c r="D226" s="1" t="s">
        <v>8</v>
      </c>
      <c r="E226" s="89"/>
      <c r="F226" s="89"/>
      <c r="G226" s="89"/>
      <c r="H226" s="89">
        <f t="shared" si="13"/>
        <v>0</v>
      </c>
      <c r="J226" s="91"/>
      <c r="K226" s="131"/>
    </row>
    <row r="227" spans="1:11" s="7" customFormat="1" ht="15">
      <c r="A227" s="77">
        <v>191</v>
      </c>
      <c r="B227" s="78" t="s">
        <v>270</v>
      </c>
      <c r="C227" s="78">
        <v>200</v>
      </c>
      <c r="D227" s="1" t="s">
        <v>8</v>
      </c>
      <c r="E227" s="89"/>
      <c r="F227" s="89"/>
      <c r="G227" s="89"/>
      <c r="H227" s="89">
        <f t="shared" si="13"/>
        <v>0</v>
      </c>
      <c r="J227" s="91"/>
      <c r="K227" s="131"/>
    </row>
    <row r="228" spans="1:11" s="7" customFormat="1" ht="15">
      <c r="A228" s="77">
        <v>192</v>
      </c>
      <c r="B228" s="78" t="s">
        <v>266</v>
      </c>
      <c r="C228" s="78">
        <v>20</v>
      </c>
      <c r="D228" s="1" t="s">
        <v>63</v>
      </c>
      <c r="E228" s="89"/>
      <c r="F228" s="89"/>
      <c r="G228" s="89"/>
      <c r="H228" s="89">
        <f t="shared" si="13"/>
        <v>0</v>
      </c>
      <c r="J228" s="91"/>
      <c r="K228" s="131"/>
    </row>
    <row r="229" spans="1:10" s="7" customFormat="1" ht="15">
      <c r="A229" s="77">
        <v>193</v>
      </c>
      <c r="B229" s="78" t="s">
        <v>196</v>
      </c>
      <c r="C229" s="81">
        <v>1</v>
      </c>
      <c r="D229" s="1" t="s">
        <v>11</v>
      </c>
      <c r="E229" s="80"/>
      <c r="F229" s="80">
        <f>C229*E229</f>
        <v>0</v>
      </c>
      <c r="G229" s="80"/>
      <c r="H229" s="89">
        <f t="shared" si="13"/>
        <v>0</v>
      </c>
      <c r="J229" s="91"/>
    </row>
    <row r="230" spans="1:10" s="7" customFormat="1" ht="15">
      <c r="A230" s="77">
        <v>194</v>
      </c>
      <c r="B230" s="115"/>
      <c r="C230" s="128"/>
      <c r="D230" s="116"/>
      <c r="E230" s="117"/>
      <c r="F230" s="118"/>
      <c r="G230" s="117"/>
      <c r="H230" s="118"/>
      <c r="J230" s="91"/>
    </row>
    <row r="231" spans="1:10" s="7" customFormat="1" ht="15">
      <c r="A231" s="77">
        <v>195</v>
      </c>
      <c r="B231" s="119" t="s">
        <v>241</v>
      </c>
      <c r="C231" s="129"/>
      <c r="D231" s="120"/>
      <c r="E231" s="121"/>
      <c r="F231" s="122"/>
      <c r="G231" s="121"/>
      <c r="H231" s="122"/>
      <c r="J231" s="91"/>
    </row>
    <row r="232" spans="1:11" s="7" customFormat="1" ht="15">
      <c r="A232" s="77">
        <v>196</v>
      </c>
      <c r="B232" s="123" t="s">
        <v>247</v>
      </c>
      <c r="C232" s="127">
        <v>20</v>
      </c>
      <c r="D232" s="124" t="s">
        <v>7</v>
      </c>
      <c r="E232" s="125"/>
      <c r="F232" s="126">
        <f aca="true" t="shared" si="16" ref="F232:F242">C232*E232</f>
        <v>0</v>
      </c>
      <c r="G232" s="125"/>
      <c r="H232" s="126">
        <f aca="true" t="shared" si="17" ref="H232:H242">C232*G232</f>
        <v>0</v>
      </c>
      <c r="J232" s="91"/>
      <c r="K232" s="131"/>
    </row>
    <row r="233" spans="1:11" s="7" customFormat="1" ht="15">
      <c r="A233" s="77">
        <v>197</v>
      </c>
      <c r="B233" s="123" t="s">
        <v>248</v>
      </c>
      <c r="C233" s="127">
        <v>80</v>
      </c>
      <c r="D233" s="124" t="s">
        <v>7</v>
      </c>
      <c r="E233" s="125"/>
      <c r="F233" s="126">
        <f t="shared" si="16"/>
        <v>0</v>
      </c>
      <c r="G233" s="125"/>
      <c r="H233" s="126">
        <f t="shared" si="17"/>
        <v>0</v>
      </c>
      <c r="J233" s="91"/>
      <c r="K233" s="131"/>
    </row>
    <row r="234" spans="1:11" s="7" customFormat="1" ht="15">
      <c r="A234" s="77">
        <v>198</v>
      </c>
      <c r="B234" s="123" t="s">
        <v>256</v>
      </c>
      <c r="C234" s="127">
        <v>50</v>
      </c>
      <c r="D234" s="124" t="s">
        <v>8</v>
      </c>
      <c r="E234" s="125"/>
      <c r="F234" s="126"/>
      <c r="G234" s="125"/>
      <c r="H234" s="126">
        <f t="shared" si="17"/>
        <v>0</v>
      </c>
      <c r="J234" s="91"/>
      <c r="K234" s="131"/>
    </row>
    <row r="235" spans="1:11" s="7" customFormat="1" ht="15">
      <c r="A235" s="77">
        <v>199</v>
      </c>
      <c r="B235" s="123" t="s">
        <v>257</v>
      </c>
      <c r="C235" s="127">
        <v>20</v>
      </c>
      <c r="D235" s="124" t="s">
        <v>7</v>
      </c>
      <c r="E235" s="125"/>
      <c r="F235" s="126"/>
      <c r="G235" s="125"/>
      <c r="H235" s="126">
        <f t="shared" si="17"/>
        <v>0</v>
      </c>
      <c r="J235" s="91"/>
      <c r="K235" s="131"/>
    </row>
    <row r="236" spans="1:11" s="7" customFormat="1" ht="15">
      <c r="A236" s="77">
        <v>200</v>
      </c>
      <c r="B236" s="123" t="s">
        <v>258</v>
      </c>
      <c r="C236" s="127">
        <v>41</v>
      </c>
      <c r="D236" s="124" t="s">
        <v>7</v>
      </c>
      <c r="E236" s="125"/>
      <c r="F236" s="126"/>
      <c r="G236" s="125"/>
      <c r="H236" s="126">
        <f t="shared" si="17"/>
        <v>0</v>
      </c>
      <c r="J236" s="91"/>
      <c r="K236" s="131"/>
    </row>
    <row r="237" spans="1:11" s="7" customFormat="1" ht="15">
      <c r="A237" s="77">
        <v>201</v>
      </c>
      <c r="B237" s="123" t="s">
        <v>259</v>
      </c>
      <c r="C237" s="127">
        <v>20</v>
      </c>
      <c r="D237" s="124" t="s">
        <v>7</v>
      </c>
      <c r="E237" s="125"/>
      <c r="F237" s="126"/>
      <c r="G237" s="125"/>
      <c r="H237" s="126">
        <f t="shared" si="17"/>
        <v>0</v>
      </c>
      <c r="J237" s="91"/>
      <c r="K237" s="131"/>
    </row>
    <row r="238" spans="1:10" s="7" customFormat="1" ht="15">
      <c r="A238" s="77">
        <v>202</v>
      </c>
      <c r="B238" s="127" t="s">
        <v>10</v>
      </c>
      <c r="C238" s="127">
        <v>60</v>
      </c>
      <c r="D238" s="124" t="s">
        <v>7</v>
      </c>
      <c r="E238" s="125"/>
      <c r="F238" s="126">
        <f t="shared" si="16"/>
        <v>0</v>
      </c>
      <c r="G238" s="125"/>
      <c r="H238" s="126">
        <f t="shared" si="17"/>
        <v>0</v>
      </c>
      <c r="J238" s="91"/>
    </row>
    <row r="239" spans="1:10" s="7" customFormat="1" ht="15">
      <c r="A239" s="77">
        <v>203</v>
      </c>
      <c r="B239" s="127" t="s">
        <v>281</v>
      </c>
      <c r="C239" s="127">
        <v>100</v>
      </c>
      <c r="D239" s="124" t="s">
        <v>8</v>
      </c>
      <c r="E239" s="126"/>
      <c r="F239" s="126">
        <f t="shared" si="16"/>
        <v>0</v>
      </c>
      <c r="G239" s="126"/>
      <c r="H239" s="126">
        <f t="shared" si="17"/>
        <v>0</v>
      </c>
      <c r="J239" s="91"/>
    </row>
    <row r="240" spans="1:10" s="7" customFormat="1" ht="15">
      <c r="A240" s="77">
        <v>204</v>
      </c>
      <c r="B240" s="127" t="s">
        <v>282</v>
      </c>
      <c r="C240" s="127">
        <v>100</v>
      </c>
      <c r="D240" s="124" t="s">
        <v>8</v>
      </c>
      <c r="E240" s="126"/>
      <c r="F240" s="126">
        <f t="shared" si="16"/>
        <v>0</v>
      </c>
      <c r="G240" s="126"/>
      <c r="H240" s="126">
        <f t="shared" si="17"/>
        <v>0</v>
      </c>
      <c r="J240" s="91"/>
    </row>
    <row r="241" spans="1:10" s="7" customFormat="1" ht="15">
      <c r="A241" s="77">
        <v>205</v>
      </c>
      <c r="B241" s="127" t="s">
        <v>278</v>
      </c>
      <c r="C241" s="127">
        <v>100</v>
      </c>
      <c r="D241" s="124" t="s">
        <v>8</v>
      </c>
      <c r="E241" s="125"/>
      <c r="F241" s="126">
        <f t="shared" si="16"/>
        <v>0</v>
      </c>
      <c r="G241" s="125"/>
      <c r="H241" s="126">
        <f t="shared" si="17"/>
        <v>0</v>
      </c>
      <c r="J241" s="91"/>
    </row>
    <row r="242" spans="1:10" s="7" customFormat="1" ht="15">
      <c r="A242" s="77">
        <v>206</v>
      </c>
      <c r="B242" s="127" t="s">
        <v>279</v>
      </c>
      <c r="C242" s="127">
        <v>100</v>
      </c>
      <c r="D242" s="124" t="s">
        <v>8</v>
      </c>
      <c r="E242" s="126"/>
      <c r="F242" s="126">
        <f t="shared" si="16"/>
        <v>0</v>
      </c>
      <c r="G242" s="126"/>
      <c r="H242" s="126">
        <f t="shared" si="17"/>
        <v>0</v>
      </c>
      <c r="J242" s="91"/>
    </row>
    <row r="243" spans="1:10" ht="15">
      <c r="A243" s="82"/>
      <c r="B243" s="83"/>
      <c r="C243" s="83"/>
      <c r="D243" s="85"/>
      <c r="E243" s="86"/>
      <c r="F243" s="86"/>
      <c r="G243" s="86"/>
      <c r="H243" s="86"/>
      <c r="I243" s="7"/>
      <c r="J243" s="91"/>
    </row>
    <row r="244" spans="1:10" s="7" customFormat="1" ht="15">
      <c r="A244" s="13"/>
      <c r="B244" s="14" t="s">
        <v>25</v>
      </c>
      <c r="C244" s="14"/>
      <c r="D244" s="16"/>
      <c r="E244" s="17"/>
      <c r="F244" s="71">
        <f>SUM(F38:F242)</f>
        <v>0</v>
      </c>
      <c r="G244" s="17"/>
      <c r="H244" s="43">
        <f>SUM(H38:H242)</f>
        <v>0</v>
      </c>
      <c r="J244" s="91"/>
    </row>
    <row r="245" spans="1:10" s="7" customFormat="1" ht="15">
      <c r="A245" s="4"/>
      <c r="B245"/>
      <c r="C245"/>
      <c r="D245" s="6"/>
      <c r="E245" s="88"/>
      <c r="F245" s="88"/>
      <c r="G245" s="88"/>
      <c r="H245" s="88"/>
      <c r="J245" s="91"/>
    </row>
    <row r="246" spans="9:10" ht="15">
      <c r="I246" s="7"/>
      <c r="J246" s="91"/>
    </row>
    <row r="247" spans="9:10" ht="15">
      <c r="I247" s="7"/>
      <c r="J247" s="91"/>
    </row>
    <row r="248" spans="1:10" s="94" customFormat="1" ht="15">
      <c r="A248" s="13"/>
      <c r="B248" s="14" t="s">
        <v>74</v>
      </c>
      <c r="C248" s="14"/>
      <c r="D248" s="16"/>
      <c r="E248" s="17"/>
      <c r="F248" s="71"/>
      <c r="G248" s="17"/>
      <c r="H248" s="43"/>
      <c r="I248" s="7"/>
      <c r="J248" s="91"/>
    </row>
    <row r="249" spans="1:10" s="7" customFormat="1" ht="15">
      <c r="A249" s="44"/>
      <c r="B249" s="45" t="s">
        <v>75</v>
      </c>
      <c r="C249" s="45"/>
      <c r="D249" s="47" t="s">
        <v>2</v>
      </c>
      <c r="E249" s="48"/>
      <c r="F249" s="48"/>
      <c r="G249" s="48"/>
      <c r="H249" s="49"/>
      <c r="J249" s="91"/>
    </row>
    <row r="250" spans="1:10" s="7" customFormat="1" ht="15">
      <c r="A250" s="50"/>
      <c r="B250" s="51"/>
      <c r="C250" s="51"/>
      <c r="D250" s="53"/>
      <c r="E250" s="54"/>
      <c r="F250" s="54"/>
      <c r="G250" s="54" t="s">
        <v>76</v>
      </c>
      <c r="H250" s="55" t="s">
        <v>77</v>
      </c>
      <c r="J250" s="91"/>
    </row>
    <row r="251" spans="1:10" s="7" customFormat="1" ht="15">
      <c r="A251" s="77">
        <v>1</v>
      </c>
      <c r="B251" s="78" t="s">
        <v>78</v>
      </c>
      <c r="C251" s="78">
        <v>194</v>
      </c>
      <c r="D251" s="1" t="s">
        <v>8</v>
      </c>
      <c r="E251" s="80"/>
      <c r="F251" s="80"/>
      <c r="G251" s="80"/>
      <c r="H251" s="80">
        <f>C251*G251</f>
        <v>0</v>
      </c>
      <c r="J251" s="91"/>
    </row>
    <row r="252" spans="1:11" s="94" customFormat="1" ht="15">
      <c r="A252" s="77">
        <v>2</v>
      </c>
      <c r="B252" s="78" t="s">
        <v>79</v>
      </c>
      <c r="C252" s="78">
        <v>128</v>
      </c>
      <c r="D252" s="1" t="s">
        <v>8</v>
      </c>
      <c r="E252" s="80"/>
      <c r="F252" s="80"/>
      <c r="G252" s="80"/>
      <c r="H252" s="80">
        <f aca="true" t="shared" si="18" ref="H252:H259">C252*G252</f>
        <v>0</v>
      </c>
      <c r="I252" s="7"/>
      <c r="J252" s="91"/>
      <c r="K252" s="7"/>
    </row>
    <row r="253" spans="1:11" s="94" customFormat="1" ht="15">
      <c r="A253" s="77">
        <v>3</v>
      </c>
      <c r="B253" s="78" t="s">
        <v>80</v>
      </c>
      <c r="C253" s="78">
        <v>89</v>
      </c>
      <c r="D253" s="1" t="s">
        <v>8</v>
      </c>
      <c r="E253" s="80"/>
      <c r="F253" s="80"/>
      <c r="G253" s="80"/>
      <c r="H253" s="80">
        <f t="shared" si="18"/>
        <v>0</v>
      </c>
      <c r="I253" s="7"/>
      <c r="J253" s="91"/>
      <c r="K253" s="7"/>
    </row>
    <row r="254" spans="1:11" s="94" customFormat="1" ht="15">
      <c r="A254" s="77">
        <v>4</v>
      </c>
      <c r="B254" s="78" t="s">
        <v>81</v>
      </c>
      <c r="C254" s="78">
        <v>59</v>
      </c>
      <c r="D254" s="1" t="s">
        <v>7</v>
      </c>
      <c r="E254" s="80"/>
      <c r="F254" s="80"/>
      <c r="G254" s="80"/>
      <c r="H254" s="80">
        <f t="shared" si="18"/>
        <v>0</v>
      </c>
      <c r="I254" s="7"/>
      <c r="J254" s="91"/>
      <c r="K254" s="7"/>
    </row>
    <row r="255" spans="1:11" s="94" customFormat="1" ht="15">
      <c r="A255" s="77">
        <v>5</v>
      </c>
      <c r="B255" s="78" t="s">
        <v>83</v>
      </c>
      <c r="C255" s="78">
        <v>74</v>
      </c>
      <c r="D255" s="1" t="s">
        <v>7</v>
      </c>
      <c r="E255" s="80"/>
      <c r="F255" s="80"/>
      <c r="G255" s="80"/>
      <c r="H255" s="80">
        <f t="shared" si="18"/>
        <v>0</v>
      </c>
      <c r="I255" s="7"/>
      <c r="J255" s="91"/>
      <c r="K255" s="7"/>
    </row>
    <row r="256" spans="1:11" s="94" customFormat="1" ht="15">
      <c r="A256" s="77">
        <v>6</v>
      </c>
      <c r="B256" s="78" t="s">
        <v>85</v>
      </c>
      <c r="C256" s="78">
        <v>35</v>
      </c>
      <c r="D256" s="1" t="s">
        <v>7</v>
      </c>
      <c r="E256" s="80"/>
      <c r="F256" s="80"/>
      <c r="G256" s="80"/>
      <c r="H256" s="80">
        <f t="shared" si="18"/>
        <v>0</v>
      </c>
      <c r="I256" s="7"/>
      <c r="J256" s="91"/>
      <c r="K256" s="7"/>
    </row>
    <row r="257" spans="1:11" ht="30">
      <c r="A257" s="77">
        <v>7</v>
      </c>
      <c r="B257" s="78" t="s">
        <v>86</v>
      </c>
      <c r="C257" s="78">
        <v>130</v>
      </c>
      <c r="D257" s="1" t="s">
        <v>12</v>
      </c>
      <c r="E257" s="80"/>
      <c r="F257" s="80"/>
      <c r="G257" s="80"/>
      <c r="H257" s="80">
        <f t="shared" si="18"/>
        <v>0</v>
      </c>
      <c r="I257" s="7"/>
      <c r="J257" s="91"/>
      <c r="K257" s="7"/>
    </row>
    <row r="258" spans="1:11" ht="15">
      <c r="A258" s="77">
        <v>8</v>
      </c>
      <c r="B258" s="78" t="s">
        <v>87</v>
      </c>
      <c r="C258" s="78">
        <v>28</v>
      </c>
      <c r="D258" s="1" t="s">
        <v>12</v>
      </c>
      <c r="E258" s="80"/>
      <c r="F258" s="80"/>
      <c r="G258" s="80"/>
      <c r="H258" s="80">
        <f t="shared" si="18"/>
        <v>0</v>
      </c>
      <c r="I258" s="7"/>
      <c r="J258" s="91"/>
      <c r="K258" s="7"/>
    </row>
    <row r="259" spans="1:10" s="7" customFormat="1" ht="15">
      <c r="A259" s="77">
        <v>9</v>
      </c>
      <c r="B259" s="78" t="s">
        <v>88</v>
      </c>
      <c r="C259" s="78">
        <v>277</v>
      </c>
      <c r="D259" s="1" t="s">
        <v>7</v>
      </c>
      <c r="E259" s="80"/>
      <c r="F259" s="80"/>
      <c r="G259" s="80"/>
      <c r="H259" s="80">
        <f t="shared" si="18"/>
        <v>0</v>
      </c>
      <c r="J259" s="91"/>
    </row>
    <row r="260" spans="1:10" ht="15">
      <c r="A260" s="82"/>
      <c r="B260" s="83"/>
      <c r="C260" s="83"/>
      <c r="D260" s="85"/>
      <c r="E260" s="86"/>
      <c r="F260" s="86"/>
      <c r="G260" s="86"/>
      <c r="H260" s="86"/>
      <c r="J260" s="91"/>
    </row>
    <row r="261" spans="1:10" s="7" customFormat="1" ht="15">
      <c r="A261" s="13"/>
      <c r="B261" s="14" t="s">
        <v>89</v>
      </c>
      <c r="C261" s="14"/>
      <c r="D261" s="16"/>
      <c r="E261" s="17"/>
      <c r="F261" s="71"/>
      <c r="G261" s="17"/>
      <c r="H261" s="43">
        <f>SUM(H251:H260)</f>
        <v>0</v>
      </c>
      <c r="J261" s="91"/>
    </row>
    <row r="262" ht="15">
      <c r="J262" s="91"/>
    </row>
    <row r="263" ht="15">
      <c r="J263" s="91"/>
    </row>
    <row r="264" spans="1:13" s="6" customFormat="1" ht="15">
      <c r="A264" s="4"/>
      <c r="B264"/>
      <c r="C264"/>
      <c r="E264" s="7"/>
      <c r="F264" s="7"/>
      <c r="G264" s="7"/>
      <c r="H264" s="7"/>
      <c r="I264"/>
      <c r="J264" s="90"/>
      <c r="K264"/>
      <c r="L264"/>
      <c r="M264"/>
    </row>
    <row r="265" spans="1:13" s="6" customFormat="1" ht="15">
      <c r="A265" s="4"/>
      <c r="B265"/>
      <c r="C265"/>
      <c r="E265" s="7"/>
      <c r="F265" s="7"/>
      <c r="G265" s="7"/>
      <c r="H265" s="7"/>
      <c r="I265"/>
      <c r="J265" s="90"/>
      <c r="K265"/>
      <c r="L265"/>
      <c r="M265"/>
    </row>
    <row r="266" spans="1:13" s="6" customFormat="1" ht="15">
      <c r="A266" s="4"/>
      <c r="B266"/>
      <c r="C266"/>
      <c r="E266" s="7"/>
      <c r="F266" s="7"/>
      <c r="G266" s="7"/>
      <c r="H266" s="7"/>
      <c r="I266"/>
      <c r="J266" s="90"/>
      <c r="K266"/>
      <c r="L266"/>
      <c r="M266"/>
    </row>
    <row r="267" spans="1:13" s="6" customFormat="1" ht="15">
      <c r="A267" s="4"/>
      <c r="B267"/>
      <c r="C267"/>
      <c r="E267" s="7"/>
      <c r="F267" s="7"/>
      <c r="G267" s="7"/>
      <c r="H267" s="7"/>
      <c r="I267"/>
      <c r="J267" s="90"/>
      <c r="K267"/>
      <c r="L267"/>
      <c r="M267"/>
    </row>
    <row r="268" spans="1:13" s="6" customFormat="1" ht="15">
      <c r="A268" s="4"/>
      <c r="B268"/>
      <c r="C268"/>
      <c r="E268" s="7"/>
      <c r="F268" s="7"/>
      <c r="G268" s="7"/>
      <c r="H268" s="7"/>
      <c r="I268"/>
      <c r="J268" s="90"/>
      <c r="K268"/>
      <c r="L268"/>
      <c r="M268"/>
    </row>
    <row r="269" spans="1:13" s="6" customFormat="1" ht="15">
      <c r="A269" s="4"/>
      <c r="B269"/>
      <c r="C269"/>
      <c r="E269" s="7"/>
      <c r="F269" s="7"/>
      <c r="G269" s="7"/>
      <c r="H269" s="7"/>
      <c r="I269"/>
      <c r="J269" s="90"/>
      <c r="K269"/>
      <c r="L269"/>
      <c r="M269"/>
    </row>
    <row r="270" spans="1:13" s="6" customFormat="1" ht="15">
      <c r="A270" s="4"/>
      <c r="B270"/>
      <c r="C270"/>
      <c r="E270" s="7"/>
      <c r="F270" s="7"/>
      <c r="G270" s="7"/>
      <c r="H270" s="7"/>
      <c r="I270"/>
      <c r="J270" s="90"/>
      <c r="K270"/>
      <c r="L270"/>
      <c r="M270"/>
    </row>
    <row r="271" spans="1:13" s="6" customFormat="1" ht="15">
      <c r="A271" s="4"/>
      <c r="B271"/>
      <c r="C271"/>
      <c r="E271" s="7"/>
      <c r="F271" s="7"/>
      <c r="G271" s="7"/>
      <c r="H271" s="7"/>
      <c r="I271"/>
      <c r="J271" s="90"/>
      <c r="K271"/>
      <c r="L271"/>
      <c r="M27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6"/>
  <sheetViews>
    <sheetView workbookViewId="0" topLeftCell="B1">
      <selection activeCell="H21" sqref="H21"/>
    </sheetView>
  </sheetViews>
  <sheetFormatPr defaultColWidth="9.140625" defaultRowHeight="15"/>
  <cols>
    <col min="1" max="1" width="4.421875" style="4" bestFit="1" customWidth="1"/>
    <col min="2" max="2" width="68.8515625" style="0" customWidth="1"/>
    <col min="3" max="3" width="25.28125" style="0" bestFit="1" customWidth="1"/>
    <col min="4" max="4" width="6.00390625" style="6" customWidth="1"/>
    <col min="5" max="6" width="16.57421875" style="7" bestFit="1" customWidth="1"/>
    <col min="7" max="7" width="14.00390625" style="7" bestFit="1" customWidth="1"/>
    <col min="8" max="8" width="17.7109375" style="7" bestFit="1" customWidth="1"/>
    <col min="9" max="9" width="12.7109375" style="0" bestFit="1" customWidth="1"/>
    <col min="10" max="10" width="12.28125" style="90" bestFit="1" customWidth="1"/>
    <col min="11" max="11" width="10.421875" style="0" customWidth="1"/>
    <col min="12" max="12" width="11.8515625" style="0" bestFit="1" customWidth="1"/>
    <col min="13" max="13" width="18.8515625" style="0" customWidth="1"/>
    <col min="14" max="14" width="26.00390625" style="0" customWidth="1"/>
  </cols>
  <sheetData>
    <row r="1" spans="2:3" ht="78.75">
      <c r="B1" s="5" t="s">
        <v>48</v>
      </c>
      <c r="C1" s="5"/>
    </row>
    <row r="2" spans="2:4" ht="48">
      <c r="B2" s="8" t="s">
        <v>49</v>
      </c>
      <c r="C2" s="8"/>
      <c r="D2" s="9"/>
    </row>
    <row r="3" ht="18.75">
      <c r="B3" s="101" t="s">
        <v>113</v>
      </c>
    </row>
    <row r="4" spans="2:3" ht="18.75">
      <c r="B4" s="10" t="s">
        <v>35</v>
      </c>
      <c r="C4" s="10"/>
    </row>
    <row r="6" spans="2:3" ht="15.75">
      <c r="B6" s="12" t="s">
        <v>43</v>
      </c>
      <c r="C6" s="12" t="s">
        <v>293</v>
      </c>
    </row>
    <row r="8" spans="1:8" ht="15">
      <c r="A8" s="13"/>
      <c r="B8" s="14" t="s">
        <v>22</v>
      </c>
      <c r="C8" s="14"/>
      <c r="D8" s="16"/>
      <c r="E8" s="17"/>
      <c r="F8" s="17"/>
      <c r="G8" s="17"/>
      <c r="H8" s="18"/>
    </row>
    <row r="9" spans="1:13" ht="15">
      <c r="A9" s="19"/>
      <c r="B9" s="20"/>
      <c r="C9" s="20"/>
      <c r="D9" s="22"/>
      <c r="E9" s="23"/>
      <c r="F9" s="23"/>
      <c r="G9" s="23"/>
      <c r="H9" s="24"/>
      <c r="I9" s="7"/>
      <c r="K9" s="7"/>
      <c r="M9" s="7"/>
    </row>
    <row r="10" spans="1:13" ht="15">
      <c r="A10" s="25">
        <v>1</v>
      </c>
      <c r="B10" s="26" t="s">
        <v>23</v>
      </c>
      <c r="C10" s="26"/>
      <c r="D10" s="28"/>
      <c r="E10" s="29"/>
      <c r="F10" s="29"/>
      <c r="G10" s="29"/>
      <c r="H10" s="30">
        <f>F43+H43</f>
        <v>0</v>
      </c>
      <c r="I10" s="7"/>
      <c r="K10" s="7"/>
      <c r="M10" s="7"/>
    </row>
    <row r="11" spans="1:13" ht="15">
      <c r="A11" s="25">
        <v>2</v>
      </c>
      <c r="B11" s="26" t="s">
        <v>31</v>
      </c>
      <c r="C11" s="26"/>
      <c r="D11" s="28"/>
      <c r="E11" s="29"/>
      <c r="F11" s="29"/>
      <c r="G11" s="29"/>
      <c r="H11" s="30">
        <f>H10*0.052</f>
        <v>0</v>
      </c>
      <c r="I11" s="7"/>
      <c r="K11" s="7"/>
      <c r="M11" s="7"/>
    </row>
    <row r="12" spans="1:13" ht="15">
      <c r="A12" s="25">
        <v>3</v>
      </c>
      <c r="B12" s="26" t="s">
        <v>24</v>
      </c>
      <c r="C12" s="26"/>
      <c r="D12" s="28"/>
      <c r="E12" s="29"/>
      <c r="F12" s="29"/>
      <c r="G12" s="29"/>
      <c r="H12" s="30">
        <f>F127</f>
        <v>0</v>
      </c>
      <c r="I12" s="7"/>
      <c r="K12" s="7"/>
      <c r="M12" s="7"/>
    </row>
    <row r="13" spans="1:10" s="7" customFormat="1" ht="15">
      <c r="A13" s="25">
        <v>4</v>
      </c>
      <c r="B13" s="26" t="s">
        <v>19</v>
      </c>
      <c r="C13" s="26"/>
      <c r="D13" s="28"/>
      <c r="E13" s="29"/>
      <c r="F13" s="29"/>
      <c r="G13" s="29"/>
      <c r="H13" s="30">
        <f>H12*0.05</f>
        <v>0</v>
      </c>
      <c r="J13" s="91"/>
    </row>
    <row r="14" spans="1:10" s="7" customFormat="1" ht="15">
      <c r="A14" s="25">
        <v>5</v>
      </c>
      <c r="B14" s="26" t="s">
        <v>26</v>
      </c>
      <c r="C14" s="26"/>
      <c r="D14" s="28"/>
      <c r="E14" s="29"/>
      <c r="F14" s="29"/>
      <c r="G14" s="29"/>
      <c r="H14" s="30">
        <f>H127+H136</f>
        <v>0</v>
      </c>
      <c r="J14" s="91"/>
    </row>
    <row r="15" spans="1:10" s="7" customFormat="1" ht="15">
      <c r="A15" s="25">
        <v>6</v>
      </c>
      <c r="B15" s="26" t="s">
        <v>32</v>
      </c>
      <c r="C15" s="26"/>
      <c r="D15" s="28"/>
      <c r="E15" s="29"/>
      <c r="F15" s="29"/>
      <c r="G15" s="29"/>
      <c r="H15" s="30">
        <f>H10*0.01</f>
        <v>0</v>
      </c>
      <c r="J15" s="91"/>
    </row>
    <row r="16" spans="1:10" s="7" customFormat="1" ht="15">
      <c r="A16" s="25">
        <v>7</v>
      </c>
      <c r="B16" s="26" t="s">
        <v>20</v>
      </c>
      <c r="C16" s="26"/>
      <c r="D16" s="28"/>
      <c r="E16" s="29"/>
      <c r="F16" s="29"/>
      <c r="G16" s="29"/>
      <c r="H16" s="30">
        <f>SUM(H12:H15)*0.06</f>
        <v>0</v>
      </c>
      <c r="J16" s="91"/>
    </row>
    <row r="17" spans="1:10" s="7" customFormat="1" ht="15">
      <c r="A17" s="25">
        <v>8</v>
      </c>
      <c r="B17" s="26" t="s">
        <v>15</v>
      </c>
      <c r="C17" s="26"/>
      <c r="D17" s="28"/>
      <c r="E17" s="29"/>
      <c r="F17" s="29"/>
      <c r="G17" s="29"/>
      <c r="H17" s="30"/>
      <c r="J17" s="91"/>
    </row>
    <row r="18" spans="1:10" s="7" customFormat="1" ht="15">
      <c r="A18" s="25">
        <v>9</v>
      </c>
      <c r="B18" s="26" t="s">
        <v>27</v>
      </c>
      <c r="C18" s="26"/>
      <c r="D18" s="28"/>
      <c r="E18" s="29"/>
      <c r="F18" s="29"/>
      <c r="G18" s="29"/>
      <c r="H18" s="30">
        <f>H17*0.03</f>
        <v>0</v>
      </c>
      <c r="J18" s="91"/>
    </row>
    <row r="19" spans="1:10" s="7" customFormat="1" ht="15">
      <c r="A19" s="31">
        <v>10</v>
      </c>
      <c r="B19" s="32" t="s">
        <v>34</v>
      </c>
      <c r="C19" s="32"/>
      <c r="D19" s="34"/>
      <c r="E19" s="35"/>
      <c r="F19" s="35"/>
      <c r="G19" s="35"/>
      <c r="H19" s="36"/>
      <c r="J19" s="91"/>
    </row>
    <row r="20" spans="1:10" s="7" customFormat="1" ht="15">
      <c r="A20" s="37"/>
      <c r="B20" s="38"/>
      <c r="C20" s="38"/>
      <c r="D20" s="40"/>
      <c r="E20" s="41"/>
      <c r="F20" s="41"/>
      <c r="G20" s="41"/>
      <c r="H20" s="42"/>
      <c r="J20" s="91"/>
    </row>
    <row r="21" spans="1:10" s="7" customFormat="1" ht="15">
      <c r="A21" s="13"/>
      <c r="B21" s="14" t="s">
        <v>28</v>
      </c>
      <c r="C21" s="14"/>
      <c r="D21" s="16"/>
      <c r="E21" s="17"/>
      <c r="F21" s="17"/>
      <c r="G21" s="17"/>
      <c r="H21" s="43">
        <f>SUM(H10:H20)</f>
        <v>0</v>
      </c>
      <c r="J21" s="91"/>
    </row>
    <row r="23" spans="1:10" s="7" customFormat="1" ht="15">
      <c r="A23" s="44"/>
      <c r="B23" s="45" t="s">
        <v>23</v>
      </c>
      <c r="C23" s="45"/>
      <c r="D23" s="47"/>
      <c r="E23" s="48" t="s">
        <v>3</v>
      </c>
      <c r="F23" s="48" t="s">
        <v>5</v>
      </c>
      <c r="G23" s="48" t="s">
        <v>3</v>
      </c>
      <c r="H23" s="49" t="s">
        <v>5</v>
      </c>
      <c r="J23" s="91"/>
    </row>
    <row r="24" spans="1:10" s="7" customFormat="1" ht="15">
      <c r="A24" s="50"/>
      <c r="B24" s="51"/>
      <c r="C24" s="51" t="s">
        <v>113</v>
      </c>
      <c r="D24" s="53" t="s">
        <v>2</v>
      </c>
      <c r="E24" s="54" t="s">
        <v>4</v>
      </c>
      <c r="F24" s="54" t="s">
        <v>4</v>
      </c>
      <c r="G24" s="54" t="s">
        <v>6</v>
      </c>
      <c r="H24" s="55" t="s">
        <v>6</v>
      </c>
      <c r="J24" s="91"/>
    </row>
    <row r="25" spans="1:10" s="7" customFormat="1" ht="16.5" customHeight="1">
      <c r="A25" s="56"/>
      <c r="B25" s="57"/>
      <c r="C25" s="57"/>
      <c r="D25" s="2"/>
      <c r="E25" s="59"/>
      <c r="F25" s="59"/>
      <c r="G25" s="59"/>
      <c r="H25" s="59"/>
      <c r="J25" s="91"/>
    </row>
    <row r="26" spans="1:10" s="7" customFormat="1" ht="30.75" customHeight="1">
      <c r="A26" s="77">
        <v>1</v>
      </c>
      <c r="B26" s="81" t="s">
        <v>116</v>
      </c>
      <c r="C26" s="81">
        <v>1</v>
      </c>
      <c r="D26" s="1" t="s">
        <v>7</v>
      </c>
      <c r="E26" s="89"/>
      <c r="F26" s="89">
        <f aca="true" t="shared" si="0" ref="F26:F28">C26*E26</f>
        <v>0</v>
      </c>
      <c r="G26" s="89"/>
      <c r="H26" s="89">
        <f>C26*G26</f>
        <v>0</v>
      </c>
      <c r="J26" s="91"/>
    </row>
    <row r="27" spans="1:10" s="7" customFormat="1" ht="30.75" customHeight="1">
      <c r="A27" s="77">
        <v>2</v>
      </c>
      <c r="B27" s="81" t="s">
        <v>117</v>
      </c>
      <c r="C27" s="81">
        <v>1</v>
      </c>
      <c r="D27" s="1" t="s">
        <v>7</v>
      </c>
      <c r="E27" s="89"/>
      <c r="F27" s="89">
        <f t="shared" si="0"/>
        <v>0</v>
      </c>
      <c r="G27" s="89"/>
      <c r="H27" s="89">
        <f aca="true" t="shared" si="1" ref="H27:H41">C27*G27</f>
        <v>0</v>
      </c>
      <c r="J27" s="91"/>
    </row>
    <row r="28" spans="1:10" s="7" customFormat="1" ht="30.75" customHeight="1">
      <c r="A28" s="77">
        <v>3</v>
      </c>
      <c r="B28" s="81" t="s">
        <v>130</v>
      </c>
      <c r="C28" s="81">
        <v>1</v>
      </c>
      <c r="D28" s="1" t="s">
        <v>7</v>
      </c>
      <c r="E28" s="89"/>
      <c r="F28" s="89">
        <f t="shared" si="0"/>
        <v>0</v>
      </c>
      <c r="G28" s="89"/>
      <c r="H28" s="89">
        <f t="shared" si="1"/>
        <v>0</v>
      </c>
      <c r="J28" s="91"/>
    </row>
    <row r="29" spans="1:10" ht="195">
      <c r="A29" s="77">
        <v>4</v>
      </c>
      <c r="B29" s="78" t="s">
        <v>219</v>
      </c>
      <c r="C29" s="79">
        <v>1</v>
      </c>
      <c r="D29" s="1" t="s">
        <v>7</v>
      </c>
      <c r="E29" s="89"/>
      <c r="F29" s="89">
        <f>C29*E29</f>
        <v>0</v>
      </c>
      <c r="G29" s="89"/>
      <c r="H29" s="89">
        <f t="shared" si="1"/>
        <v>0</v>
      </c>
      <c r="I29" s="7"/>
      <c r="J29"/>
    </row>
    <row r="30" spans="1:10" ht="15">
      <c r="A30" s="77">
        <v>5</v>
      </c>
      <c r="B30" s="78" t="s">
        <v>223</v>
      </c>
      <c r="C30" s="79">
        <v>27</v>
      </c>
      <c r="D30" s="1" t="s">
        <v>7</v>
      </c>
      <c r="E30" s="89"/>
      <c r="F30" s="89">
        <f aca="true" t="shared" si="2" ref="F30:F41">C30*E30</f>
        <v>0</v>
      </c>
      <c r="G30" s="89"/>
      <c r="H30" s="89">
        <f t="shared" si="1"/>
        <v>0</v>
      </c>
      <c r="I30" s="7"/>
      <c r="J30"/>
    </row>
    <row r="31" spans="1:10" ht="15">
      <c r="A31" s="77">
        <v>6</v>
      </c>
      <c r="B31" s="78" t="s">
        <v>201</v>
      </c>
      <c r="C31" s="79">
        <v>3</v>
      </c>
      <c r="D31" s="1" t="s">
        <v>7</v>
      </c>
      <c r="E31" s="89"/>
      <c r="F31" s="89">
        <f t="shared" si="2"/>
        <v>0</v>
      </c>
      <c r="G31" s="89"/>
      <c r="H31" s="89">
        <f t="shared" si="1"/>
        <v>0</v>
      </c>
      <c r="I31" s="7"/>
      <c r="J31"/>
    </row>
    <row r="32" spans="1:10" ht="15">
      <c r="A32" s="77">
        <v>7</v>
      </c>
      <c r="B32" s="81" t="s">
        <v>204</v>
      </c>
      <c r="C32" s="79">
        <v>1</v>
      </c>
      <c r="D32" s="1" t="s">
        <v>7</v>
      </c>
      <c r="E32" s="89"/>
      <c r="F32" s="89">
        <f t="shared" si="2"/>
        <v>0</v>
      </c>
      <c r="G32" s="89"/>
      <c r="H32" s="89">
        <f t="shared" si="1"/>
        <v>0</v>
      </c>
      <c r="I32" s="7"/>
      <c r="J32"/>
    </row>
    <row r="33" spans="1:10" ht="15">
      <c r="A33" s="77">
        <v>8</v>
      </c>
      <c r="B33" s="81" t="s">
        <v>205</v>
      </c>
      <c r="C33" s="79">
        <v>1</v>
      </c>
      <c r="D33" s="1" t="s">
        <v>7</v>
      </c>
      <c r="E33" s="89"/>
      <c r="F33" s="89">
        <f t="shared" si="2"/>
        <v>0</v>
      </c>
      <c r="G33" s="89"/>
      <c r="H33" s="89">
        <f t="shared" si="1"/>
        <v>0</v>
      </c>
      <c r="I33" s="7"/>
      <c r="J33"/>
    </row>
    <row r="34" spans="1:10" ht="15">
      <c r="A34" s="77">
        <v>9</v>
      </c>
      <c r="B34" s="81" t="s">
        <v>206</v>
      </c>
      <c r="C34" s="79">
        <v>3</v>
      </c>
      <c r="D34" s="1" t="s">
        <v>7</v>
      </c>
      <c r="E34" s="89"/>
      <c r="F34" s="89">
        <f t="shared" si="2"/>
        <v>0</v>
      </c>
      <c r="G34" s="89"/>
      <c r="H34" s="89">
        <f t="shared" si="1"/>
        <v>0</v>
      </c>
      <c r="I34" s="7"/>
      <c r="J34"/>
    </row>
    <row r="35" spans="1:10" ht="15">
      <c r="A35" s="77">
        <v>10</v>
      </c>
      <c r="B35" s="81" t="s">
        <v>208</v>
      </c>
      <c r="C35" s="79">
        <v>3</v>
      </c>
      <c r="D35" s="1" t="s">
        <v>7</v>
      </c>
      <c r="E35" s="89"/>
      <c r="F35" s="89">
        <f t="shared" si="2"/>
        <v>0</v>
      </c>
      <c r="G35" s="89"/>
      <c r="H35" s="89">
        <f t="shared" si="1"/>
        <v>0</v>
      </c>
      <c r="I35" s="7"/>
      <c r="J35"/>
    </row>
    <row r="36" spans="1:10" ht="15">
      <c r="A36" s="77">
        <v>11</v>
      </c>
      <c r="B36" s="81" t="s">
        <v>214</v>
      </c>
      <c r="C36" s="79">
        <v>1</v>
      </c>
      <c r="D36" s="1" t="s">
        <v>7</v>
      </c>
      <c r="E36" s="89"/>
      <c r="F36" s="89">
        <f t="shared" si="2"/>
        <v>0</v>
      </c>
      <c r="G36" s="89"/>
      <c r="H36" s="89">
        <f t="shared" si="1"/>
        <v>0</v>
      </c>
      <c r="I36" s="7"/>
      <c r="J36"/>
    </row>
    <row r="37" spans="1:10" ht="15">
      <c r="A37" s="77">
        <v>12</v>
      </c>
      <c r="B37" s="81" t="s">
        <v>215</v>
      </c>
      <c r="C37" s="79">
        <v>1</v>
      </c>
      <c r="D37" s="1" t="s">
        <v>7</v>
      </c>
      <c r="E37" s="89"/>
      <c r="F37" s="89">
        <f t="shared" si="2"/>
        <v>0</v>
      </c>
      <c r="G37" s="89"/>
      <c r="H37" s="89">
        <f t="shared" si="1"/>
        <v>0</v>
      </c>
      <c r="I37" s="7"/>
      <c r="J37"/>
    </row>
    <row r="38" spans="1:10" ht="15">
      <c r="A38" s="77">
        <v>13</v>
      </c>
      <c r="B38" s="81" t="s">
        <v>216</v>
      </c>
      <c r="C38" s="79">
        <v>1</v>
      </c>
      <c r="D38" s="1" t="s">
        <v>7</v>
      </c>
      <c r="E38" s="89"/>
      <c r="F38" s="89">
        <f t="shared" si="2"/>
        <v>0</v>
      </c>
      <c r="G38" s="89"/>
      <c r="H38" s="89">
        <f t="shared" si="1"/>
        <v>0</v>
      </c>
      <c r="I38" s="7"/>
      <c r="J38"/>
    </row>
    <row r="39" spans="1:10" ht="15">
      <c r="A39" s="77">
        <v>14</v>
      </c>
      <c r="B39" s="81" t="s">
        <v>217</v>
      </c>
      <c r="C39" s="79">
        <v>1</v>
      </c>
      <c r="D39" s="1" t="s">
        <v>7</v>
      </c>
      <c r="E39" s="89"/>
      <c r="F39" s="89">
        <f t="shared" si="2"/>
        <v>0</v>
      </c>
      <c r="G39" s="89"/>
      <c r="H39" s="89">
        <f t="shared" si="1"/>
        <v>0</v>
      </c>
      <c r="I39" s="7"/>
      <c r="J39"/>
    </row>
    <row r="40" spans="1:10" ht="15">
      <c r="A40" s="77">
        <v>15</v>
      </c>
      <c r="B40" s="81" t="s">
        <v>218</v>
      </c>
      <c r="C40" s="79">
        <v>1</v>
      </c>
      <c r="D40" s="1" t="s">
        <v>7</v>
      </c>
      <c r="E40" s="89"/>
      <c r="F40" s="89">
        <f t="shared" si="2"/>
        <v>0</v>
      </c>
      <c r="G40" s="89"/>
      <c r="H40" s="89">
        <f t="shared" si="1"/>
        <v>0</v>
      </c>
      <c r="I40" s="7"/>
      <c r="J40"/>
    </row>
    <row r="41" spans="1:10" ht="15">
      <c r="A41" s="77">
        <v>16</v>
      </c>
      <c r="B41" s="81" t="s">
        <v>202</v>
      </c>
      <c r="C41" s="79">
        <v>1</v>
      </c>
      <c r="D41" s="1" t="s">
        <v>11</v>
      </c>
      <c r="E41" s="89"/>
      <c r="F41" s="89">
        <f t="shared" si="2"/>
        <v>0</v>
      </c>
      <c r="G41" s="89"/>
      <c r="H41" s="89">
        <f t="shared" si="1"/>
        <v>0</v>
      </c>
      <c r="I41" s="7"/>
      <c r="J41"/>
    </row>
    <row r="42" spans="1:10" s="7" customFormat="1" ht="15">
      <c r="A42" s="60"/>
      <c r="B42" s="65"/>
      <c r="C42" s="65"/>
      <c r="D42" s="67"/>
      <c r="E42" s="68"/>
      <c r="F42" s="68"/>
      <c r="G42" s="68"/>
      <c r="H42" s="68"/>
      <c r="J42" s="91"/>
    </row>
    <row r="43" spans="1:10" s="7" customFormat="1" ht="15">
      <c r="A43" s="13"/>
      <c r="B43" s="14" t="s">
        <v>13</v>
      </c>
      <c r="C43" s="14"/>
      <c r="D43" s="70"/>
      <c r="E43" s="71"/>
      <c r="F43" s="71">
        <f>SUM(F26:F42)</f>
        <v>0</v>
      </c>
      <c r="G43" s="71"/>
      <c r="H43" s="43">
        <f>SUM(H26:H42)</f>
        <v>0</v>
      </c>
      <c r="J43" s="91"/>
    </row>
    <row r="44" ht="15">
      <c r="I44" s="7"/>
    </row>
    <row r="45" ht="15">
      <c r="I45" s="7"/>
    </row>
    <row r="46" spans="1:10" s="7" customFormat="1" ht="15">
      <c r="A46" s="44"/>
      <c r="B46" s="45" t="s">
        <v>29</v>
      </c>
      <c r="C46" s="45"/>
      <c r="D46" s="47"/>
      <c r="E46" s="48" t="s">
        <v>3</v>
      </c>
      <c r="F46" s="48" t="s">
        <v>5</v>
      </c>
      <c r="G46" s="48" t="s">
        <v>3</v>
      </c>
      <c r="H46" s="49" t="s">
        <v>5</v>
      </c>
      <c r="J46" s="91"/>
    </row>
    <row r="47" spans="1:10" s="7" customFormat="1" ht="15">
      <c r="A47" s="50"/>
      <c r="B47" s="51" t="s">
        <v>30</v>
      </c>
      <c r="C47" s="51"/>
      <c r="D47" s="53" t="s">
        <v>2</v>
      </c>
      <c r="E47" s="54" t="s">
        <v>4</v>
      </c>
      <c r="F47" s="54" t="s">
        <v>4</v>
      </c>
      <c r="G47" s="54" t="s">
        <v>6</v>
      </c>
      <c r="H47" s="55" t="s">
        <v>6</v>
      </c>
      <c r="J47" s="91"/>
    </row>
    <row r="48" spans="1:10" s="7" customFormat="1" ht="30">
      <c r="A48" s="72">
        <v>1</v>
      </c>
      <c r="B48" s="73" t="s">
        <v>192</v>
      </c>
      <c r="C48" s="73">
        <v>13</v>
      </c>
      <c r="D48" s="75" t="s">
        <v>7</v>
      </c>
      <c r="E48" s="76"/>
      <c r="F48" s="76">
        <f>C48*E48</f>
        <v>0</v>
      </c>
      <c r="G48" s="76"/>
      <c r="H48" s="76">
        <f>C48*G48</f>
        <v>0</v>
      </c>
      <c r="J48" s="91"/>
    </row>
    <row r="49" spans="1:10" s="7" customFormat="1" ht="30">
      <c r="A49" s="77">
        <v>2</v>
      </c>
      <c r="B49" s="78" t="s">
        <v>193</v>
      </c>
      <c r="C49" s="78">
        <v>16</v>
      </c>
      <c r="D49" s="1" t="s">
        <v>7</v>
      </c>
      <c r="E49" s="80"/>
      <c r="F49" s="80">
        <f aca="true" t="shared" si="3" ref="F49:F105">C49*E49</f>
        <v>0</v>
      </c>
      <c r="G49" s="80"/>
      <c r="H49" s="80">
        <f aca="true" t="shared" si="4" ref="H49:H105">C49*G49</f>
        <v>0</v>
      </c>
      <c r="J49" s="91"/>
    </row>
    <row r="50" spans="1:10" s="7" customFormat="1" ht="30">
      <c r="A50" s="77">
        <v>3</v>
      </c>
      <c r="B50" s="78" t="s">
        <v>292</v>
      </c>
      <c r="C50" s="78">
        <v>9</v>
      </c>
      <c r="D50" s="1" t="s">
        <v>7</v>
      </c>
      <c r="E50" s="80"/>
      <c r="F50" s="80">
        <f t="shared" si="3"/>
        <v>0</v>
      </c>
      <c r="G50" s="80"/>
      <c r="H50" s="80">
        <f t="shared" si="4"/>
        <v>0</v>
      </c>
      <c r="J50" s="91"/>
    </row>
    <row r="51" spans="1:10" s="7" customFormat="1" ht="45">
      <c r="A51" s="77">
        <v>4</v>
      </c>
      <c r="B51" s="78" t="s">
        <v>95</v>
      </c>
      <c r="C51" s="78">
        <v>2</v>
      </c>
      <c r="D51" s="1" t="s">
        <v>7</v>
      </c>
      <c r="E51" s="80"/>
      <c r="F51" s="80">
        <f t="shared" si="3"/>
        <v>0</v>
      </c>
      <c r="G51" s="80"/>
      <c r="H51" s="80">
        <f t="shared" si="4"/>
        <v>0</v>
      </c>
      <c r="J51" s="91"/>
    </row>
    <row r="52" spans="1:10" s="7" customFormat="1" ht="90">
      <c r="A52" s="77">
        <v>5</v>
      </c>
      <c r="B52" s="78" t="s">
        <v>96</v>
      </c>
      <c r="C52" s="78">
        <v>14</v>
      </c>
      <c r="D52" s="1" t="s">
        <v>7</v>
      </c>
      <c r="E52" s="80"/>
      <c r="F52" s="80">
        <f t="shared" si="3"/>
        <v>0</v>
      </c>
      <c r="G52" s="80"/>
      <c r="H52" s="80">
        <f t="shared" si="4"/>
        <v>0</v>
      </c>
      <c r="J52" s="91"/>
    </row>
    <row r="53" spans="1:10" s="7" customFormat="1" ht="75">
      <c r="A53" s="77">
        <v>6</v>
      </c>
      <c r="B53" s="78" t="s">
        <v>99</v>
      </c>
      <c r="C53" s="78">
        <v>5</v>
      </c>
      <c r="D53" s="1" t="s">
        <v>7</v>
      </c>
      <c r="E53" s="80"/>
      <c r="F53" s="80">
        <f t="shared" si="3"/>
        <v>0</v>
      </c>
      <c r="G53" s="80"/>
      <c r="H53" s="80">
        <f t="shared" si="4"/>
        <v>0</v>
      </c>
      <c r="J53" s="91"/>
    </row>
    <row r="54" spans="1:10" s="7" customFormat="1" ht="75">
      <c r="A54" s="77">
        <v>7</v>
      </c>
      <c r="B54" s="78" t="s">
        <v>98</v>
      </c>
      <c r="C54" s="78">
        <v>1</v>
      </c>
      <c r="D54" s="1" t="s">
        <v>7</v>
      </c>
      <c r="E54" s="80"/>
      <c r="F54" s="80">
        <f t="shared" si="3"/>
        <v>0</v>
      </c>
      <c r="G54" s="80"/>
      <c r="H54" s="80">
        <f t="shared" si="4"/>
        <v>0</v>
      </c>
      <c r="J54" s="91"/>
    </row>
    <row r="55" spans="1:10" s="7" customFormat="1" ht="75">
      <c r="A55" s="77">
        <v>8</v>
      </c>
      <c r="B55" s="78" t="s">
        <v>100</v>
      </c>
      <c r="C55" s="78">
        <v>1</v>
      </c>
      <c r="D55" s="1" t="s">
        <v>7</v>
      </c>
      <c r="E55" s="80"/>
      <c r="F55" s="80">
        <f t="shared" si="3"/>
        <v>0</v>
      </c>
      <c r="G55" s="80"/>
      <c r="H55" s="80">
        <f t="shared" si="4"/>
        <v>0</v>
      </c>
      <c r="J55" s="91"/>
    </row>
    <row r="56" spans="1:10" s="7" customFormat="1" ht="75">
      <c r="A56" s="77">
        <v>9</v>
      </c>
      <c r="B56" s="78" t="s">
        <v>101</v>
      </c>
      <c r="C56" s="78">
        <v>8</v>
      </c>
      <c r="D56" s="1" t="s">
        <v>7</v>
      </c>
      <c r="E56" s="80"/>
      <c r="F56" s="80">
        <f t="shared" si="3"/>
        <v>0</v>
      </c>
      <c r="G56" s="80"/>
      <c r="H56" s="80">
        <f t="shared" si="4"/>
        <v>0</v>
      </c>
      <c r="J56" s="91"/>
    </row>
    <row r="57" spans="1:10" s="7" customFormat="1" ht="15">
      <c r="A57" s="77">
        <v>10</v>
      </c>
      <c r="B57" s="81" t="s">
        <v>53</v>
      </c>
      <c r="C57" s="81">
        <v>18</v>
      </c>
      <c r="D57" s="1" t="s">
        <v>7</v>
      </c>
      <c r="E57" s="80"/>
      <c r="F57" s="80">
        <f t="shared" si="3"/>
        <v>0</v>
      </c>
      <c r="G57" s="80"/>
      <c r="H57" s="80">
        <f t="shared" si="4"/>
        <v>0</v>
      </c>
      <c r="J57" s="91"/>
    </row>
    <row r="58" spans="1:10" s="7" customFormat="1" ht="15">
      <c r="A58" s="77">
        <v>11</v>
      </c>
      <c r="B58" s="81" t="s">
        <v>17</v>
      </c>
      <c r="C58" s="81">
        <v>1</v>
      </c>
      <c r="D58" s="1" t="s">
        <v>7</v>
      </c>
      <c r="E58" s="80"/>
      <c r="F58" s="80">
        <f t="shared" si="3"/>
        <v>0</v>
      </c>
      <c r="G58" s="80"/>
      <c r="H58" s="80">
        <f t="shared" si="4"/>
        <v>0</v>
      </c>
      <c r="J58" s="91"/>
    </row>
    <row r="59" spans="1:10" s="7" customFormat="1" ht="15">
      <c r="A59" s="77">
        <v>12</v>
      </c>
      <c r="B59" s="81" t="s">
        <v>36</v>
      </c>
      <c r="C59" s="81">
        <v>1</v>
      </c>
      <c r="D59" s="1" t="s">
        <v>7</v>
      </c>
      <c r="E59" s="80"/>
      <c r="F59" s="80">
        <f t="shared" si="3"/>
        <v>0</v>
      </c>
      <c r="G59" s="80"/>
      <c r="H59" s="80">
        <f t="shared" si="4"/>
        <v>0</v>
      </c>
      <c r="J59" s="91"/>
    </row>
    <row r="60" spans="1:10" s="7" customFormat="1" ht="15">
      <c r="A60" s="77">
        <v>13</v>
      </c>
      <c r="B60" s="81" t="s">
        <v>133</v>
      </c>
      <c r="C60" s="81">
        <v>1</v>
      </c>
      <c r="D60" s="1" t="s">
        <v>7</v>
      </c>
      <c r="E60" s="80"/>
      <c r="F60" s="80">
        <f t="shared" si="3"/>
        <v>0</v>
      </c>
      <c r="G60" s="80"/>
      <c r="H60" s="80">
        <f t="shared" si="4"/>
        <v>0</v>
      </c>
      <c r="J60" s="91"/>
    </row>
    <row r="61" spans="1:10" s="7" customFormat="1" ht="15">
      <c r="A61" s="77">
        <v>14</v>
      </c>
      <c r="B61" s="81" t="s">
        <v>122</v>
      </c>
      <c r="C61" s="81">
        <v>9</v>
      </c>
      <c r="D61" s="1" t="s">
        <v>7</v>
      </c>
      <c r="E61" s="80"/>
      <c r="F61" s="80">
        <f t="shared" si="3"/>
        <v>0</v>
      </c>
      <c r="G61" s="80"/>
      <c r="H61" s="80">
        <f t="shared" si="4"/>
        <v>0</v>
      </c>
      <c r="J61" s="91"/>
    </row>
    <row r="62" spans="1:10" s="7" customFormat="1" ht="241.5" customHeight="1">
      <c r="A62" s="77">
        <v>15</v>
      </c>
      <c r="B62" s="78" t="s">
        <v>51</v>
      </c>
      <c r="C62" s="78">
        <v>4</v>
      </c>
      <c r="D62" s="1" t="s">
        <v>7</v>
      </c>
      <c r="E62" s="80"/>
      <c r="F62" s="80">
        <f t="shared" si="3"/>
        <v>0</v>
      </c>
      <c r="G62" s="80"/>
      <c r="H62" s="80">
        <f t="shared" si="4"/>
        <v>0</v>
      </c>
      <c r="J62" s="91"/>
    </row>
    <row r="63" spans="1:10" s="7" customFormat="1" ht="135">
      <c r="A63" s="77">
        <v>16</v>
      </c>
      <c r="B63" s="78" t="s">
        <v>52</v>
      </c>
      <c r="C63" s="78">
        <v>9</v>
      </c>
      <c r="D63" s="1" t="s">
        <v>7</v>
      </c>
      <c r="E63" s="80"/>
      <c r="F63" s="80">
        <f t="shared" si="3"/>
        <v>0</v>
      </c>
      <c r="G63" s="80"/>
      <c r="H63" s="80">
        <f t="shared" si="4"/>
        <v>0</v>
      </c>
      <c r="J63" s="91"/>
    </row>
    <row r="64" spans="1:10" s="7" customFormat="1" ht="151.5" customHeight="1">
      <c r="A64" s="77">
        <v>17</v>
      </c>
      <c r="B64" s="78" t="s">
        <v>128</v>
      </c>
      <c r="C64" s="78"/>
      <c r="D64" s="1" t="s">
        <v>7</v>
      </c>
      <c r="E64" s="80"/>
      <c r="F64" s="80">
        <f t="shared" si="3"/>
        <v>0</v>
      </c>
      <c r="G64" s="80"/>
      <c r="H64" s="80">
        <f t="shared" si="4"/>
        <v>0</v>
      </c>
      <c r="J64" s="91"/>
    </row>
    <row r="65" spans="1:10" s="7" customFormat="1" ht="75">
      <c r="A65" s="77">
        <v>18</v>
      </c>
      <c r="B65" s="78" t="s">
        <v>114</v>
      </c>
      <c r="C65" s="78">
        <v>1</v>
      </c>
      <c r="D65" s="1" t="s">
        <v>7</v>
      </c>
      <c r="E65" s="80"/>
      <c r="F65" s="80">
        <f t="shared" si="3"/>
        <v>0</v>
      </c>
      <c r="G65" s="80"/>
      <c r="H65" s="80">
        <f t="shared" si="4"/>
        <v>0</v>
      </c>
      <c r="J65" s="91"/>
    </row>
    <row r="66" spans="1:10" s="7" customFormat="1" ht="15">
      <c r="A66" s="77">
        <v>19</v>
      </c>
      <c r="B66" s="81" t="s">
        <v>0</v>
      </c>
      <c r="C66" s="81">
        <v>1</v>
      </c>
      <c r="D66" s="1" t="s">
        <v>7</v>
      </c>
      <c r="E66" s="80"/>
      <c r="F66" s="80">
        <f t="shared" si="3"/>
        <v>0</v>
      </c>
      <c r="G66" s="80"/>
      <c r="H66" s="80">
        <f t="shared" si="4"/>
        <v>0</v>
      </c>
      <c r="J66" s="91"/>
    </row>
    <row r="67" spans="1:11" s="7" customFormat="1" ht="15">
      <c r="A67" s="77">
        <v>20</v>
      </c>
      <c r="B67" s="81" t="s">
        <v>115</v>
      </c>
      <c r="C67" s="81">
        <v>5</v>
      </c>
      <c r="D67" s="1" t="s">
        <v>7</v>
      </c>
      <c r="E67" s="80"/>
      <c r="F67" s="80">
        <f t="shared" si="3"/>
        <v>0</v>
      </c>
      <c r="G67" s="80"/>
      <c r="H67" s="80">
        <f t="shared" si="4"/>
        <v>0</v>
      </c>
      <c r="J67" s="91"/>
      <c r="K67"/>
    </row>
    <row r="68" spans="1:11" s="7" customFormat="1" ht="15">
      <c r="A68" s="77">
        <v>21</v>
      </c>
      <c r="B68" s="81" t="s">
        <v>41</v>
      </c>
      <c r="C68" s="81">
        <v>5</v>
      </c>
      <c r="D68" s="1" t="s">
        <v>7</v>
      </c>
      <c r="E68" s="80"/>
      <c r="F68" s="80">
        <f t="shared" si="3"/>
        <v>0</v>
      </c>
      <c r="G68" s="80"/>
      <c r="H68" s="80">
        <f t="shared" si="4"/>
        <v>0</v>
      </c>
      <c r="J68" s="91"/>
      <c r="K68"/>
    </row>
    <row r="69" spans="1:10" s="7" customFormat="1" ht="15">
      <c r="A69" s="77">
        <v>22</v>
      </c>
      <c r="B69" s="81" t="s">
        <v>56</v>
      </c>
      <c r="C69" s="81"/>
      <c r="D69" s="1" t="s">
        <v>7</v>
      </c>
      <c r="E69" s="80"/>
      <c r="F69" s="80">
        <f t="shared" si="3"/>
        <v>0</v>
      </c>
      <c r="G69" s="80"/>
      <c r="H69" s="80">
        <f t="shared" si="4"/>
        <v>0</v>
      </c>
      <c r="J69" s="91"/>
    </row>
    <row r="70" spans="1:10" s="7" customFormat="1" ht="15">
      <c r="A70" s="77">
        <v>23</v>
      </c>
      <c r="B70" s="81" t="s">
        <v>120</v>
      </c>
      <c r="C70" s="81">
        <v>5</v>
      </c>
      <c r="D70" s="1" t="s">
        <v>7</v>
      </c>
      <c r="E70" s="80"/>
      <c r="F70" s="80">
        <f t="shared" si="3"/>
        <v>0</v>
      </c>
      <c r="G70" s="80"/>
      <c r="H70" s="80">
        <f t="shared" si="4"/>
        <v>0</v>
      </c>
      <c r="J70" s="91"/>
    </row>
    <row r="71" spans="1:10" s="7" customFormat="1" ht="15">
      <c r="A71" s="77">
        <v>24</v>
      </c>
      <c r="B71" s="81" t="s">
        <v>121</v>
      </c>
      <c r="C71" s="81">
        <v>1</v>
      </c>
      <c r="D71" s="1" t="s">
        <v>7</v>
      </c>
      <c r="E71" s="80"/>
      <c r="F71" s="80">
        <f t="shared" si="3"/>
        <v>0</v>
      </c>
      <c r="G71" s="80"/>
      <c r="H71" s="80">
        <f t="shared" si="4"/>
        <v>0</v>
      </c>
      <c r="J71" s="91"/>
    </row>
    <row r="72" spans="1:10" s="7" customFormat="1" ht="15">
      <c r="A72" s="77">
        <v>25</v>
      </c>
      <c r="B72" s="81" t="s">
        <v>10</v>
      </c>
      <c r="C72" s="81">
        <v>28</v>
      </c>
      <c r="D72" s="1" t="s">
        <v>7</v>
      </c>
      <c r="E72" s="80"/>
      <c r="F72" s="80">
        <f t="shared" si="3"/>
        <v>0</v>
      </c>
      <c r="G72" s="80"/>
      <c r="H72" s="80">
        <f t="shared" si="4"/>
        <v>0</v>
      </c>
      <c r="J72" s="91"/>
    </row>
    <row r="73" spans="1:10" s="7" customFormat="1" ht="15">
      <c r="A73" s="77">
        <v>26</v>
      </c>
      <c r="B73" s="81" t="s">
        <v>9</v>
      </c>
      <c r="C73" s="81">
        <v>10</v>
      </c>
      <c r="D73" s="1" t="s">
        <v>7</v>
      </c>
      <c r="E73" s="80"/>
      <c r="F73" s="80">
        <f t="shared" si="3"/>
        <v>0</v>
      </c>
      <c r="G73" s="80"/>
      <c r="H73" s="80">
        <f t="shared" si="4"/>
        <v>0</v>
      </c>
      <c r="J73" s="91"/>
    </row>
    <row r="74" spans="1:10" s="7" customFormat="1" ht="30">
      <c r="A74" s="77">
        <v>27</v>
      </c>
      <c r="B74" s="78" t="s">
        <v>57</v>
      </c>
      <c r="C74" s="78">
        <v>6</v>
      </c>
      <c r="D74" s="1" t="s">
        <v>7</v>
      </c>
      <c r="E74" s="80"/>
      <c r="F74" s="80">
        <f t="shared" si="3"/>
        <v>0</v>
      </c>
      <c r="G74" s="80"/>
      <c r="H74" s="80">
        <f t="shared" si="4"/>
        <v>0</v>
      </c>
      <c r="J74" s="91"/>
    </row>
    <row r="75" spans="1:10" s="7" customFormat="1" ht="15">
      <c r="A75" s="77">
        <v>28</v>
      </c>
      <c r="B75" s="81" t="s">
        <v>16</v>
      </c>
      <c r="C75" s="81">
        <v>36</v>
      </c>
      <c r="D75" s="1" t="s">
        <v>7</v>
      </c>
      <c r="E75" s="80"/>
      <c r="F75" s="80">
        <f t="shared" si="3"/>
        <v>0</v>
      </c>
      <c r="G75" s="80"/>
      <c r="H75" s="80">
        <f t="shared" si="4"/>
        <v>0</v>
      </c>
      <c r="J75" s="91"/>
    </row>
    <row r="76" spans="1:10" s="7" customFormat="1" ht="15">
      <c r="A76" s="77">
        <v>29</v>
      </c>
      <c r="B76" s="81" t="s">
        <v>273</v>
      </c>
      <c r="C76" s="81">
        <v>68</v>
      </c>
      <c r="D76" s="1" t="s">
        <v>8</v>
      </c>
      <c r="E76" s="89"/>
      <c r="F76" s="89">
        <f t="shared" si="3"/>
        <v>0</v>
      </c>
      <c r="G76" s="89"/>
      <c r="H76" s="89">
        <f t="shared" si="4"/>
        <v>0</v>
      </c>
      <c r="J76" s="91"/>
    </row>
    <row r="77" spans="1:10" s="7" customFormat="1" ht="15">
      <c r="A77" s="77">
        <v>30</v>
      </c>
      <c r="B77" s="81" t="s">
        <v>274</v>
      </c>
      <c r="C77" s="81">
        <v>35</v>
      </c>
      <c r="D77" s="1" t="s">
        <v>8</v>
      </c>
      <c r="E77" s="89"/>
      <c r="F77" s="89">
        <f t="shared" si="3"/>
        <v>0</v>
      </c>
      <c r="G77" s="89"/>
      <c r="H77" s="89">
        <f t="shared" si="4"/>
        <v>0</v>
      </c>
      <c r="J77" s="91"/>
    </row>
    <row r="78" spans="1:10" s="7" customFormat="1" ht="15">
      <c r="A78" s="77">
        <v>31</v>
      </c>
      <c r="B78" s="81" t="s">
        <v>275</v>
      </c>
      <c r="C78" s="81">
        <v>71</v>
      </c>
      <c r="D78" s="1" t="s">
        <v>8</v>
      </c>
      <c r="E78" s="89"/>
      <c r="F78" s="89">
        <f t="shared" si="3"/>
        <v>0</v>
      </c>
      <c r="G78" s="89"/>
      <c r="H78" s="89">
        <f t="shared" si="4"/>
        <v>0</v>
      </c>
      <c r="J78" s="91"/>
    </row>
    <row r="79" spans="1:10" s="7" customFormat="1" ht="15">
      <c r="A79" s="77">
        <v>32</v>
      </c>
      <c r="B79" s="81" t="s">
        <v>278</v>
      </c>
      <c r="C79" s="81">
        <v>271</v>
      </c>
      <c r="D79" s="1" t="s">
        <v>8</v>
      </c>
      <c r="E79" s="80"/>
      <c r="F79" s="80">
        <f t="shared" si="3"/>
        <v>0</v>
      </c>
      <c r="G79" s="80"/>
      <c r="H79" s="80">
        <f t="shared" si="4"/>
        <v>0</v>
      </c>
      <c r="J79" s="91"/>
    </row>
    <row r="80" spans="1:10" s="7" customFormat="1" ht="15">
      <c r="A80" s="77">
        <v>33</v>
      </c>
      <c r="B80" s="81" t="s">
        <v>279</v>
      </c>
      <c r="C80" s="81">
        <v>139</v>
      </c>
      <c r="D80" s="1" t="s">
        <v>8</v>
      </c>
      <c r="E80" s="89"/>
      <c r="F80" s="89">
        <f t="shared" si="3"/>
        <v>0</v>
      </c>
      <c r="G80" s="89"/>
      <c r="H80" s="89">
        <f t="shared" si="4"/>
        <v>0</v>
      </c>
      <c r="J80" s="91"/>
    </row>
    <row r="81" spans="1:10" s="7" customFormat="1" ht="15">
      <c r="A81" s="77">
        <v>34</v>
      </c>
      <c r="B81" s="81" t="s">
        <v>288</v>
      </c>
      <c r="C81" s="81">
        <v>33</v>
      </c>
      <c r="D81" s="1" t="s">
        <v>8</v>
      </c>
      <c r="E81" s="89"/>
      <c r="F81" s="89">
        <f t="shared" si="3"/>
        <v>0</v>
      </c>
      <c r="G81" s="89"/>
      <c r="H81" s="89">
        <f t="shared" si="4"/>
        <v>0</v>
      </c>
      <c r="J81" s="91"/>
    </row>
    <row r="82" spans="1:10" s="7" customFormat="1" ht="15">
      <c r="A82" s="77">
        <v>35</v>
      </c>
      <c r="B82" s="81" t="s">
        <v>281</v>
      </c>
      <c r="C82" s="81">
        <v>124</v>
      </c>
      <c r="D82" s="1" t="s">
        <v>8</v>
      </c>
      <c r="E82" s="89"/>
      <c r="F82" s="89">
        <f t="shared" si="3"/>
        <v>0</v>
      </c>
      <c r="G82" s="89"/>
      <c r="H82" s="89">
        <f t="shared" si="4"/>
        <v>0</v>
      </c>
      <c r="J82" s="91"/>
    </row>
    <row r="83" spans="1:10" s="7" customFormat="1" ht="15">
      <c r="A83" s="77">
        <v>36</v>
      </c>
      <c r="B83" s="81" t="s">
        <v>282</v>
      </c>
      <c r="C83" s="81">
        <v>327</v>
      </c>
      <c r="D83" s="1" t="s">
        <v>8</v>
      </c>
      <c r="E83" s="89"/>
      <c r="F83" s="89">
        <f t="shared" si="3"/>
        <v>0</v>
      </c>
      <c r="G83" s="89"/>
      <c r="H83" s="89">
        <f t="shared" si="4"/>
        <v>0</v>
      </c>
      <c r="J83" s="91"/>
    </row>
    <row r="84" spans="1:10" s="7" customFormat="1" ht="15">
      <c r="A84" s="77">
        <v>37</v>
      </c>
      <c r="B84" s="81" t="s">
        <v>283</v>
      </c>
      <c r="C84" s="81">
        <v>119</v>
      </c>
      <c r="D84" s="1" t="s">
        <v>8</v>
      </c>
      <c r="E84" s="89"/>
      <c r="F84" s="89">
        <f t="shared" si="3"/>
        <v>0</v>
      </c>
      <c r="G84" s="89"/>
      <c r="H84" s="89">
        <f t="shared" si="4"/>
        <v>0</v>
      </c>
      <c r="J84" s="91"/>
    </row>
    <row r="85" spans="1:10" s="7" customFormat="1" ht="15">
      <c r="A85" s="77">
        <v>38</v>
      </c>
      <c r="B85" s="81" t="s">
        <v>284</v>
      </c>
      <c r="C85" s="81">
        <v>3</v>
      </c>
      <c r="D85" s="1" t="s">
        <v>8</v>
      </c>
      <c r="E85" s="89"/>
      <c r="F85" s="89">
        <f t="shared" si="3"/>
        <v>0</v>
      </c>
      <c r="G85" s="89"/>
      <c r="H85" s="89">
        <f t="shared" si="4"/>
        <v>0</v>
      </c>
      <c r="J85" s="91"/>
    </row>
    <row r="86" spans="1:10" s="7" customFormat="1" ht="15">
      <c r="A86" s="77">
        <v>39</v>
      </c>
      <c r="B86" s="81" t="s">
        <v>285</v>
      </c>
      <c r="C86" s="81">
        <v>94</v>
      </c>
      <c r="D86" s="1" t="s">
        <v>8</v>
      </c>
      <c r="E86" s="89"/>
      <c r="F86" s="89">
        <f t="shared" si="3"/>
        <v>0</v>
      </c>
      <c r="G86" s="89"/>
      <c r="H86" s="89">
        <f t="shared" si="4"/>
        <v>0</v>
      </c>
      <c r="J86" s="91"/>
    </row>
    <row r="87" spans="1:10" s="7" customFormat="1" ht="15">
      <c r="A87" s="77">
        <v>40</v>
      </c>
      <c r="B87" s="81" t="s">
        <v>289</v>
      </c>
      <c r="C87" s="81">
        <v>210</v>
      </c>
      <c r="D87" s="1" t="s">
        <v>8</v>
      </c>
      <c r="E87" s="80"/>
      <c r="F87" s="80">
        <f t="shared" si="3"/>
        <v>0</v>
      </c>
      <c r="G87" s="80"/>
      <c r="H87" s="80">
        <f t="shared" si="4"/>
        <v>0</v>
      </c>
      <c r="J87" s="91"/>
    </row>
    <row r="88" spans="1:10" s="7" customFormat="1" ht="15">
      <c r="A88" s="77">
        <v>41</v>
      </c>
      <c r="B88" s="81" t="s">
        <v>291</v>
      </c>
      <c r="C88" s="81">
        <v>21</v>
      </c>
      <c r="D88" s="1" t="s">
        <v>8</v>
      </c>
      <c r="E88" s="80"/>
      <c r="F88" s="80">
        <f t="shared" si="3"/>
        <v>0</v>
      </c>
      <c r="G88" s="80"/>
      <c r="H88" s="80">
        <f t="shared" si="4"/>
        <v>0</v>
      </c>
      <c r="J88" s="91"/>
    </row>
    <row r="89" spans="1:10" s="7" customFormat="1" ht="15">
      <c r="A89" s="77">
        <v>42</v>
      </c>
      <c r="B89" s="81" t="s">
        <v>290</v>
      </c>
      <c r="C89" s="81">
        <v>5</v>
      </c>
      <c r="D89" s="1" t="s">
        <v>8</v>
      </c>
      <c r="E89" s="80"/>
      <c r="F89" s="80">
        <f t="shared" si="3"/>
        <v>0</v>
      </c>
      <c r="G89" s="80"/>
      <c r="H89" s="80">
        <f t="shared" si="4"/>
        <v>0</v>
      </c>
      <c r="J89" s="91"/>
    </row>
    <row r="90" spans="1:10" s="7" customFormat="1" ht="30">
      <c r="A90" s="77">
        <v>43</v>
      </c>
      <c r="B90" s="78" t="s">
        <v>194</v>
      </c>
      <c r="C90" s="78">
        <v>23</v>
      </c>
      <c r="D90" s="1" t="s">
        <v>8</v>
      </c>
      <c r="E90" s="80"/>
      <c r="F90" s="80">
        <f t="shared" si="3"/>
        <v>0</v>
      </c>
      <c r="G90" s="80"/>
      <c r="H90" s="80">
        <f t="shared" si="4"/>
        <v>0</v>
      </c>
      <c r="J90" s="91"/>
    </row>
    <row r="91" spans="1:10" s="7" customFormat="1" ht="15">
      <c r="A91" s="77">
        <v>44</v>
      </c>
      <c r="B91" s="81" t="s">
        <v>198</v>
      </c>
      <c r="C91" s="81">
        <v>6</v>
      </c>
      <c r="D91" s="1" t="s">
        <v>8</v>
      </c>
      <c r="E91" s="80"/>
      <c r="F91" s="80">
        <f t="shared" si="3"/>
        <v>0</v>
      </c>
      <c r="G91" s="80"/>
      <c r="H91" s="80">
        <f t="shared" si="4"/>
        <v>0</v>
      </c>
      <c r="J91" s="91"/>
    </row>
    <row r="92" spans="1:10" s="7" customFormat="1" ht="15">
      <c r="A92" s="77">
        <v>45</v>
      </c>
      <c r="B92" s="81" t="s">
        <v>199</v>
      </c>
      <c r="C92" s="81">
        <v>3</v>
      </c>
      <c r="D92" s="1" t="s">
        <v>8</v>
      </c>
      <c r="E92" s="80"/>
      <c r="F92" s="80">
        <f t="shared" si="3"/>
        <v>0</v>
      </c>
      <c r="G92" s="80"/>
      <c r="H92" s="80">
        <f t="shared" si="4"/>
        <v>0</v>
      </c>
      <c r="J92" s="91"/>
    </row>
    <row r="93" spans="1:10" s="7" customFormat="1" ht="15">
      <c r="A93" s="77">
        <v>46</v>
      </c>
      <c r="B93" s="81" t="s">
        <v>45</v>
      </c>
      <c r="C93" s="81">
        <v>4</v>
      </c>
      <c r="D93" s="1" t="s">
        <v>7</v>
      </c>
      <c r="E93" s="80"/>
      <c r="F93" s="80">
        <f t="shared" si="3"/>
        <v>0</v>
      </c>
      <c r="G93" s="80"/>
      <c r="H93" s="80">
        <f t="shared" si="4"/>
        <v>0</v>
      </c>
      <c r="J93" s="91"/>
    </row>
    <row r="94" spans="1:10" s="7" customFormat="1" ht="15">
      <c r="A94" s="77">
        <v>47</v>
      </c>
      <c r="B94" s="81" t="s">
        <v>118</v>
      </c>
      <c r="C94" s="81">
        <v>1</v>
      </c>
      <c r="D94" s="1" t="s">
        <v>7</v>
      </c>
      <c r="E94" s="80"/>
      <c r="F94" s="80">
        <f t="shared" si="3"/>
        <v>0</v>
      </c>
      <c r="G94" s="80"/>
      <c r="H94" s="80">
        <f t="shared" si="4"/>
        <v>0</v>
      </c>
      <c r="J94" s="91"/>
    </row>
    <row r="95" spans="1:10" s="7" customFormat="1" ht="15">
      <c r="A95" s="77">
        <v>48</v>
      </c>
      <c r="B95" s="81" t="s">
        <v>33</v>
      </c>
      <c r="C95" s="81">
        <v>69</v>
      </c>
      <c r="D95" s="1" t="s">
        <v>8</v>
      </c>
      <c r="E95" s="80"/>
      <c r="F95" s="80">
        <f t="shared" si="3"/>
        <v>0</v>
      </c>
      <c r="G95" s="80"/>
      <c r="H95" s="80">
        <f t="shared" si="4"/>
        <v>0</v>
      </c>
      <c r="J95" s="91"/>
    </row>
    <row r="96" spans="1:10" s="7" customFormat="1" ht="15">
      <c r="A96" s="77">
        <v>49</v>
      </c>
      <c r="B96" s="81" t="s">
        <v>119</v>
      </c>
      <c r="C96" s="81">
        <v>2</v>
      </c>
      <c r="D96" s="1" t="s">
        <v>7</v>
      </c>
      <c r="E96" s="80"/>
      <c r="F96" s="80">
        <f t="shared" si="3"/>
        <v>0</v>
      </c>
      <c r="G96" s="80"/>
      <c r="H96" s="80">
        <f t="shared" si="4"/>
        <v>0</v>
      </c>
      <c r="J96" s="91"/>
    </row>
    <row r="97" spans="1:10" s="7" customFormat="1" ht="15">
      <c r="A97" s="77">
        <v>50</v>
      </c>
      <c r="B97" s="81" t="s">
        <v>94</v>
      </c>
      <c r="C97" s="81">
        <v>10</v>
      </c>
      <c r="D97" s="1" t="s">
        <v>8</v>
      </c>
      <c r="E97" s="80"/>
      <c r="F97" s="80">
        <f t="shared" si="3"/>
        <v>0</v>
      </c>
      <c r="G97" s="80"/>
      <c r="H97" s="80">
        <f t="shared" si="4"/>
        <v>0</v>
      </c>
      <c r="J97" s="91"/>
    </row>
    <row r="98" spans="1:10" s="7" customFormat="1" ht="15">
      <c r="A98" s="77">
        <v>51</v>
      </c>
      <c r="B98" s="81" t="s">
        <v>135</v>
      </c>
      <c r="C98" s="81">
        <v>43</v>
      </c>
      <c r="D98" s="1" t="s">
        <v>8</v>
      </c>
      <c r="E98" s="80"/>
      <c r="F98" s="80">
        <f t="shared" si="3"/>
        <v>0</v>
      </c>
      <c r="G98" s="80"/>
      <c r="H98" s="80">
        <f t="shared" si="4"/>
        <v>0</v>
      </c>
      <c r="J98" s="91"/>
    </row>
    <row r="99" spans="1:10" s="7" customFormat="1" ht="15">
      <c r="A99" s="77">
        <v>52</v>
      </c>
      <c r="B99" s="81" t="s">
        <v>91</v>
      </c>
      <c r="C99" s="81">
        <v>20</v>
      </c>
      <c r="D99" s="1" t="s">
        <v>7</v>
      </c>
      <c r="E99" s="80"/>
      <c r="F99" s="80">
        <f t="shared" si="3"/>
        <v>0</v>
      </c>
      <c r="G99" s="80"/>
      <c r="H99" s="80">
        <f t="shared" si="4"/>
        <v>0</v>
      </c>
      <c r="J99" s="91"/>
    </row>
    <row r="100" spans="1:10" s="7" customFormat="1" ht="15">
      <c r="A100" s="77">
        <v>53</v>
      </c>
      <c r="B100" s="81" t="s">
        <v>37</v>
      </c>
      <c r="C100" s="81">
        <v>6</v>
      </c>
      <c r="D100" s="1" t="s">
        <v>7</v>
      </c>
      <c r="E100" s="80"/>
      <c r="F100" s="80">
        <f t="shared" si="3"/>
        <v>0</v>
      </c>
      <c r="G100" s="80"/>
      <c r="H100" s="80">
        <f t="shared" si="4"/>
        <v>0</v>
      </c>
      <c r="J100" s="91"/>
    </row>
    <row r="101" spans="1:10" s="7" customFormat="1" ht="15">
      <c r="A101" s="77">
        <v>54</v>
      </c>
      <c r="B101" s="81" t="s">
        <v>38</v>
      </c>
      <c r="C101" s="81">
        <v>32</v>
      </c>
      <c r="D101" s="1" t="s">
        <v>7</v>
      </c>
      <c r="E101" s="80"/>
      <c r="F101" s="80">
        <f t="shared" si="3"/>
        <v>0</v>
      </c>
      <c r="G101" s="80"/>
      <c r="H101" s="80">
        <f t="shared" si="4"/>
        <v>0</v>
      </c>
      <c r="J101" s="91"/>
    </row>
    <row r="102" spans="1:10" s="7" customFormat="1" ht="15">
      <c r="A102" s="77">
        <v>55</v>
      </c>
      <c r="B102" s="81" t="s">
        <v>18</v>
      </c>
      <c r="C102" s="81">
        <v>4</v>
      </c>
      <c r="D102" s="1" t="s">
        <v>7</v>
      </c>
      <c r="E102" s="80"/>
      <c r="F102" s="80">
        <f t="shared" si="3"/>
        <v>0</v>
      </c>
      <c r="G102" s="80"/>
      <c r="H102" s="80">
        <f t="shared" si="4"/>
        <v>0</v>
      </c>
      <c r="J102" s="91"/>
    </row>
    <row r="103" spans="1:10" s="7" customFormat="1" ht="29.25" customHeight="1">
      <c r="A103" s="77">
        <v>56</v>
      </c>
      <c r="B103" s="78" t="s">
        <v>287</v>
      </c>
      <c r="C103" s="78">
        <v>30</v>
      </c>
      <c r="D103" s="1" t="s">
        <v>8</v>
      </c>
      <c r="E103" s="80"/>
      <c r="F103" s="80">
        <f t="shared" si="3"/>
        <v>0</v>
      </c>
      <c r="G103" s="80"/>
      <c r="H103" s="80">
        <f t="shared" si="4"/>
        <v>0</v>
      </c>
      <c r="J103" s="91"/>
    </row>
    <row r="104" spans="1:10" s="7" customFormat="1" ht="15">
      <c r="A104" s="77">
        <v>57</v>
      </c>
      <c r="B104" s="78" t="s">
        <v>47</v>
      </c>
      <c r="C104" s="81">
        <v>1</v>
      </c>
      <c r="D104" s="1" t="s">
        <v>7</v>
      </c>
      <c r="E104" s="80"/>
      <c r="F104" s="80">
        <f t="shared" si="3"/>
        <v>0</v>
      </c>
      <c r="G104" s="80"/>
      <c r="H104" s="80">
        <f t="shared" si="4"/>
        <v>0</v>
      </c>
      <c r="J104" s="91"/>
    </row>
    <row r="105" spans="1:10" s="7" customFormat="1" ht="30" customHeight="1">
      <c r="A105" s="77">
        <v>58</v>
      </c>
      <c r="B105" s="78" t="s">
        <v>200</v>
      </c>
      <c r="C105" s="78">
        <v>1</v>
      </c>
      <c r="D105" s="1" t="s">
        <v>7</v>
      </c>
      <c r="E105" s="80"/>
      <c r="F105" s="80">
        <f t="shared" si="3"/>
        <v>0</v>
      </c>
      <c r="G105" s="80"/>
      <c r="H105" s="80">
        <f t="shared" si="4"/>
        <v>0</v>
      </c>
      <c r="J105" s="91"/>
    </row>
    <row r="106" spans="1:10" s="7" customFormat="1" ht="15">
      <c r="A106" s="77">
        <v>59</v>
      </c>
      <c r="B106" s="81" t="s">
        <v>21</v>
      </c>
      <c r="C106" s="81">
        <v>0.025</v>
      </c>
      <c r="D106" s="1" t="s">
        <v>12</v>
      </c>
      <c r="E106" s="80"/>
      <c r="F106" s="80">
        <f>C106*E106</f>
        <v>0</v>
      </c>
      <c r="G106" s="80"/>
      <c r="H106" s="80">
        <f>C106*G106</f>
        <v>0</v>
      </c>
      <c r="J106" s="91"/>
    </row>
    <row r="107" spans="1:11" s="7" customFormat="1" ht="15">
      <c r="A107" s="77">
        <v>60</v>
      </c>
      <c r="B107" s="78" t="s">
        <v>243</v>
      </c>
      <c r="C107" s="78">
        <v>25</v>
      </c>
      <c r="D107" s="1" t="s">
        <v>7</v>
      </c>
      <c r="E107" s="89"/>
      <c r="F107" s="89">
        <f aca="true" t="shared" si="5" ref="F107:F118">C107*E107</f>
        <v>0</v>
      </c>
      <c r="G107" s="89"/>
      <c r="H107" s="89">
        <f aca="true" t="shared" si="6" ref="H107:H118">C107*G107</f>
        <v>0</v>
      </c>
      <c r="J107" s="91"/>
      <c r="K107" s="131"/>
    </row>
    <row r="108" spans="1:11" s="7" customFormat="1" ht="15">
      <c r="A108" s="77">
        <v>61</v>
      </c>
      <c r="B108" s="78" t="s">
        <v>250</v>
      </c>
      <c r="C108" s="78">
        <v>2</v>
      </c>
      <c r="D108" s="1" t="s">
        <v>7</v>
      </c>
      <c r="E108" s="89"/>
      <c r="F108" s="89">
        <f t="shared" si="5"/>
        <v>0</v>
      </c>
      <c r="G108" s="89"/>
      <c r="H108" s="89">
        <f t="shared" si="6"/>
        <v>0</v>
      </c>
      <c r="J108" s="91"/>
      <c r="K108" s="131"/>
    </row>
    <row r="109" spans="1:11" s="7" customFormat="1" ht="15">
      <c r="A109" s="77">
        <v>62</v>
      </c>
      <c r="B109" s="78" t="s">
        <v>251</v>
      </c>
      <c r="C109" s="78">
        <v>2</v>
      </c>
      <c r="D109" s="1" t="s">
        <v>7</v>
      </c>
      <c r="E109" s="89"/>
      <c r="F109" s="89">
        <f t="shared" si="5"/>
        <v>0</v>
      </c>
      <c r="G109" s="89"/>
      <c r="H109" s="89">
        <f t="shared" si="6"/>
        <v>0</v>
      </c>
      <c r="J109" s="91"/>
      <c r="K109" s="131"/>
    </row>
    <row r="110" spans="1:11" s="7" customFormat="1" ht="15">
      <c r="A110" s="77">
        <v>63</v>
      </c>
      <c r="B110" s="78" t="s">
        <v>261</v>
      </c>
      <c r="C110" s="78">
        <v>26</v>
      </c>
      <c r="D110" s="1" t="s">
        <v>7</v>
      </c>
      <c r="E110" s="89"/>
      <c r="F110" s="89">
        <f t="shared" si="5"/>
        <v>0</v>
      </c>
      <c r="G110" s="89"/>
      <c r="H110" s="89">
        <f t="shared" si="6"/>
        <v>0</v>
      </c>
      <c r="J110" s="91"/>
      <c r="K110" s="131"/>
    </row>
    <row r="111" spans="1:11" s="7" customFormat="1" ht="15">
      <c r="A111" s="77">
        <v>64</v>
      </c>
      <c r="B111" s="78" t="s">
        <v>262</v>
      </c>
      <c r="C111" s="78">
        <v>20</v>
      </c>
      <c r="D111" s="1" t="s">
        <v>7</v>
      </c>
      <c r="E111" s="89"/>
      <c r="F111" s="89">
        <f t="shared" si="5"/>
        <v>0</v>
      </c>
      <c r="G111" s="89"/>
      <c r="H111" s="89">
        <f t="shared" si="6"/>
        <v>0</v>
      </c>
      <c r="J111" s="91"/>
      <c r="K111" s="131"/>
    </row>
    <row r="112" spans="1:11" s="7" customFormat="1" ht="15">
      <c r="A112" s="77">
        <v>65</v>
      </c>
      <c r="B112" s="78" t="s">
        <v>252</v>
      </c>
      <c r="C112" s="78">
        <v>2</v>
      </c>
      <c r="D112" s="1" t="s">
        <v>7</v>
      </c>
      <c r="E112" s="89"/>
      <c r="F112" s="89">
        <f t="shared" si="5"/>
        <v>0</v>
      </c>
      <c r="G112" s="89"/>
      <c r="H112" s="89">
        <f t="shared" si="6"/>
        <v>0</v>
      </c>
      <c r="J112" s="91"/>
      <c r="K112" s="131"/>
    </row>
    <row r="113" spans="1:11" s="7" customFormat="1" ht="15">
      <c r="A113" s="77">
        <v>66</v>
      </c>
      <c r="B113" s="78" t="s">
        <v>244</v>
      </c>
      <c r="C113" s="78">
        <v>17</v>
      </c>
      <c r="D113" s="1" t="s">
        <v>7</v>
      </c>
      <c r="E113" s="89"/>
      <c r="F113" s="89">
        <f t="shared" si="5"/>
        <v>0</v>
      </c>
      <c r="G113" s="89"/>
      <c r="H113" s="89">
        <f t="shared" si="6"/>
        <v>0</v>
      </c>
      <c r="J113" s="91"/>
      <c r="K113" s="131"/>
    </row>
    <row r="114" spans="1:11" s="7" customFormat="1" ht="15">
      <c r="A114" s="77">
        <v>67</v>
      </c>
      <c r="B114" s="78" t="s">
        <v>247</v>
      </c>
      <c r="C114" s="78">
        <v>26</v>
      </c>
      <c r="D114" s="1" t="s">
        <v>7</v>
      </c>
      <c r="E114" s="89"/>
      <c r="F114" s="89">
        <f t="shared" si="5"/>
        <v>0</v>
      </c>
      <c r="G114" s="89"/>
      <c r="H114" s="89">
        <f t="shared" si="6"/>
        <v>0</v>
      </c>
      <c r="J114" s="91"/>
      <c r="K114" s="131"/>
    </row>
    <row r="115" spans="1:11" s="7" customFormat="1" ht="15">
      <c r="A115" s="77">
        <v>68</v>
      </c>
      <c r="B115" s="78" t="s">
        <v>248</v>
      </c>
      <c r="C115" s="78">
        <v>4</v>
      </c>
      <c r="D115" s="1" t="s">
        <v>7</v>
      </c>
      <c r="E115" s="89"/>
      <c r="F115" s="89">
        <f t="shared" si="5"/>
        <v>0</v>
      </c>
      <c r="G115" s="89"/>
      <c r="H115" s="89">
        <f t="shared" si="6"/>
        <v>0</v>
      </c>
      <c r="J115" s="91"/>
      <c r="K115" s="131"/>
    </row>
    <row r="116" spans="1:11" s="7" customFormat="1" ht="15">
      <c r="A116" s="77">
        <v>69</v>
      </c>
      <c r="B116" s="78" t="s">
        <v>256</v>
      </c>
      <c r="C116" s="78">
        <v>60</v>
      </c>
      <c r="D116" s="1" t="s">
        <v>8</v>
      </c>
      <c r="E116" s="89"/>
      <c r="F116" s="89">
        <f t="shared" si="5"/>
        <v>0</v>
      </c>
      <c r="G116" s="89"/>
      <c r="H116" s="89">
        <f t="shared" si="6"/>
        <v>0</v>
      </c>
      <c r="J116" s="91"/>
      <c r="K116" s="131"/>
    </row>
    <row r="117" spans="1:11" s="7" customFormat="1" ht="15">
      <c r="A117" s="77">
        <v>70</v>
      </c>
      <c r="B117" s="78" t="s">
        <v>257</v>
      </c>
      <c r="C117" s="78">
        <v>1</v>
      </c>
      <c r="D117" s="1" t="s">
        <v>7</v>
      </c>
      <c r="E117" s="89"/>
      <c r="F117" s="89">
        <f t="shared" si="5"/>
        <v>0</v>
      </c>
      <c r="G117" s="89"/>
      <c r="H117" s="89">
        <f t="shared" si="6"/>
        <v>0</v>
      </c>
      <c r="J117" s="91"/>
      <c r="K117" s="131"/>
    </row>
    <row r="118" spans="1:11" s="7" customFormat="1" ht="15">
      <c r="A118" s="77">
        <v>71</v>
      </c>
      <c r="B118" s="78" t="s">
        <v>258</v>
      </c>
      <c r="C118" s="78">
        <v>6</v>
      </c>
      <c r="D118" s="1" t="s">
        <v>7</v>
      </c>
      <c r="E118" s="89"/>
      <c r="F118" s="89">
        <f t="shared" si="5"/>
        <v>0</v>
      </c>
      <c r="G118" s="89"/>
      <c r="H118" s="89">
        <f t="shared" si="6"/>
        <v>0</v>
      </c>
      <c r="J118" s="91"/>
      <c r="K118" s="131"/>
    </row>
    <row r="119" spans="1:11" s="7" customFormat="1" ht="15">
      <c r="A119" s="77">
        <v>72</v>
      </c>
      <c r="B119" s="78" t="s">
        <v>271</v>
      </c>
      <c r="C119" s="78">
        <v>4</v>
      </c>
      <c r="D119" s="1" t="s">
        <v>7</v>
      </c>
      <c r="E119" s="89"/>
      <c r="F119" s="89"/>
      <c r="G119" s="89"/>
      <c r="H119" s="89">
        <f aca="true" t="shared" si="7" ref="H119:H125">C119*G119</f>
        <v>0</v>
      </c>
      <c r="J119" s="91"/>
      <c r="K119" s="131"/>
    </row>
    <row r="120" spans="1:11" s="7" customFormat="1" ht="15">
      <c r="A120" s="77">
        <v>73</v>
      </c>
      <c r="B120" s="78" t="s">
        <v>263</v>
      </c>
      <c r="C120" s="78">
        <v>1</v>
      </c>
      <c r="D120" s="1" t="s">
        <v>7</v>
      </c>
      <c r="E120" s="89"/>
      <c r="F120" s="89"/>
      <c r="G120" s="89"/>
      <c r="H120" s="89">
        <f t="shared" si="7"/>
        <v>0</v>
      </c>
      <c r="J120" s="91"/>
      <c r="K120" s="131"/>
    </row>
    <row r="121" spans="1:11" s="7" customFormat="1" ht="15">
      <c r="A121" s="77">
        <v>74</v>
      </c>
      <c r="B121" s="78" t="s">
        <v>268</v>
      </c>
      <c r="C121" s="78">
        <v>3</v>
      </c>
      <c r="D121" s="1" t="s">
        <v>7</v>
      </c>
      <c r="E121" s="89"/>
      <c r="F121" s="89"/>
      <c r="G121" s="89"/>
      <c r="H121" s="89">
        <f t="shared" si="7"/>
        <v>0</v>
      </c>
      <c r="J121" s="91"/>
      <c r="K121" s="131"/>
    </row>
    <row r="122" spans="1:11" s="92" customFormat="1" ht="15">
      <c r="A122" s="77">
        <v>75</v>
      </c>
      <c r="B122" s="78" t="s">
        <v>267</v>
      </c>
      <c r="C122" s="78">
        <v>4</v>
      </c>
      <c r="D122" s="1" t="s">
        <v>7</v>
      </c>
      <c r="E122" s="89"/>
      <c r="F122" s="89">
        <f>C122*E122</f>
        <v>0</v>
      </c>
      <c r="G122" s="89"/>
      <c r="H122" s="89">
        <f t="shared" si="7"/>
        <v>0</v>
      </c>
      <c r="I122" s="7"/>
      <c r="K122" s="132"/>
    </row>
    <row r="123" spans="1:11" s="7" customFormat="1" ht="15">
      <c r="A123" s="77">
        <v>76</v>
      </c>
      <c r="B123" s="78" t="s">
        <v>260</v>
      </c>
      <c r="C123" s="78">
        <v>1</v>
      </c>
      <c r="D123" s="1" t="s">
        <v>7</v>
      </c>
      <c r="E123" s="89"/>
      <c r="F123" s="89"/>
      <c r="G123" s="89"/>
      <c r="H123" s="89">
        <f t="shared" si="7"/>
        <v>0</v>
      </c>
      <c r="J123" s="91"/>
      <c r="K123" s="131"/>
    </row>
    <row r="124" spans="1:11" s="7" customFormat="1" ht="29.25" customHeight="1">
      <c r="A124" s="77">
        <v>77</v>
      </c>
      <c r="B124" s="78" t="s">
        <v>272</v>
      </c>
      <c r="C124" s="78">
        <v>3</v>
      </c>
      <c r="D124" s="1" t="s">
        <v>11</v>
      </c>
      <c r="E124" s="80"/>
      <c r="F124" s="89">
        <f>C124*E124</f>
        <v>0</v>
      </c>
      <c r="G124" s="80"/>
      <c r="H124" s="89">
        <f t="shared" si="7"/>
        <v>0</v>
      </c>
      <c r="J124" s="91"/>
      <c r="K124" s="131"/>
    </row>
    <row r="125" spans="1:10" s="7" customFormat="1" ht="15">
      <c r="A125" s="77">
        <v>78</v>
      </c>
      <c r="B125" s="78" t="s">
        <v>196</v>
      </c>
      <c r="C125" s="81">
        <v>1</v>
      </c>
      <c r="D125" s="1" t="s">
        <v>11</v>
      </c>
      <c r="E125" s="80"/>
      <c r="F125" s="80">
        <f>C125*E125</f>
        <v>0</v>
      </c>
      <c r="G125" s="80"/>
      <c r="H125" s="80">
        <f t="shared" si="7"/>
        <v>0</v>
      </c>
      <c r="J125" s="91"/>
    </row>
    <row r="126" spans="1:10" ht="15">
      <c r="A126" s="82"/>
      <c r="B126" s="83"/>
      <c r="C126" s="83"/>
      <c r="D126" s="85"/>
      <c r="E126" s="86"/>
      <c r="F126" s="86"/>
      <c r="G126" s="86"/>
      <c r="H126" s="86"/>
      <c r="I126" s="7"/>
      <c r="J126" s="91"/>
    </row>
    <row r="127" spans="1:10" s="7" customFormat="1" ht="15">
      <c r="A127" s="13"/>
      <c r="B127" s="14" t="s">
        <v>25</v>
      </c>
      <c r="C127" s="14"/>
      <c r="D127" s="16"/>
      <c r="E127" s="17"/>
      <c r="F127" s="71">
        <f>SUM(F48:F125)</f>
        <v>0</v>
      </c>
      <c r="G127" s="17"/>
      <c r="H127" s="43">
        <f>SUM(H48:H125)</f>
        <v>0</v>
      </c>
      <c r="J127" s="91"/>
    </row>
    <row r="128" spans="1:10" s="7" customFormat="1" ht="15">
      <c r="A128" s="4"/>
      <c r="B128"/>
      <c r="C128"/>
      <c r="D128" s="6"/>
      <c r="E128" s="88"/>
      <c r="F128" s="88"/>
      <c r="G128" s="88"/>
      <c r="H128" s="88"/>
      <c r="J128" s="91"/>
    </row>
    <row r="129" spans="9:10" ht="15">
      <c r="I129" s="7"/>
      <c r="J129" s="91"/>
    </row>
    <row r="130" spans="9:10" ht="15">
      <c r="I130" s="7"/>
      <c r="J130" s="91"/>
    </row>
    <row r="131" spans="1:10" s="94" customFormat="1" ht="15">
      <c r="A131" s="13"/>
      <c r="B131" s="14" t="s">
        <v>74</v>
      </c>
      <c r="C131" s="14"/>
      <c r="D131" s="16"/>
      <c r="E131" s="17"/>
      <c r="F131" s="71"/>
      <c r="G131" s="17"/>
      <c r="H131" s="43"/>
      <c r="I131" s="7"/>
      <c r="J131" s="91"/>
    </row>
    <row r="132" spans="1:10" s="7" customFormat="1" ht="15">
      <c r="A132" s="44"/>
      <c r="B132" s="45" t="s">
        <v>75</v>
      </c>
      <c r="C132" s="45"/>
      <c r="D132" s="47" t="s">
        <v>2</v>
      </c>
      <c r="E132" s="48"/>
      <c r="F132" s="48"/>
      <c r="G132" s="48"/>
      <c r="H132" s="49"/>
      <c r="J132" s="91"/>
    </row>
    <row r="133" spans="1:10" s="7" customFormat="1" ht="15">
      <c r="A133" s="50"/>
      <c r="B133" s="51"/>
      <c r="C133" s="51"/>
      <c r="D133" s="53"/>
      <c r="E133" s="54"/>
      <c r="F133" s="54"/>
      <c r="G133" s="54" t="s">
        <v>76</v>
      </c>
      <c r="H133" s="55" t="s">
        <v>77</v>
      </c>
      <c r="J133" s="91"/>
    </row>
    <row r="134" spans="1:11" s="94" customFormat="1" ht="15">
      <c r="A134" s="77">
        <v>1</v>
      </c>
      <c r="B134" s="78" t="s">
        <v>84</v>
      </c>
      <c r="C134" s="78">
        <v>16</v>
      </c>
      <c r="D134" s="1" t="s">
        <v>7</v>
      </c>
      <c r="E134" s="80"/>
      <c r="F134" s="80"/>
      <c r="G134" s="80"/>
      <c r="H134" s="80">
        <f>C134*G134</f>
        <v>0</v>
      </c>
      <c r="I134" s="7"/>
      <c r="J134" s="91"/>
      <c r="K134" s="7"/>
    </row>
    <row r="135" spans="1:10" ht="15">
      <c r="A135" s="82"/>
      <c r="B135" s="83"/>
      <c r="C135" s="83"/>
      <c r="D135" s="85"/>
      <c r="E135" s="86"/>
      <c r="F135" s="86"/>
      <c r="G135" s="86"/>
      <c r="H135" s="86"/>
      <c r="I135" s="7"/>
      <c r="J135" s="91"/>
    </row>
    <row r="136" spans="1:10" s="7" customFormat="1" ht="15">
      <c r="A136" s="13"/>
      <c r="B136" s="14" t="s">
        <v>89</v>
      </c>
      <c r="C136" s="14"/>
      <c r="D136" s="16"/>
      <c r="E136" s="17"/>
      <c r="F136" s="71"/>
      <c r="G136" s="17"/>
      <c r="H136" s="43">
        <f>SUM(H134:H135)</f>
        <v>0</v>
      </c>
      <c r="J136" s="91"/>
    </row>
    <row r="137" spans="9:10" ht="15">
      <c r="I137" s="7"/>
      <c r="J137" s="91"/>
    </row>
    <row r="138" ht="15">
      <c r="J138" s="91"/>
    </row>
    <row r="139" spans="1:13" s="6" customFormat="1" ht="15">
      <c r="A139" s="4"/>
      <c r="B139"/>
      <c r="C139" s="11"/>
      <c r="E139" s="7"/>
      <c r="F139" s="7"/>
      <c r="G139" s="7"/>
      <c r="H139" s="7"/>
      <c r="I139"/>
      <c r="J139" s="90"/>
      <c r="K139"/>
      <c r="L139"/>
      <c r="M139"/>
    </row>
    <row r="140" spans="1:13" s="6" customFormat="1" ht="15">
      <c r="A140" s="4"/>
      <c r="B140"/>
      <c r="C140" s="11"/>
      <c r="E140" s="7"/>
      <c r="F140" s="7"/>
      <c r="G140" s="7"/>
      <c r="H140" s="7"/>
      <c r="I140"/>
      <c r="J140" s="90"/>
      <c r="K140"/>
      <c r="L140"/>
      <c r="M140"/>
    </row>
    <row r="141" spans="1:13" s="6" customFormat="1" ht="15">
      <c r="A141" s="4"/>
      <c r="B141"/>
      <c r="C141" s="11"/>
      <c r="E141" s="7"/>
      <c r="F141" s="7"/>
      <c r="G141" s="7"/>
      <c r="H141" s="7"/>
      <c r="I141"/>
      <c r="J141" s="90"/>
      <c r="K141"/>
      <c r="L141"/>
      <c r="M141"/>
    </row>
    <row r="142" spans="1:13" s="6" customFormat="1" ht="15">
      <c r="A142" s="4"/>
      <c r="B142"/>
      <c r="C142" s="11"/>
      <c r="E142" s="7"/>
      <c r="F142" s="7"/>
      <c r="G142" s="7"/>
      <c r="H142" s="7"/>
      <c r="I142"/>
      <c r="J142" s="90"/>
      <c r="K142"/>
      <c r="L142"/>
      <c r="M142"/>
    </row>
    <row r="143" spans="1:13" s="6" customFormat="1" ht="15">
      <c r="A143" s="4"/>
      <c r="B143"/>
      <c r="C143" s="11"/>
      <c r="E143" s="7"/>
      <c r="F143" s="7"/>
      <c r="G143" s="7"/>
      <c r="H143" s="7"/>
      <c r="I143"/>
      <c r="J143" s="90"/>
      <c r="K143"/>
      <c r="L143"/>
      <c r="M143"/>
    </row>
    <row r="144" spans="1:13" s="6" customFormat="1" ht="15">
      <c r="A144" s="4"/>
      <c r="B144"/>
      <c r="C144" s="11"/>
      <c r="E144" s="7"/>
      <c r="F144" s="7"/>
      <c r="G144" s="7"/>
      <c r="H144" s="7"/>
      <c r="I144"/>
      <c r="J144" s="90"/>
      <c r="K144"/>
      <c r="L144"/>
      <c r="M144"/>
    </row>
    <row r="145" spans="1:13" s="6" customFormat="1" ht="15">
      <c r="A145" s="4"/>
      <c r="B145"/>
      <c r="C145" s="11"/>
      <c r="E145" s="7"/>
      <c r="F145" s="7"/>
      <c r="G145" s="7"/>
      <c r="H145" s="7"/>
      <c r="I145"/>
      <c r="J145" s="90"/>
      <c r="K145"/>
      <c r="L145"/>
      <c r="M145"/>
    </row>
    <row r="146" spans="1:13" s="6" customFormat="1" ht="15">
      <c r="A146" s="4"/>
      <c r="B146"/>
      <c r="C146" s="11"/>
      <c r="E146" s="7"/>
      <c r="F146" s="7"/>
      <c r="G146" s="7"/>
      <c r="H146" s="7"/>
      <c r="I146"/>
      <c r="J146" s="90"/>
      <c r="K146"/>
      <c r="L146"/>
      <c r="M14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11"/>
  <sheetViews>
    <sheetView workbookViewId="0" topLeftCell="B1">
      <selection activeCell="H21" sqref="H21"/>
    </sheetView>
  </sheetViews>
  <sheetFormatPr defaultColWidth="9.140625" defaultRowHeight="15"/>
  <cols>
    <col min="1" max="1" width="4.421875" style="4" bestFit="1" customWidth="1"/>
    <col min="2" max="2" width="68.8515625" style="0" customWidth="1"/>
    <col min="3" max="3" width="23.28125" style="0" bestFit="1" customWidth="1"/>
    <col min="4" max="4" width="6.00390625" style="6" customWidth="1"/>
    <col min="5" max="6" width="16.57421875" style="7" bestFit="1" customWidth="1"/>
    <col min="7" max="7" width="14.00390625" style="7" bestFit="1" customWidth="1"/>
    <col min="8" max="8" width="17.7109375" style="7" bestFit="1" customWidth="1"/>
    <col min="9" max="9" width="11.8515625" style="0" bestFit="1" customWidth="1"/>
    <col min="10" max="10" width="12.28125" style="90" bestFit="1" customWidth="1"/>
    <col min="11" max="11" width="10.421875" style="0" customWidth="1"/>
    <col min="12" max="12" width="11.8515625" style="0" bestFit="1" customWidth="1"/>
    <col min="13" max="13" width="18.8515625" style="0" customWidth="1"/>
    <col min="14" max="14" width="26.00390625" style="0" customWidth="1"/>
  </cols>
  <sheetData>
    <row r="1" spans="2:3" ht="78.75">
      <c r="B1" s="5" t="s">
        <v>48</v>
      </c>
      <c r="C1" s="5"/>
    </row>
    <row r="2" spans="2:4" ht="48">
      <c r="B2" s="8" t="s">
        <v>49</v>
      </c>
      <c r="C2" s="8"/>
      <c r="D2" s="9"/>
    </row>
    <row r="3" ht="18.75">
      <c r="B3" s="101" t="s">
        <v>123</v>
      </c>
    </row>
    <row r="4" spans="2:3" ht="18.75">
      <c r="B4" s="10" t="s">
        <v>35</v>
      </c>
      <c r="C4" s="10"/>
    </row>
    <row r="6" spans="2:3" ht="15.75">
      <c r="B6" s="12" t="s">
        <v>43</v>
      </c>
      <c r="C6" s="133" t="s">
        <v>295</v>
      </c>
    </row>
    <row r="8" spans="1:8" ht="15">
      <c r="A8" s="13"/>
      <c r="B8" s="14" t="s">
        <v>22</v>
      </c>
      <c r="C8" s="14"/>
      <c r="D8" s="16"/>
      <c r="E8" s="17"/>
      <c r="F8" s="17"/>
      <c r="G8" s="17"/>
      <c r="H8" s="18"/>
    </row>
    <row r="9" spans="1:13" ht="15">
      <c r="A9" s="19"/>
      <c r="B9" s="20"/>
      <c r="C9" s="20"/>
      <c r="D9" s="22"/>
      <c r="E9" s="23"/>
      <c r="F9" s="23"/>
      <c r="G9" s="23"/>
      <c r="H9" s="24"/>
      <c r="I9" s="7"/>
      <c r="K9" s="7"/>
      <c r="M9" s="7"/>
    </row>
    <row r="10" spans="1:13" ht="15">
      <c r="A10" s="25">
        <v>1</v>
      </c>
      <c r="B10" s="26" t="s">
        <v>23</v>
      </c>
      <c r="C10" s="26"/>
      <c r="D10" s="28"/>
      <c r="E10" s="29"/>
      <c r="F10" s="29"/>
      <c r="G10" s="29"/>
      <c r="H10" s="30">
        <f>F27+H27</f>
        <v>0</v>
      </c>
      <c r="I10" s="7"/>
      <c r="K10" s="7"/>
      <c r="M10" s="7"/>
    </row>
    <row r="11" spans="1:13" ht="15">
      <c r="A11" s="25">
        <v>2</v>
      </c>
      <c r="B11" s="26" t="s">
        <v>31</v>
      </c>
      <c r="C11" s="26"/>
      <c r="D11" s="28"/>
      <c r="E11" s="29"/>
      <c r="F11" s="29"/>
      <c r="G11" s="29"/>
      <c r="H11" s="30">
        <f>H10*0.052</f>
        <v>0</v>
      </c>
      <c r="I11" s="7"/>
      <c r="K11" s="7"/>
      <c r="M11" s="7"/>
    </row>
    <row r="12" spans="1:13" ht="15">
      <c r="A12" s="25">
        <v>3</v>
      </c>
      <c r="B12" s="26" t="s">
        <v>24</v>
      </c>
      <c r="C12" s="26"/>
      <c r="D12" s="28"/>
      <c r="E12" s="29"/>
      <c r="F12" s="29"/>
      <c r="G12" s="29"/>
      <c r="H12" s="30">
        <f>F89</f>
        <v>0</v>
      </c>
      <c r="I12" s="7"/>
      <c r="K12" s="7"/>
      <c r="M12" s="7"/>
    </row>
    <row r="13" spans="1:10" s="7" customFormat="1" ht="15">
      <c r="A13" s="25">
        <v>4</v>
      </c>
      <c r="B13" s="26" t="s">
        <v>19</v>
      </c>
      <c r="C13" s="26"/>
      <c r="D13" s="28"/>
      <c r="E13" s="29"/>
      <c r="F13" s="29"/>
      <c r="G13" s="29"/>
      <c r="H13" s="30">
        <f>H12*0.05</f>
        <v>0</v>
      </c>
      <c r="J13" s="91"/>
    </row>
    <row r="14" spans="1:10" s="7" customFormat="1" ht="15">
      <c r="A14" s="25">
        <v>5</v>
      </c>
      <c r="B14" s="26" t="s">
        <v>26</v>
      </c>
      <c r="C14" s="26"/>
      <c r="D14" s="28"/>
      <c r="E14" s="29"/>
      <c r="F14" s="29"/>
      <c r="G14" s="29"/>
      <c r="H14" s="30">
        <f>H89+H101</f>
        <v>0</v>
      </c>
      <c r="J14" s="91"/>
    </row>
    <row r="15" spans="1:10" s="7" customFormat="1" ht="15">
      <c r="A15" s="25">
        <v>6</v>
      </c>
      <c r="B15" s="26" t="s">
        <v>32</v>
      </c>
      <c r="C15" s="26"/>
      <c r="D15" s="28"/>
      <c r="E15" s="29"/>
      <c r="F15" s="29"/>
      <c r="G15" s="29"/>
      <c r="H15" s="30">
        <f>H10*0.01</f>
        <v>0</v>
      </c>
      <c r="J15" s="91"/>
    </row>
    <row r="16" spans="1:10" s="7" customFormat="1" ht="15">
      <c r="A16" s="25">
        <v>7</v>
      </c>
      <c r="B16" s="26" t="s">
        <v>20</v>
      </c>
      <c r="C16" s="26"/>
      <c r="D16" s="28"/>
      <c r="E16" s="29"/>
      <c r="F16" s="29"/>
      <c r="G16" s="29"/>
      <c r="H16" s="30">
        <f>SUM(H12:H15)*0.06</f>
        <v>0</v>
      </c>
      <c r="J16" s="91"/>
    </row>
    <row r="17" spans="1:10" s="7" customFormat="1" ht="15">
      <c r="A17" s="25">
        <v>8</v>
      </c>
      <c r="B17" s="26" t="s">
        <v>15</v>
      </c>
      <c r="C17" s="26"/>
      <c r="D17" s="28"/>
      <c r="E17" s="29"/>
      <c r="F17" s="29"/>
      <c r="G17" s="29"/>
      <c r="H17" s="30"/>
      <c r="J17" s="91"/>
    </row>
    <row r="18" spans="1:10" s="7" customFormat="1" ht="15">
      <c r="A18" s="25">
        <v>9</v>
      </c>
      <c r="B18" s="26" t="s">
        <v>27</v>
      </c>
      <c r="C18" s="26"/>
      <c r="D18" s="28"/>
      <c r="E18" s="29"/>
      <c r="F18" s="29"/>
      <c r="G18" s="29"/>
      <c r="H18" s="30">
        <f>H17*0.03</f>
        <v>0</v>
      </c>
      <c r="J18" s="91"/>
    </row>
    <row r="19" spans="1:10" s="7" customFormat="1" ht="15">
      <c r="A19" s="31">
        <v>10</v>
      </c>
      <c r="B19" s="32" t="s">
        <v>34</v>
      </c>
      <c r="C19" s="32"/>
      <c r="D19" s="34"/>
      <c r="E19" s="35"/>
      <c r="F19" s="35"/>
      <c r="G19" s="35"/>
      <c r="H19" s="36"/>
      <c r="J19" s="91"/>
    </row>
    <row r="20" spans="1:10" s="7" customFormat="1" ht="15">
      <c r="A20" s="37"/>
      <c r="B20" s="38"/>
      <c r="C20" s="38"/>
      <c r="D20" s="40"/>
      <c r="E20" s="41"/>
      <c r="F20" s="41"/>
      <c r="G20" s="41"/>
      <c r="H20" s="42"/>
      <c r="J20" s="91"/>
    </row>
    <row r="21" spans="1:10" s="7" customFormat="1" ht="15">
      <c r="A21" s="13"/>
      <c r="B21" s="14" t="s">
        <v>28</v>
      </c>
      <c r="C21" s="14"/>
      <c r="D21" s="16"/>
      <c r="E21" s="17"/>
      <c r="F21" s="17"/>
      <c r="G21" s="17"/>
      <c r="H21" s="43">
        <f>SUM(H10:H20)</f>
        <v>0</v>
      </c>
      <c r="J21" s="91"/>
    </row>
    <row r="23" spans="1:10" s="7" customFormat="1" ht="15">
      <c r="A23" s="44"/>
      <c r="B23" s="45" t="s">
        <v>23</v>
      </c>
      <c r="C23" s="45"/>
      <c r="D23" s="47"/>
      <c r="E23" s="48" t="s">
        <v>3</v>
      </c>
      <c r="F23" s="48" t="s">
        <v>5</v>
      </c>
      <c r="G23" s="48" t="s">
        <v>3</v>
      </c>
      <c r="H23" s="49" t="s">
        <v>5</v>
      </c>
      <c r="J23" s="91"/>
    </row>
    <row r="24" spans="1:10" s="7" customFormat="1" ht="15">
      <c r="A24" s="50"/>
      <c r="B24" s="51"/>
      <c r="C24" s="51" t="s">
        <v>123</v>
      </c>
      <c r="D24" s="53" t="s">
        <v>2</v>
      </c>
      <c r="E24" s="54" t="s">
        <v>4</v>
      </c>
      <c r="F24" s="54" t="s">
        <v>4</v>
      </c>
      <c r="G24" s="54" t="s">
        <v>6</v>
      </c>
      <c r="H24" s="55" t="s">
        <v>6</v>
      </c>
      <c r="J24" s="91"/>
    </row>
    <row r="25" spans="1:10" s="7" customFormat="1" ht="16.5" customHeight="1">
      <c r="A25" s="56"/>
      <c r="B25" s="57"/>
      <c r="C25" s="57"/>
      <c r="D25" s="2"/>
      <c r="E25" s="59"/>
      <c r="F25" s="59"/>
      <c r="G25" s="59"/>
      <c r="H25" s="59"/>
      <c r="J25" s="91"/>
    </row>
    <row r="26" spans="1:10" s="7" customFormat="1" ht="15">
      <c r="A26" s="60"/>
      <c r="B26" s="65"/>
      <c r="C26" s="65"/>
      <c r="D26" s="67"/>
      <c r="E26" s="68"/>
      <c r="F26" s="68"/>
      <c r="G26" s="68"/>
      <c r="H26" s="68"/>
      <c r="J26" s="91"/>
    </row>
    <row r="27" spans="1:10" s="7" customFormat="1" ht="15">
      <c r="A27" s="13"/>
      <c r="B27" s="14" t="s">
        <v>13</v>
      </c>
      <c r="C27" s="14"/>
      <c r="D27" s="70"/>
      <c r="E27" s="71"/>
      <c r="F27" s="71">
        <f>SUM(F26:F26)</f>
        <v>0</v>
      </c>
      <c r="G27" s="71"/>
      <c r="H27" s="43">
        <f>SUM(H26:H26)</f>
        <v>0</v>
      </c>
      <c r="J27" s="91"/>
    </row>
    <row r="28" ht="15">
      <c r="I28" s="7"/>
    </row>
    <row r="29" ht="15">
      <c r="I29" s="88"/>
    </row>
    <row r="30" spans="1:10" s="7" customFormat="1" ht="15">
      <c r="A30" s="44"/>
      <c r="B30" s="45" t="s">
        <v>29</v>
      </c>
      <c r="C30" s="45"/>
      <c r="D30" s="47"/>
      <c r="E30" s="48" t="s">
        <v>3</v>
      </c>
      <c r="F30" s="48" t="s">
        <v>5</v>
      </c>
      <c r="G30" s="48" t="s">
        <v>3</v>
      </c>
      <c r="H30" s="49" t="s">
        <v>5</v>
      </c>
      <c r="J30" s="91"/>
    </row>
    <row r="31" spans="1:10" s="7" customFormat="1" ht="15">
      <c r="A31" s="50"/>
      <c r="B31" s="51" t="s">
        <v>30</v>
      </c>
      <c r="C31" s="51"/>
      <c r="D31" s="53" t="s">
        <v>2</v>
      </c>
      <c r="E31" s="54" t="s">
        <v>4</v>
      </c>
      <c r="F31" s="54" t="s">
        <v>4</v>
      </c>
      <c r="G31" s="54" t="s">
        <v>6</v>
      </c>
      <c r="H31" s="55" t="s">
        <v>6</v>
      </c>
      <c r="J31" s="91"/>
    </row>
    <row r="32" spans="1:10" s="7" customFormat="1" ht="30">
      <c r="A32" s="72">
        <v>1</v>
      </c>
      <c r="B32" s="73" t="s">
        <v>192</v>
      </c>
      <c r="C32" s="73">
        <v>2</v>
      </c>
      <c r="D32" s="75" t="s">
        <v>7</v>
      </c>
      <c r="E32" s="76"/>
      <c r="F32" s="76">
        <f>C32*E32</f>
        <v>0</v>
      </c>
      <c r="G32" s="76"/>
      <c r="H32" s="76">
        <f>C32*G32</f>
        <v>0</v>
      </c>
      <c r="J32" s="91"/>
    </row>
    <row r="33" spans="1:10" s="7" customFormat="1" ht="30">
      <c r="A33" s="77">
        <v>2</v>
      </c>
      <c r="B33" s="78" t="s">
        <v>124</v>
      </c>
      <c r="C33" s="78">
        <v>6</v>
      </c>
      <c r="D33" s="1" t="s">
        <v>7</v>
      </c>
      <c r="E33" s="80"/>
      <c r="F33" s="80">
        <f aca="true" t="shared" si="0" ref="F33:F76">C33*E33</f>
        <v>0</v>
      </c>
      <c r="G33" s="80"/>
      <c r="H33" s="80">
        <f aca="true" t="shared" si="1" ref="H33:H76">C33*G33</f>
        <v>0</v>
      </c>
      <c r="J33" s="91"/>
    </row>
    <row r="34" spans="1:10" s="7" customFormat="1" ht="45">
      <c r="A34" s="77">
        <v>3</v>
      </c>
      <c r="B34" s="78" t="s">
        <v>95</v>
      </c>
      <c r="C34" s="78">
        <v>3</v>
      </c>
      <c r="D34" s="1" t="s">
        <v>7</v>
      </c>
      <c r="E34" s="80"/>
      <c r="F34" s="80">
        <f t="shared" si="0"/>
        <v>0</v>
      </c>
      <c r="G34" s="80"/>
      <c r="H34" s="80">
        <f t="shared" si="1"/>
        <v>0</v>
      </c>
      <c r="J34" s="91"/>
    </row>
    <row r="35" spans="1:10" s="7" customFormat="1" ht="90">
      <c r="A35" s="77">
        <v>4</v>
      </c>
      <c r="B35" s="78" t="s">
        <v>96</v>
      </c>
      <c r="C35" s="78">
        <v>1</v>
      </c>
      <c r="D35" s="1" t="s">
        <v>7</v>
      </c>
      <c r="E35" s="80"/>
      <c r="F35" s="80">
        <f t="shared" si="0"/>
        <v>0</v>
      </c>
      <c r="G35" s="80"/>
      <c r="H35" s="80">
        <f t="shared" si="1"/>
        <v>0</v>
      </c>
      <c r="J35" s="91"/>
    </row>
    <row r="36" spans="1:10" s="7" customFormat="1" ht="75">
      <c r="A36" s="77">
        <v>5</v>
      </c>
      <c r="B36" s="78" t="s">
        <v>100</v>
      </c>
      <c r="C36" s="78">
        <v>1</v>
      </c>
      <c r="D36" s="1" t="s">
        <v>7</v>
      </c>
      <c r="E36" s="80"/>
      <c r="F36" s="80">
        <f t="shared" si="0"/>
        <v>0</v>
      </c>
      <c r="G36" s="80"/>
      <c r="H36" s="80">
        <f t="shared" si="1"/>
        <v>0</v>
      </c>
      <c r="J36" s="91"/>
    </row>
    <row r="37" spans="1:10" s="7" customFormat="1" ht="75">
      <c r="A37" s="77">
        <v>6</v>
      </c>
      <c r="B37" s="78" t="s">
        <v>101</v>
      </c>
      <c r="C37" s="78">
        <v>2</v>
      </c>
      <c r="D37" s="1" t="s">
        <v>7</v>
      </c>
      <c r="E37" s="80"/>
      <c r="F37" s="80">
        <f t="shared" si="0"/>
        <v>0</v>
      </c>
      <c r="G37" s="80"/>
      <c r="H37" s="80">
        <f t="shared" si="1"/>
        <v>0</v>
      </c>
      <c r="J37" s="91"/>
    </row>
    <row r="38" spans="1:10" s="7" customFormat="1" ht="241.5" customHeight="1">
      <c r="A38" s="77">
        <v>7</v>
      </c>
      <c r="B38" s="78" t="s">
        <v>51</v>
      </c>
      <c r="C38" s="78">
        <v>1</v>
      </c>
      <c r="D38" s="1" t="s">
        <v>7</v>
      </c>
      <c r="E38" s="80"/>
      <c r="F38" s="80">
        <f t="shared" si="0"/>
        <v>0</v>
      </c>
      <c r="G38" s="80"/>
      <c r="H38" s="80">
        <f t="shared" si="1"/>
        <v>0</v>
      </c>
      <c r="J38" s="91"/>
    </row>
    <row r="39" spans="1:10" s="7" customFormat="1" ht="135">
      <c r="A39" s="77">
        <v>8</v>
      </c>
      <c r="B39" s="78" t="s">
        <v>52</v>
      </c>
      <c r="C39" s="78">
        <v>2</v>
      </c>
      <c r="D39" s="1" t="s">
        <v>7</v>
      </c>
      <c r="E39" s="80"/>
      <c r="F39" s="80">
        <f t="shared" si="0"/>
        <v>0</v>
      </c>
      <c r="G39" s="80"/>
      <c r="H39" s="80">
        <f t="shared" si="1"/>
        <v>0</v>
      </c>
      <c r="J39" s="91"/>
    </row>
    <row r="40" spans="1:10" s="7" customFormat="1" ht="75">
      <c r="A40" s="77">
        <v>9</v>
      </c>
      <c r="B40" s="78" t="s">
        <v>114</v>
      </c>
      <c r="C40" s="78">
        <v>1</v>
      </c>
      <c r="D40" s="1" t="s">
        <v>7</v>
      </c>
      <c r="E40" s="80"/>
      <c r="F40" s="80">
        <f t="shared" si="0"/>
        <v>0</v>
      </c>
      <c r="G40" s="80"/>
      <c r="H40" s="80">
        <f t="shared" si="1"/>
        <v>0</v>
      </c>
      <c r="J40" s="91"/>
    </row>
    <row r="41" spans="1:10" s="7" customFormat="1" ht="60">
      <c r="A41" s="77">
        <v>10</v>
      </c>
      <c r="B41" s="78" t="s">
        <v>125</v>
      </c>
      <c r="C41" s="78">
        <v>1</v>
      </c>
      <c r="D41" s="1" t="s">
        <v>7</v>
      </c>
      <c r="E41" s="80"/>
      <c r="F41" s="80">
        <f t="shared" si="0"/>
        <v>0</v>
      </c>
      <c r="G41" s="80"/>
      <c r="H41" s="80">
        <f t="shared" si="1"/>
        <v>0</v>
      </c>
      <c r="J41" s="91"/>
    </row>
    <row r="42" spans="1:10" s="7" customFormat="1" ht="15">
      <c r="A42" s="77">
        <v>11</v>
      </c>
      <c r="B42" s="81" t="s">
        <v>120</v>
      </c>
      <c r="C42" s="81">
        <v>1</v>
      </c>
      <c r="D42" s="1" t="s">
        <v>7</v>
      </c>
      <c r="E42" s="80"/>
      <c r="F42" s="80">
        <f t="shared" si="0"/>
        <v>0</v>
      </c>
      <c r="G42" s="80"/>
      <c r="H42" s="80">
        <f t="shared" si="1"/>
        <v>0</v>
      </c>
      <c r="J42" s="91"/>
    </row>
    <row r="43" spans="1:10" s="7" customFormat="1" ht="15">
      <c r="A43" s="77">
        <v>12</v>
      </c>
      <c r="B43" s="81" t="s">
        <v>121</v>
      </c>
      <c r="C43" s="81">
        <v>1</v>
      </c>
      <c r="D43" s="1" t="s">
        <v>7</v>
      </c>
      <c r="E43" s="80"/>
      <c r="F43" s="80">
        <f t="shared" si="0"/>
        <v>0</v>
      </c>
      <c r="G43" s="80"/>
      <c r="H43" s="80">
        <f t="shared" si="1"/>
        <v>0</v>
      </c>
      <c r="J43" s="91"/>
    </row>
    <row r="44" spans="1:10" s="7" customFormat="1" ht="15">
      <c r="A44" s="77">
        <v>13</v>
      </c>
      <c r="B44" s="81" t="s">
        <v>10</v>
      </c>
      <c r="C44" s="81">
        <v>1</v>
      </c>
      <c r="D44" s="1" t="s">
        <v>7</v>
      </c>
      <c r="E44" s="80"/>
      <c r="F44" s="80">
        <f t="shared" si="0"/>
        <v>0</v>
      </c>
      <c r="G44" s="80"/>
      <c r="H44" s="80">
        <f t="shared" si="1"/>
        <v>0</v>
      </c>
      <c r="J44" s="91"/>
    </row>
    <row r="45" spans="1:10" s="7" customFormat="1" ht="15">
      <c r="A45" s="77">
        <v>14</v>
      </c>
      <c r="B45" s="81" t="s">
        <v>14</v>
      </c>
      <c r="C45" s="81">
        <v>6</v>
      </c>
      <c r="D45" s="1" t="s">
        <v>7</v>
      </c>
      <c r="E45" s="80"/>
      <c r="F45" s="80">
        <f t="shared" si="0"/>
        <v>0</v>
      </c>
      <c r="G45" s="80"/>
      <c r="H45" s="80">
        <f t="shared" si="1"/>
        <v>0</v>
      </c>
      <c r="J45" s="91"/>
    </row>
    <row r="46" spans="1:10" s="7" customFormat="1" ht="15">
      <c r="A46" s="77">
        <v>15</v>
      </c>
      <c r="B46" s="81" t="s">
        <v>16</v>
      </c>
      <c r="C46" s="81">
        <v>12</v>
      </c>
      <c r="D46" s="1" t="s">
        <v>7</v>
      </c>
      <c r="E46" s="80"/>
      <c r="F46" s="80">
        <f t="shared" si="0"/>
        <v>0</v>
      </c>
      <c r="G46" s="80"/>
      <c r="H46" s="80">
        <f t="shared" si="1"/>
        <v>0</v>
      </c>
      <c r="J46" s="91"/>
    </row>
    <row r="47" spans="1:10" s="7" customFormat="1" ht="15">
      <c r="A47" s="77">
        <v>16</v>
      </c>
      <c r="B47" s="81" t="s">
        <v>273</v>
      </c>
      <c r="C47" s="81">
        <v>22</v>
      </c>
      <c r="D47" s="1" t="s">
        <v>8</v>
      </c>
      <c r="E47" s="89"/>
      <c r="F47" s="89">
        <f t="shared" si="0"/>
        <v>0</v>
      </c>
      <c r="G47" s="89"/>
      <c r="H47" s="80">
        <f t="shared" si="1"/>
        <v>0</v>
      </c>
      <c r="J47" s="91"/>
    </row>
    <row r="48" spans="1:10" s="7" customFormat="1" ht="15">
      <c r="A48" s="77">
        <v>17</v>
      </c>
      <c r="B48" s="81" t="s">
        <v>278</v>
      </c>
      <c r="C48" s="81">
        <v>55</v>
      </c>
      <c r="D48" s="1" t="s">
        <v>8</v>
      </c>
      <c r="E48" s="80"/>
      <c r="F48" s="80">
        <f t="shared" si="0"/>
        <v>0</v>
      </c>
      <c r="G48" s="80"/>
      <c r="H48" s="80">
        <f t="shared" si="1"/>
        <v>0</v>
      </c>
      <c r="J48" s="91"/>
    </row>
    <row r="49" spans="1:10" s="7" customFormat="1" ht="15">
      <c r="A49" s="77">
        <v>18</v>
      </c>
      <c r="B49" s="81" t="s">
        <v>281</v>
      </c>
      <c r="C49" s="81">
        <v>39</v>
      </c>
      <c r="D49" s="1" t="s">
        <v>8</v>
      </c>
      <c r="E49" s="89"/>
      <c r="F49" s="89">
        <f t="shared" si="0"/>
        <v>0</v>
      </c>
      <c r="G49" s="89"/>
      <c r="H49" s="80">
        <f t="shared" si="1"/>
        <v>0</v>
      </c>
      <c r="J49" s="91"/>
    </row>
    <row r="50" spans="1:10" s="7" customFormat="1" ht="15">
      <c r="A50" s="77">
        <v>19</v>
      </c>
      <c r="B50" s="81" t="s">
        <v>282</v>
      </c>
      <c r="C50" s="81">
        <v>36</v>
      </c>
      <c r="D50" s="1" t="s">
        <v>8</v>
      </c>
      <c r="E50" s="89"/>
      <c r="F50" s="89">
        <f t="shared" si="0"/>
        <v>0</v>
      </c>
      <c r="G50" s="89"/>
      <c r="H50" s="80">
        <f t="shared" si="1"/>
        <v>0</v>
      </c>
      <c r="J50" s="91"/>
    </row>
    <row r="51" spans="1:10" s="7" customFormat="1" ht="15">
      <c r="A51" s="77">
        <v>20</v>
      </c>
      <c r="B51" s="81" t="s">
        <v>285</v>
      </c>
      <c r="C51" s="81">
        <v>67</v>
      </c>
      <c r="D51" s="1" t="s">
        <v>8</v>
      </c>
      <c r="E51" s="89"/>
      <c r="F51" s="89">
        <f t="shared" si="0"/>
        <v>0</v>
      </c>
      <c r="G51" s="89"/>
      <c r="H51" s="80">
        <f t="shared" si="1"/>
        <v>0</v>
      </c>
      <c r="J51" s="91"/>
    </row>
    <row r="52" spans="1:10" s="7" customFormat="1" ht="15">
      <c r="A52" s="77">
        <v>21</v>
      </c>
      <c r="B52" s="81" t="s">
        <v>290</v>
      </c>
      <c r="C52" s="81">
        <v>43</v>
      </c>
      <c r="D52" s="1" t="s">
        <v>8</v>
      </c>
      <c r="E52" s="80"/>
      <c r="F52" s="80">
        <f t="shared" si="0"/>
        <v>0</v>
      </c>
      <c r="G52" s="80"/>
      <c r="H52" s="80">
        <f t="shared" si="1"/>
        <v>0</v>
      </c>
      <c r="J52" s="91"/>
    </row>
    <row r="53" spans="1:10" s="7" customFormat="1" ht="30">
      <c r="A53" s="77">
        <v>22</v>
      </c>
      <c r="B53" s="78" t="s">
        <v>73</v>
      </c>
      <c r="C53" s="81">
        <v>39</v>
      </c>
      <c r="D53" s="1" t="s">
        <v>8</v>
      </c>
      <c r="E53" s="80"/>
      <c r="F53" s="80">
        <f t="shared" si="0"/>
        <v>0</v>
      </c>
      <c r="G53" s="80"/>
      <c r="H53" s="80">
        <f t="shared" si="1"/>
        <v>0</v>
      </c>
      <c r="J53" s="91"/>
    </row>
    <row r="54" spans="1:10" s="7" customFormat="1" ht="15">
      <c r="A54" s="77">
        <v>23</v>
      </c>
      <c r="B54" s="81" t="s">
        <v>198</v>
      </c>
      <c r="C54" s="81">
        <v>43</v>
      </c>
      <c r="D54" s="1" t="s">
        <v>8</v>
      </c>
      <c r="E54" s="80"/>
      <c r="F54" s="80">
        <f t="shared" si="0"/>
        <v>0</v>
      </c>
      <c r="G54" s="80"/>
      <c r="H54" s="80">
        <f t="shared" si="1"/>
        <v>0</v>
      </c>
      <c r="J54" s="91"/>
    </row>
    <row r="55" spans="1:10" s="7" customFormat="1" ht="15">
      <c r="A55" s="77">
        <v>24</v>
      </c>
      <c r="B55" s="81" t="s">
        <v>33</v>
      </c>
      <c r="C55" s="81">
        <v>48</v>
      </c>
      <c r="D55" s="1" t="s">
        <v>8</v>
      </c>
      <c r="E55" s="80"/>
      <c r="F55" s="80">
        <f t="shared" si="0"/>
        <v>0</v>
      </c>
      <c r="G55" s="80"/>
      <c r="H55" s="80">
        <f t="shared" si="1"/>
        <v>0</v>
      </c>
      <c r="J55" s="91"/>
    </row>
    <row r="56" spans="1:10" s="7" customFormat="1" ht="15">
      <c r="A56" s="77">
        <v>25</v>
      </c>
      <c r="B56" s="81" t="s">
        <v>119</v>
      </c>
      <c r="C56" s="81">
        <v>3</v>
      </c>
      <c r="D56" s="1" t="s">
        <v>7</v>
      </c>
      <c r="E56" s="80"/>
      <c r="F56" s="80">
        <f t="shared" si="0"/>
        <v>0</v>
      </c>
      <c r="G56" s="80"/>
      <c r="H56" s="80">
        <f t="shared" si="1"/>
        <v>0</v>
      </c>
      <c r="J56" s="91"/>
    </row>
    <row r="57" spans="1:10" s="7" customFormat="1" ht="15">
      <c r="A57" s="77">
        <v>26</v>
      </c>
      <c r="B57" s="81" t="s">
        <v>94</v>
      </c>
      <c r="C57" s="81">
        <v>42</v>
      </c>
      <c r="D57" s="1" t="s">
        <v>8</v>
      </c>
      <c r="E57" s="80"/>
      <c r="F57" s="80">
        <f t="shared" si="0"/>
        <v>0</v>
      </c>
      <c r="G57" s="80"/>
      <c r="H57" s="80">
        <f t="shared" si="1"/>
        <v>0</v>
      </c>
      <c r="J57" s="91"/>
    </row>
    <row r="58" spans="1:10" s="7" customFormat="1" ht="15">
      <c r="A58" s="77">
        <v>27</v>
      </c>
      <c r="B58" s="81" t="s">
        <v>135</v>
      </c>
      <c r="C58" s="81">
        <v>13</v>
      </c>
      <c r="D58" s="1" t="s">
        <v>8</v>
      </c>
      <c r="E58" s="80"/>
      <c r="F58" s="80">
        <f t="shared" si="0"/>
        <v>0</v>
      </c>
      <c r="G58" s="80"/>
      <c r="H58" s="80">
        <f t="shared" si="1"/>
        <v>0</v>
      </c>
      <c r="J58" s="91"/>
    </row>
    <row r="59" spans="1:10" s="7" customFormat="1" ht="15">
      <c r="A59" s="77">
        <v>28</v>
      </c>
      <c r="B59" s="81" t="s">
        <v>37</v>
      </c>
      <c r="C59" s="81">
        <v>11</v>
      </c>
      <c r="D59" s="1" t="s">
        <v>7</v>
      </c>
      <c r="E59" s="80"/>
      <c r="F59" s="80">
        <f t="shared" si="0"/>
        <v>0</v>
      </c>
      <c r="G59" s="80"/>
      <c r="H59" s="80">
        <f t="shared" si="1"/>
        <v>0</v>
      </c>
      <c r="J59" s="91"/>
    </row>
    <row r="60" spans="1:10" s="7" customFormat="1" ht="15">
      <c r="A60" s="77">
        <v>29</v>
      </c>
      <c r="B60" s="81" t="s">
        <v>38</v>
      </c>
      <c r="C60" s="81">
        <v>38</v>
      </c>
      <c r="D60" s="1" t="s">
        <v>7</v>
      </c>
      <c r="E60" s="80"/>
      <c r="F60" s="80">
        <f t="shared" si="0"/>
        <v>0</v>
      </c>
      <c r="G60" s="80"/>
      <c r="H60" s="80">
        <f t="shared" si="1"/>
        <v>0</v>
      </c>
      <c r="J60" s="91"/>
    </row>
    <row r="61" spans="1:10" s="7" customFormat="1" ht="15">
      <c r="A61" s="77">
        <v>30</v>
      </c>
      <c r="B61" s="81" t="s">
        <v>18</v>
      </c>
      <c r="C61" s="81">
        <v>12</v>
      </c>
      <c r="D61" s="1" t="s">
        <v>7</v>
      </c>
      <c r="E61" s="80"/>
      <c r="F61" s="80">
        <f t="shared" si="0"/>
        <v>0</v>
      </c>
      <c r="G61" s="80"/>
      <c r="H61" s="80">
        <f t="shared" si="1"/>
        <v>0</v>
      </c>
      <c r="J61" s="91"/>
    </row>
    <row r="62" spans="1:11" s="7" customFormat="1" ht="15">
      <c r="A62" s="77">
        <v>31</v>
      </c>
      <c r="B62" s="78" t="s">
        <v>243</v>
      </c>
      <c r="C62" s="78">
        <v>3</v>
      </c>
      <c r="D62" s="1" t="s">
        <v>7</v>
      </c>
      <c r="E62" s="89"/>
      <c r="F62" s="89">
        <f t="shared" si="0"/>
        <v>0</v>
      </c>
      <c r="G62" s="89"/>
      <c r="H62" s="89">
        <f t="shared" si="1"/>
        <v>0</v>
      </c>
      <c r="J62" s="91"/>
      <c r="K62" s="131"/>
    </row>
    <row r="63" spans="1:11" s="7" customFormat="1" ht="15">
      <c r="A63" s="77">
        <v>32</v>
      </c>
      <c r="B63" s="78" t="s">
        <v>250</v>
      </c>
      <c r="C63" s="78">
        <v>1</v>
      </c>
      <c r="D63" s="1" t="s">
        <v>7</v>
      </c>
      <c r="E63" s="89"/>
      <c r="F63" s="89">
        <f t="shared" si="0"/>
        <v>0</v>
      </c>
      <c r="G63" s="89"/>
      <c r="H63" s="89">
        <f t="shared" si="1"/>
        <v>0</v>
      </c>
      <c r="J63" s="91"/>
      <c r="K63" s="131"/>
    </row>
    <row r="64" spans="1:11" s="7" customFormat="1" ht="15">
      <c r="A64" s="77">
        <v>33</v>
      </c>
      <c r="B64" s="78" t="s">
        <v>261</v>
      </c>
      <c r="C64" s="78">
        <v>18</v>
      </c>
      <c r="D64" s="1" t="s">
        <v>7</v>
      </c>
      <c r="E64" s="89"/>
      <c r="F64" s="89">
        <f t="shared" si="0"/>
        <v>0</v>
      </c>
      <c r="G64" s="89"/>
      <c r="H64" s="89">
        <f t="shared" si="1"/>
        <v>0</v>
      </c>
      <c r="J64" s="91"/>
      <c r="K64" s="131"/>
    </row>
    <row r="65" spans="1:11" s="7" customFormat="1" ht="15">
      <c r="A65" s="77">
        <v>34</v>
      </c>
      <c r="B65" s="78" t="s">
        <v>247</v>
      </c>
      <c r="C65" s="78">
        <v>1</v>
      </c>
      <c r="D65" s="1" t="s">
        <v>7</v>
      </c>
      <c r="E65" s="89"/>
      <c r="F65" s="89">
        <f t="shared" si="0"/>
        <v>0</v>
      </c>
      <c r="G65" s="89"/>
      <c r="H65" s="89">
        <f t="shared" si="1"/>
        <v>0</v>
      </c>
      <c r="J65" s="91"/>
      <c r="K65" s="131"/>
    </row>
    <row r="66" spans="1:11" s="7" customFormat="1" ht="15">
      <c r="A66" s="77">
        <v>35</v>
      </c>
      <c r="B66" s="78" t="s">
        <v>248</v>
      </c>
      <c r="C66" s="78">
        <v>3</v>
      </c>
      <c r="D66" s="1" t="s">
        <v>7</v>
      </c>
      <c r="E66" s="89"/>
      <c r="F66" s="89">
        <f t="shared" si="0"/>
        <v>0</v>
      </c>
      <c r="G66" s="89"/>
      <c r="H66" s="89">
        <f t="shared" si="1"/>
        <v>0</v>
      </c>
      <c r="J66" s="91"/>
      <c r="K66" s="131"/>
    </row>
    <row r="67" spans="1:11" s="7" customFormat="1" ht="15">
      <c r="A67" s="77">
        <v>36</v>
      </c>
      <c r="B67" s="78" t="s">
        <v>256</v>
      </c>
      <c r="C67" s="78">
        <v>20</v>
      </c>
      <c r="D67" s="1" t="s">
        <v>8</v>
      </c>
      <c r="E67" s="89"/>
      <c r="F67" s="89">
        <f t="shared" si="0"/>
        <v>0</v>
      </c>
      <c r="G67" s="89"/>
      <c r="H67" s="89">
        <f t="shared" si="1"/>
        <v>0</v>
      </c>
      <c r="J67" s="91"/>
      <c r="K67" s="131"/>
    </row>
    <row r="68" spans="1:11" s="7" customFormat="1" ht="15">
      <c r="A68" s="77">
        <v>37</v>
      </c>
      <c r="B68" s="78" t="s">
        <v>257</v>
      </c>
      <c r="C68" s="78">
        <v>1</v>
      </c>
      <c r="D68" s="1" t="s">
        <v>7</v>
      </c>
      <c r="E68" s="89"/>
      <c r="F68" s="89">
        <f t="shared" si="0"/>
        <v>0</v>
      </c>
      <c r="G68" s="89"/>
      <c r="H68" s="89">
        <f t="shared" si="1"/>
        <v>0</v>
      </c>
      <c r="J68" s="91"/>
      <c r="K68" s="131"/>
    </row>
    <row r="69" spans="1:11" s="7" customFormat="1" ht="15">
      <c r="A69" s="77">
        <v>38</v>
      </c>
      <c r="B69" s="78" t="s">
        <v>258</v>
      </c>
      <c r="C69" s="78">
        <v>6</v>
      </c>
      <c r="D69" s="1" t="s">
        <v>7</v>
      </c>
      <c r="E69" s="89"/>
      <c r="F69" s="89">
        <f t="shared" si="0"/>
        <v>0</v>
      </c>
      <c r="G69" s="89"/>
      <c r="H69" s="89">
        <f t="shared" si="1"/>
        <v>0</v>
      </c>
      <c r="J69" s="91"/>
      <c r="K69" s="131"/>
    </row>
    <row r="70" spans="1:11" s="7" customFormat="1" ht="15">
      <c r="A70" s="77">
        <v>39</v>
      </c>
      <c r="B70" s="78" t="s">
        <v>268</v>
      </c>
      <c r="C70" s="78">
        <v>20</v>
      </c>
      <c r="D70" s="1" t="s">
        <v>7</v>
      </c>
      <c r="E70" s="89"/>
      <c r="F70" s="89"/>
      <c r="G70" s="89"/>
      <c r="H70" s="89">
        <f>C70*G70</f>
        <v>0</v>
      </c>
      <c r="J70" s="91"/>
      <c r="K70" s="131"/>
    </row>
    <row r="71" spans="1:11" s="92" customFormat="1" ht="15">
      <c r="A71" s="77">
        <v>40</v>
      </c>
      <c r="B71" s="78" t="s">
        <v>267</v>
      </c>
      <c r="C71" s="78">
        <v>1</v>
      </c>
      <c r="D71" s="1" t="s">
        <v>7</v>
      </c>
      <c r="E71" s="89"/>
      <c r="F71" s="89">
        <f>C71*E71</f>
        <v>0</v>
      </c>
      <c r="G71" s="89"/>
      <c r="H71" s="89">
        <f>C71*G71</f>
        <v>0</v>
      </c>
      <c r="I71" s="7"/>
      <c r="K71" s="132"/>
    </row>
    <row r="72" spans="1:11" s="7" customFormat="1" ht="15">
      <c r="A72" s="77">
        <v>41</v>
      </c>
      <c r="B72" s="78" t="s">
        <v>269</v>
      </c>
      <c r="C72" s="78">
        <v>20</v>
      </c>
      <c r="D72" s="1" t="s">
        <v>8</v>
      </c>
      <c r="E72" s="89"/>
      <c r="F72" s="89"/>
      <c r="G72" s="89"/>
      <c r="H72" s="89">
        <f aca="true" t="shared" si="2" ref="H72:H73">C72*G72</f>
        <v>0</v>
      </c>
      <c r="J72" s="91"/>
      <c r="K72" s="131"/>
    </row>
    <row r="73" spans="1:11" s="7" customFormat="1" ht="15">
      <c r="A73" s="77">
        <v>42</v>
      </c>
      <c r="B73" s="78" t="s">
        <v>270</v>
      </c>
      <c r="C73" s="78">
        <v>20</v>
      </c>
      <c r="D73" s="1" t="s">
        <v>8</v>
      </c>
      <c r="E73" s="89"/>
      <c r="F73" s="89"/>
      <c r="G73" s="89"/>
      <c r="H73" s="89">
        <f t="shared" si="2"/>
        <v>0</v>
      </c>
      <c r="J73" s="91"/>
      <c r="K73" s="131"/>
    </row>
    <row r="74" spans="1:10" s="7" customFormat="1" ht="15">
      <c r="A74" s="77">
        <v>43</v>
      </c>
      <c r="B74" s="81" t="s">
        <v>21</v>
      </c>
      <c r="C74" s="81">
        <v>0.01</v>
      </c>
      <c r="D74" s="1" t="s">
        <v>12</v>
      </c>
      <c r="E74" s="80"/>
      <c r="F74" s="80">
        <f t="shared" si="0"/>
        <v>0</v>
      </c>
      <c r="G74" s="80"/>
      <c r="H74" s="80">
        <f t="shared" si="1"/>
        <v>0</v>
      </c>
      <c r="J74" s="91"/>
    </row>
    <row r="75" spans="1:10" s="7" customFormat="1" ht="15">
      <c r="A75" s="77">
        <v>44</v>
      </c>
      <c r="B75" s="78" t="s">
        <v>186</v>
      </c>
      <c r="C75" s="81">
        <v>1</v>
      </c>
      <c r="D75" s="1" t="s">
        <v>11</v>
      </c>
      <c r="E75" s="80"/>
      <c r="F75" s="80">
        <f>C75*E75</f>
        <v>0</v>
      </c>
      <c r="G75" s="80"/>
      <c r="H75" s="80">
        <f>C75*G75</f>
        <v>0</v>
      </c>
      <c r="J75" s="91"/>
    </row>
    <row r="76" spans="1:10" s="7" customFormat="1" ht="15">
      <c r="A76" s="77">
        <v>45</v>
      </c>
      <c r="B76" s="78" t="s">
        <v>196</v>
      </c>
      <c r="C76" s="81">
        <v>1</v>
      </c>
      <c r="D76" s="1" t="s">
        <v>11</v>
      </c>
      <c r="E76" s="80"/>
      <c r="F76" s="80">
        <f t="shared" si="0"/>
        <v>0</v>
      </c>
      <c r="G76" s="80"/>
      <c r="H76" s="80">
        <f t="shared" si="1"/>
        <v>0</v>
      </c>
      <c r="J76" s="91"/>
    </row>
    <row r="77" spans="1:10" s="7" customFormat="1" ht="15">
      <c r="A77" s="77">
        <v>46</v>
      </c>
      <c r="B77" s="115"/>
      <c r="C77" s="128"/>
      <c r="D77" s="116"/>
      <c r="E77" s="117"/>
      <c r="F77" s="117"/>
      <c r="G77" s="117"/>
      <c r="H77" s="117"/>
      <c r="J77" s="91"/>
    </row>
    <row r="78" spans="1:10" s="7" customFormat="1" ht="15">
      <c r="A78" s="77">
        <v>47</v>
      </c>
      <c r="B78" s="119" t="s">
        <v>241</v>
      </c>
      <c r="C78" s="129"/>
      <c r="D78" s="120"/>
      <c r="E78" s="121"/>
      <c r="F78" s="122"/>
      <c r="G78" s="121"/>
      <c r="H78" s="122"/>
      <c r="J78" s="91"/>
    </row>
    <row r="79" spans="1:11" s="7" customFormat="1" ht="15">
      <c r="A79" s="77">
        <v>48</v>
      </c>
      <c r="B79" s="123" t="s">
        <v>248</v>
      </c>
      <c r="C79" s="127">
        <v>5</v>
      </c>
      <c r="D79" s="124" t="s">
        <v>7</v>
      </c>
      <c r="E79" s="125"/>
      <c r="F79" s="126">
        <f aca="true" t="shared" si="3" ref="F79">C79*E79</f>
        <v>0</v>
      </c>
      <c r="G79" s="125"/>
      <c r="H79" s="126">
        <f aca="true" t="shared" si="4" ref="H79:H82">C79*G79</f>
        <v>0</v>
      </c>
      <c r="J79" s="91"/>
      <c r="K79" s="131"/>
    </row>
    <row r="80" spans="1:11" s="7" customFormat="1" ht="15">
      <c r="A80" s="77">
        <v>49</v>
      </c>
      <c r="B80" s="123" t="s">
        <v>257</v>
      </c>
      <c r="C80" s="127">
        <v>5</v>
      </c>
      <c r="D80" s="124" t="s">
        <v>7</v>
      </c>
      <c r="E80" s="125"/>
      <c r="F80" s="126"/>
      <c r="G80" s="125"/>
      <c r="H80" s="126">
        <f t="shared" si="4"/>
        <v>0</v>
      </c>
      <c r="J80" s="91"/>
      <c r="K80" s="131"/>
    </row>
    <row r="81" spans="1:11" s="7" customFormat="1" ht="15">
      <c r="A81" s="77">
        <v>50</v>
      </c>
      <c r="B81" s="123" t="s">
        <v>258</v>
      </c>
      <c r="C81" s="127">
        <v>10</v>
      </c>
      <c r="D81" s="124" t="s">
        <v>7</v>
      </c>
      <c r="E81" s="125"/>
      <c r="F81" s="126"/>
      <c r="G81" s="125"/>
      <c r="H81" s="126">
        <f t="shared" si="4"/>
        <v>0</v>
      </c>
      <c r="J81" s="91"/>
      <c r="K81" s="131"/>
    </row>
    <row r="82" spans="1:11" s="7" customFormat="1" ht="15">
      <c r="A82" s="77">
        <v>51</v>
      </c>
      <c r="B82" s="123" t="s">
        <v>259</v>
      </c>
      <c r="C82" s="127">
        <v>5</v>
      </c>
      <c r="D82" s="124" t="s">
        <v>7</v>
      </c>
      <c r="E82" s="125"/>
      <c r="F82" s="126"/>
      <c r="G82" s="125"/>
      <c r="H82" s="126">
        <f t="shared" si="4"/>
        <v>0</v>
      </c>
      <c r="J82" s="91"/>
      <c r="K82" s="131"/>
    </row>
    <row r="83" spans="1:10" s="7" customFormat="1" ht="15">
      <c r="A83" s="77">
        <v>52</v>
      </c>
      <c r="B83" s="127" t="s">
        <v>10</v>
      </c>
      <c r="C83" s="127">
        <v>10</v>
      </c>
      <c r="D83" s="124" t="s">
        <v>7</v>
      </c>
      <c r="E83" s="125"/>
      <c r="F83" s="126">
        <f aca="true" t="shared" si="5" ref="F83:F87">C83*E83</f>
        <v>0</v>
      </c>
      <c r="G83" s="125"/>
      <c r="H83" s="126">
        <f aca="true" t="shared" si="6" ref="H83:H87">C83*G83</f>
        <v>0</v>
      </c>
      <c r="J83" s="91"/>
    </row>
    <row r="84" spans="1:10" s="7" customFormat="1" ht="15">
      <c r="A84" s="77">
        <v>53</v>
      </c>
      <c r="B84" s="127" t="s">
        <v>281</v>
      </c>
      <c r="C84" s="127">
        <v>20</v>
      </c>
      <c r="D84" s="124" t="s">
        <v>8</v>
      </c>
      <c r="E84" s="126"/>
      <c r="F84" s="126">
        <f t="shared" si="5"/>
        <v>0</v>
      </c>
      <c r="G84" s="126"/>
      <c r="H84" s="126">
        <f t="shared" si="6"/>
        <v>0</v>
      </c>
      <c r="J84" s="91"/>
    </row>
    <row r="85" spans="1:10" s="7" customFormat="1" ht="15">
      <c r="A85" s="77">
        <v>54</v>
      </c>
      <c r="B85" s="127" t="s">
        <v>282</v>
      </c>
      <c r="C85" s="127">
        <v>20</v>
      </c>
      <c r="D85" s="124" t="s">
        <v>8</v>
      </c>
      <c r="E85" s="126"/>
      <c r="F85" s="126">
        <f t="shared" si="5"/>
        <v>0</v>
      </c>
      <c r="G85" s="126"/>
      <c r="H85" s="126">
        <f t="shared" si="6"/>
        <v>0</v>
      </c>
      <c r="J85" s="91"/>
    </row>
    <row r="86" spans="1:10" s="7" customFormat="1" ht="15">
      <c r="A86" s="77">
        <v>55</v>
      </c>
      <c r="B86" s="127" t="s">
        <v>278</v>
      </c>
      <c r="C86" s="127">
        <v>20</v>
      </c>
      <c r="D86" s="124" t="s">
        <v>8</v>
      </c>
      <c r="E86" s="125"/>
      <c r="F86" s="126">
        <f t="shared" si="5"/>
        <v>0</v>
      </c>
      <c r="G86" s="125"/>
      <c r="H86" s="126">
        <f t="shared" si="6"/>
        <v>0</v>
      </c>
      <c r="J86" s="91"/>
    </row>
    <row r="87" spans="1:10" s="7" customFormat="1" ht="15">
      <c r="A87" s="77">
        <v>56</v>
      </c>
      <c r="B87" s="127" t="s">
        <v>279</v>
      </c>
      <c r="C87" s="127">
        <v>20</v>
      </c>
      <c r="D87" s="124" t="s">
        <v>8</v>
      </c>
      <c r="E87" s="126"/>
      <c r="F87" s="126">
        <f t="shared" si="5"/>
        <v>0</v>
      </c>
      <c r="G87" s="126"/>
      <c r="H87" s="126">
        <f t="shared" si="6"/>
        <v>0</v>
      </c>
      <c r="J87" s="91"/>
    </row>
    <row r="88" spans="1:10" ht="15">
      <c r="A88" s="82"/>
      <c r="B88" s="83"/>
      <c r="C88" s="83"/>
      <c r="D88" s="85"/>
      <c r="E88" s="86"/>
      <c r="F88" s="86"/>
      <c r="G88" s="86"/>
      <c r="H88" s="86"/>
      <c r="I88" s="7"/>
      <c r="J88" s="91"/>
    </row>
    <row r="89" spans="1:10" s="7" customFormat="1" ht="15">
      <c r="A89" s="13"/>
      <c r="B89" s="14" t="s">
        <v>25</v>
      </c>
      <c r="C89" s="14"/>
      <c r="D89" s="16"/>
      <c r="E89" s="17"/>
      <c r="F89" s="71">
        <f>SUM(F32:F87)</f>
        <v>0</v>
      </c>
      <c r="G89" s="17"/>
      <c r="H89" s="43">
        <f>SUM(H32:H87)</f>
        <v>0</v>
      </c>
      <c r="J89" s="91"/>
    </row>
    <row r="90" spans="1:10" s="7" customFormat="1" ht="15">
      <c r="A90" s="4"/>
      <c r="B90"/>
      <c r="C90"/>
      <c r="D90" s="6"/>
      <c r="E90" s="88"/>
      <c r="F90" s="88"/>
      <c r="G90" s="88"/>
      <c r="H90" s="88"/>
      <c r="J90" s="91"/>
    </row>
    <row r="91" spans="9:10" ht="15">
      <c r="I91" s="7"/>
      <c r="J91" s="91"/>
    </row>
    <row r="92" spans="9:10" ht="15">
      <c r="I92" s="7"/>
      <c r="J92" s="91"/>
    </row>
    <row r="93" spans="1:10" s="94" customFormat="1" ht="15">
      <c r="A93" s="13"/>
      <c r="B93" s="14" t="s">
        <v>74</v>
      </c>
      <c r="C93" s="14"/>
      <c r="D93" s="16"/>
      <c r="E93" s="17"/>
      <c r="F93" s="71"/>
      <c r="G93" s="17"/>
      <c r="H93" s="43"/>
      <c r="I93" s="7"/>
      <c r="J93" s="91"/>
    </row>
    <row r="94" spans="1:10" s="7" customFormat="1" ht="15">
      <c r="A94" s="44"/>
      <c r="B94" s="45" t="s">
        <v>75</v>
      </c>
      <c r="C94" s="45"/>
      <c r="D94" s="47" t="s">
        <v>2</v>
      </c>
      <c r="E94" s="48"/>
      <c r="F94" s="48"/>
      <c r="G94" s="48"/>
      <c r="H94" s="49"/>
      <c r="J94" s="91"/>
    </row>
    <row r="95" spans="1:10" s="7" customFormat="1" ht="15">
      <c r="A95" s="50"/>
      <c r="B95" s="51"/>
      <c r="C95" s="51"/>
      <c r="D95" s="53"/>
      <c r="E95" s="54"/>
      <c r="F95" s="54"/>
      <c r="G95" s="54" t="s">
        <v>76</v>
      </c>
      <c r="H95" s="55" t="s">
        <v>77</v>
      </c>
      <c r="J95" s="91"/>
    </row>
    <row r="96" spans="1:10" s="7" customFormat="1" ht="15">
      <c r="A96" s="77">
        <v>1</v>
      </c>
      <c r="B96" s="78" t="s">
        <v>78</v>
      </c>
      <c r="C96" s="78">
        <v>17</v>
      </c>
      <c r="D96" s="1" t="s">
        <v>8</v>
      </c>
      <c r="E96" s="80"/>
      <c r="F96" s="80"/>
      <c r="G96" s="80"/>
      <c r="H96" s="80">
        <f>C96*G96</f>
        <v>0</v>
      </c>
      <c r="J96" s="91"/>
    </row>
    <row r="97" spans="1:11" s="94" customFormat="1" ht="15">
      <c r="A97" s="77">
        <v>2</v>
      </c>
      <c r="B97" s="78" t="s">
        <v>85</v>
      </c>
      <c r="C97" s="78">
        <v>3</v>
      </c>
      <c r="D97" s="1" t="s">
        <v>7</v>
      </c>
      <c r="E97" s="80"/>
      <c r="F97" s="80"/>
      <c r="G97" s="80"/>
      <c r="H97" s="80">
        <f aca="true" t="shared" si="7" ref="H97:H99">C97*G97</f>
        <v>0</v>
      </c>
      <c r="I97" s="7"/>
      <c r="J97" s="91"/>
      <c r="K97" s="7"/>
    </row>
    <row r="98" spans="1:11" ht="30">
      <c r="A98" s="77">
        <v>3</v>
      </c>
      <c r="B98" s="78" t="s">
        <v>86</v>
      </c>
      <c r="C98" s="78">
        <v>9</v>
      </c>
      <c r="D98" s="1" t="s">
        <v>12</v>
      </c>
      <c r="E98" s="80"/>
      <c r="F98" s="80"/>
      <c r="G98" s="80"/>
      <c r="H98" s="80">
        <f t="shared" si="7"/>
        <v>0</v>
      </c>
      <c r="I98" s="7"/>
      <c r="J98" s="91"/>
      <c r="K98" s="7"/>
    </row>
    <row r="99" spans="1:10" s="7" customFormat="1" ht="15">
      <c r="A99" s="77">
        <v>4</v>
      </c>
      <c r="B99" s="78" t="s">
        <v>88</v>
      </c>
      <c r="C99" s="78">
        <v>6</v>
      </c>
      <c r="D99" s="1" t="s">
        <v>7</v>
      </c>
      <c r="E99" s="80"/>
      <c r="F99" s="80"/>
      <c r="G99" s="80"/>
      <c r="H99" s="80">
        <f t="shared" si="7"/>
        <v>0</v>
      </c>
      <c r="J99" s="91"/>
    </row>
    <row r="100" spans="1:10" ht="15">
      <c r="A100" s="82"/>
      <c r="B100" s="83"/>
      <c r="C100" s="83"/>
      <c r="D100" s="85"/>
      <c r="E100" s="86"/>
      <c r="F100" s="86"/>
      <c r="G100" s="86"/>
      <c r="H100" s="86"/>
      <c r="J100" s="91"/>
    </row>
    <row r="101" spans="1:10" s="7" customFormat="1" ht="15">
      <c r="A101" s="13"/>
      <c r="B101" s="14" t="s">
        <v>89</v>
      </c>
      <c r="C101" s="14"/>
      <c r="D101" s="16"/>
      <c r="E101" s="17"/>
      <c r="F101" s="71"/>
      <c r="G101" s="17"/>
      <c r="H101" s="43">
        <f>SUM(H96:H100)</f>
        <v>0</v>
      </c>
      <c r="J101" s="91"/>
    </row>
    <row r="102" ht="15">
      <c r="J102" s="91"/>
    </row>
    <row r="103" ht="15">
      <c r="J103" s="91"/>
    </row>
    <row r="104" spans="1:13" s="6" customFormat="1" ht="15">
      <c r="A104" s="4"/>
      <c r="B104"/>
      <c r="C104" s="7"/>
      <c r="E104" s="7"/>
      <c r="F104" s="7"/>
      <c r="G104" s="7"/>
      <c r="H104" s="7"/>
      <c r="I104"/>
      <c r="J104" s="90"/>
      <c r="K104"/>
      <c r="L104"/>
      <c r="M104"/>
    </row>
    <row r="105" spans="1:13" s="6" customFormat="1" ht="15">
      <c r="A105" s="4"/>
      <c r="B105"/>
      <c r="C105" s="7"/>
      <c r="E105" s="7"/>
      <c r="F105" s="7"/>
      <c r="G105" s="7"/>
      <c r="H105" s="7"/>
      <c r="I105"/>
      <c r="J105" s="90"/>
      <c r="K105"/>
      <c r="L105"/>
      <c r="M105"/>
    </row>
    <row r="106" spans="1:13" s="6" customFormat="1" ht="15">
      <c r="A106" s="4"/>
      <c r="B106"/>
      <c r="C106" s="7"/>
      <c r="E106" s="7"/>
      <c r="F106" s="7"/>
      <c r="G106" s="7"/>
      <c r="H106" s="7"/>
      <c r="I106"/>
      <c r="J106" s="90"/>
      <c r="K106"/>
      <c r="L106"/>
      <c r="M106"/>
    </row>
    <row r="107" spans="1:13" s="6" customFormat="1" ht="15">
      <c r="A107" s="4"/>
      <c r="B107"/>
      <c r="C107" s="7"/>
      <c r="E107" s="7"/>
      <c r="F107" s="7"/>
      <c r="G107" s="7"/>
      <c r="H107" s="7"/>
      <c r="I107"/>
      <c r="J107" s="90"/>
      <c r="K107"/>
      <c r="L107"/>
      <c r="M107"/>
    </row>
    <row r="108" spans="1:13" s="6" customFormat="1" ht="15">
      <c r="A108" s="4"/>
      <c r="B108"/>
      <c r="C108"/>
      <c r="E108" s="7"/>
      <c r="F108" s="7"/>
      <c r="G108" s="7"/>
      <c r="H108" s="7"/>
      <c r="I108"/>
      <c r="J108" s="90"/>
      <c r="K108"/>
      <c r="L108"/>
      <c r="M108"/>
    </row>
    <row r="109" spans="1:13" s="6" customFormat="1" ht="15">
      <c r="A109" s="4"/>
      <c r="B109"/>
      <c r="C109"/>
      <c r="E109" s="7"/>
      <c r="F109" s="7"/>
      <c r="G109" s="7"/>
      <c r="H109" s="7"/>
      <c r="I109"/>
      <c r="J109" s="90"/>
      <c r="K109"/>
      <c r="L109"/>
      <c r="M109"/>
    </row>
    <row r="110" spans="1:13" s="6" customFormat="1" ht="15">
      <c r="A110" s="4"/>
      <c r="B110"/>
      <c r="C110"/>
      <c r="E110" s="7"/>
      <c r="F110" s="7"/>
      <c r="G110" s="7"/>
      <c r="H110" s="7"/>
      <c r="I110"/>
      <c r="J110" s="90"/>
      <c r="K110"/>
      <c r="L110"/>
      <c r="M110"/>
    </row>
    <row r="111" spans="1:13" s="6" customFormat="1" ht="15">
      <c r="A111" s="4"/>
      <c r="B111"/>
      <c r="C111"/>
      <c r="E111" s="7"/>
      <c r="F111" s="7"/>
      <c r="G111" s="7"/>
      <c r="H111" s="7"/>
      <c r="I111"/>
      <c r="J111" s="90"/>
      <c r="K111"/>
      <c r="L111"/>
      <c r="M1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70"/>
  <sheetViews>
    <sheetView zoomScale="115" zoomScaleNormal="115" workbookViewId="0" topLeftCell="C1">
      <selection activeCell="H21" sqref="H21"/>
    </sheetView>
  </sheetViews>
  <sheetFormatPr defaultColWidth="9.140625" defaultRowHeight="15"/>
  <cols>
    <col min="1" max="1" width="4.421875" style="4" bestFit="1" customWidth="1"/>
    <col min="2" max="2" width="68.8515625" style="0" customWidth="1"/>
    <col min="3" max="3" width="12.421875" style="11" bestFit="1" customWidth="1"/>
    <col min="4" max="4" width="6.00390625" style="6" customWidth="1"/>
    <col min="5" max="6" width="16.57421875" style="7" bestFit="1" customWidth="1"/>
    <col min="7" max="7" width="14.00390625" style="7" bestFit="1" customWidth="1"/>
    <col min="8" max="8" width="17.7109375" style="7" bestFit="1" customWidth="1"/>
    <col min="9" max="9" width="13.7109375" style="0" bestFit="1" customWidth="1"/>
    <col min="10" max="10" width="12.28125" style="90" bestFit="1" customWidth="1"/>
    <col min="11" max="11" width="10.421875" style="0" customWidth="1"/>
    <col min="12" max="12" width="11.8515625" style="0" bestFit="1" customWidth="1"/>
    <col min="13" max="13" width="18.8515625" style="0" customWidth="1"/>
    <col min="14" max="14" width="26.00390625" style="0" customWidth="1"/>
  </cols>
  <sheetData>
    <row r="1" spans="2:3" ht="78.75">
      <c r="B1" s="5" t="s">
        <v>48</v>
      </c>
      <c r="C1"/>
    </row>
    <row r="2" spans="2:4" ht="48">
      <c r="B2" s="8" t="s">
        <v>49</v>
      </c>
      <c r="C2"/>
      <c r="D2" s="9"/>
    </row>
    <row r="3" ht="18.75">
      <c r="B3" s="101" t="s">
        <v>92</v>
      </c>
    </row>
    <row r="4" ht="18.75">
      <c r="B4" s="10" t="s">
        <v>35</v>
      </c>
    </row>
    <row r="6" spans="2:3" ht="15.75">
      <c r="B6" s="12" t="s">
        <v>43</v>
      </c>
      <c r="C6" s="12" t="s">
        <v>293</v>
      </c>
    </row>
    <row r="8" spans="1:8" ht="15">
      <c r="A8" s="13"/>
      <c r="B8" s="14" t="s">
        <v>22</v>
      </c>
      <c r="C8" s="15"/>
      <c r="D8" s="16"/>
      <c r="E8" s="17"/>
      <c r="F8" s="17"/>
      <c r="G8" s="17"/>
      <c r="H8" s="18"/>
    </row>
    <row r="9" spans="1:13" ht="15">
      <c r="A9" s="19"/>
      <c r="B9" s="20"/>
      <c r="C9" s="21"/>
      <c r="D9" s="22"/>
      <c r="E9" s="23"/>
      <c r="F9" s="23"/>
      <c r="G9" s="23"/>
      <c r="H9" s="24"/>
      <c r="I9" s="7"/>
      <c r="K9" s="7"/>
      <c r="M9" s="7"/>
    </row>
    <row r="10" spans="1:13" ht="15">
      <c r="A10" s="25">
        <v>1</v>
      </c>
      <c r="B10" s="26" t="s">
        <v>23</v>
      </c>
      <c r="C10" s="27"/>
      <c r="D10" s="28"/>
      <c r="E10" s="29"/>
      <c r="F10" s="29"/>
      <c r="G10" s="29"/>
      <c r="H10" s="30">
        <f>F28+H28</f>
        <v>0</v>
      </c>
      <c r="I10" s="7"/>
      <c r="K10" s="7"/>
      <c r="M10" s="7"/>
    </row>
    <row r="11" spans="1:13" ht="15">
      <c r="A11" s="25">
        <v>2</v>
      </c>
      <c r="B11" s="26" t="s">
        <v>31</v>
      </c>
      <c r="C11" s="27"/>
      <c r="D11" s="28"/>
      <c r="E11" s="29"/>
      <c r="F11" s="29"/>
      <c r="G11" s="29"/>
      <c r="H11" s="30">
        <f>H10*0.052</f>
        <v>0</v>
      </c>
      <c r="I11" s="7"/>
      <c r="K11" s="7"/>
      <c r="M11" s="7"/>
    </row>
    <row r="12" spans="1:13" ht="15">
      <c r="A12" s="25">
        <v>3</v>
      </c>
      <c r="B12" s="26" t="s">
        <v>24</v>
      </c>
      <c r="C12" s="27"/>
      <c r="D12" s="28"/>
      <c r="E12" s="29"/>
      <c r="F12" s="29"/>
      <c r="G12" s="29"/>
      <c r="H12" s="30">
        <f>F144</f>
        <v>0</v>
      </c>
      <c r="I12" s="7"/>
      <c r="K12" s="7"/>
      <c r="M12" s="7"/>
    </row>
    <row r="13" spans="1:10" s="7" customFormat="1" ht="15">
      <c r="A13" s="25">
        <v>4</v>
      </c>
      <c r="B13" s="26" t="s">
        <v>19</v>
      </c>
      <c r="C13" s="27"/>
      <c r="D13" s="28"/>
      <c r="E13" s="29"/>
      <c r="F13" s="29"/>
      <c r="G13" s="29"/>
      <c r="H13" s="30">
        <f>H12*0.05</f>
        <v>0</v>
      </c>
      <c r="J13" s="91"/>
    </row>
    <row r="14" spans="1:10" s="7" customFormat="1" ht="15">
      <c r="A14" s="25">
        <v>5</v>
      </c>
      <c r="B14" s="26" t="s">
        <v>26</v>
      </c>
      <c r="C14" s="27"/>
      <c r="D14" s="28"/>
      <c r="E14" s="29"/>
      <c r="F14" s="29"/>
      <c r="G14" s="29"/>
      <c r="H14" s="30">
        <f>H144+H160</f>
        <v>0</v>
      </c>
      <c r="J14" s="91"/>
    </row>
    <row r="15" spans="1:10" s="7" customFormat="1" ht="15">
      <c r="A15" s="25">
        <v>6</v>
      </c>
      <c r="B15" s="26" t="s">
        <v>32</v>
      </c>
      <c r="C15" s="27"/>
      <c r="D15" s="28"/>
      <c r="E15" s="29"/>
      <c r="F15" s="29"/>
      <c r="G15" s="29"/>
      <c r="H15" s="30">
        <f>H10*0.01</f>
        <v>0</v>
      </c>
      <c r="J15" s="91"/>
    </row>
    <row r="16" spans="1:10" s="7" customFormat="1" ht="15">
      <c r="A16" s="25">
        <v>7</v>
      </c>
      <c r="B16" s="26" t="s">
        <v>20</v>
      </c>
      <c r="C16" s="27"/>
      <c r="D16" s="28"/>
      <c r="E16" s="29"/>
      <c r="F16" s="29"/>
      <c r="G16" s="29"/>
      <c r="H16" s="30">
        <f>SUM(H12:H15)*0.06</f>
        <v>0</v>
      </c>
      <c r="J16" s="91"/>
    </row>
    <row r="17" spans="1:10" s="7" customFormat="1" ht="15">
      <c r="A17" s="25">
        <v>8</v>
      </c>
      <c r="B17" s="26" t="s">
        <v>15</v>
      </c>
      <c r="C17" s="27"/>
      <c r="D17" s="28"/>
      <c r="E17" s="29"/>
      <c r="F17" s="29"/>
      <c r="G17" s="29"/>
      <c r="H17" s="30"/>
      <c r="J17" s="91"/>
    </row>
    <row r="18" spans="1:10" s="7" customFormat="1" ht="15">
      <c r="A18" s="25">
        <v>9</v>
      </c>
      <c r="B18" s="26" t="s">
        <v>27</v>
      </c>
      <c r="C18" s="27"/>
      <c r="D18" s="28"/>
      <c r="E18" s="29"/>
      <c r="F18" s="29"/>
      <c r="G18" s="29"/>
      <c r="H18" s="30">
        <f>H17*0.03</f>
        <v>0</v>
      </c>
      <c r="J18" s="91"/>
    </row>
    <row r="19" spans="1:10" s="7" customFormat="1" ht="15">
      <c r="A19" s="31">
        <v>10</v>
      </c>
      <c r="B19" s="32" t="s">
        <v>34</v>
      </c>
      <c r="C19" s="33"/>
      <c r="D19" s="34"/>
      <c r="E19" s="35"/>
      <c r="F19" s="35"/>
      <c r="G19" s="35"/>
      <c r="H19" s="36"/>
      <c r="J19" s="91"/>
    </row>
    <row r="20" spans="1:10" s="7" customFormat="1" ht="15">
      <c r="A20" s="37"/>
      <c r="B20" s="38"/>
      <c r="C20" s="39"/>
      <c r="D20" s="40"/>
      <c r="E20" s="41"/>
      <c r="F20" s="41"/>
      <c r="G20" s="41"/>
      <c r="H20" s="42"/>
      <c r="J20" s="91"/>
    </row>
    <row r="21" spans="1:10" s="7" customFormat="1" ht="15">
      <c r="A21" s="13"/>
      <c r="B21" s="14" t="s">
        <v>28</v>
      </c>
      <c r="C21" s="15"/>
      <c r="D21" s="16"/>
      <c r="E21" s="17"/>
      <c r="F21" s="17"/>
      <c r="G21" s="17"/>
      <c r="H21" s="43">
        <f>SUM(H10:H20)</f>
        <v>0</v>
      </c>
      <c r="J21" s="91"/>
    </row>
    <row r="23" spans="1:10" s="7" customFormat="1" ht="15">
      <c r="A23" s="44"/>
      <c r="B23" s="45" t="s">
        <v>23</v>
      </c>
      <c r="C23" s="46" t="s">
        <v>1</v>
      </c>
      <c r="D23" s="47"/>
      <c r="E23" s="48" t="s">
        <v>3</v>
      </c>
      <c r="F23" s="48" t="s">
        <v>5</v>
      </c>
      <c r="G23" s="48" t="s">
        <v>3</v>
      </c>
      <c r="H23" s="49" t="s">
        <v>5</v>
      </c>
      <c r="J23" s="91"/>
    </row>
    <row r="24" spans="1:10" s="7" customFormat="1" ht="15">
      <c r="A24" s="50"/>
      <c r="B24" s="51"/>
      <c r="C24" s="52" t="s">
        <v>92</v>
      </c>
      <c r="D24" s="53" t="s">
        <v>2</v>
      </c>
      <c r="E24" s="54" t="s">
        <v>4</v>
      </c>
      <c r="F24" s="54" t="s">
        <v>4</v>
      </c>
      <c r="G24" s="54" t="s">
        <v>6</v>
      </c>
      <c r="H24" s="55" t="s">
        <v>6</v>
      </c>
      <c r="J24" s="91"/>
    </row>
    <row r="25" spans="1:10" s="7" customFormat="1" ht="15">
      <c r="A25" s="56"/>
      <c r="B25" s="57"/>
      <c r="C25" s="58"/>
      <c r="D25" s="2"/>
      <c r="E25" s="59"/>
      <c r="F25" s="59"/>
      <c r="G25" s="59"/>
      <c r="H25" s="59"/>
      <c r="J25" s="91"/>
    </row>
    <row r="26" spans="1:10" s="7" customFormat="1" ht="15">
      <c r="A26" s="77">
        <v>1</v>
      </c>
      <c r="B26" s="81" t="s">
        <v>58</v>
      </c>
      <c r="C26" s="79">
        <v>2</v>
      </c>
      <c r="D26" s="1" t="s">
        <v>7</v>
      </c>
      <c r="E26" s="89"/>
      <c r="F26" s="89">
        <f>C26*E26</f>
        <v>0</v>
      </c>
      <c r="G26" s="89"/>
      <c r="H26" s="89">
        <f>C26*G26</f>
        <v>0</v>
      </c>
      <c r="J26" s="91"/>
    </row>
    <row r="27" spans="1:10" s="7" customFormat="1" ht="15">
      <c r="A27" s="60"/>
      <c r="B27" s="65"/>
      <c r="C27" s="66"/>
      <c r="D27" s="67"/>
      <c r="E27" s="68"/>
      <c r="F27" s="68"/>
      <c r="G27" s="68"/>
      <c r="H27" s="68"/>
      <c r="J27" s="91"/>
    </row>
    <row r="28" spans="1:10" s="7" customFormat="1" ht="15">
      <c r="A28" s="13"/>
      <c r="B28" s="14" t="s">
        <v>13</v>
      </c>
      <c r="C28" s="69"/>
      <c r="D28" s="70"/>
      <c r="E28" s="71"/>
      <c r="F28" s="71">
        <f>SUM(F26:F27)</f>
        <v>0</v>
      </c>
      <c r="G28" s="71"/>
      <c r="H28" s="43">
        <f>SUM(H26:H27)</f>
        <v>0</v>
      </c>
      <c r="J28" s="91"/>
    </row>
    <row r="29" ht="15">
      <c r="I29" s="7"/>
    </row>
    <row r="30" ht="15">
      <c r="I30" s="7"/>
    </row>
    <row r="31" spans="1:10" s="7" customFormat="1" ht="15">
      <c r="A31" s="44"/>
      <c r="B31" s="45" t="s">
        <v>29</v>
      </c>
      <c r="C31" s="46"/>
      <c r="D31" s="47"/>
      <c r="E31" s="48" t="s">
        <v>3</v>
      </c>
      <c r="F31" s="48" t="s">
        <v>5</v>
      </c>
      <c r="G31" s="48" t="s">
        <v>3</v>
      </c>
      <c r="H31" s="49" t="s">
        <v>5</v>
      </c>
      <c r="J31" s="91"/>
    </row>
    <row r="32" spans="1:10" s="7" customFormat="1" ht="15">
      <c r="A32" s="50"/>
      <c r="B32" s="51" t="s">
        <v>30</v>
      </c>
      <c r="C32" s="52" t="s">
        <v>1</v>
      </c>
      <c r="D32" s="53" t="s">
        <v>2</v>
      </c>
      <c r="E32" s="54" t="s">
        <v>4</v>
      </c>
      <c r="F32" s="54" t="s">
        <v>4</v>
      </c>
      <c r="G32" s="54" t="s">
        <v>6</v>
      </c>
      <c r="H32" s="55" t="s">
        <v>6</v>
      </c>
      <c r="J32" s="91"/>
    </row>
    <row r="33" spans="1:10" s="7" customFormat="1" ht="15">
      <c r="A33" s="60"/>
      <c r="B33" s="99" t="s">
        <v>103</v>
      </c>
      <c r="C33" s="62"/>
      <c r="D33" s="3"/>
      <c r="E33" s="63"/>
      <c r="F33" s="63"/>
      <c r="G33" s="63"/>
      <c r="H33" s="63"/>
      <c r="J33" s="91"/>
    </row>
    <row r="34" spans="1:9" s="92" customFormat="1" ht="15">
      <c r="A34" s="77">
        <v>1</v>
      </c>
      <c r="B34" s="93" t="s">
        <v>139</v>
      </c>
      <c r="C34" s="79"/>
      <c r="D34" s="1"/>
      <c r="E34" s="89"/>
      <c r="F34" s="89"/>
      <c r="G34" s="89"/>
      <c r="H34" s="89"/>
      <c r="I34" s="7"/>
    </row>
    <row r="35" spans="1:9" s="92" customFormat="1" ht="15">
      <c r="A35" s="77">
        <v>2</v>
      </c>
      <c r="B35" s="81" t="s">
        <v>60</v>
      </c>
      <c r="C35" s="79">
        <v>3</v>
      </c>
      <c r="D35" s="1" t="s">
        <v>7</v>
      </c>
      <c r="E35" s="89"/>
      <c r="F35" s="89">
        <f aca="true" t="shared" si="0" ref="F35:F45">C35*E35</f>
        <v>0</v>
      </c>
      <c r="G35" s="89"/>
      <c r="H35" s="89">
        <f aca="true" t="shared" si="1" ref="H35:H46">C35*G35</f>
        <v>0</v>
      </c>
      <c r="I35" s="7"/>
    </row>
    <row r="36" spans="1:9" s="92" customFormat="1" ht="15">
      <c r="A36" s="77">
        <v>3</v>
      </c>
      <c r="B36" s="81" t="s">
        <v>61</v>
      </c>
      <c r="C36" s="79">
        <v>2</v>
      </c>
      <c r="D36" s="1" t="s">
        <v>7</v>
      </c>
      <c r="E36" s="89"/>
      <c r="F36" s="89">
        <f t="shared" si="0"/>
        <v>0</v>
      </c>
      <c r="G36" s="89"/>
      <c r="H36" s="89">
        <f t="shared" si="1"/>
        <v>0</v>
      </c>
      <c r="I36" s="7"/>
    </row>
    <row r="37" spans="1:9" s="92" customFormat="1" ht="15">
      <c r="A37" s="77">
        <v>4</v>
      </c>
      <c r="B37" s="81" t="s">
        <v>62</v>
      </c>
      <c r="C37" s="79">
        <v>1</v>
      </c>
      <c r="D37" s="1" t="s">
        <v>7</v>
      </c>
      <c r="E37" s="89"/>
      <c r="F37" s="89">
        <f t="shared" si="0"/>
        <v>0</v>
      </c>
      <c r="G37" s="89"/>
      <c r="H37" s="89">
        <f t="shared" si="1"/>
        <v>0</v>
      </c>
      <c r="I37" s="7"/>
    </row>
    <row r="38" spans="1:9" s="92" customFormat="1" ht="15">
      <c r="A38" s="77">
        <v>5</v>
      </c>
      <c r="B38" s="78" t="s">
        <v>59</v>
      </c>
      <c r="C38" s="79">
        <v>7</v>
      </c>
      <c r="D38" s="1" t="s">
        <v>7</v>
      </c>
      <c r="E38" s="89"/>
      <c r="F38" s="89">
        <f t="shared" si="0"/>
        <v>0</v>
      </c>
      <c r="G38" s="89"/>
      <c r="H38" s="89">
        <f t="shared" si="1"/>
        <v>0</v>
      </c>
      <c r="I38" s="7"/>
    </row>
    <row r="39" spans="1:9" s="92" customFormat="1" ht="15">
      <c r="A39" s="77">
        <v>6</v>
      </c>
      <c r="B39" s="81" t="s">
        <v>64</v>
      </c>
      <c r="C39" s="79">
        <v>1</v>
      </c>
      <c r="D39" s="1" t="s">
        <v>7</v>
      </c>
      <c r="E39" s="89"/>
      <c r="F39" s="89">
        <f t="shared" si="0"/>
        <v>0</v>
      </c>
      <c r="G39" s="89"/>
      <c r="H39" s="89">
        <f t="shared" si="1"/>
        <v>0</v>
      </c>
      <c r="I39" s="7"/>
    </row>
    <row r="40" spans="1:9" s="92" customFormat="1" ht="15">
      <c r="A40" s="77">
        <v>7</v>
      </c>
      <c r="B40" s="81" t="s">
        <v>65</v>
      </c>
      <c r="C40" s="79">
        <v>1</v>
      </c>
      <c r="D40" s="1" t="s">
        <v>7</v>
      </c>
      <c r="E40" s="89"/>
      <c r="F40" s="89">
        <f t="shared" si="0"/>
        <v>0</v>
      </c>
      <c r="G40" s="89"/>
      <c r="H40" s="89">
        <f t="shared" si="1"/>
        <v>0</v>
      </c>
      <c r="I40" s="7"/>
    </row>
    <row r="41" spans="1:11" s="92" customFormat="1" ht="15">
      <c r="A41" s="77">
        <v>8</v>
      </c>
      <c r="B41" s="78" t="s">
        <v>242</v>
      </c>
      <c r="C41" s="78">
        <v>1</v>
      </c>
      <c r="D41" s="1" t="s">
        <v>7</v>
      </c>
      <c r="E41" s="89"/>
      <c r="F41" s="89">
        <f t="shared" si="0"/>
        <v>0</v>
      </c>
      <c r="G41" s="89"/>
      <c r="H41" s="89">
        <f t="shared" si="1"/>
        <v>0</v>
      </c>
      <c r="I41" s="7"/>
      <c r="K41" s="132"/>
    </row>
    <row r="42" spans="1:11" s="92" customFormat="1" ht="15">
      <c r="A42" s="77">
        <v>9</v>
      </c>
      <c r="B42" s="78" t="s">
        <v>243</v>
      </c>
      <c r="C42" s="78">
        <v>6</v>
      </c>
      <c r="D42" s="1" t="s">
        <v>7</v>
      </c>
      <c r="E42" s="89"/>
      <c r="F42" s="89">
        <f t="shared" si="0"/>
        <v>0</v>
      </c>
      <c r="G42" s="89"/>
      <c r="H42" s="89">
        <f t="shared" si="1"/>
        <v>0</v>
      </c>
      <c r="I42" s="7"/>
      <c r="K42" s="132"/>
    </row>
    <row r="43" spans="1:11" s="92" customFormat="1" ht="15">
      <c r="A43" s="77">
        <v>10</v>
      </c>
      <c r="B43" s="78" t="s">
        <v>246</v>
      </c>
      <c r="C43" s="78">
        <v>12</v>
      </c>
      <c r="D43" s="1" t="s">
        <v>7</v>
      </c>
      <c r="E43" s="89"/>
      <c r="F43" s="89">
        <f t="shared" si="0"/>
        <v>0</v>
      </c>
      <c r="G43" s="89"/>
      <c r="H43" s="89">
        <f t="shared" si="1"/>
        <v>0</v>
      </c>
      <c r="I43" s="7"/>
      <c r="K43" s="132"/>
    </row>
    <row r="44" spans="1:11" s="7" customFormat="1" ht="15">
      <c r="A44" s="77">
        <v>11</v>
      </c>
      <c r="B44" s="78" t="s">
        <v>252</v>
      </c>
      <c r="C44" s="78">
        <v>1</v>
      </c>
      <c r="D44" s="1" t="s">
        <v>7</v>
      </c>
      <c r="E44" s="89"/>
      <c r="F44" s="89">
        <f t="shared" si="0"/>
        <v>0</v>
      </c>
      <c r="G44" s="89"/>
      <c r="H44" s="89">
        <f t="shared" si="1"/>
        <v>0</v>
      </c>
      <c r="J44" s="91"/>
      <c r="K44" s="131"/>
    </row>
    <row r="45" spans="1:11" s="92" customFormat="1" ht="15">
      <c r="A45" s="77">
        <v>12</v>
      </c>
      <c r="B45" s="78" t="s">
        <v>248</v>
      </c>
      <c r="C45" s="78">
        <v>1</v>
      </c>
      <c r="D45" s="1" t="s">
        <v>7</v>
      </c>
      <c r="E45" s="89"/>
      <c r="F45" s="89">
        <f t="shared" si="0"/>
        <v>0</v>
      </c>
      <c r="G45" s="89"/>
      <c r="H45" s="89">
        <f t="shared" si="1"/>
        <v>0</v>
      </c>
      <c r="I45" s="7"/>
      <c r="K45" s="132"/>
    </row>
    <row r="46" spans="1:9" s="92" customFormat="1" ht="15">
      <c r="A46" s="77">
        <v>13</v>
      </c>
      <c r="B46" s="81"/>
      <c r="C46" s="79"/>
      <c r="D46" s="1"/>
      <c r="E46" s="89"/>
      <c r="F46" s="89"/>
      <c r="G46" s="89"/>
      <c r="H46" s="89">
        <f t="shared" si="1"/>
        <v>0</v>
      </c>
      <c r="I46" s="7"/>
    </row>
    <row r="47" spans="1:9" s="92" customFormat="1" ht="15">
      <c r="A47" s="77">
        <v>14</v>
      </c>
      <c r="B47" s="93" t="s">
        <v>140</v>
      </c>
      <c r="C47" s="79"/>
      <c r="D47" s="1"/>
      <c r="E47" s="89"/>
      <c r="F47" s="89"/>
      <c r="G47" s="89"/>
      <c r="H47" s="89"/>
      <c r="I47" s="7"/>
    </row>
    <row r="48" spans="1:9" s="92" customFormat="1" ht="15">
      <c r="A48" s="77">
        <v>15</v>
      </c>
      <c r="B48" s="81" t="s">
        <v>61</v>
      </c>
      <c r="C48" s="79">
        <v>1</v>
      </c>
      <c r="D48" s="1" t="s">
        <v>7</v>
      </c>
      <c r="E48" s="89"/>
      <c r="F48" s="89">
        <f aca="true" t="shared" si="2" ref="F48:F61">C48*E48</f>
        <v>0</v>
      </c>
      <c r="G48" s="89"/>
      <c r="H48" s="89">
        <f aca="true" t="shared" si="3" ref="H48:H61">C48*G48</f>
        <v>0</v>
      </c>
      <c r="I48" s="7"/>
    </row>
    <row r="49" spans="1:9" s="92" customFormat="1" ht="15">
      <c r="A49" s="77">
        <v>16</v>
      </c>
      <c r="B49" s="81" t="s">
        <v>67</v>
      </c>
      <c r="C49" s="79">
        <v>1</v>
      </c>
      <c r="D49" s="1" t="s">
        <v>7</v>
      </c>
      <c r="E49" s="89"/>
      <c r="F49" s="89">
        <f t="shared" si="2"/>
        <v>0</v>
      </c>
      <c r="G49" s="89"/>
      <c r="H49" s="89">
        <f t="shared" si="3"/>
        <v>0</v>
      </c>
      <c r="I49" s="7"/>
    </row>
    <row r="50" spans="1:9" s="92" customFormat="1" ht="15">
      <c r="A50" s="77">
        <v>17</v>
      </c>
      <c r="B50" s="81" t="s">
        <v>62</v>
      </c>
      <c r="C50" s="79">
        <v>1</v>
      </c>
      <c r="D50" s="1" t="s">
        <v>7</v>
      </c>
      <c r="E50" s="89"/>
      <c r="F50" s="89">
        <f t="shared" si="2"/>
        <v>0</v>
      </c>
      <c r="G50" s="89"/>
      <c r="H50" s="89">
        <f t="shared" si="3"/>
        <v>0</v>
      </c>
      <c r="I50" s="7"/>
    </row>
    <row r="51" spans="1:9" s="92" customFormat="1" ht="15">
      <c r="A51" s="77">
        <v>18</v>
      </c>
      <c r="B51" s="81" t="s">
        <v>66</v>
      </c>
      <c r="C51" s="79">
        <v>2</v>
      </c>
      <c r="D51" s="1" t="s">
        <v>7</v>
      </c>
      <c r="E51" s="89"/>
      <c r="F51" s="89">
        <f t="shared" si="2"/>
        <v>0</v>
      </c>
      <c r="G51" s="89"/>
      <c r="H51" s="89">
        <f t="shared" si="3"/>
        <v>0</v>
      </c>
      <c r="I51" s="7"/>
    </row>
    <row r="52" spans="1:9" s="92" customFormat="1" ht="15">
      <c r="A52" s="77">
        <v>19</v>
      </c>
      <c r="B52" s="81" t="s">
        <v>68</v>
      </c>
      <c r="C52" s="79">
        <v>1</v>
      </c>
      <c r="D52" s="1" t="s">
        <v>7</v>
      </c>
      <c r="E52" s="89"/>
      <c r="F52" s="89">
        <f t="shared" si="2"/>
        <v>0</v>
      </c>
      <c r="G52" s="89"/>
      <c r="H52" s="89">
        <f t="shared" si="3"/>
        <v>0</v>
      </c>
      <c r="I52" s="7"/>
    </row>
    <row r="53" spans="1:9" s="92" customFormat="1" ht="30">
      <c r="A53" s="77">
        <v>20</v>
      </c>
      <c r="B53" s="78" t="s">
        <v>69</v>
      </c>
      <c r="C53" s="79">
        <v>1</v>
      </c>
      <c r="D53" s="1" t="s">
        <v>7</v>
      </c>
      <c r="E53" s="89"/>
      <c r="F53" s="89">
        <f t="shared" si="2"/>
        <v>0</v>
      </c>
      <c r="G53" s="89"/>
      <c r="H53" s="89">
        <f t="shared" si="3"/>
        <v>0</v>
      </c>
      <c r="I53" s="7"/>
    </row>
    <row r="54" spans="1:10" s="7" customFormat="1" ht="15">
      <c r="A54" s="77">
        <v>21</v>
      </c>
      <c r="B54" s="78" t="s">
        <v>59</v>
      </c>
      <c r="C54" s="79">
        <v>8</v>
      </c>
      <c r="D54" s="1" t="s">
        <v>7</v>
      </c>
      <c r="E54" s="89"/>
      <c r="F54" s="89">
        <f t="shared" si="2"/>
        <v>0</v>
      </c>
      <c r="G54" s="89"/>
      <c r="H54" s="89">
        <f t="shared" si="3"/>
        <v>0</v>
      </c>
      <c r="J54" s="91"/>
    </row>
    <row r="55" spans="1:9" s="92" customFormat="1" ht="15">
      <c r="A55" s="77">
        <v>22</v>
      </c>
      <c r="B55" s="81" t="s">
        <v>70</v>
      </c>
      <c r="C55" s="79">
        <v>1</v>
      </c>
      <c r="D55" s="1" t="s">
        <v>7</v>
      </c>
      <c r="E55" s="89"/>
      <c r="F55" s="89">
        <f t="shared" si="2"/>
        <v>0</v>
      </c>
      <c r="G55" s="89"/>
      <c r="H55" s="89">
        <f t="shared" si="3"/>
        <v>0</v>
      </c>
      <c r="I55" s="7"/>
    </row>
    <row r="56" spans="1:9" s="92" customFormat="1" ht="15">
      <c r="A56" s="77">
        <v>23</v>
      </c>
      <c r="B56" s="81" t="s">
        <v>65</v>
      </c>
      <c r="C56" s="79">
        <v>1</v>
      </c>
      <c r="D56" s="1" t="s">
        <v>7</v>
      </c>
      <c r="E56" s="89"/>
      <c r="F56" s="89">
        <f t="shared" si="2"/>
        <v>0</v>
      </c>
      <c r="G56" s="89"/>
      <c r="H56" s="89">
        <f t="shared" si="3"/>
        <v>0</v>
      </c>
      <c r="I56" s="7"/>
    </row>
    <row r="57" spans="1:11" s="92" customFormat="1" ht="15">
      <c r="A57" s="77">
        <v>24</v>
      </c>
      <c r="B57" s="78" t="s">
        <v>242</v>
      </c>
      <c r="C57" s="78">
        <v>1</v>
      </c>
      <c r="D57" s="1" t="s">
        <v>7</v>
      </c>
      <c r="E57" s="89"/>
      <c r="F57" s="89">
        <f t="shared" si="2"/>
        <v>0</v>
      </c>
      <c r="G57" s="89"/>
      <c r="H57" s="89">
        <f t="shared" si="3"/>
        <v>0</v>
      </c>
      <c r="I57" s="7"/>
      <c r="K57" s="132"/>
    </row>
    <row r="58" spans="1:11" s="92" customFormat="1" ht="15">
      <c r="A58" s="77">
        <v>25</v>
      </c>
      <c r="B58" s="78" t="s">
        <v>243</v>
      </c>
      <c r="C58" s="78">
        <v>6</v>
      </c>
      <c r="D58" s="1" t="s">
        <v>7</v>
      </c>
      <c r="E58" s="89"/>
      <c r="F58" s="89">
        <f t="shared" si="2"/>
        <v>0</v>
      </c>
      <c r="G58" s="89"/>
      <c r="H58" s="89">
        <f t="shared" si="3"/>
        <v>0</v>
      </c>
      <c r="I58" s="7"/>
      <c r="K58" s="132"/>
    </row>
    <row r="59" spans="1:11" s="92" customFormat="1" ht="15">
      <c r="A59" s="77">
        <v>26</v>
      </c>
      <c r="B59" s="78" t="s">
        <v>246</v>
      </c>
      <c r="C59" s="78">
        <v>10</v>
      </c>
      <c r="D59" s="1" t="s">
        <v>7</v>
      </c>
      <c r="E59" s="89"/>
      <c r="F59" s="89">
        <f t="shared" si="2"/>
        <v>0</v>
      </c>
      <c r="G59" s="89"/>
      <c r="H59" s="89">
        <f t="shared" si="3"/>
        <v>0</v>
      </c>
      <c r="I59" s="7"/>
      <c r="K59" s="132"/>
    </row>
    <row r="60" spans="1:11" s="7" customFormat="1" ht="15">
      <c r="A60" s="77">
        <v>27</v>
      </c>
      <c r="B60" s="78" t="s">
        <v>252</v>
      </c>
      <c r="C60" s="78">
        <v>1</v>
      </c>
      <c r="D60" s="1" t="s">
        <v>7</v>
      </c>
      <c r="E60" s="89"/>
      <c r="F60" s="89">
        <f t="shared" si="2"/>
        <v>0</v>
      </c>
      <c r="G60" s="89"/>
      <c r="H60" s="89">
        <f t="shared" si="3"/>
        <v>0</v>
      </c>
      <c r="J60" s="91"/>
      <c r="K60" s="131"/>
    </row>
    <row r="61" spans="1:11" s="92" customFormat="1" ht="15">
      <c r="A61" s="77">
        <v>28</v>
      </c>
      <c r="B61" s="78" t="s">
        <v>248</v>
      </c>
      <c r="C61" s="78">
        <v>1</v>
      </c>
      <c r="D61" s="1" t="s">
        <v>7</v>
      </c>
      <c r="E61" s="89"/>
      <c r="F61" s="89">
        <f t="shared" si="2"/>
        <v>0</v>
      </c>
      <c r="G61" s="89"/>
      <c r="H61" s="89">
        <f t="shared" si="3"/>
        <v>0</v>
      </c>
      <c r="I61" s="7"/>
      <c r="K61" s="132"/>
    </row>
    <row r="62" spans="1:9" s="92" customFormat="1" ht="15">
      <c r="A62" s="77">
        <v>29</v>
      </c>
      <c r="B62" s="81"/>
      <c r="C62" s="79"/>
      <c r="D62" s="1"/>
      <c r="E62" s="89"/>
      <c r="F62" s="89"/>
      <c r="G62" s="89"/>
      <c r="H62" s="89"/>
      <c r="I62" s="7"/>
    </row>
    <row r="63" spans="1:9" s="92" customFormat="1" ht="15">
      <c r="A63" s="77">
        <v>30</v>
      </c>
      <c r="B63" s="93" t="s">
        <v>141</v>
      </c>
      <c r="C63" s="79"/>
      <c r="D63" s="1"/>
      <c r="E63" s="89"/>
      <c r="F63" s="89"/>
      <c r="G63" s="89"/>
      <c r="H63" s="89"/>
      <c r="I63" s="7"/>
    </row>
    <row r="64" spans="1:9" s="92" customFormat="1" ht="15">
      <c r="A64" s="77">
        <v>31</v>
      </c>
      <c r="B64" s="81" t="s">
        <v>67</v>
      </c>
      <c r="C64" s="79">
        <v>1</v>
      </c>
      <c r="D64" s="1" t="s">
        <v>7</v>
      </c>
      <c r="E64" s="89"/>
      <c r="F64" s="89">
        <f aca="true" t="shared" si="4" ref="F64:F76">C64*E64</f>
        <v>0</v>
      </c>
      <c r="G64" s="89"/>
      <c r="H64" s="89">
        <f aca="true" t="shared" si="5" ref="H64:H76">C64*G64</f>
        <v>0</v>
      </c>
      <c r="I64" s="7"/>
    </row>
    <row r="65" spans="1:9" s="92" customFormat="1" ht="15">
      <c r="A65" s="77">
        <v>32</v>
      </c>
      <c r="B65" s="81" t="s">
        <v>62</v>
      </c>
      <c r="C65" s="79">
        <v>1</v>
      </c>
      <c r="D65" s="1" t="s">
        <v>7</v>
      </c>
      <c r="E65" s="89"/>
      <c r="F65" s="89">
        <f t="shared" si="4"/>
        <v>0</v>
      </c>
      <c r="G65" s="89"/>
      <c r="H65" s="89">
        <f t="shared" si="5"/>
        <v>0</v>
      </c>
      <c r="I65" s="7"/>
    </row>
    <row r="66" spans="1:9" s="92" customFormat="1" ht="15">
      <c r="A66" s="77">
        <v>33</v>
      </c>
      <c r="B66" s="81" t="s">
        <v>66</v>
      </c>
      <c r="C66" s="79">
        <v>2</v>
      </c>
      <c r="D66" s="1" t="s">
        <v>7</v>
      </c>
      <c r="E66" s="89"/>
      <c r="F66" s="89">
        <f t="shared" si="4"/>
        <v>0</v>
      </c>
      <c r="G66" s="89"/>
      <c r="H66" s="89">
        <f t="shared" si="5"/>
        <v>0</v>
      </c>
      <c r="I66" s="7"/>
    </row>
    <row r="67" spans="1:9" s="92" customFormat="1" ht="15">
      <c r="A67" s="77">
        <v>34</v>
      </c>
      <c r="B67" s="81" t="s">
        <v>68</v>
      </c>
      <c r="C67" s="79">
        <v>1</v>
      </c>
      <c r="D67" s="1" t="s">
        <v>7</v>
      </c>
      <c r="E67" s="89"/>
      <c r="F67" s="89">
        <f t="shared" si="4"/>
        <v>0</v>
      </c>
      <c r="G67" s="89"/>
      <c r="H67" s="89">
        <f t="shared" si="5"/>
        <v>0</v>
      </c>
      <c r="I67" s="7"/>
    </row>
    <row r="68" spans="1:9" s="92" customFormat="1" ht="30">
      <c r="A68" s="77">
        <v>35</v>
      </c>
      <c r="B68" s="78" t="s">
        <v>69</v>
      </c>
      <c r="C68" s="79">
        <v>1</v>
      </c>
      <c r="D68" s="1" t="s">
        <v>7</v>
      </c>
      <c r="E68" s="89"/>
      <c r="F68" s="89">
        <f t="shared" si="4"/>
        <v>0</v>
      </c>
      <c r="G68" s="89"/>
      <c r="H68" s="89">
        <f t="shared" si="5"/>
        <v>0</v>
      </c>
      <c r="I68" s="7"/>
    </row>
    <row r="69" spans="1:10" s="7" customFormat="1" ht="15">
      <c r="A69" s="77">
        <v>36</v>
      </c>
      <c r="B69" s="78" t="s">
        <v>59</v>
      </c>
      <c r="C69" s="79">
        <v>7</v>
      </c>
      <c r="D69" s="1" t="s">
        <v>7</v>
      </c>
      <c r="E69" s="89"/>
      <c r="F69" s="89">
        <f t="shared" si="4"/>
        <v>0</v>
      </c>
      <c r="G69" s="89"/>
      <c r="H69" s="89">
        <f t="shared" si="5"/>
        <v>0</v>
      </c>
      <c r="J69" s="91"/>
    </row>
    <row r="70" spans="1:9" s="92" customFormat="1" ht="15">
      <c r="A70" s="77">
        <v>37</v>
      </c>
      <c r="B70" s="81" t="s">
        <v>71</v>
      </c>
      <c r="C70" s="79">
        <v>1</v>
      </c>
      <c r="D70" s="1" t="s">
        <v>7</v>
      </c>
      <c r="E70" s="89"/>
      <c r="F70" s="89">
        <f t="shared" si="4"/>
        <v>0</v>
      </c>
      <c r="G70" s="89"/>
      <c r="H70" s="89">
        <f t="shared" si="5"/>
        <v>0</v>
      </c>
      <c r="I70" s="7"/>
    </row>
    <row r="71" spans="1:9" s="92" customFormat="1" ht="15">
      <c r="A71" s="77">
        <v>38</v>
      </c>
      <c r="B71" s="81" t="s">
        <v>65</v>
      </c>
      <c r="C71" s="79">
        <v>1</v>
      </c>
      <c r="D71" s="1" t="s">
        <v>7</v>
      </c>
      <c r="E71" s="89"/>
      <c r="F71" s="89">
        <f t="shared" si="4"/>
        <v>0</v>
      </c>
      <c r="G71" s="89"/>
      <c r="H71" s="89">
        <f t="shared" si="5"/>
        <v>0</v>
      </c>
      <c r="I71" s="7"/>
    </row>
    <row r="72" spans="1:11" s="92" customFormat="1" ht="15">
      <c r="A72" s="77">
        <v>39</v>
      </c>
      <c r="B72" s="78" t="s">
        <v>242</v>
      </c>
      <c r="C72" s="78">
        <v>1</v>
      </c>
      <c r="D72" s="1" t="s">
        <v>7</v>
      </c>
      <c r="E72" s="89"/>
      <c r="F72" s="89">
        <f t="shared" si="4"/>
        <v>0</v>
      </c>
      <c r="G72" s="89"/>
      <c r="H72" s="89">
        <f t="shared" si="5"/>
        <v>0</v>
      </c>
      <c r="I72" s="7"/>
      <c r="K72" s="132"/>
    </row>
    <row r="73" spans="1:11" s="92" customFormat="1" ht="15">
      <c r="A73" s="77">
        <v>40</v>
      </c>
      <c r="B73" s="78" t="s">
        <v>243</v>
      </c>
      <c r="C73" s="78">
        <v>5</v>
      </c>
      <c r="D73" s="1" t="s">
        <v>7</v>
      </c>
      <c r="E73" s="89"/>
      <c r="F73" s="89">
        <f t="shared" si="4"/>
        <v>0</v>
      </c>
      <c r="G73" s="89"/>
      <c r="H73" s="89">
        <f t="shared" si="5"/>
        <v>0</v>
      </c>
      <c r="I73" s="7"/>
      <c r="K73" s="132"/>
    </row>
    <row r="74" spans="1:11" s="92" customFormat="1" ht="15">
      <c r="A74" s="77">
        <v>41</v>
      </c>
      <c r="B74" s="78" t="s">
        <v>246</v>
      </c>
      <c r="C74" s="78">
        <v>8</v>
      </c>
      <c r="D74" s="1" t="s">
        <v>7</v>
      </c>
      <c r="E74" s="89"/>
      <c r="F74" s="89">
        <f t="shared" si="4"/>
        <v>0</v>
      </c>
      <c r="G74" s="89"/>
      <c r="H74" s="89">
        <f t="shared" si="5"/>
        <v>0</v>
      </c>
      <c r="I74" s="7"/>
      <c r="K74" s="132"/>
    </row>
    <row r="75" spans="1:11" s="7" customFormat="1" ht="15">
      <c r="A75" s="77">
        <v>42</v>
      </c>
      <c r="B75" s="78" t="s">
        <v>252</v>
      </c>
      <c r="C75" s="78">
        <v>1</v>
      </c>
      <c r="D75" s="1" t="s">
        <v>7</v>
      </c>
      <c r="E75" s="89"/>
      <c r="F75" s="89">
        <f t="shared" si="4"/>
        <v>0</v>
      </c>
      <c r="G75" s="89"/>
      <c r="H75" s="89">
        <f t="shared" si="5"/>
        <v>0</v>
      </c>
      <c r="J75" s="91"/>
      <c r="K75" s="131"/>
    </row>
    <row r="76" spans="1:11" s="92" customFormat="1" ht="15">
      <c r="A76" s="77">
        <v>43</v>
      </c>
      <c r="B76" s="78" t="s">
        <v>248</v>
      </c>
      <c r="C76" s="78">
        <v>1</v>
      </c>
      <c r="D76" s="1" t="s">
        <v>7</v>
      </c>
      <c r="E76" s="89"/>
      <c r="F76" s="89">
        <f t="shared" si="4"/>
        <v>0</v>
      </c>
      <c r="G76" s="89"/>
      <c r="H76" s="89">
        <f t="shared" si="5"/>
        <v>0</v>
      </c>
      <c r="I76" s="7"/>
      <c r="K76" s="132"/>
    </row>
    <row r="77" spans="1:9" s="92" customFormat="1" ht="15">
      <c r="A77" s="77">
        <v>44</v>
      </c>
      <c r="B77" s="96"/>
      <c r="C77" s="103"/>
      <c r="D77" s="97"/>
      <c r="E77" s="98"/>
      <c r="F77" s="98"/>
      <c r="G77" s="98"/>
      <c r="H77" s="98"/>
      <c r="I77" s="7"/>
    </row>
    <row r="78" spans="1:10" s="7" customFormat="1" ht="15">
      <c r="A78" s="77">
        <v>45</v>
      </c>
      <c r="B78" s="78"/>
      <c r="C78" s="62"/>
      <c r="D78" s="3"/>
      <c r="E78" s="63"/>
      <c r="F78" s="63"/>
      <c r="G78" s="63"/>
      <c r="H78" s="63"/>
      <c r="J78" s="91"/>
    </row>
    <row r="79" spans="1:10" s="7" customFormat="1" ht="30">
      <c r="A79" s="77">
        <v>46</v>
      </c>
      <c r="B79" s="73" t="s">
        <v>192</v>
      </c>
      <c r="C79" s="74">
        <v>19</v>
      </c>
      <c r="D79" s="75" t="s">
        <v>7</v>
      </c>
      <c r="E79" s="76"/>
      <c r="F79" s="76">
        <f aca="true" t="shared" si="6" ref="F79:F118">C79*E79</f>
        <v>0</v>
      </c>
      <c r="G79" s="76"/>
      <c r="H79" s="76">
        <f aca="true" t="shared" si="7" ref="H79:H118">C79*G79</f>
        <v>0</v>
      </c>
      <c r="J79" s="91"/>
    </row>
    <row r="80" spans="1:10" s="7" customFormat="1" ht="15">
      <c r="A80" s="77">
        <v>47</v>
      </c>
      <c r="B80" s="81" t="s">
        <v>53</v>
      </c>
      <c r="C80" s="79">
        <v>11</v>
      </c>
      <c r="D80" s="1" t="s">
        <v>7</v>
      </c>
      <c r="E80" s="80"/>
      <c r="F80" s="80">
        <f t="shared" si="6"/>
        <v>0</v>
      </c>
      <c r="G80" s="80"/>
      <c r="H80" s="80">
        <f t="shared" si="7"/>
        <v>0</v>
      </c>
      <c r="J80" s="91"/>
    </row>
    <row r="81" spans="1:10" s="7" customFormat="1" ht="241.5" customHeight="1">
      <c r="A81" s="77">
        <v>48</v>
      </c>
      <c r="B81" s="78" t="s">
        <v>51</v>
      </c>
      <c r="C81" s="79">
        <v>4</v>
      </c>
      <c r="D81" s="1" t="s">
        <v>7</v>
      </c>
      <c r="E81" s="80"/>
      <c r="F81" s="80">
        <f t="shared" si="6"/>
        <v>0</v>
      </c>
      <c r="G81" s="80"/>
      <c r="H81" s="80">
        <f t="shared" si="7"/>
        <v>0</v>
      </c>
      <c r="J81" s="91"/>
    </row>
    <row r="82" spans="1:10" s="7" customFormat="1" ht="135">
      <c r="A82" s="77">
        <v>49</v>
      </c>
      <c r="B82" s="78" t="s">
        <v>52</v>
      </c>
      <c r="C82" s="79">
        <v>4</v>
      </c>
      <c r="D82" s="1" t="s">
        <v>7</v>
      </c>
      <c r="E82" s="80"/>
      <c r="F82" s="80">
        <f t="shared" si="6"/>
        <v>0</v>
      </c>
      <c r="G82" s="80"/>
      <c r="H82" s="80">
        <f t="shared" si="7"/>
        <v>0</v>
      </c>
      <c r="J82" s="91"/>
    </row>
    <row r="83" spans="1:10" s="7" customFormat="1" ht="75">
      <c r="A83" s="77">
        <v>50</v>
      </c>
      <c r="B83" s="78" t="s">
        <v>114</v>
      </c>
      <c r="C83" s="79">
        <v>4</v>
      </c>
      <c r="D83" s="1" t="s">
        <v>7</v>
      </c>
      <c r="E83" s="80"/>
      <c r="F83" s="80">
        <f t="shared" si="6"/>
        <v>0</v>
      </c>
      <c r="G83" s="80"/>
      <c r="H83" s="80">
        <f t="shared" si="7"/>
        <v>0</v>
      </c>
      <c r="J83" s="91"/>
    </row>
    <row r="84" spans="1:11" s="7" customFormat="1" ht="15">
      <c r="A84" s="77">
        <v>51</v>
      </c>
      <c r="B84" s="81" t="s">
        <v>50</v>
      </c>
      <c r="C84" s="79">
        <v>8</v>
      </c>
      <c r="D84" s="1" t="s">
        <v>7</v>
      </c>
      <c r="E84" s="80"/>
      <c r="F84" s="80">
        <f t="shared" si="6"/>
        <v>0</v>
      </c>
      <c r="G84" s="80"/>
      <c r="H84" s="80">
        <f t="shared" si="7"/>
        <v>0</v>
      </c>
      <c r="J84" s="91"/>
      <c r="K84"/>
    </row>
    <row r="85" spans="1:10" s="7" customFormat="1" ht="45">
      <c r="A85" s="77">
        <v>52</v>
      </c>
      <c r="B85" s="78" t="s">
        <v>54</v>
      </c>
      <c r="C85" s="79">
        <v>4</v>
      </c>
      <c r="D85" s="1" t="s">
        <v>7</v>
      </c>
      <c r="E85" s="80"/>
      <c r="F85" s="80">
        <f t="shared" si="6"/>
        <v>0</v>
      </c>
      <c r="G85" s="80"/>
      <c r="H85" s="80">
        <f t="shared" si="7"/>
        <v>0</v>
      </c>
      <c r="J85" s="91"/>
    </row>
    <row r="86" spans="1:10" s="7" customFormat="1" ht="45">
      <c r="A86" s="77">
        <v>53</v>
      </c>
      <c r="B86" s="78" t="s">
        <v>55</v>
      </c>
      <c r="C86" s="79">
        <v>3</v>
      </c>
      <c r="D86" s="1" t="s">
        <v>7</v>
      </c>
      <c r="E86" s="80"/>
      <c r="F86" s="80">
        <f t="shared" si="6"/>
        <v>0</v>
      </c>
      <c r="G86" s="80"/>
      <c r="H86" s="80">
        <f t="shared" si="7"/>
        <v>0</v>
      </c>
      <c r="J86" s="91"/>
    </row>
    <row r="87" spans="1:10" s="7" customFormat="1" ht="15">
      <c r="A87" s="77">
        <v>54</v>
      </c>
      <c r="B87" s="81" t="s">
        <v>56</v>
      </c>
      <c r="C87" s="79">
        <v>3</v>
      </c>
      <c r="D87" s="1" t="s">
        <v>7</v>
      </c>
      <c r="E87" s="80"/>
      <c r="F87" s="80">
        <f t="shared" si="6"/>
        <v>0</v>
      </c>
      <c r="G87" s="80"/>
      <c r="H87" s="80">
        <f t="shared" si="7"/>
        <v>0</v>
      </c>
      <c r="J87" s="91"/>
    </row>
    <row r="88" spans="1:10" s="7" customFormat="1" ht="15">
      <c r="A88" s="77">
        <v>55</v>
      </c>
      <c r="B88" s="81" t="s">
        <v>120</v>
      </c>
      <c r="C88" s="79">
        <v>5</v>
      </c>
      <c r="D88" s="1" t="s">
        <v>7</v>
      </c>
      <c r="E88" s="80"/>
      <c r="F88" s="80">
        <f t="shared" si="6"/>
        <v>0</v>
      </c>
      <c r="G88" s="80"/>
      <c r="H88" s="80">
        <f t="shared" si="7"/>
        <v>0</v>
      </c>
      <c r="J88" s="91"/>
    </row>
    <row r="89" spans="1:10" s="7" customFormat="1" ht="15">
      <c r="A89" s="77">
        <v>56</v>
      </c>
      <c r="B89" s="81" t="s">
        <v>10</v>
      </c>
      <c r="C89" s="79">
        <v>6</v>
      </c>
      <c r="D89" s="1" t="s">
        <v>7</v>
      </c>
      <c r="E89" s="80"/>
      <c r="F89" s="80">
        <f t="shared" si="6"/>
        <v>0</v>
      </c>
      <c r="G89" s="80"/>
      <c r="H89" s="80">
        <f t="shared" si="7"/>
        <v>0</v>
      </c>
      <c r="J89" s="91"/>
    </row>
    <row r="90" spans="1:10" s="7" customFormat="1" ht="15">
      <c r="A90" s="77">
        <v>57</v>
      </c>
      <c r="B90" s="81" t="s">
        <v>14</v>
      </c>
      <c r="C90" s="79">
        <v>11</v>
      </c>
      <c r="D90" s="1" t="s">
        <v>7</v>
      </c>
      <c r="E90" s="80"/>
      <c r="F90" s="80">
        <f t="shared" si="6"/>
        <v>0</v>
      </c>
      <c r="G90" s="80"/>
      <c r="H90" s="80">
        <f t="shared" si="7"/>
        <v>0</v>
      </c>
      <c r="J90" s="91"/>
    </row>
    <row r="91" spans="1:10" s="7" customFormat="1" ht="15">
      <c r="A91" s="77">
        <v>58</v>
      </c>
      <c r="B91" s="81" t="s">
        <v>9</v>
      </c>
      <c r="C91" s="79">
        <v>15</v>
      </c>
      <c r="D91" s="1" t="s">
        <v>7</v>
      </c>
      <c r="E91" s="80"/>
      <c r="F91" s="80">
        <f t="shared" si="6"/>
        <v>0</v>
      </c>
      <c r="G91" s="80"/>
      <c r="H91" s="80">
        <f t="shared" si="7"/>
        <v>0</v>
      </c>
      <c r="J91" s="91"/>
    </row>
    <row r="92" spans="1:10" s="7" customFormat="1" ht="30">
      <c r="A92" s="77">
        <v>59</v>
      </c>
      <c r="B92" s="78" t="s">
        <v>57</v>
      </c>
      <c r="C92" s="79">
        <v>3</v>
      </c>
      <c r="D92" s="1" t="s">
        <v>7</v>
      </c>
      <c r="E92" s="80"/>
      <c r="F92" s="80">
        <f t="shared" si="6"/>
        <v>0</v>
      </c>
      <c r="G92" s="80"/>
      <c r="H92" s="80">
        <f t="shared" si="7"/>
        <v>0</v>
      </c>
      <c r="J92" s="91"/>
    </row>
    <row r="93" spans="1:10" s="7" customFormat="1" ht="15">
      <c r="A93" s="77">
        <v>60</v>
      </c>
      <c r="B93" s="81" t="s">
        <v>16</v>
      </c>
      <c r="C93" s="79">
        <v>21</v>
      </c>
      <c r="D93" s="1" t="s">
        <v>7</v>
      </c>
      <c r="E93" s="80"/>
      <c r="F93" s="80">
        <f t="shared" si="6"/>
        <v>0</v>
      </c>
      <c r="G93" s="80"/>
      <c r="H93" s="80">
        <f t="shared" si="7"/>
        <v>0</v>
      </c>
      <c r="J93" s="91"/>
    </row>
    <row r="94" spans="1:10" s="7" customFormat="1" ht="15">
      <c r="A94" s="77">
        <v>61</v>
      </c>
      <c r="B94" s="81" t="s">
        <v>273</v>
      </c>
      <c r="C94" s="79">
        <v>50</v>
      </c>
      <c r="D94" s="1" t="s">
        <v>8</v>
      </c>
      <c r="E94" s="89"/>
      <c r="F94" s="89">
        <f t="shared" si="6"/>
        <v>0</v>
      </c>
      <c r="G94" s="89"/>
      <c r="H94" s="89">
        <f t="shared" si="7"/>
        <v>0</v>
      </c>
      <c r="J94" s="91"/>
    </row>
    <row r="95" spans="1:10" s="7" customFormat="1" ht="15">
      <c r="A95" s="77">
        <v>62</v>
      </c>
      <c r="B95" s="81" t="s">
        <v>274</v>
      </c>
      <c r="C95" s="79">
        <v>91</v>
      </c>
      <c r="D95" s="1" t="s">
        <v>8</v>
      </c>
      <c r="E95" s="89"/>
      <c r="F95" s="89">
        <f t="shared" si="6"/>
        <v>0</v>
      </c>
      <c r="G95" s="89"/>
      <c r="H95" s="89">
        <f t="shared" si="7"/>
        <v>0</v>
      </c>
      <c r="J95" s="91"/>
    </row>
    <row r="96" spans="1:10" s="7" customFormat="1" ht="15">
      <c r="A96" s="77">
        <v>63</v>
      </c>
      <c r="B96" s="81" t="s">
        <v>275</v>
      </c>
      <c r="C96" s="79">
        <v>91</v>
      </c>
      <c r="D96" s="1" t="s">
        <v>8</v>
      </c>
      <c r="E96" s="89"/>
      <c r="F96" s="89">
        <f t="shared" si="6"/>
        <v>0</v>
      </c>
      <c r="G96" s="89"/>
      <c r="H96" s="89">
        <f t="shared" si="7"/>
        <v>0</v>
      </c>
      <c r="J96" s="91"/>
    </row>
    <row r="97" spans="1:10" s="7" customFormat="1" ht="15">
      <c r="A97" s="77">
        <v>64</v>
      </c>
      <c r="B97" s="81" t="s">
        <v>278</v>
      </c>
      <c r="C97" s="79">
        <v>216</v>
      </c>
      <c r="D97" s="1" t="s">
        <v>8</v>
      </c>
      <c r="E97" s="80"/>
      <c r="F97" s="80">
        <f t="shared" si="6"/>
        <v>0</v>
      </c>
      <c r="G97" s="80"/>
      <c r="H97" s="80">
        <f t="shared" si="7"/>
        <v>0</v>
      </c>
      <c r="J97" s="91"/>
    </row>
    <row r="98" spans="1:10" s="7" customFormat="1" ht="15">
      <c r="A98" s="77">
        <v>65</v>
      </c>
      <c r="B98" s="81" t="s">
        <v>279</v>
      </c>
      <c r="C98" s="79">
        <v>146</v>
      </c>
      <c r="D98" s="1" t="s">
        <v>8</v>
      </c>
      <c r="E98" s="89"/>
      <c r="F98" s="89">
        <f t="shared" si="6"/>
        <v>0</v>
      </c>
      <c r="G98" s="89"/>
      <c r="H98" s="89">
        <f t="shared" si="7"/>
        <v>0</v>
      </c>
      <c r="J98" s="91"/>
    </row>
    <row r="99" spans="1:10" s="7" customFormat="1" ht="15">
      <c r="A99" s="77">
        <v>66</v>
      </c>
      <c r="B99" s="81" t="s">
        <v>286</v>
      </c>
      <c r="C99" s="79">
        <v>57</v>
      </c>
      <c r="D99" s="1" t="s">
        <v>8</v>
      </c>
      <c r="E99" s="89"/>
      <c r="F99" s="89">
        <f t="shared" si="6"/>
        <v>0</v>
      </c>
      <c r="G99" s="89"/>
      <c r="H99" s="89">
        <f t="shared" si="7"/>
        <v>0</v>
      </c>
      <c r="J99" s="91"/>
    </row>
    <row r="100" spans="1:10" s="7" customFormat="1" ht="15">
      <c r="A100" s="77">
        <v>67</v>
      </c>
      <c r="B100" s="81" t="s">
        <v>285</v>
      </c>
      <c r="C100" s="79">
        <v>100</v>
      </c>
      <c r="D100" s="1" t="s">
        <v>8</v>
      </c>
      <c r="E100" s="89"/>
      <c r="F100" s="89">
        <f t="shared" si="6"/>
        <v>0</v>
      </c>
      <c r="G100" s="89"/>
      <c r="H100" s="89">
        <f t="shared" si="7"/>
        <v>0</v>
      </c>
      <c r="J100" s="91"/>
    </row>
    <row r="101" spans="1:10" s="7" customFormat="1" ht="30">
      <c r="A101" s="77">
        <v>68</v>
      </c>
      <c r="B101" s="78" t="s">
        <v>194</v>
      </c>
      <c r="C101" s="79">
        <v>48</v>
      </c>
      <c r="D101" s="1" t="s">
        <v>8</v>
      </c>
      <c r="E101" s="80"/>
      <c r="F101" s="80">
        <f t="shared" si="6"/>
        <v>0</v>
      </c>
      <c r="G101" s="80"/>
      <c r="H101" s="80">
        <f t="shared" si="7"/>
        <v>0</v>
      </c>
      <c r="J101" s="91"/>
    </row>
    <row r="102" spans="1:10" s="7" customFormat="1" ht="30">
      <c r="A102" s="77">
        <v>69</v>
      </c>
      <c r="B102" s="78" t="s">
        <v>73</v>
      </c>
      <c r="C102" s="79">
        <v>79</v>
      </c>
      <c r="D102" s="1" t="s">
        <v>8</v>
      </c>
      <c r="E102" s="80"/>
      <c r="F102" s="80">
        <f t="shared" si="6"/>
        <v>0</v>
      </c>
      <c r="G102" s="80"/>
      <c r="H102" s="80">
        <f t="shared" si="7"/>
        <v>0</v>
      </c>
      <c r="J102" s="91"/>
    </row>
    <row r="103" spans="1:10" s="7" customFormat="1" ht="30">
      <c r="A103" s="77">
        <v>70</v>
      </c>
      <c r="B103" s="78" t="s">
        <v>72</v>
      </c>
      <c r="C103" s="79">
        <v>17</v>
      </c>
      <c r="D103" s="1" t="s">
        <v>8</v>
      </c>
      <c r="E103" s="80"/>
      <c r="F103" s="80">
        <f t="shared" si="6"/>
        <v>0</v>
      </c>
      <c r="G103" s="80"/>
      <c r="H103" s="80">
        <f t="shared" si="7"/>
        <v>0</v>
      </c>
      <c r="J103" s="91"/>
    </row>
    <row r="104" spans="1:10" s="7" customFormat="1" ht="15">
      <c r="A104" s="77">
        <v>71</v>
      </c>
      <c r="B104" s="81" t="s">
        <v>198</v>
      </c>
      <c r="C104" s="79">
        <v>8.05</v>
      </c>
      <c r="D104" s="1" t="s">
        <v>8</v>
      </c>
      <c r="E104" s="80"/>
      <c r="F104" s="80">
        <f t="shared" si="6"/>
        <v>0</v>
      </c>
      <c r="G104" s="80"/>
      <c r="H104" s="80">
        <f t="shared" si="7"/>
        <v>0</v>
      </c>
      <c r="J104" s="91"/>
    </row>
    <row r="105" spans="1:10" s="7" customFormat="1" ht="15">
      <c r="A105" s="77">
        <v>72</v>
      </c>
      <c r="B105" s="81" t="s">
        <v>90</v>
      </c>
      <c r="C105" s="79">
        <v>3</v>
      </c>
      <c r="D105" s="1" t="s">
        <v>7</v>
      </c>
      <c r="E105" s="80"/>
      <c r="F105" s="80">
        <f t="shared" si="6"/>
        <v>0</v>
      </c>
      <c r="G105" s="80"/>
      <c r="H105" s="80">
        <f t="shared" si="7"/>
        <v>0</v>
      </c>
      <c r="J105" s="91"/>
    </row>
    <row r="106" spans="1:10" s="7" customFormat="1" ht="15">
      <c r="A106" s="77">
        <v>73</v>
      </c>
      <c r="B106" s="81" t="s">
        <v>45</v>
      </c>
      <c r="C106" s="79">
        <v>3</v>
      </c>
      <c r="D106" s="1" t="s">
        <v>7</v>
      </c>
      <c r="E106" s="80"/>
      <c r="F106" s="80">
        <f t="shared" si="6"/>
        <v>0</v>
      </c>
      <c r="G106" s="80"/>
      <c r="H106" s="80">
        <f t="shared" si="7"/>
        <v>0</v>
      </c>
      <c r="J106" s="91"/>
    </row>
    <row r="107" spans="1:10" s="7" customFormat="1" ht="15">
      <c r="A107" s="77">
        <v>74</v>
      </c>
      <c r="B107" s="81" t="s">
        <v>33</v>
      </c>
      <c r="C107" s="79">
        <v>9</v>
      </c>
      <c r="D107" s="1" t="s">
        <v>8</v>
      </c>
      <c r="E107" s="80"/>
      <c r="F107" s="80">
        <f t="shared" si="6"/>
        <v>0</v>
      </c>
      <c r="G107" s="80"/>
      <c r="H107" s="80">
        <f t="shared" si="7"/>
        <v>0</v>
      </c>
      <c r="J107" s="91"/>
    </row>
    <row r="108" spans="1:10" s="7" customFormat="1" ht="15">
      <c r="A108" s="77">
        <v>75</v>
      </c>
      <c r="B108" s="81" t="s">
        <v>91</v>
      </c>
      <c r="C108" s="79">
        <v>6</v>
      </c>
      <c r="D108" s="1" t="s">
        <v>7</v>
      </c>
      <c r="E108" s="80"/>
      <c r="F108" s="80">
        <f t="shared" si="6"/>
        <v>0</v>
      </c>
      <c r="G108" s="80"/>
      <c r="H108" s="80">
        <f t="shared" si="7"/>
        <v>0</v>
      </c>
      <c r="J108" s="91"/>
    </row>
    <row r="109" spans="1:10" s="7" customFormat="1" ht="15">
      <c r="A109" s="77">
        <v>76</v>
      </c>
      <c r="B109" s="81" t="s">
        <v>37</v>
      </c>
      <c r="C109" s="79">
        <v>3</v>
      </c>
      <c r="D109" s="1" t="s">
        <v>7</v>
      </c>
      <c r="E109" s="80"/>
      <c r="F109" s="80">
        <f t="shared" si="6"/>
        <v>0</v>
      </c>
      <c r="G109" s="80"/>
      <c r="H109" s="80">
        <f t="shared" si="7"/>
        <v>0</v>
      </c>
      <c r="J109" s="91"/>
    </row>
    <row r="110" spans="1:10" s="7" customFormat="1" ht="15">
      <c r="A110" s="77">
        <v>77</v>
      </c>
      <c r="B110" s="81" t="s">
        <v>38</v>
      </c>
      <c r="C110" s="79"/>
      <c r="D110" s="1" t="s">
        <v>7</v>
      </c>
      <c r="E110" s="80"/>
      <c r="F110" s="80">
        <f t="shared" si="6"/>
        <v>0</v>
      </c>
      <c r="G110" s="80"/>
      <c r="H110" s="80">
        <f t="shared" si="7"/>
        <v>0</v>
      </c>
      <c r="J110" s="91"/>
    </row>
    <row r="111" spans="1:10" s="7" customFormat="1" ht="15">
      <c r="A111" s="77">
        <v>78</v>
      </c>
      <c r="B111" s="81" t="s">
        <v>18</v>
      </c>
      <c r="C111" s="79">
        <v>6</v>
      </c>
      <c r="D111" s="1" t="s">
        <v>7</v>
      </c>
      <c r="E111" s="80"/>
      <c r="F111" s="80">
        <f t="shared" si="6"/>
        <v>0</v>
      </c>
      <c r="G111" s="80"/>
      <c r="H111" s="80">
        <f t="shared" si="7"/>
        <v>0</v>
      </c>
      <c r="J111" s="91"/>
    </row>
    <row r="112" spans="1:10" s="7" customFormat="1" ht="44.1" customHeight="1">
      <c r="A112" s="77">
        <v>79</v>
      </c>
      <c r="B112" s="78" t="s">
        <v>287</v>
      </c>
      <c r="C112" s="79">
        <v>17</v>
      </c>
      <c r="D112" s="1" t="s">
        <v>8</v>
      </c>
      <c r="E112" s="80"/>
      <c r="F112" s="80">
        <f t="shared" si="6"/>
        <v>0</v>
      </c>
      <c r="G112" s="80"/>
      <c r="H112" s="80">
        <f t="shared" si="7"/>
        <v>0</v>
      </c>
      <c r="J112" s="91"/>
    </row>
    <row r="113" spans="1:10" s="7" customFormat="1" ht="15">
      <c r="A113" s="77">
        <v>80</v>
      </c>
      <c r="B113" s="78"/>
      <c r="C113" s="79"/>
      <c r="D113" s="1" t="s">
        <v>7</v>
      </c>
      <c r="E113" s="80"/>
      <c r="F113" s="80">
        <f t="shared" si="6"/>
        <v>0</v>
      </c>
      <c r="G113" s="80"/>
      <c r="H113" s="80">
        <f t="shared" si="7"/>
        <v>0</v>
      </c>
      <c r="J113" s="91"/>
    </row>
    <row r="114" spans="1:10" s="7" customFormat="1" ht="15">
      <c r="A114" s="77">
        <v>81</v>
      </c>
      <c r="B114" s="78" t="s">
        <v>47</v>
      </c>
      <c r="C114" s="79">
        <v>2</v>
      </c>
      <c r="D114" s="1" t="s">
        <v>7</v>
      </c>
      <c r="E114" s="80"/>
      <c r="F114" s="80">
        <f t="shared" si="6"/>
        <v>0</v>
      </c>
      <c r="G114" s="80"/>
      <c r="H114" s="80">
        <f t="shared" si="7"/>
        <v>0</v>
      </c>
      <c r="J114" s="91"/>
    </row>
    <row r="115" spans="1:10" s="7" customFormat="1" ht="30" customHeight="1">
      <c r="A115" s="77">
        <v>82</v>
      </c>
      <c r="B115" s="78" t="s">
        <v>200</v>
      </c>
      <c r="C115" s="79">
        <v>1</v>
      </c>
      <c r="D115" s="1" t="s">
        <v>7</v>
      </c>
      <c r="E115" s="80"/>
      <c r="F115" s="80">
        <f t="shared" si="6"/>
        <v>0</v>
      </c>
      <c r="G115" s="80"/>
      <c r="H115" s="80">
        <f t="shared" si="7"/>
        <v>0</v>
      </c>
      <c r="J115" s="91"/>
    </row>
    <row r="116" spans="1:10" s="7" customFormat="1" ht="15">
      <c r="A116" s="77">
        <v>83</v>
      </c>
      <c r="B116" s="81" t="s">
        <v>21</v>
      </c>
      <c r="C116" s="80">
        <v>0.25</v>
      </c>
      <c r="D116" s="1" t="s">
        <v>12</v>
      </c>
      <c r="E116" s="80"/>
      <c r="F116" s="80">
        <f t="shared" si="6"/>
        <v>0</v>
      </c>
      <c r="G116" s="80"/>
      <c r="H116" s="80">
        <f t="shared" si="7"/>
        <v>0</v>
      </c>
      <c r="J116" s="91"/>
    </row>
    <row r="117" spans="1:11" s="7" customFormat="1" ht="15">
      <c r="A117" s="77">
        <v>84</v>
      </c>
      <c r="B117" s="78" t="s">
        <v>243</v>
      </c>
      <c r="C117" s="78">
        <v>17</v>
      </c>
      <c r="D117" s="1" t="s">
        <v>7</v>
      </c>
      <c r="E117" s="89"/>
      <c r="F117" s="89">
        <f t="shared" si="6"/>
        <v>0</v>
      </c>
      <c r="G117" s="89"/>
      <c r="H117" s="89">
        <f t="shared" si="7"/>
        <v>0</v>
      </c>
      <c r="J117" s="91"/>
      <c r="K117" s="131"/>
    </row>
    <row r="118" spans="1:11" s="7" customFormat="1" ht="15">
      <c r="A118" s="77">
        <v>85</v>
      </c>
      <c r="B118" s="78" t="s">
        <v>261</v>
      </c>
      <c r="C118" s="78">
        <v>18</v>
      </c>
      <c r="D118" s="1" t="s">
        <v>7</v>
      </c>
      <c r="E118" s="89"/>
      <c r="F118" s="89">
        <f t="shared" si="6"/>
        <v>0</v>
      </c>
      <c r="G118" s="89"/>
      <c r="H118" s="89">
        <f t="shared" si="7"/>
        <v>0</v>
      </c>
      <c r="J118" s="91"/>
      <c r="K118" s="131"/>
    </row>
    <row r="119" spans="1:11" s="7" customFormat="1" ht="15">
      <c r="A119" s="77">
        <v>86</v>
      </c>
      <c r="B119" s="78" t="s">
        <v>252</v>
      </c>
      <c r="C119" s="78">
        <v>6</v>
      </c>
      <c r="D119" s="1" t="s">
        <v>7</v>
      </c>
      <c r="E119" s="89"/>
      <c r="F119" s="89">
        <f>C119*E119</f>
        <v>0</v>
      </c>
      <c r="G119" s="89"/>
      <c r="H119" s="89">
        <f aca="true" t="shared" si="8" ref="H119:H129">C119*G119</f>
        <v>0</v>
      </c>
      <c r="J119" s="91"/>
      <c r="K119" s="131"/>
    </row>
    <row r="120" spans="1:11" s="7" customFormat="1" ht="15">
      <c r="A120" s="77">
        <v>87</v>
      </c>
      <c r="B120" s="78" t="s">
        <v>248</v>
      </c>
      <c r="C120" s="78">
        <v>35</v>
      </c>
      <c r="D120" s="1" t="s">
        <v>7</v>
      </c>
      <c r="E120" s="89"/>
      <c r="F120" s="89">
        <f>C120*E120</f>
        <v>0</v>
      </c>
      <c r="G120" s="89"/>
      <c r="H120" s="89">
        <f t="shared" si="8"/>
        <v>0</v>
      </c>
      <c r="J120" s="91"/>
      <c r="K120" s="131"/>
    </row>
    <row r="121" spans="1:11" s="7" customFormat="1" ht="15">
      <c r="A121" s="77">
        <v>88</v>
      </c>
      <c r="B121" s="78" t="s">
        <v>256</v>
      </c>
      <c r="C121" s="78">
        <v>20</v>
      </c>
      <c r="D121" s="1" t="s">
        <v>8</v>
      </c>
      <c r="E121" s="89"/>
      <c r="F121" s="89"/>
      <c r="G121" s="89"/>
      <c r="H121" s="89">
        <f t="shared" si="8"/>
        <v>0</v>
      </c>
      <c r="J121" s="91"/>
      <c r="K121" s="131"/>
    </row>
    <row r="122" spans="1:11" s="7" customFormat="1" ht="15">
      <c r="A122" s="77">
        <v>89</v>
      </c>
      <c r="B122" s="78" t="s">
        <v>257</v>
      </c>
      <c r="C122" s="78">
        <v>4</v>
      </c>
      <c r="D122" s="1" t="s">
        <v>7</v>
      </c>
      <c r="E122" s="89"/>
      <c r="F122" s="89"/>
      <c r="G122" s="89"/>
      <c r="H122" s="89">
        <f t="shared" si="8"/>
        <v>0</v>
      </c>
      <c r="J122" s="91"/>
      <c r="K122" s="131"/>
    </row>
    <row r="123" spans="1:11" s="7" customFormat="1" ht="15">
      <c r="A123" s="77">
        <v>90</v>
      </c>
      <c r="B123" s="78" t="s">
        <v>258</v>
      </c>
      <c r="C123" s="78">
        <v>27</v>
      </c>
      <c r="D123" s="1" t="s">
        <v>7</v>
      </c>
      <c r="E123" s="89"/>
      <c r="F123" s="89"/>
      <c r="G123" s="89"/>
      <c r="H123" s="89">
        <f t="shared" si="8"/>
        <v>0</v>
      </c>
      <c r="J123" s="91"/>
      <c r="K123" s="131"/>
    </row>
    <row r="124" spans="1:11" s="7" customFormat="1" ht="15">
      <c r="A124" s="77">
        <v>91</v>
      </c>
      <c r="B124" s="78" t="s">
        <v>259</v>
      </c>
      <c r="C124" s="78">
        <v>27</v>
      </c>
      <c r="D124" s="1" t="s">
        <v>7</v>
      </c>
      <c r="E124" s="89"/>
      <c r="F124" s="89"/>
      <c r="G124" s="89"/>
      <c r="H124" s="89">
        <f t="shared" si="8"/>
        <v>0</v>
      </c>
      <c r="J124" s="91"/>
      <c r="K124" s="131"/>
    </row>
    <row r="125" spans="1:11" s="7" customFormat="1" ht="15">
      <c r="A125" s="77">
        <v>92</v>
      </c>
      <c r="B125" s="78" t="s">
        <v>268</v>
      </c>
      <c r="C125" s="78">
        <v>6</v>
      </c>
      <c r="D125" s="1" t="s">
        <v>7</v>
      </c>
      <c r="E125" s="89"/>
      <c r="F125" s="89"/>
      <c r="G125" s="89"/>
      <c r="H125" s="89">
        <f t="shared" si="8"/>
        <v>0</v>
      </c>
      <c r="J125" s="91"/>
      <c r="K125" s="131"/>
    </row>
    <row r="126" spans="1:11" s="92" customFormat="1" ht="15">
      <c r="A126" s="77">
        <v>93</v>
      </c>
      <c r="B126" s="78" t="s">
        <v>267</v>
      </c>
      <c r="C126" s="78">
        <v>6</v>
      </c>
      <c r="D126" s="1" t="s">
        <v>7</v>
      </c>
      <c r="E126" s="89"/>
      <c r="F126" s="89">
        <f>C126*E126</f>
        <v>0</v>
      </c>
      <c r="G126" s="89"/>
      <c r="H126" s="89">
        <f t="shared" si="8"/>
        <v>0</v>
      </c>
      <c r="I126" s="7"/>
      <c r="K126" s="132"/>
    </row>
    <row r="127" spans="1:11" s="7" customFormat="1" ht="15">
      <c r="A127" s="77">
        <v>94</v>
      </c>
      <c r="B127" s="78" t="s">
        <v>260</v>
      </c>
      <c r="C127" s="78">
        <v>2</v>
      </c>
      <c r="D127" s="1" t="s">
        <v>7</v>
      </c>
      <c r="E127" s="89"/>
      <c r="F127" s="89"/>
      <c r="G127" s="89"/>
      <c r="H127" s="89">
        <f t="shared" si="8"/>
        <v>0</v>
      </c>
      <c r="J127" s="91"/>
      <c r="K127" s="131"/>
    </row>
    <row r="128" spans="1:11" s="7" customFormat="1" ht="15">
      <c r="A128" s="77">
        <v>95</v>
      </c>
      <c r="B128" s="78" t="s">
        <v>269</v>
      </c>
      <c r="C128" s="78">
        <v>20</v>
      </c>
      <c r="D128" s="1" t="s">
        <v>8</v>
      </c>
      <c r="E128" s="89"/>
      <c r="F128" s="89"/>
      <c r="G128" s="89"/>
      <c r="H128" s="89">
        <f t="shared" si="8"/>
        <v>0</v>
      </c>
      <c r="J128" s="91"/>
      <c r="K128" s="131"/>
    </row>
    <row r="129" spans="1:11" s="7" customFormat="1" ht="15">
      <c r="A129" s="77">
        <v>96</v>
      </c>
      <c r="B129" s="78" t="s">
        <v>270</v>
      </c>
      <c r="C129" s="78">
        <v>20</v>
      </c>
      <c r="D129" s="1" t="s">
        <v>8</v>
      </c>
      <c r="E129" s="89"/>
      <c r="F129" s="89"/>
      <c r="G129" s="89"/>
      <c r="H129" s="89">
        <f t="shared" si="8"/>
        <v>0</v>
      </c>
      <c r="J129" s="91"/>
      <c r="K129" s="131"/>
    </row>
    <row r="130" spans="1:11" s="7" customFormat="1" ht="15">
      <c r="A130" s="77">
        <v>97</v>
      </c>
      <c r="B130" s="78" t="s">
        <v>266</v>
      </c>
      <c r="C130" s="78">
        <v>1</v>
      </c>
      <c r="D130" s="1" t="s">
        <v>11</v>
      </c>
      <c r="E130" s="89"/>
      <c r="F130" s="89"/>
      <c r="G130" s="89"/>
      <c r="H130" s="89">
        <f aca="true" t="shared" si="9" ref="H130">C130*G130</f>
        <v>0</v>
      </c>
      <c r="J130" s="91"/>
      <c r="K130" s="131"/>
    </row>
    <row r="131" spans="1:10" s="7" customFormat="1" ht="15">
      <c r="A131" s="77">
        <v>98</v>
      </c>
      <c r="B131" s="78" t="s">
        <v>196</v>
      </c>
      <c r="C131" s="79">
        <v>1</v>
      </c>
      <c r="D131" s="1" t="s">
        <v>11</v>
      </c>
      <c r="E131" s="80"/>
      <c r="F131" s="80">
        <f>C131*E131</f>
        <v>0</v>
      </c>
      <c r="G131" s="80"/>
      <c r="H131" s="80">
        <f>C131*G131</f>
        <v>0</v>
      </c>
      <c r="J131" s="91"/>
    </row>
    <row r="132" spans="1:10" s="7" customFormat="1" ht="15">
      <c r="A132" s="77">
        <v>99</v>
      </c>
      <c r="B132" s="115"/>
      <c r="C132" s="130"/>
      <c r="D132" s="116"/>
      <c r="E132" s="117"/>
      <c r="F132" s="117"/>
      <c r="G132" s="117"/>
      <c r="H132" s="117"/>
      <c r="J132" s="91"/>
    </row>
    <row r="133" spans="1:10" s="7" customFormat="1" ht="15">
      <c r="A133" s="77">
        <v>100</v>
      </c>
      <c r="B133" s="119" t="s">
        <v>241</v>
      </c>
      <c r="C133" s="129"/>
      <c r="D133" s="120"/>
      <c r="E133" s="121"/>
      <c r="F133" s="122"/>
      <c r="G133" s="121"/>
      <c r="H133" s="122"/>
      <c r="J133" s="91"/>
    </row>
    <row r="134" spans="1:11" s="7" customFormat="1" ht="15">
      <c r="A134" s="77">
        <v>101</v>
      </c>
      <c r="B134" s="123" t="s">
        <v>248</v>
      </c>
      <c r="C134" s="127">
        <v>10</v>
      </c>
      <c r="D134" s="124" t="s">
        <v>7</v>
      </c>
      <c r="E134" s="125"/>
      <c r="F134" s="126">
        <f aca="true" t="shared" si="10" ref="F134">C134*E134</f>
        <v>0</v>
      </c>
      <c r="G134" s="125"/>
      <c r="H134" s="126">
        <f aca="true" t="shared" si="11" ref="H134:H137">C134*G134</f>
        <v>0</v>
      </c>
      <c r="J134" s="91"/>
      <c r="K134" s="131"/>
    </row>
    <row r="135" spans="1:11" s="7" customFormat="1" ht="15">
      <c r="A135" s="77">
        <v>102</v>
      </c>
      <c r="B135" s="123" t="s">
        <v>257</v>
      </c>
      <c r="C135" s="127">
        <v>10</v>
      </c>
      <c r="D135" s="124" t="s">
        <v>7</v>
      </c>
      <c r="E135" s="125"/>
      <c r="F135" s="126"/>
      <c r="G135" s="125"/>
      <c r="H135" s="126">
        <f t="shared" si="11"/>
        <v>0</v>
      </c>
      <c r="J135" s="91"/>
      <c r="K135" s="131"/>
    </row>
    <row r="136" spans="1:11" s="7" customFormat="1" ht="15">
      <c r="A136" s="77">
        <v>103</v>
      </c>
      <c r="B136" s="123" t="s">
        <v>258</v>
      </c>
      <c r="C136" s="127">
        <v>10</v>
      </c>
      <c r="D136" s="124" t="s">
        <v>7</v>
      </c>
      <c r="E136" s="125"/>
      <c r="F136" s="126"/>
      <c r="G136" s="125"/>
      <c r="H136" s="126">
        <f t="shared" si="11"/>
        <v>0</v>
      </c>
      <c r="J136" s="91"/>
      <c r="K136" s="131"/>
    </row>
    <row r="137" spans="1:11" s="7" customFormat="1" ht="15">
      <c r="A137" s="77">
        <v>104</v>
      </c>
      <c r="B137" s="123" t="s">
        <v>259</v>
      </c>
      <c r="C137" s="127">
        <v>25</v>
      </c>
      <c r="D137" s="124" t="s">
        <v>7</v>
      </c>
      <c r="E137" s="125"/>
      <c r="F137" s="126"/>
      <c r="G137" s="125"/>
      <c r="H137" s="126">
        <f t="shared" si="11"/>
        <v>0</v>
      </c>
      <c r="J137" s="91"/>
      <c r="K137" s="131"/>
    </row>
    <row r="138" spans="1:10" s="7" customFormat="1" ht="15">
      <c r="A138" s="77">
        <v>105</v>
      </c>
      <c r="B138" s="127" t="s">
        <v>10</v>
      </c>
      <c r="C138" s="127">
        <v>20</v>
      </c>
      <c r="D138" s="124" t="s">
        <v>7</v>
      </c>
      <c r="E138" s="125"/>
      <c r="F138" s="126">
        <f>C138*E138</f>
        <v>0</v>
      </c>
      <c r="G138" s="125"/>
      <c r="H138" s="126">
        <f>C138*G138</f>
        <v>0</v>
      </c>
      <c r="J138" s="91"/>
    </row>
    <row r="139" spans="1:10" s="7" customFormat="1" ht="15">
      <c r="A139" s="77">
        <v>106</v>
      </c>
      <c r="B139" s="127" t="s">
        <v>281</v>
      </c>
      <c r="C139" s="127">
        <v>40</v>
      </c>
      <c r="D139" s="124" t="s">
        <v>8</v>
      </c>
      <c r="E139" s="126"/>
      <c r="F139" s="126">
        <f>C139*E139</f>
        <v>0</v>
      </c>
      <c r="G139" s="126"/>
      <c r="H139" s="126">
        <f>C139*G139</f>
        <v>0</v>
      </c>
      <c r="J139" s="91"/>
    </row>
    <row r="140" spans="1:10" s="7" customFormat="1" ht="15">
      <c r="A140" s="77">
        <v>107</v>
      </c>
      <c r="B140" s="127" t="s">
        <v>282</v>
      </c>
      <c r="C140" s="127">
        <v>40</v>
      </c>
      <c r="D140" s="124" t="s">
        <v>8</v>
      </c>
      <c r="E140" s="126"/>
      <c r="F140" s="126">
        <f>C140*E140</f>
        <v>0</v>
      </c>
      <c r="G140" s="126"/>
      <c r="H140" s="126">
        <f>C140*G140</f>
        <v>0</v>
      </c>
      <c r="J140" s="91"/>
    </row>
    <row r="141" spans="1:10" s="7" customFormat="1" ht="15">
      <c r="A141" s="77">
        <v>108</v>
      </c>
      <c r="B141" s="127" t="s">
        <v>278</v>
      </c>
      <c r="C141" s="127">
        <v>40</v>
      </c>
      <c r="D141" s="124" t="s">
        <v>8</v>
      </c>
      <c r="E141" s="125"/>
      <c r="F141" s="126">
        <f>C141*E141</f>
        <v>0</v>
      </c>
      <c r="G141" s="125"/>
      <c r="H141" s="126">
        <f>C141*G141</f>
        <v>0</v>
      </c>
      <c r="J141" s="91"/>
    </row>
    <row r="142" spans="1:10" s="7" customFormat="1" ht="15">
      <c r="A142" s="77">
        <v>109</v>
      </c>
      <c r="B142" s="127" t="s">
        <v>279</v>
      </c>
      <c r="C142" s="127">
        <v>40</v>
      </c>
      <c r="D142" s="124" t="s">
        <v>8</v>
      </c>
      <c r="E142" s="126"/>
      <c r="F142" s="126">
        <f>C142*E142</f>
        <v>0</v>
      </c>
      <c r="G142" s="126"/>
      <c r="H142" s="126">
        <f>C142*G142</f>
        <v>0</v>
      </c>
      <c r="J142" s="91"/>
    </row>
    <row r="143" spans="1:10" ht="15">
      <c r="A143" s="82"/>
      <c r="B143" s="83"/>
      <c r="C143" s="84"/>
      <c r="D143" s="85"/>
      <c r="E143" s="86"/>
      <c r="F143" s="86"/>
      <c r="G143" s="86"/>
      <c r="H143" s="86"/>
      <c r="I143" s="7"/>
      <c r="J143" s="91"/>
    </row>
    <row r="144" spans="1:10" s="7" customFormat="1" ht="15">
      <c r="A144" s="13"/>
      <c r="B144" s="14" t="s">
        <v>25</v>
      </c>
      <c r="C144" s="15"/>
      <c r="D144" s="16"/>
      <c r="E144" s="17"/>
      <c r="F144" s="71">
        <f>SUM(F35:F142)</f>
        <v>0</v>
      </c>
      <c r="G144" s="17"/>
      <c r="H144" s="43">
        <f>SUM(H35:H142)</f>
        <v>0</v>
      </c>
      <c r="J144" s="91"/>
    </row>
    <row r="145" spans="1:10" s="7" customFormat="1" ht="15">
      <c r="A145" s="4"/>
      <c r="B145"/>
      <c r="C145" s="87"/>
      <c r="D145" s="6"/>
      <c r="E145" s="88"/>
      <c r="F145" s="88"/>
      <c r="G145" s="88"/>
      <c r="H145" s="88"/>
      <c r="J145" s="91"/>
    </row>
    <row r="146" spans="9:10" ht="15">
      <c r="I146" s="7"/>
      <c r="J146" s="91"/>
    </row>
    <row r="147" spans="9:10" ht="15">
      <c r="I147" s="7"/>
      <c r="J147" s="91"/>
    </row>
    <row r="148" spans="1:10" s="94" customFormat="1" ht="15">
      <c r="A148" s="13"/>
      <c r="B148" s="14" t="s">
        <v>74</v>
      </c>
      <c r="C148" s="15"/>
      <c r="D148" s="16"/>
      <c r="E148" s="17"/>
      <c r="F148" s="71"/>
      <c r="G148" s="17"/>
      <c r="H148" s="43"/>
      <c r="I148" s="7"/>
      <c r="J148" s="91"/>
    </row>
    <row r="149" spans="1:10" s="7" customFormat="1" ht="15">
      <c r="A149" s="44"/>
      <c r="B149" s="45" t="s">
        <v>75</v>
      </c>
      <c r="C149" s="46" t="s">
        <v>46</v>
      </c>
      <c r="D149" s="47" t="s">
        <v>2</v>
      </c>
      <c r="E149" s="48"/>
      <c r="F149" s="48"/>
      <c r="G149" s="48"/>
      <c r="H149" s="49"/>
      <c r="J149" s="91"/>
    </row>
    <row r="150" spans="1:10" s="7" customFormat="1" ht="15">
      <c r="A150" s="50"/>
      <c r="B150" s="51"/>
      <c r="C150" s="52"/>
      <c r="D150" s="53"/>
      <c r="E150" s="54"/>
      <c r="F150" s="54"/>
      <c r="G150" s="54" t="s">
        <v>76</v>
      </c>
      <c r="H150" s="55" t="s">
        <v>77</v>
      </c>
      <c r="J150" s="91"/>
    </row>
    <row r="151" spans="1:10" s="7" customFormat="1" ht="15">
      <c r="A151" s="77">
        <v>1</v>
      </c>
      <c r="B151" s="78" t="s">
        <v>78</v>
      </c>
      <c r="C151" s="79">
        <v>40</v>
      </c>
      <c r="D151" s="1" t="s">
        <v>8</v>
      </c>
      <c r="E151" s="80"/>
      <c r="F151" s="80"/>
      <c r="G151" s="80"/>
      <c r="H151" s="80">
        <f aca="true" t="shared" si="12" ref="H151:H158">C151*G151</f>
        <v>0</v>
      </c>
      <c r="J151" s="91"/>
    </row>
    <row r="152" spans="1:11" s="94" customFormat="1" ht="15">
      <c r="A152" s="77">
        <v>2</v>
      </c>
      <c r="B152" s="78" t="s">
        <v>81</v>
      </c>
      <c r="C152" s="79">
        <v>21</v>
      </c>
      <c r="D152" s="1" t="s">
        <v>7</v>
      </c>
      <c r="E152" s="80"/>
      <c r="F152" s="80"/>
      <c r="G152" s="80"/>
      <c r="H152" s="80">
        <f t="shared" si="12"/>
        <v>0</v>
      </c>
      <c r="I152" s="7"/>
      <c r="J152" s="91"/>
      <c r="K152" s="7"/>
    </row>
    <row r="153" spans="1:11" s="94" customFormat="1" ht="15">
      <c r="A153" s="77">
        <v>3</v>
      </c>
      <c r="B153" s="78" t="s">
        <v>83</v>
      </c>
      <c r="C153" s="79">
        <v>14</v>
      </c>
      <c r="D153" s="1" t="s">
        <v>7</v>
      </c>
      <c r="E153" s="80"/>
      <c r="F153" s="80"/>
      <c r="G153" s="80"/>
      <c r="H153" s="80">
        <f t="shared" si="12"/>
        <v>0</v>
      </c>
      <c r="I153" s="7"/>
      <c r="J153" s="91"/>
      <c r="K153" s="7"/>
    </row>
    <row r="154" spans="1:11" s="94" customFormat="1" ht="15">
      <c r="A154" s="77">
        <v>4</v>
      </c>
      <c r="B154" s="78" t="s">
        <v>84</v>
      </c>
      <c r="C154" s="79">
        <v>5</v>
      </c>
      <c r="D154" s="1" t="s">
        <v>7</v>
      </c>
      <c r="E154" s="80"/>
      <c r="F154" s="80"/>
      <c r="G154" s="80"/>
      <c r="H154" s="80">
        <f t="shared" si="12"/>
        <v>0</v>
      </c>
      <c r="I154" s="7"/>
      <c r="J154" s="91"/>
      <c r="K154" s="7"/>
    </row>
    <row r="155" spans="1:11" s="94" customFormat="1" ht="15">
      <c r="A155" s="77">
        <v>5</v>
      </c>
      <c r="B155" s="78" t="s">
        <v>85</v>
      </c>
      <c r="C155" s="79">
        <v>1</v>
      </c>
      <c r="D155" s="1" t="s">
        <v>7</v>
      </c>
      <c r="E155" s="80"/>
      <c r="F155" s="80"/>
      <c r="G155" s="80"/>
      <c r="H155" s="80">
        <f t="shared" si="12"/>
        <v>0</v>
      </c>
      <c r="I155" s="7"/>
      <c r="J155" s="91"/>
      <c r="K155" s="7"/>
    </row>
    <row r="156" spans="1:11" ht="30">
      <c r="A156" s="77">
        <v>6</v>
      </c>
      <c r="B156" s="78" t="s">
        <v>86</v>
      </c>
      <c r="C156" s="79">
        <v>20</v>
      </c>
      <c r="D156" s="1" t="s">
        <v>12</v>
      </c>
      <c r="E156" s="80"/>
      <c r="F156" s="80"/>
      <c r="G156" s="80"/>
      <c r="H156" s="80">
        <f t="shared" si="12"/>
        <v>0</v>
      </c>
      <c r="I156" s="7"/>
      <c r="J156" s="91"/>
      <c r="K156" s="7"/>
    </row>
    <row r="157" spans="1:11" ht="15">
      <c r="A157" s="77">
        <v>7</v>
      </c>
      <c r="B157" s="78" t="s">
        <v>87</v>
      </c>
      <c r="C157" s="79">
        <v>21</v>
      </c>
      <c r="D157" s="1" t="s">
        <v>12</v>
      </c>
      <c r="E157" s="80"/>
      <c r="F157" s="80"/>
      <c r="G157" s="80"/>
      <c r="H157" s="80">
        <f t="shared" si="12"/>
        <v>0</v>
      </c>
      <c r="I157" s="7"/>
      <c r="J157" s="91"/>
      <c r="K157" s="7"/>
    </row>
    <row r="158" spans="1:10" s="7" customFormat="1" ht="15">
      <c r="A158" s="77">
        <v>8</v>
      </c>
      <c r="B158" s="78" t="s">
        <v>88</v>
      </c>
      <c r="C158" s="79">
        <v>61</v>
      </c>
      <c r="D158" s="1" t="s">
        <v>7</v>
      </c>
      <c r="E158" s="80"/>
      <c r="F158" s="80"/>
      <c r="G158" s="80"/>
      <c r="H158" s="80">
        <f t="shared" si="12"/>
        <v>0</v>
      </c>
      <c r="J158" s="91"/>
    </row>
    <row r="159" spans="1:10" ht="15">
      <c r="A159" s="82"/>
      <c r="B159" s="83"/>
      <c r="C159" s="84"/>
      <c r="D159" s="85"/>
      <c r="E159" s="86"/>
      <c r="F159" s="86"/>
      <c r="G159" s="86"/>
      <c r="H159" s="86"/>
      <c r="J159" s="91"/>
    </row>
    <row r="160" spans="1:10" s="7" customFormat="1" ht="15">
      <c r="A160" s="13"/>
      <c r="B160" s="14" t="s">
        <v>89</v>
      </c>
      <c r="C160" s="15"/>
      <c r="D160" s="16"/>
      <c r="E160" s="17"/>
      <c r="F160" s="71"/>
      <c r="G160" s="17"/>
      <c r="H160" s="43">
        <f>SUM(H151:H159)</f>
        <v>0</v>
      </c>
      <c r="J160" s="91"/>
    </row>
    <row r="161" ht="15">
      <c r="J161" s="91"/>
    </row>
    <row r="162" ht="15">
      <c r="J162" s="91"/>
    </row>
    <row r="163" spans="1:13" s="6" customFormat="1" ht="15">
      <c r="A163" s="4"/>
      <c r="B163"/>
      <c r="C163" s="7"/>
      <c r="E163" s="7"/>
      <c r="F163" s="7"/>
      <c r="G163" s="7"/>
      <c r="H163" s="7"/>
      <c r="I163"/>
      <c r="J163" s="90"/>
      <c r="K163"/>
      <c r="L163"/>
      <c r="M163"/>
    </row>
    <row r="164" spans="1:13" s="6" customFormat="1" ht="15">
      <c r="A164" s="4"/>
      <c r="B164"/>
      <c r="C164" s="7"/>
      <c r="E164" s="7"/>
      <c r="F164" s="7"/>
      <c r="G164" s="7"/>
      <c r="H164" s="7"/>
      <c r="I164"/>
      <c r="J164" s="90"/>
      <c r="K164"/>
      <c r="L164"/>
      <c r="M164"/>
    </row>
    <row r="165" spans="1:13" s="6" customFormat="1" ht="15">
      <c r="A165" s="4"/>
      <c r="B165"/>
      <c r="C165" s="7"/>
      <c r="E165" s="7"/>
      <c r="F165" s="7"/>
      <c r="G165" s="7"/>
      <c r="H165" s="7"/>
      <c r="I165"/>
      <c r="J165" s="90"/>
      <c r="K165"/>
      <c r="L165"/>
      <c r="M165"/>
    </row>
    <row r="166" spans="1:13" s="6" customFormat="1" ht="15">
      <c r="A166" s="4"/>
      <c r="B166"/>
      <c r="C166" s="7"/>
      <c r="E166" s="7"/>
      <c r="F166" s="7"/>
      <c r="G166" s="7"/>
      <c r="H166" s="7"/>
      <c r="I166"/>
      <c r="J166" s="90"/>
      <c r="K166"/>
      <c r="L166"/>
      <c r="M166"/>
    </row>
    <row r="167" spans="1:13" s="6" customFormat="1" ht="15">
      <c r="A167" s="4"/>
      <c r="B167"/>
      <c r="C167" s="11"/>
      <c r="E167" s="7"/>
      <c r="F167" s="7"/>
      <c r="G167" s="7"/>
      <c r="H167" s="7"/>
      <c r="I167"/>
      <c r="J167" s="90"/>
      <c r="K167"/>
      <c r="L167"/>
      <c r="M167"/>
    </row>
    <row r="168" spans="1:13" s="6" customFormat="1" ht="15">
      <c r="A168" s="4"/>
      <c r="B168"/>
      <c r="C168" s="11"/>
      <c r="E168" s="7"/>
      <c r="F168" s="7"/>
      <c r="G168" s="7"/>
      <c r="H168" s="7"/>
      <c r="I168"/>
      <c r="J168" s="90"/>
      <c r="K168"/>
      <c r="L168"/>
      <c r="M168"/>
    </row>
    <row r="169" spans="1:13" s="6" customFormat="1" ht="15">
      <c r="A169" s="4"/>
      <c r="B169"/>
      <c r="C169" s="11"/>
      <c r="E169" s="7"/>
      <c r="F169" s="7"/>
      <c r="G169" s="7"/>
      <c r="H169" s="7"/>
      <c r="I169"/>
      <c r="J169" s="90"/>
      <c r="K169"/>
      <c r="L169"/>
      <c r="M169"/>
    </row>
    <row r="170" spans="1:13" s="6" customFormat="1" ht="15">
      <c r="A170" s="4"/>
      <c r="B170"/>
      <c r="C170" s="11"/>
      <c r="E170" s="7"/>
      <c r="F170" s="7"/>
      <c r="G170" s="7"/>
      <c r="H170" s="7"/>
      <c r="I170"/>
      <c r="J170" s="90"/>
      <c r="K170"/>
      <c r="L170"/>
      <c r="M17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07"/>
  <sheetViews>
    <sheetView workbookViewId="0" topLeftCell="B1">
      <selection activeCell="H21" sqref="H21"/>
    </sheetView>
  </sheetViews>
  <sheetFormatPr defaultColWidth="9.140625" defaultRowHeight="15"/>
  <cols>
    <col min="1" max="1" width="4.421875" style="4" bestFit="1" customWidth="1"/>
    <col min="2" max="2" width="68.8515625" style="0" customWidth="1"/>
    <col min="3" max="3" width="24.00390625" style="0" bestFit="1" customWidth="1"/>
    <col min="4" max="4" width="6.00390625" style="6" customWidth="1"/>
    <col min="5" max="6" width="16.57421875" style="7" bestFit="1" customWidth="1"/>
    <col min="7" max="7" width="14.00390625" style="7" bestFit="1" customWidth="1"/>
    <col min="8" max="8" width="17.7109375" style="7" bestFit="1" customWidth="1"/>
    <col min="9" max="9" width="12.8515625" style="0" bestFit="1" customWidth="1"/>
    <col min="10" max="10" width="12.28125" style="90" bestFit="1" customWidth="1"/>
    <col min="11" max="11" width="10.421875" style="0" customWidth="1"/>
    <col min="12" max="12" width="11.8515625" style="0" bestFit="1" customWidth="1"/>
    <col min="13" max="13" width="18.8515625" style="0" customWidth="1"/>
    <col min="14" max="14" width="26.00390625" style="0" customWidth="1"/>
  </cols>
  <sheetData>
    <row r="1" spans="2:3" ht="78.75">
      <c r="B1" s="5" t="s">
        <v>48</v>
      </c>
      <c r="C1" s="5"/>
    </row>
    <row r="2" spans="2:4" ht="48">
      <c r="B2" s="8" t="s">
        <v>49</v>
      </c>
      <c r="C2" s="8"/>
      <c r="D2" s="9"/>
    </row>
    <row r="3" ht="18.75">
      <c r="B3" s="101" t="s">
        <v>238</v>
      </c>
    </row>
    <row r="4" spans="2:3" ht="18.75">
      <c r="B4" s="10" t="s">
        <v>35</v>
      </c>
      <c r="C4" s="10"/>
    </row>
    <row r="6" spans="2:3" ht="15.75">
      <c r="B6" s="12" t="s">
        <v>43</v>
      </c>
      <c r="C6" s="12" t="s">
        <v>293</v>
      </c>
    </row>
    <row r="8" spans="1:8" ht="15">
      <c r="A8" s="13"/>
      <c r="B8" s="14" t="s">
        <v>22</v>
      </c>
      <c r="C8" s="14"/>
      <c r="D8" s="16"/>
      <c r="E8" s="17"/>
      <c r="F8" s="17"/>
      <c r="G8" s="17"/>
      <c r="H8" s="18"/>
    </row>
    <row r="9" spans="1:13" ht="15">
      <c r="A9" s="19"/>
      <c r="B9" s="20"/>
      <c r="C9" s="20"/>
      <c r="D9" s="22"/>
      <c r="E9" s="23"/>
      <c r="F9" s="23"/>
      <c r="G9" s="23"/>
      <c r="H9" s="24"/>
      <c r="I9" s="7"/>
      <c r="K9" s="7"/>
      <c r="M9" s="7"/>
    </row>
    <row r="10" spans="1:13" ht="15">
      <c r="A10" s="25">
        <v>1</v>
      </c>
      <c r="B10" s="26" t="s">
        <v>23</v>
      </c>
      <c r="C10" s="26"/>
      <c r="D10" s="28"/>
      <c r="E10" s="29"/>
      <c r="F10" s="29"/>
      <c r="G10" s="29"/>
      <c r="H10" s="30">
        <f>F30+H30</f>
        <v>0</v>
      </c>
      <c r="I10" s="7"/>
      <c r="K10" s="7"/>
      <c r="M10" s="7"/>
    </row>
    <row r="11" spans="1:13" ht="15">
      <c r="A11" s="25">
        <v>2</v>
      </c>
      <c r="B11" s="26" t="s">
        <v>31</v>
      </c>
      <c r="C11" s="26"/>
      <c r="D11" s="28"/>
      <c r="E11" s="29"/>
      <c r="F11" s="29"/>
      <c r="G11" s="29"/>
      <c r="H11" s="30">
        <f>H10*0.052</f>
        <v>0</v>
      </c>
      <c r="I11" s="7"/>
      <c r="K11" s="7"/>
      <c r="M11" s="7"/>
    </row>
    <row r="12" spans="1:13" ht="15">
      <c r="A12" s="25">
        <v>3</v>
      </c>
      <c r="B12" s="26" t="s">
        <v>24</v>
      </c>
      <c r="C12" s="26"/>
      <c r="D12" s="28"/>
      <c r="E12" s="29"/>
      <c r="F12" s="29"/>
      <c r="G12" s="29"/>
      <c r="H12" s="30">
        <f>F83</f>
        <v>0</v>
      </c>
      <c r="I12" s="7"/>
      <c r="K12" s="7"/>
      <c r="M12" s="7"/>
    </row>
    <row r="13" spans="1:10" s="7" customFormat="1" ht="15">
      <c r="A13" s="25">
        <v>4</v>
      </c>
      <c r="B13" s="26" t="s">
        <v>19</v>
      </c>
      <c r="C13" s="26"/>
      <c r="D13" s="28"/>
      <c r="E13" s="29"/>
      <c r="F13" s="29"/>
      <c r="G13" s="29"/>
      <c r="H13" s="30">
        <f>H12*0.05</f>
        <v>0</v>
      </c>
      <c r="J13" s="91"/>
    </row>
    <row r="14" spans="1:10" s="7" customFormat="1" ht="15">
      <c r="A14" s="25">
        <v>5</v>
      </c>
      <c r="B14" s="26" t="s">
        <v>26</v>
      </c>
      <c r="C14" s="26"/>
      <c r="D14" s="28"/>
      <c r="E14" s="29"/>
      <c r="F14" s="29"/>
      <c r="G14" s="29"/>
      <c r="H14" s="30">
        <f>H83+H97</f>
        <v>0</v>
      </c>
      <c r="J14" s="91"/>
    </row>
    <row r="15" spans="1:10" s="7" customFormat="1" ht="15">
      <c r="A15" s="25">
        <v>6</v>
      </c>
      <c r="B15" s="26" t="s">
        <v>32</v>
      </c>
      <c r="C15" s="26"/>
      <c r="D15" s="28"/>
      <c r="E15" s="29"/>
      <c r="F15" s="29"/>
      <c r="G15" s="29"/>
      <c r="H15" s="30">
        <f>H10*0.01</f>
        <v>0</v>
      </c>
      <c r="J15" s="91"/>
    </row>
    <row r="16" spans="1:10" s="7" customFormat="1" ht="15">
      <c r="A16" s="25">
        <v>7</v>
      </c>
      <c r="B16" s="26" t="s">
        <v>20</v>
      </c>
      <c r="C16" s="26"/>
      <c r="D16" s="28"/>
      <c r="E16" s="29"/>
      <c r="F16" s="29"/>
      <c r="G16" s="29"/>
      <c r="H16" s="30">
        <f>SUM(H12:H15)*0.06</f>
        <v>0</v>
      </c>
      <c r="J16" s="91"/>
    </row>
    <row r="17" spans="1:10" s="7" customFormat="1" ht="15">
      <c r="A17" s="25">
        <v>8</v>
      </c>
      <c r="B17" s="26" t="s">
        <v>15</v>
      </c>
      <c r="C17" s="26"/>
      <c r="D17" s="28"/>
      <c r="E17" s="29"/>
      <c r="F17" s="29"/>
      <c r="G17" s="29"/>
      <c r="H17" s="30"/>
      <c r="J17" s="91"/>
    </row>
    <row r="18" spans="1:10" s="7" customFormat="1" ht="15">
      <c r="A18" s="25">
        <v>9</v>
      </c>
      <c r="B18" s="26" t="s">
        <v>27</v>
      </c>
      <c r="C18" s="26"/>
      <c r="D18" s="28"/>
      <c r="E18" s="29"/>
      <c r="F18" s="29"/>
      <c r="G18" s="29"/>
      <c r="H18" s="30">
        <f>H17*0.03</f>
        <v>0</v>
      </c>
      <c r="J18" s="91"/>
    </row>
    <row r="19" spans="1:10" s="7" customFormat="1" ht="15">
      <c r="A19" s="31">
        <v>10</v>
      </c>
      <c r="B19" s="32" t="s">
        <v>34</v>
      </c>
      <c r="C19" s="32"/>
      <c r="D19" s="34"/>
      <c r="E19" s="35"/>
      <c r="F19" s="35"/>
      <c r="G19" s="35"/>
      <c r="H19" s="36"/>
      <c r="J19" s="91"/>
    </row>
    <row r="20" spans="1:10" s="7" customFormat="1" ht="15">
      <c r="A20" s="37"/>
      <c r="B20" s="38"/>
      <c r="C20" s="38"/>
      <c r="D20" s="40"/>
      <c r="E20" s="41"/>
      <c r="F20" s="41"/>
      <c r="G20" s="41"/>
      <c r="H20" s="42"/>
      <c r="J20" s="91"/>
    </row>
    <row r="21" spans="1:10" s="7" customFormat="1" ht="15">
      <c r="A21" s="13"/>
      <c r="B21" s="14" t="s">
        <v>28</v>
      </c>
      <c r="C21" s="14"/>
      <c r="D21" s="16"/>
      <c r="E21" s="17"/>
      <c r="F21" s="17"/>
      <c r="G21" s="17"/>
      <c r="H21" s="43">
        <f>SUM(H10:H20)</f>
        <v>0</v>
      </c>
      <c r="J21" s="91"/>
    </row>
    <row r="23" spans="1:10" s="7" customFormat="1" ht="15">
      <c r="A23" s="44"/>
      <c r="B23" s="45" t="s">
        <v>23</v>
      </c>
      <c r="C23" s="45"/>
      <c r="D23" s="47"/>
      <c r="E23" s="48" t="s">
        <v>3</v>
      </c>
      <c r="F23" s="48" t="s">
        <v>5</v>
      </c>
      <c r="G23" s="48" t="s">
        <v>3</v>
      </c>
      <c r="H23" s="49" t="s">
        <v>5</v>
      </c>
      <c r="J23" s="91"/>
    </row>
    <row r="24" spans="1:10" s="7" customFormat="1" ht="15">
      <c r="A24" s="50"/>
      <c r="B24" s="51"/>
      <c r="C24" s="51" t="s">
        <v>93</v>
      </c>
      <c r="D24" s="53" t="s">
        <v>2</v>
      </c>
      <c r="E24" s="54" t="s">
        <v>4</v>
      </c>
      <c r="F24" s="54" t="s">
        <v>4</v>
      </c>
      <c r="G24" s="54" t="s">
        <v>6</v>
      </c>
      <c r="H24" s="55" t="s">
        <v>6</v>
      </c>
      <c r="J24" s="91"/>
    </row>
    <row r="25" spans="1:10" s="7" customFormat="1" ht="16.5" customHeight="1">
      <c r="A25" s="56"/>
      <c r="B25" s="57"/>
      <c r="C25" s="57"/>
      <c r="D25" s="2"/>
      <c r="E25" s="59"/>
      <c r="F25" s="59"/>
      <c r="G25" s="59"/>
      <c r="H25" s="59"/>
      <c r="J25" s="91"/>
    </row>
    <row r="26" spans="1:10" s="7" customFormat="1" ht="30.75" customHeight="1">
      <c r="A26" s="77">
        <v>1</v>
      </c>
      <c r="B26" s="81" t="s">
        <v>111</v>
      </c>
      <c r="C26" s="81">
        <v>1</v>
      </c>
      <c r="D26" s="1" t="s">
        <v>7</v>
      </c>
      <c r="E26" s="89"/>
      <c r="F26" s="89">
        <f>C26*E26</f>
        <v>0</v>
      </c>
      <c r="G26" s="89"/>
      <c r="H26" s="89">
        <f>C26*G26</f>
        <v>0</v>
      </c>
      <c r="J26" s="91"/>
    </row>
    <row r="27" spans="1:10" s="7" customFormat="1" ht="30.75" customHeight="1">
      <c r="A27" s="77">
        <v>2</v>
      </c>
      <c r="B27" s="81" t="s">
        <v>112</v>
      </c>
      <c r="C27" s="81">
        <v>1</v>
      </c>
      <c r="D27" s="1" t="s">
        <v>7</v>
      </c>
      <c r="E27" s="89"/>
      <c r="F27" s="89">
        <f aca="true" t="shared" si="0" ref="F27:F28">C27*E27</f>
        <v>0</v>
      </c>
      <c r="G27" s="89"/>
      <c r="H27" s="89">
        <f aca="true" t="shared" si="1" ref="H27:H28">C27*G27</f>
        <v>0</v>
      </c>
      <c r="J27" s="91"/>
    </row>
    <row r="28" spans="1:10" s="7" customFormat="1" ht="30.75" customHeight="1">
      <c r="A28" s="77">
        <v>3</v>
      </c>
      <c r="B28" s="81" t="s">
        <v>132</v>
      </c>
      <c r="C28" s="81">
        <v>1</v>
      </c>
      <c r="D28" s="1" t="s">
        <v>7</v>
      </c>
      <c r="E28" s="89"/>
      <c r="F28" s="89">
        <f t="shared" si="0"/>
        <v>0</v>
      </c>
      <c r="G28" s="89"/>
      <c r="H28" s="89">
        <f t="shared" si="1"/>
        <v>0</v>
      </c>
      <c r="J28" s="91"/>
    </row>
    <row r="29" spans="1:10" s="7" customFormat="1" ht="15">
      <c r="A29" s="60"/>
      <c r="B29" s="65"/>
      <c r="C29" s="65"/>
      <c r="D29" s="67"/>
      <c r="E29" s="68"/>
      <c r="F29" s="68"/>
      <c r="G29" s="68"/>
      <c r="H29" s="68"/>
      <c r="J29" s="91"/>
    </row>
    <row r="30" spans="1:10" s="7" customFormat="1" ht="15">
      <c r="A30" s="13"/>
      <c r="B30" s="14" t="s">
        <v>13</v>
      </c>
      <c r="C30" s="14"/>
      <c r="D30" s="70"/>
      <c r="E30" s="71"/>
      <c r="F30" s="71">
        <f>SUM(F26:F29)</f>
        <v>0</v>
      </c>
      <c r="G30" s="71"/>
      <c r="H30" s="43">
        <f>SUM(H26:H29)</f>
        <v>0</v>
      </c>
      <c r="J30" s="91"/>
    </row>
    <row r="31" ht="15">
      <c r="I31" s="7"/>
    </row>
    <row r="32" ht="15">
      <c r="I32" s="7"/>
    </row>
    <row r="33" spans="1:10" s="7" customFormat="1" ht="15">
      <c r="A33" s="44"/>
      <c r="B33" s="45" t="s">
        <v>29</v>
      </c>
      <c r="C33" s="45"/>
      <c r="D33" s="47"/>
      <c r="E33" s="48" t="s">
        <v>3</v>
      </c>
      <c r="F33" s="48" t="s">
        <v>5</v>
      </c>
      <c r="G33" s="48" t="s">
        <v>3</v>
      </c>
      <c r="H33" s="49" t="s">
        <v>5</v>
      </c>
      <c r="J33" s="91"/>
    </row>
    <row r="34" spans="1:10" s="7" customFormat="1" ht="15">
      <c r="A34" s="50"/>
      <c r="B34" s="51" t="s">
        <v>30</v>
      </c>
      <c r="C34" s="51"/>
      <c r="D34" s="53" t="s">
        <v>2</v>
      </c>
      <c r="E34" s="54" t="s">
        <v>4</v>
      </c>
      <c r="F34" s="54" t="s">
        <v>4</v>
      </c>
      <c r="G34" s="54" t="s">
        <v>6</v>
      </c>
      <c r="H34" s="55" t="s">
        <v>6</v>
      </c>
      <c r="J34" s="91"/>
    </row>
    <row r="35" spans="1:10" s="7" customFormat="1" ht="45">
      <c r="A35" s="77">
        <v>1</v>
      </c>
      <c r="B35" s="78" t="s">
        <v>95</v>
      </c>
      <c r="C35" s="78">
        <v>10</v>
      </c>
      <c r="D35" s="1" t="s">
        <v>7</v>
      </c>
      <c r="E35" s="80"/>
      <c r="F35" s="80">
        <f>C35*E35</f>
        <v>0</v>
      </c>
      <c r="G35" s="80"/>
      <c r="H35" s="80">
        <f>C35*G35</f>
        <v>0</v>
      </c>
      <c r="J35" s="91"/>
    </row>
    <row r="36" spans="1:10" s="7" customFormat="1" ht="90">
      <c r="A36" s="77">
        <v>2</v>
      </c>
      <c r="B36" s="78" t="s">
        <v>96</v>
      </c>
      <c r="C36" s="78">
        <v>9</v>
      </c>
      <c r="D36" s="1" t="s">
        <v>7</v>
      </c>
      <c r="E36" s="80"/>
      <c r="F36" s="80">
        <f aca="true" t="shared" si="2" ref="F36:F70">C36*E36</f>
        <v>0</v>
      </c>
      <c r="G36" s="80"/>
      <c r="H36" s="80">
        <f aca="true" t="shared" si="3" ref="H36:H70">C36*G36</f>
        <v>0</v>
      </c>
      <c r="J36" s="91"/>
    </row>
    <row r="37" spans="1:10" s="7" customFormat="1" ht="75">
      <c r="A37" s="77">
        <v>3</v>
      </c>
      <c r="B37" s="78" t="s">
        <v>100</v>
      </c>
      <c r="C37" s="78">
        <v>1</v>
      </c>
      <c r="D37" s="1" t="s">
        <v>7</v>
      </c>
      <c r="E37" s="80"/>
      <c r="F37" s="80">
        <f t="shared" si="2"/>
        <v>0</v>
      </c>
      <c r="G37" s="80"/>
      <c r="H37" s="80">
        <f t="shared" si="3"/>
        <v>0</v>
      </c>
      <c r="J37" s="91"/>
    </row>
    <row r="38" spans="1:10" s="7" customFormat="1" ht="75">
      <c r="A38" s="77">
        <v>4</v>
      </c>
      <c r="B38" s="78" t="s">
        <v>101</v>
      </c>
      <c r="C38" s="78">
        <v>9</v>
      </c>
      <c r="D38" s="1" t="s">
        <v>7</v>
      </c>
      <c r="E38" s="80"/>
      <c r="F38" s="80">
        <f t="shared" si="2"/>
        <v>0</v>
      </c>
      <c r="G38" s="80"/>
      <c r="H38" s="80">
        <f t="shared" si="3"/>
        <v>0</v>
      </c>
      <c r="J38" s="91"/>
    </row>
    <row r="39" spans="1:11" s="7" customFormat="1" ht="15">
      <c r="A39" s="77">
        <v>5</v>
      </c>
      <c r="B39" s="81" t="s">
        <v>39</v>
      </c>
      <c r="C39" s="81">
        <v>2</v>
      </c>
      <c r="D39" s="1" t="s">
        <v>7</v>
      </c>
      <c r="E39" s="80"/>
      <c r="F39" s="80">
        <f t="shared" si="2"/>
        <v>0</v>
      </c>
      <c r="G39" s="80"/>
      <c r="H39" s="80">
        <f t="shared" si="3"/>
        <v>0</v>
      </c>
      <c r="J39" s="91"/>
      <c r="K39"/>
    </row>
    <row r="40" spans="1:11" s="7" customFormat="1" ht="15">
      <c r="A40" s="77">
        <v>6</v>
      </c>
      <c r="B40" s="81" t="s">
        <v>40</v>
      </c>
      <c r="C40" s="81">
        <v>3</v>
      </c>
      <c r="D40" s="1" t="s">
        <v>7</v>
      </c>
      <c r="E40" s="80"/>
      <c r="F40" s="80">
        <f t="shared" si="2"/>
        <v>0</v>
      </c>
      <c r="G40" s="80"/>
      <c r="H40" s="80">
        <f t="shared" si="3"/>
        <v>0</v>
      </c>
      <c r="J40" s="91"/>
      <c r="K40"/>
    </row>
    <row r="41" spans="1:10" s="7" customFormat="1" ht="15">
      <c r="A41" s="77">
        <v>7</v>
      </c>
      <c r="B41" s="81" t="s">
        <v>14</v>
      </c>
      <c r="C41" s="81">
        <v>6</v>
      </c>
      <c r="D41" s="1" t="s">
        <v>7</v>
      </c>
      <c r="E41" s="80"/>
      <c r="F41" s="80">
        <f t="shared" si="2"/>
        <v>0</v>
      </c>
      <c r="G41" s="80"/>
      <c r="H41" s="80">
        <f t="shared" si="3"/>
        <v>0</v>
      </c>
      <c r="J41" s="91"/>
    </row>
    <row r="42" spans="1:10" s="7" customFormat="1" ht="15">
      <c r="A42" s="77">
        <v>8</v>
      </c>
      <c r="B42" s="81" t="s">
        <v>9</v>
      </c>
      <c r="C42" s="81">
        <v>5</v>
      </c>
      <c r="D42" s="1" t="s">
        <v>7</v>
      </c>
      <c r="E42" s="80"/>
      <c r="F42" s="80">
        <f t="shared" si="2"/>
        <v>0</v>
      </c>
      <c r="G42" s="80"/>
      <c r="H42" s="80">
        <f t="shared" si="3"/>
        <v>0</v>
      </c>
      <c r="J42" s="91"/>
    </row>
    <row r="43" spans="1:10" s="7" customFormat="1" ht="15">
      <c r="A43" s="77">
        <v>9</v>
      </c>
      <c r="B43" s="81" t="s">
        <v>16</v>
      </c>
      <c r="C43" s="81">
        <v>4</v>
      </c>
      <c r="D43" s="1" t="s">
        <v>7</v>
      </c>
      <c r="E43" s="80"/>
      <c r="F43" s="80">
        <f t="shared" si="2"/>
        <v>0</v>
      </c>
      <c r="G43" s="80"/>
      <c r="H43" s="80">
        <f t="shared" si="3"/>
        <v>0</v>
      </c>
      <c r="J43" s="91"/>
    </row>
    <row r="44" spans="1:10" s="7" customFormat="1" ht="15">
      <c r="A44" s="77">
        <v>10</v>
      </c>
      <c r="B44" s="81" t="s">
        <v>273</v>
      </c>
      <c r="C44" s="81">
        <v>5</v>
      </c>
      <c r="D44" s="1" t="s">
        <v>8</v>
      </c>
      <c r="E44" s="89"/>
      <c r="F44" s="89">
        <f t="shared" si="2"/>
        <v>0</v>
      </c>
      <c r="G44" s="89"/>
      <c r="H44" s="89">
        <f t="shared" si="3"/>
        <v>0</v>
      </c>
      <c r="J44" s="91"/>
    </row>
    <row r="45" spans="1:10" s="7" customFormat="1" ht="15">
      <c r="A45" s="77">
        <v>11</v>
      </c>
      <c r="B45" s="81" t="s">
        <v>278</v>
      </c>
      <c r="C45" s="81">
        <v>117</v>
      </c>
      <c r="D45" s="1" t="s">
        <v>8</v>
      </c>
      <c r="E45" s="80"/>
      <c r="F45" s="80">
        <f t="shared" si="2"/>
        <v>0</v>
      </c>
      <c r="G45" s="80"/>
      <c r="H45" s="80">
        <f t="shared" si="3"/>
        <v>0</v>
      </c>
      <c r="J45" s="91"/>
    </row>
    <row r="46" spans="1:10" s="7" customFormat="1" ht="15">
      <c r="A46" s="77">
        <v>12</v>
      </c>
      <c r="B46" s="81" t="s">
        <v>282</v>
      </c>
      <c r="C46" s="81">
        <v>146</v>
      </c>
      <c r="D46" s="1" t="s">
        <v>8</v>
      </c>
      <c r="E46" s="89"/>
      <c r="F46" s="89">
        <f t="shared" si="2"/>
        <v>0</v>
      </c>
      <c r="G46" s="89"/>
      <c r="H46" s="89">
        <f t="shared" si="3"/>
        <v>0</v>
      </c>
      <c r="J46" s="91"/>
    </row>
    <row r="47" spans="1:10" s="7" customFormat="1" ht="15">
      <c r="A47" s="77">
        <v>13</v>
      </c>
      <c r="B47" s="81" t="s">
        <v>197</v>
      </c>
      <c r="C47" s="81">
        <v>81</v>
      </c>
      <c r="D47" s="1" t="s">
        <v>7</v>
      </c>
      <c r="E47" s="80"/>
      <c r="F47" s="80">
        <f t="shared" si="2"/>
        <v>0</v>
      </c>
      <c r="G47" s="80"/>
      <c r="H47" s="80">
        <f t="shared" si="3"/>
        <v>0</v>
      </c>
      <c r="J47" s="91"/>
    </row>
    <row r="48" spans="1:10" s="7" customFormat="1" ht="15">
      <c r="A48" s="77">
        <v>14</v>
      </c>
      <c r="B48" s="81" t="s">
        <v>198</v>
      </c>
      <c r="C48" s="81">
        <v>6</v>
      </c>
      <c r="D48" s="1" t="s">
        <v>8</v>
      </c>
      <c r="E48" s="80"/>
      <c r="F48" s="80">
        <f t="shared" si="2"/>
        <v>0</v>
      </c>
      <c r="G48" s="80"/>
      <c r="H48" s="80">
        <f t="shared" si="3"/>
        <v>0</v>
      </c>
      <c r="J48" s="91"/>
    </row>
    <row r="49" spans="1:10" s="7" customFormat="1" ht="15">
      <c r="A49" s="77">
        <v>15</v>
      </c>
      <c r="B49" s="81" t="s">
        <v>33</v>
      </c>
      <c r="C49" s="81">
        <v>6</v>
      </c>
      <c r="D49" s="1" t="s">
        <v>8</v>
      </c>
      <c r="E49" s="80"/>
      <c r="F49" s="80">
        <f t="shared" si="2"/>
        <v>0</v>
      </c>
      <c r="G49" s="80"/>
      <c r="H49" s="80">
        <f t="shared" si="3"/>
        <v>0</v>
      </c>
      <c r="J49" s="91"/>
    </row>
    <row r="50" spans="1:10" s="7" customFormat="1" ht="15">
      <c r="A50" s="77">
        <v>16</v>
      </c>
      <c r="B50" s="81" t="s">
        <v>94</v>
      </c>
      <c r="C50" s="81">
        <v>25</v>
      </c>
      <c r="D50" s="1" t="s">
        <v>8</v>
      </c>
      <c r="E50" s="80"/>
      <c r="F50" s="80">
        <f t="shared" si="2"/>
        <v>0</v>
      </c>
      <c r="G50" s="80"/>
      <c r="H50" s="80">
        <f t="shared" si="3"/>
        <v>0</v>
      </c>
      <c r="J50" s="91"/>
    </row>
    <row r="51" spans="1:10" s="7" customFormat="1" ht="15">
      <c r="A51" s="77">
        <v>17</v>
      </c>
      <c r="B51" s="81" t="s">
        <v>135</v>
      </c>
      <c r="C51" s="81">
        <v>32</v>
      </c>
      <c r="D51" s="1" t="s">
        <v>8</v>
      </c>
      <c r="E51" s="80"/>
      <c r="F51" s="80">
        <f t="shared" si="2"/>
        <v>0</v>
      </c>
      <c r="G51" s="80"/>
      <c r="H51" s="80">
        <f t="shared" si="3"/>
        <v>0</v>
      </c>
      <c r="J51" s="91"/>
    </row>
    <row r="52" spans="1:10" s="7" customFormat="1" ht="15">
      <c r="A52" s="77">
        <v>18</v>
      </c>
      <c r="B52" s="81" t="s">
        <v>91</v>
      </c>
      <c r="C52" s="81">
        <v>4</v>
      </c>
      <c r="D52" s="1" t="s">
        <v>7</v>
      </c>
      <c r="E52" s="80"/>
      <c r="F52" s="80">
        <f t="shared" si="2"/>
        <v>0</v>
      </c>
      <c r="G52" s="80"/>
      <c r="H52" s="80">
        <f t="shared" si="3"/>
        <v>0</v>
      </c>
      <c r="J52" s="91"/>
    </row>
    <row r="53" spans="1:10" s="7" customFormat="1" ht="15">
      <c r="A53" s="77">
        <v>19</v>
      </c>
      <c r="B53" s="81" t="s">
        <v>37</v>
      </c>
      <c r="C53" s="81">
        <v>6</v>
      </c>
      <c r="D53" s="1" t="s">
        <v>7</v>
      </c>
      <c r="E53" s="80"/>
      <c r="F53" s="80">
        <f t="shared" si="2"/>
        <v>0</v>
      </c>
      <c r="G53" s="80"/>
      <c r="H53" s="80">
        <f t="shared" si="3"/>
        <v>0</v>
      </c>
      <c r="J53" s="91"/>
    </row>
    <row r="54" spans="1:10" s="7" customFormat="1" ht="15">
      <c r="A54" s="77">
        <v>20</v>
      </c>
      <c r="B54" s="81" t="s">
        <v>38</v>
      </c>
      <c r="C54" s="81">
        <v>16</v>
      </c>
      <c r="D54" s="1" t="s">
        <v>7</v>
      </c>
      <c r="E54" s="80"/>
      <c r="F54" s="80">
        <f t="shared" si="2"/>
        <v>0</v>
      </c>
      <c r="G54" s="80"/>
      <c r="H54" s="80">
        <f t="shared" si="3"/>
        <v>0</v>
      </c>
      <c r="J54" s="91"/>
    </row>
    <row r="55" spans="1:10" s="7" customFormat="1" ht="15">
      <c r="A55" s="77">
        <v>21</v>
      </c>
      <c r="B55" s="81" t="s">
        <v>18</v>
      </c>
      <c r="C55" s="81">
        <v>4</v>
      </c>
      <c r="D55" s="1" t="s">
        <v>7</v>
      </c>
      <c r="E55" s="80"/>
      <c r="F55" s="80">
        <f t="shared" si="2"/>
        <v>0</v>
      </c>
      <c r="G55" s="80"/>
      <c r="H55" s="80">
        <f t="shared" si="3"/>
        <v>0</v>
      </c>
      <c r="J55" s="91"/>
    </row>
    <row r="56" spans="1:10" s="7" customFormat="1" ht="15">
      <c r="A56" s="77">
        <v>22</v>
      </c>
      <c r="B56" s="81" t="s">
        <v>21</v>
      </c>
      <c r="C56" s="81">
        <v>0.01</v>
      </c>
      <c r="D56" s="1" t="s">
        <v>12</v>
      </c>
      <c r="E56" s="80"/>
      <c r="F56" s="80">
        <f t="shared" si="2"/>
        <v>0</v>
      </c>
      <c r="G56" s="80"/>
      <c r="H56" s="80">
        <f t="shared" si="3"/>
        <v>0</v>
      </c>
      <c r="J56" s="91"/>
    </row>
    <row r="57" spans="1:11" s="7" customFormat="1" ht="15">
      <c r="A57" s="77">
        <v>23</v>
      </c>
      <c r="B57" s="78" t="s">
        <v>243</v>
      </c>
      <c r="C57" s="78">
        <v>6</v>
      </c>
      <c r="D57" s="1" t="s">
        <v>7</v>
      </c>
      <c r="E57" s="89"/>
      <c r="F57" s="89">
        <f t="shared" si="2"/>
        <v>0</v>
      </c>
      <c r="G57" s="89"/>
      <c r="H57" s="89">
        <f t="shared" si="3"/>
        <v>0</v>
      </c>
      <c r="J57" s="91"/>
      <c r="K57" s="131"/>
    </row>
    <row r="58" spans="1:11" s="7" customFormat="1" ht="15">
      <c r="A58" s="77">
        <v>24</v>
      </c>
      <c r="B58" s="78" t="s">
        <v>250</v>
      </c>
      <c r="C58" s="78">
        <v>2</v>
      </c>
      <c r="D58" s="1" t="s">
        <v>7</v>
      </c>
      <c r="E58" s="89"/>
      <c r="F58" s="89">
        <f t="shared" si="2"/>
        <v>0</v>
      </c>
      <c r="G58" s="89"/>
      <c r="H58" s="89">
        <f t="shared" si="3"/>
        <v>0</v>
      </c>
      <c r="J58" s="91"/>
      <c r="K58" s="131"/>
    </row>
    <row r="59" spans="1:11" s="7" customFormat="1" ht="15">
      <c r="A59" s="77">
        <v>25</v>
      </c>
      <c r="B59" s="78" t="s">
        <v>261</v>
      </c>
      <c r="C59" s="78">
        <v>6</v>
      </c>
      <c r="D59" s="1" t="s">
        <v>7</v>
      </c>
      <c r="E59" s="89"/>
      <c r="F59" s="89">
        <f t="shared" si="2"/>
        <v>0</v>
      </c>
      <c r="G59" s="89"/>
      <c r="H59" s="89">
        <f t="shared" si="3"/>
        <v>0</v>
      </c>
      <c r="J59" s="91"/>
      <c r="K59" s="131"/>
    </row>
    <row r="60" spans="1:11" s="7" customFormat="1" ht="15">
      <c r="A60" s="77">
        <v>26</v>
      </c>
      <c r="B60" s="78" t="s">
        <v>247</v>
      </c>
      <c r="C60" s="78">
        <v>2</v>
      </c>
      <c r="D60" s="1" t="s">
        <v>7</v>
      </c>
      <c r="E60" s="89"/>
      <c r="F60" s="89">
        <f t="shared" si="2"/>
        <v>0</v>
      </c>
      <c r="G60" s="89"/>
      <c r="H60" s="89">
        <f t="shared" si="3"/>
        <v>0</v>
      </c>
      <c r="J60" s="91"/>
      <c r="K60" s="131"/>
    </row>
    <row r="61" spans="1:11" s="7" customFormat="1" ht="15">
      <c r="A61" s="77">
        <v>27</v>
      </c>
      <c r="B61" s="78" t="s">
        <v>248</v>
      </c>
      <c r="C61" s="78">
        <v>6</v>
      </c>
      <c r="D61" s="1" t="s">
        <v>7</v>
      </c>
      <c r="E61" s="89"/>
      <c r="F61" s="89">
        <f t="shared" si="2"/>
        <v>0</v>
      </c>
      <c r="G61" s="89"/>
      <c r="H61" s="89">
        <f t="shared" si="3"/>
        <v>0</v>
      </c>
      <c r="J61" s="91"/>
      <c r="K61" s="131"/>
    </row>
    <row r="62" spans="1:11" s="7" customFormat="1" ht="15">
      <c r="A62" s="77">
        <v>28</v>
      </c>
      <c r="B62" s="78" t="s">
        <v>256</v>
      </c>
      <c r="C62" s="78">
        <v>10</v>
      </c>
      <c r="D62" s="1" t="s">
        <v>8</v>
      </c>
      <c r="E62" s="89"/>
      <c r="F62" s="89">
        <f t="shared" si="2"/>
        <v>0</v>
      </c>
      <c r="G62" s="89"/>
      <c r="H62" s="89">
        <f t="shared" si="3"/>
        <v>0</v>
      </c>
      <c r="J62" s="91"/>
      <c r="K62" s="131"/>
    </row>
    <row r="63" spans="1:11" s="7" customFormat="1" ht="15">
      <c r="A63" s="77">
        <v>29</v>
      </c>
      <c r="B63" s="78" t="s">
        <v>257</v>
      </c>
      <c r="C63" s="78">
        <v>1</v>
      </c>
      <c r="D63" s="1" t="s">
        <v>7</v>
      </c>
      <c r="E63" s="89"/>
      <c r="F63" s="89">
        <f t="shared" si="2"/>
        <v>0</v>
      </c>
      <c r="G63" s="89"/>
      <c r="H63" s="89">
        <f t="shared" si="3"/>
        <v>0</v>
      </c>
      <c r="J63" s="91"/>
      <c r="K63" s="131"/>
    </row>
    <row r="64" spans="1:11" s="7" customFormat="1" ht="15">
      <c r="A64" s="77">
        <v>30</v>
      </c>
      <c r="B64" s="78" t="s">
        <v>258</v>
      </c>
      <c r="C64" s="78">
        <v>8</v>
      </c>
      <c r="D64" s="1" t="s">
        <v>7</v>
      </c>
      <c r="E64" s="89"/>
      <c r="F64" s="89">
        <f t="shared" si="2"/>
        <v>0</v>
      </c>
      <c r="G64" s="89"/>
      <c r="H64" s="89">
        <f t="shared" si="3"/>
        <v>0</v>
      </c>
      <c r="J64" s="91"/>
      <c r="K64" s="131"/>
    </row>
    <row r="65" spans="1:11" s="7" customFormat="1" ht="15">
      <c r="A65" s="77">
        <v>31</v>
      </c>
      <c r="B65" s="78" t="s">
        <v>271</v>
      </c>
      <c r="C65" s="78">
        <v>3</v>
      </c>
      <c r="D65" s="1" t="s">
        <v>7</v>
      </c>
      <c r="E65" s="89"/>
      <c r="F65" s="89">
        <f t="shared" si="2"/>
        <v>0</v>
      </c>
      <c r="G65" s="89"/>
      <c r="H65" s="89">
        <f>C65*G65</f>
        <v>0</v>
      </c>
      <c r="J65" s="91"/>
      <c r="K65" s="131"/>
    </row>
    <row r="66" spans="1:11" s="7" customFormat="1" ht="15">
      <c r="A66" s="77">
        <v>32</v>
      </c>
      <c r="B66" s="78" t="s">
        <v>268</v>
      </c>
      <c r="C66" s="78">
        <v>6</v>
      </c>
      <c r="D66" s="1" t="s">
        <v>7</v>
      </c>
      <c r="E66" s="89"/>
      <c r="F66" s="89">
        <f t="shared" si="2"/>
        <v>0</v>
      </c>
      <c r="G66" s="89"/>
      <c r="H66" s="89">
        <f>C66*G66</f>
        <v>0</v>
      </c>
      <c r="J66" s="91"/>
      <c r="K66" s="131"/>
    </row>
    <row r="67" spans="1:11" s="92" customFormat="1" ht="15">
      <c r="A67" s="77">
        <v>33</v>
      </c>
      <c r="B67" s="78" t="s">
        <v>267</v>
      </c>
      <c r="C67" s="78">
        <v>2</v>
      </c>
      <c r="D67" s="1" t="s">
        <v>7</v>
      </c>
      <c r="E67" s="89"/>
      <c r="F67" s="89">
        <f>C67*E67</f>
        <v>0</v>
      </c>
      <c r="G67" s="89"/>
      <c r="H67" s="89">
        <f>C67*G67</f>
        <v>0</v>
      </c>
      <c r="I67" s="7"/>
      <c r="K67" s="132"/>
    </row>
    <row r="68" spans="1:11" s="7" customFormat="1" ht="15">
      <c r="A68" s="77">
        <v>34</v>
      </c>
      <c r="B68" s="78" t="s">
        <v>269</v>
      </c>
      <c r="C68" s="78">
        <v>12</v>
      </c>
      <c r="D68" s="1" t="s">
        <v>8</v>
      </c>
      <c r="E68" s="89"/>
      <c r="F68" s="89"/>
      <c r="G68" s="89"/>
      <c r="H68" s="89">
        <f aca="true" t="shared" si="4" ref="H68:H69">C68*G68</f>
        <v>0</v>
      </c>
      <c r="J68" s="91"/>
      <c r="K68" s="131"/>
    </row>
    <row r="69" spans="1:11" s="7" customFormat="1" ht="15">
      <c r="A69" s="77">
        <v>35</v>
      </c>
      <c r="B69" s="78" t="s">
        <v>270</v>
      </c>
      <c r="C69" s="78">
        <v>12</v>
      </c>
      <c r="D69" s="1" t="s">
        <v>8</v>
      </c>
      <c r="E69" s="89"/>
      <c r="F69" s="89"/>
      <c r="G69" s="89"/>
      <c r="H69" s="89">
        <f t="shared" si="4"/>
        <v>0</v>
      </c>
      <c r="J69" s="91"/>
      <c r="K69" s="131"/>
    </row>
    <row r="70" spans="1:10" s="7" customFormat="1" ht="15">
      <c r="A70" s="77">
        <v>36</v>
      </c>
      <c r="B70" s="78" t="s">
        <v>196</v>
      </c>
      <c r="C70" s="78">
        <v>1</v>
      </c>
      <c r="D70" s="1" t="s">
        <v>11</v>
      </c>
      <c r="E70" s="80"/>
      <c r="F70" s="80">
        <f t="shared" si="2"/>
        <v>0</v>
      </c>
      <c r="G70" s="80"/>
      <c r="H70" s="80">
        <f t="shared" si="3"/>
        <v>0</v>
      </c>
      <c r="J70" s="91"/>
    </row>
    <row r="71" spans="1:10" s="7" customFormat="1" ht="15">
      <c r="A71" s="77">
        <v>37</v>
      </c>
      <c r="B71" s="115"/>
      <c r="C71" s="115"/>
      <c r="D71" s="116"/>
      <c r="E71" s="117"/>
      <c r="F71" s="117"/>
      <c r="G71" s="117"/>
      <c r="H71" s="117"/>
      <c r="J71" s="91"/>
    </row>
    <row r="72" spans="1:10" s="7" customFormat="1" ht="15">
      <c r="A72" s="77">
        <v>38</v>
      </c>
      <c r="B72" s="119" t="s">
        <v>241</v>
      </c>
      <c r="C72" s="129"/>
      <c r="D72" s="120"/>
      <c r="E72" s="121"/>
      <c r="F72" s="122"/>
      <c r="G72" s="121"/>
      <c r="H72" s="122"/>
      <c r="J72" s="91"/>
    </row>
    <row r="73" spans="1:11" s="7" customFormat="1" ht="15">
      <c r="A73" s="77">
        <v>39</v>
      </c>
      <c r="B73" s="123" t="s">
        <v>248</v>
      </c>
      <c r="C73" s="127">
        <v>5</v>
      </c>
      <c r="D73" s="124" t="s">
        <v>7</v>
      </c>
      <c r="E73" s="125"/>
      <c r="F73" s="126">
        <f aca="true" t="shared" si="5" ref="F73">C73*E73</f>
        <v>0</v>
      </c>
      <c r="G73" s="125"/>
      <c r="H73" s="126">
        <f aca="true" t="shared" si="6" ref="H73:H76">C73*G73</f>
        <v>0</v>
      </c>
      <c r="J73" s="91"/>
      <c r="K73" s="131"/>
    </row>
    <row r="74" spans="1:11" s="7" customFormat="1" ht="15">
      <c r="A74" s="77">
        <v>40</v>
      </c>
      <c r="B74" s="123" t="s">
        <v>257</v>
      </c>
      <c r="C74" s="127">
        <v>5</v>
      </c>
      <c r="D74" s="124" t="s">
        <v>7</v>
      </c>
      <c r="E74" s="125"/>
      <c r="F74" s="126"/>
      <c r="G74" s="125"/>
      <c r="H74" s="126">
        <f t="shared" si="6"/>
        <v>0</v>
      </c>
      <c r="J74" s="91"/>
      <c r="K74" s="131"/>
    </row>
    <row r="75" spans="1:11" s="7" customFormat="1" ht="15">
      <c r="A75" s="77">
        <v>41</v>
      </c>
      <c r="B75" s="123" t="s">
        <v>258</v>
      </c>
      <c r="C75" s="127">
        <v>5</v>
      </c>
      <c r="D75" s="124" t="s">
        <v>7</v>
      </c>
      <c r="E75" s="125"/>
      <c r="F75" s="126"/>
      <c r="G75" s="125"/>
      <c r="H75" s="126">
        <f t="shared" si="6"/>
        <v>0</v>
      </c>
      <c r="J75" s="91"/>
      <c r="K75" s="131"/>
    </row>
    <row r="76" spans="1:11" s="7" customFormat="1" ht="15">
      <c r="A76" s="77">
        <v>42</v>
      </c>
      <c r="B76" s="123" t="s">
        <v>259</v>
      </c>
      <c r="C76" s="127">
        <v>8</v>
      </c>
      <c r="D76" s="124" t="s">
        <v>7</v>
      </c>
      <c r="E76" s="125"/>
      <c r="F76" s="126"/>
      <c r="G76" s="125"/>
      <c r="H76" s="126">
        <f t="shared" si="6"/>
        <v>0</v>
      </c>
      <c r="J76" s="91"/>
      <c r="K76" s="131"/>
    </row>
    <row r="77" spans="1:10" s="7" customFormat="1" ht="15">
      <c r="A77" s="77">
        <v>43</v>
      </c>
      <c r="B77" s="127" t="s">
        <v>10</v>
      </c>
      <c r="C77" s="127">
        <v>10</v>
      </c>
      <c r="D77" s="124" t="s">
        <v>7</v>
      </c>
      <c r="E77" s="125"/>
      <c r="F77" s="126">
        <f aca="true" t="shared" si="7" ref="F77:F81">C77*E77</f>
        <v>0</v>
      </c>
      <c r="G77" s="125"/>
      <c r="H77" s="126">
        <f aca="true" t="shared" si="8" ref="H77:H81">C77*G77</f>
        <v>0</v>
      </c>
      <c r="J77" s="91"/>
    </row>
    <row r="78" spans="1:10" s="7" customFormat="1" ht="15">
      <c r="A78" s="77">
        <v>44</v>
      </c>
      <c r="B78" s="127" t="s">
        <v>281</v>
      </c>
      <c r="C78" s="127">
        <v>10</v>
      </c>
      <c r="D78" s="124" t="s">
        <v>8</v>
      </c>
      <c r="E78" s="126"/>
      <c r="F78" s="126">
        <f t="shared" si="7"/>
        <v>0</v>
      </c>
      <c r="G78" s="126"/>
      <c r="H78" s="126">
        <f t="shared" si="8"/>
        <v>0</v>
      </c>
      <c r="J78" s="91"/>
    </row>
    <row r="79" spans="1:10" s="7" customFormat="1" ht="15">
      <c r="A79" s="77">
        <v>45</v>
      </c>
      <c r="B79" s="127" t="s">
        <v>282</v>
      </c>
      <c r="C79" s="127">
        <v>10</v>
      </c>
      <c r="D79" s="124" t="s">
        <v>8</v>
      </c>
      <c r="E79" s="126"/>
      <c r="F79" s="126">
        <f t="shared" si="7"/>
        <v>0</v>
      </c>
      <c r="G79" s="126"/>
      <c r="H79" s="126">
        <f t="shared" si="8"/>
        <v>0</v>
      </c>
      <c r="J79" s="91"/>
    </row>
    <row r="80" spans="1:10" s="7" customFormat="1" ht="15">
      <c r="A80" s="77">
        <v>46</v>
      </c>
      <c r="B80" s="127" t="s">
        <v>278</v>
      </c>
      <c r="C80" s="127">
        <v>10</v>
      </c>
      <c r="D80" s="124" t="s">
        <v>8</v>
      </c>
      <c r="E80" s="125"/>
      <c r="F80" s="126">
        <f t="shared" si="7"/>
        <v>0</v>
      </c>
      <c r="G80" s="125"/>
      <c r="H80" s="126">
        <f t="shared" si="8"/>
        <v>0</v>
      </c>
      <c r="J80" s="91"/>
    </row>
    <row r="81" spans="1:10" s="7" customFormat="1" ht="15">
      <c r="A81" s="77">
        <v>47</v>
      </c>
      <c r="B81" s="127" t="s">
        <v>279</v>
      </c>
      <c r="C81" s="127">
        <v>10</v>
      </c>
      <c r="D81" s="124" t="s">
        <v>8</v>
      </c>
      <c r="E81" s="126"/>
      <c r="F81" s="126">
        <f t="shared" si="7"/>
        <v>0</v>
      </c>
      <c r="G81" s="126"/>
      <c r="H81" s="126">
        <f t="shared" si="8"/>
        <v>0</v>
      </c>
      <c r="J81" s="91"/>
    </row>
    <row r="82" spans="1:10" ht="15">
      <c r="A82" s="82"/>
      <c r="B82" s="83"/>
      <c r="C82" s="83"/>
      <c r="D82" s="85"/>
      <c r="E82" s="86"/>
      <c r="F82" s="86"/>
      <c r="G82" s="86"/>
      <c r="H82" s="86"/>
      <c r="I82" s="7"/>
      <c r="J82" s="91"/>
    </row>
    <row r="83" spans="1:10" s="7" customFormat="1" ht="15">
      <c r="A83" s="13"/>
      <c r="B83" s="14" t="s">
        <v>25</v>
      </c>
      <c r="C83" s="14"/>
      <c r="D83" s="16"/>
      <c r="E83" s="17"/>
      <c r="F83" s="71">
        <f>SUM(F35:F81)</f>
        <v>0</v>
      </c>
      <c r="G83" s="17"/>
      <c r="H83" s="43">
        <f>SUM(H35:H81)</f>
        <v>0</v>
      </c>
      <c r="J83" s="91"/>
    </row>
    <row r="84" spans="1:10" s="7" customFormat="1" ht="15">
      <c r="A84" s="4"/>
      <c r="B84"/>
      <c r="C84"/>
      <c r="D84" s="6"/>
      <c r="E84" s="88"/>
      <c r="F84" s="88"/>
      <c r="G84" s="88"/>
      <c r="H84" s="88"/>
      <c r="J84" s="91"/>
    </row>
    <row r="85" spans="9:10" ht="15">
      <c r="I85" s="7"/>
      <c r="J85" s="91"/>
    </row>
    <row r="86" spans="9:10" ht="15">
      <c r="I86" s="7"/>
      <c r="J86" s="91"/>
    </row>
    <row r="87" spans="1:10" s="94" customFormat="1" ht="15">
      <c r="A87" s="13"/>
      <c r="B87" s="14" t="s">
        <v>74</v>
      </c>
      <c r="C87" s="14"/>
      <c r="D87" s="16"/>
      <c r="E87" s="17"/>
      <c r="F87" s="71"/>
      <c r="G87" s="17"/>
      <c r="H87" s="43"/>
      <c r="I87" s="7"/>
      <c r="J87" s="91"/>
    </row>
    <row r="88" spans="1:10" s="7" customFormat="1" ht="15">
      <c r="A88" s="44"/>
      <c r="B88" s="45" t="s">
        <v>75</v>
      </c>
      <c r="C88" s="45"/>
      <c r="D88" s="47" t="s">
        <v>2</v>
      </c>
      <c r="E88" s="48"/>
      <c r="F88" s="48"/>
      <c r="G88" s="48"/>
      <c r="H88" s="49"/>
      <c r="J88" s="91"/>
    </row>
    <row r="89" spans="1:10" s="7" customFormat="1" ht="15">
      <c r="A89" s="50"/>
      <c r="B89" s="51"/>
      <c r="C89" s="51"/>
      <c r="D89" s="53"/>
      <c r="E89" s="54"/>
      <c r="F89" s="54"/>
      <c r="G89" s="54" t="s">
        <v>76</v>
      </c>
      <c r="H89" s="55" t="s">
        <v>77</v>
      </c>
      <c r="J89" s="91"/>
    </row>
    <row r="90" spans="1:10" s="7" customFormat="1" ht="15">
      <c r="A90" s="77">
        <v>1</v>
      </c>
      <c r="B90" s="78" t="s">
        <v>78</v>
      </c>
      <c r="C90" s="78">
        <v>53</v>
      </c>
      <c r="D90" s="1" t="s">
        <v>8</v>
      </c>
      <c r="E90" s="80"/>
      <c r="F90" s="80"/>
      <c r="G90" s="80"/>
      <c r="H90" s="80">
        <f>C90*G90</f>
        <v>0</v>
      </c>
      <c r="J90" s="91"/>
    </row>
    <row r="91" spans="1:11" s="94" customFormat="1" ht="15">
      <c r="A91" s="77">
        <v>2</v>
      </c>
      <c r="B91" s="78" t="s">
        <v>81</v>
      </c>
      <c r="C91" s="78">
        <v>11</v>
      </c>
      <c r="D91" s="1" t="s">
        <v>7</v>
      </c>
      <c r="E91" s="80"/>
      <c r="F91" s="80"/>
      <c r="G91" s="80"/>
      <c r="H91" s="80">
        <f aca="true" t="shared" si="9" ref="H91:H95">C91*G91</f>
        <v>0</v>
      </c>
      <c r="I91" s="7"/>
      <c r="J91" s="91"/>
      <c r="K91" s="7"/>
    </row>
    <row r="92" spans="1:11" s="94" customFormat="1" ht="15">
      <c r="A92" s="77">
        <v>3</v>
      </c>
      <c r="B92" s="78" t="s">
        <v>82</v>
      </c>
      <c r="C92" s="78">
        <v>2</v>
      </c>
      <c r="D92" s="1" t="s">
        <v>7</v>
      </c>
      <c r="E92" s="80"/>
      <c r="F92" s="80"/>
      <c r="G92" s="80"/>
      <c r="H92" s="80">
        <f t="shared" si="9"/>
        <v>0</v>
      </c>
      <c r="I92" s="7"/>
      <c r="J92" s="91"/>
      <c r="K92" s="7"/>
    </row>
    <row r="93" spans="1:11" ht="30">
      <c r="A93" s="77">
        <v>4</v>
      </c>
      <c r="B93" s="78" t="s">
        <v>86</v>
      </c>
      <c r="C93" s="78">
        <v>26</v>
      </c>
      <c r="D93" s="1" t="s">
        <v>12</v>
      </c>
      <c r="E93" s="80"/>
      <c r="F93" s="80"/>
      <c r="G93" s="80"/>
      <c r="H93" s="80">
        <f t="shared" si="9"/>
        <v>0</v>
      </c>
      <c r="I93" s="7"/>
      <c r="J93" s="91"/>
      <c r="K93" s="7"/>
    </row>
    <row r="94" spans="1:11" ht="15">
      <c r="A94" s="77">
        <v>5</v>
      </c>
      <c r="B94" s="78" t="s">
        <v>87</v>
      </c>
      <c r="C94" s="78">
        <v>0.225</v>
      </c>
      <c r="D94" s="1" t="s">
        <v>12</v>
      </c>
      <c r="E94" s="80"/>
      <c r="F94" s="80"/>
      <c r="G94" s="80"/>
      <c r="H94" s="80">
        <f t="shared" si="9"/>
        <v>0</v>
      </c>
      <c r="I94" s="7"/>
      <c r="J94" s="91"/>
      <c r="K94" s="7"/>
    </row>
    <row r="95" spans="1:10" s="7" customFormat="1" ht="15">
      <c r="A95" s="77">
        <v>6</v>
      </c>
      <c r="B95" s="78" t="s">
        <v>88</v>
      </c>
      <c r="C95" s="78">
        <v>15</v>
      </c>
      <c r="D95" s="1" t="s">
        <v>7</v>
      </c>
      <c r="E95" s="80"/>
      <c r="F95" s="80"/>
      <c r="G95" s="80"/>
      <c r="H95" s="80">
        <f t="shared" si="9"/>
        <v>0</v>
      </c>
      <c r="J95" s="91"/>
    </row>
    <row r="96" spans="1:10" ht="15">
      <c r="A96" s="82"/>
      <c r="B96" s="83"/>
      <c r="C96" s="83"/>
      <c r="D96" s="85"/>
      <c r="E96" s="86"/>
      <c r="F96" s="86"/>
      <c r="G96" s="86"/>
      <c r="H96" s="86"/>
      <c r="J96" s="91"/>
    </row>
    <row r="97" spans="1:10" s="7" customFormat="1" ht="15">
      <c r="A97" s="13"/>
      <c r="B97" s="14" t="s">
        <v>89</v>
      </c>
      <c r="C97" s="14"/>
      <c r="D97" s="16"/>
      <c r="E97" s="17"/>
      <c r="F97" s="71"/>
      <c r="G97" s="17"/>
      <c r="H97" s="43">
        <f>SUM(H90:H96)</f>
        <v>0</v>
      </c>
      <c r="J97" s="91"/>
    </row>
    <row r="98" ht="15">
      <c r="J98" s="91"/>
    </row>
    <row r="99" ht="15">
      <c r="J99" s="91"/>
    </row>
    <row r="100" spans="1:13" s="6" customFormat="1" ht="15">
      <c r="A100" s="4"/>
      <c r="B100"/>
      <c r="C100" s="7"/>
      <c r="E100" s="7"/>
      <c r="F100" s="7"/>
      <c r="G100" s="7"/>
      <c r="H100" s="7"/>
      <c r="I100"/>
      <c r="J100" s="90"/>
      <c r="K100"/>
      <c r="L100"/>
      <c r="M100"/>
    </row>
    <row r="101" spans="1:13" s="6" customFormat="1" ht="15">
      <c r="A101" s="4"/>
      <c r="B101"/>
      <c r="C101" s="7"/>
      <c r="E101" s="7"/>
      <c r="F101" s="7"/>
      <c r="G101" s="7"/>
      <c r="H101" s="7"/>
      <c r="I101"/>
      <c r="J101" s="90"/>
      <c r="K101"/>
      <c r="L101"/>
      <c r="M101"/>
    </row>
    <row r="102" spans="1:13" s="6" customFormat="1" ht="15">
      <c r="A102" s="4"/>
      <c r="B102"/>
      <c r="C102" s="7"/>
      <c r="E102" s="7"/>
      <c r="F102" s="7"/>
      <c r="G102" s="7"/>
      <c r="H102" s="7"/>
      <c r="I102"/>
      <c r="J102" s="90"/>
      <c r="K102"/>
      <c r="L102"/>
      <c r="M102"/>
    </row>
    <row r="103" spans="1:13" s="6" customFormat="1" ht="15">
      <c r="A103" s="4"/>
      <c r="B103"/>
      <c r="C103" s="7"/>
      <c r="E103" s="7"/>
      <c r="F103" s="7"/>
      <c r="G103" s="7"/>
      <c r="H103" s="7"/>
      <c r="I103"/>
      <c r="J103" s="90"/>
      <c r="K103"/>
      <c r="L103"/>
      <c r="M103"/>
    </row>
    <row r="104" spans="1:13" s="6" customFormat="1" ht="15">
      <c r="A104" s="4"/>
      <c r="B104"/>
      <c r="C104"/>
      <c r="E104" s="7"/>
      <c r="F104" s="7"/>
      <c r="G104" s="7"/>
      <c r="H104" s="7"/>
      <c r="I104"/>
      <c r="J104" s="90"/>
      <c r="K104"/>
      <c r="L104"/>
      <c r="M104"/>
    </row>
    <row r="105" spans="1:13" s="6" customFormat="1" ht="15">
      <c r="A105" s="4"/>
      <c r="B105"/>
      <c r="C105"/>
      <c r="E105" s="7"/>
      <c r="F105" s="7"/>
      <c r="G105" s="7"/>
      <c r="H105" s="7"/>
      <c r="I105"/>
      <c r="J105" s="90"/>
      <c r="K105"/>
      <c r="L105"/>
      <c r="M105"/>
    </row>
    <row r="106" spans="1:13" s="6" customFormat="1" ht="15">
      <c r="A106" s="4"/>
      <c r="B106"/>
      <c r="C106"/>
      <c r="E106" s="7"/>
      <c r="F106" s="7"/>
      <c r="G106" s="7"/>
      <c r="H106" s="7"/>
      <c r="I106"/>
      <c r="J106" s="90"/>
      <c r="K106"/>
      <c r="L106"/>
      <c r="M106"/>
    </row>
    <row r="107" spans="1:13" s="6" customFormat="1" ht="15">
      <c r="A107" s="4"/>
      <c r="B107"/>
      <c r="C107"/>
      <c r="E107" s="7"/>
      <c r="F107" s="7"/>
      <c r="G107" s="7"/>
      <c r="H107" s="7"/>
      <c r="I107"/>
      <c r="J107" s="90"/>
      <c r="K107"/>
      <c r="L107"/>
      <c r="M10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7"/>
  <sheetViews>
    <sheetView zoomScale="115" zoomScaleNormal="115" workbookViewId="0" topLeftCell="C7">
      <selection activeCell="H21" sqref="H21"/>
    </sheetView>
  </sheetViews>
  <sheetFormatPr defaultColWidth="9.140625" defaultRowHeight="15"/>
  <cols>
    <col min="1" max="1" width="4.421875" style="4" bestFit="1" customWidth="1"/>
    <col min="2" max="2" width="68.8515625" style="0" customWidth="1"/>
    <col min="3" max="3" width="18.421875" style="0" bestFit="1" customWidth="1"/>
    <col min="4" max="4" width="6.00390625" style="6" customWidth="1"/>
    <col min="5" max="6" width="16.57421875" style="7" bestFit="1" customWidth="1"/>
    <col min="7" max="7" width="14.00390625" style="7" bestFit="1" customWidth="1"/>
    <col min="8" max="8" width="17.7109375" style="7" bestFit="1" customWidth="1"/>
    <col min="9" max="9" width="11.8515625" style="0" bestFit="1" customWidth="1"/>
    <col min="10" max="10" width="12.28125" style="90" bestFit="1" customWidth="1"/>
    <col min="11" max="11" width="10.421875" style="0" customWidth="1"/>
    <col min="12" max="12" width="11.8515625" style="0" bestFit="1" customWidth="1"/>
    <col min="13" max="13" width="18.8515625" style="0" customWidth="1"/>
    <col min="14" max="14" width="26.00390625" style="0" customWidth="1"/>
  </cols>
  <sheetData>
    <row r="1" spans="2:3" ht="78.75">
      <c r="B1" s="5" t="s">
        <v>48</v>
      </c>
      <c r="C1" s="5"/>
    </row>
    <row r="2" spans="2:4" ht="48">
      <c r="B2" s="8" t="s">
        <v>49</v>
      </c>
      <c r="C2" s="8"/>
      <c r="D2" s="9"/>
    </row>
    <row r="3" ht="18.75">
      <c r="B3" s="101" t="s">
        <v>161</v>
      </c>
    </row>
    <row r="4" spans="2:3" ht="18.75">
      <c r="B4" s="10" t="s">
        <v>35</v>
      </c>
      <c r="C4" s="10"/>
    </row>
    <row r="6" spans="2:3" ht="15.75">
      <c r="B6" s="12" t="s">
        <v>43</v>
      </c>
      <c r="C6" s="133" t="s">
        <v>294</v>
      </c>
    </row>
    <row r="8" spans="1:8" ht="15">
      <c r="A8" s="13"/>
      <c r="B8" s="14" t="s">
        <v>22</v>
      </c>
      <c r="C8" s="14"/>
      <c r="D8" s="16"/>
      <c r="E8" s="17"/>
      <c r="F8" s="17"/>
      <c r="G8" s="17"/>
      <c r="H8" s="18"/>
    </row>
    <row r="9" spans="1:13" ht="15">
      <c r="A9" s="19"/>
      <c r="B9" s="20"/>
      <c r="C9" s="20"/>
      <c r="D9" s="22"/>
      <c r="E9" s="23"/>
      <c r="F9" s="23"/>
      <c r="G9" s="23"/>
      <c r="H9" s="24"/>
      <c r="I9" s="7"/>
      <c r="K9" s="7"/>
      <c r="M9" s="7"/>
    </row>
    <row r="10" spans="1:13" ht="15">
      <c r="A10" s="25">
        <v>1</v>
      </c>
      <c r="B10" s="26" t="s">
        <v>23</v>
      </c>
      <c r="C10" s="26"/>
      <c r="D10" s="28"/>
      <c r="E10" s="29"/>
      <c r="F10" s="29"/>
      <c r="G10" s="29"/>
      <c r="H10" s="30">
        <f>F27+H27</f>
        <v>0</v>
      </c>
      <c r="I10" s="7"/>
      <c r="K10" s="7"/>
      <c r="M10" s="7"/>
    </row>
    <row r="11" spans="1:13" ht="15">
      <c r="A11" s="25">
        <v>2</v>
      </c>
      <c r="B11" s="26" t="s">
        <v>31</v>
      </c>
      <c r="C11" s="26"/>
      <c r="D11" s="28"/>
      <c r="E11" s="29"/>
      <c r="F11" s="29"/>
      <c r="G11" s="29"/>
      <c r="H11" s="30">
        <f>H10*0.052</f>
        <v>0</v>
      </c>
      <c r="I11" s="7"/>
      <c r="K11" s="7"/>
      <c r="M11" s="7"/>
    </row>
    <row r="12" spans="1:13" ht="15">
      <c r="A12" s="25">
        <v>3</v>
      </c>
      <c r="B12" s="26" t="s">
        <v>24</v>
      </c>
      <c r="C12" s="26"/>
      <c r="D12" s="28"/>
      <c r="E12" s="29"/>
      <c r="F12" s="29"/>
      <c r="G12" s="29"/>
      <c r="H12" s="30">
        <f>F48+F75</f>
        <v>0</v>
      </c>
      <c r="I12" s="7"/>
      <c r="K12" s="7"/>
      <c r="M12" s="7"/>
    </row>
    <row r="13" spans="1:10" s="7" customFormat="1" ht="15">
      <c r="A13" s="25">
        <v>4</v>
      </c>
      <c r="B13" s="26" t="s">
        <v>19</v>
      </c>
      <c r="C13" s="26"/>
      <c r="D13" s="28"/>
      <c r="E13" s="29"/>
      <c r="F13" s="29"/>
      <c r="G13" s="29"/>
      <c r="H13" s="30">
        <f>H12*0.05</f>
        <v>0</v>
      </c>
      <c r="J13" s="91"/>
    </row>
    <row r="14" spans="1:10" s="7" customFormat="1" ht="15">
      <c r="A14" s="25">
        <v>5</v>
      </c>
      <c r="B14" s="26" t="s">
        <v>26</v>
      </c>
      <c r="C14" s="26"/>
      <c r="D14" s="28"/>
      <c r="E14" s="29"/>
      <c r="F14" s="29"/>
      <c r="G14" s="29"/>
      <c r="H14" s="30">
        <f>H48</f>
        <v>0</v>
      </c>
      <c r="J14" s="91"/>
    </row>
    <row r="15" spans="1:10" s="7" customFormat="1" ht="15">
      <c r="A15" s="25">
        <v>6</v>
      </c>
      <c r="B15" s="26" t="s">
        <v>32</v>
      </c>
      <c r="C15" s="26"/>
      <c r="D15" s="28"/>
      <c r="E15" s="29"/>
      <c r="F15" s="29"/>
      <c r="G15" s="29"/>
      <c r="H15" s="30">
        <f>H10*0.01</f>
        <v>0</v>
      </c>
      <c r="J15" s="91"/>
    </row>
    <row r="16" spans="1:10" s="7" customFormat="1" ht="15">
      <c r="A16" s="25">
        <v>7</v>
      </c>
      <c r="B16" s="26" t="s">
        <v>20</v>
      </c>
      <c r="C16" s="26"/>
      <c r="D16" s="28"/>
      <c r="E16" s="29"/>
      <c r="F16" s="29"/>
      <c r="G16" s="29"/>
      <c r="H16" s="30">
        <f>SUM(H12:H15)*0.06</f>
        <v>0</v>
      </c>
      <c r="J16" s="91"/>
    </row>
    <row r="17" spans="1:10" s="7" customFormat="1" ht="15">
      <c r="A17" s="25">
        <v>8</v>
      </c>
      <c r="B17" s="26" t="s">
        <v>15</v>
      </c>
      <c r="C17" s="26"/>
      <c r="D17" s="28"/>
      <c r="E17" s="29"/>
      <c r="F17" s="29"/>
      <c r="G17" s="29"/>
      <c r="H17" s="30">
        <f>H75</f>
        <v>0</v>
      </c>
      <c r="J17" s="91"/>
    </row>
    <row r="18" spans="1:10" s="7" customFormat="1" ht="15">
      <c r="A18" s="25">
        <v>9</v>
      </c>
      <c r="B18" s="26" t="s">
        <v>27</v>
      </c>
      <c r="C18" s="26"/>
      <c r="D18" s="28"/>
      <c r="E18" s="29"/>
      <c r="F18" s="29"/>
      <c r="G18" s="29"/>
      <c r="H18" s="30">
        <f>H17*0.03</f>
        <v>0</v>
      </c>
      <c r="J18" s="91"/>
    </row>
    <row r="19" spans="1:10" s="7" customFormat="1" ht="15">
      <c r="A19" s="31">
        <v>10</v>
      </c>
      <c r="B19" s="32" t="s">
        <v>34</v>
      </c>
      <c r="C19" s="32"/>
      <c r="D19" s="34"/>
      <c r="E19" s="35"/>
      <c r="F19" s="35"/>
      <c r="G19" s="35"/>
      <c r="H19" s="36"/>
      <c r="J19" s="91"/>
    </row>
    <row r="20" spans="1:10" s="7" customFormat="1" ht="15">
      <c r="A20" s="37"/>
      <c r="B20" s="38"/>
      <c r="C20" s="38"/>
      <c r="D20" s="40"/>
      <c r="E20" s="41"/>
      <c r="F20" s="41"/>
      <c r="G20" s="41"/>
      <c r="H20" s="42"/>
      <c r="J20" s="91"/>
    </row>
    <row r="21" spans="1:10" s="7" customFormat="1" ht="15">
      <c r="A21" s="13"/>
      <c r="B21" s="14" t="s">
        <v>28</v>
      </c>
      <c r="C21" s="14"/>
      <c r="D21" s="16"/>
      <c r="E21" s="17"/>
      <c r="F21" s="17"/>
      <c r="G21" s="17"/>
      <c r="H21" s="43">
        <f>SUM(H10:H20)</f>
        <v>0</v>
      </c>
      <c r="J21" s="91"/>
    </row>
    <row r="23" spans="1:10" s="7" customFormat="1" ht="15">
      <c r="A23" s="44"/>
      <c r="B23" s="45" t="s">
        <v>23</v>
      </c>
      <c r="C23" s="45"/>
      <c r="D23" s="47"/>
      <c r="E23" s="48" t="s">
        <v>3</v>
      </c>
      <c r="F23" s="48" t="s">
        <v>5</v>
      </c>
      <c r="G23" s="48" t="s">
        <v>3</v>
      </c>
      <c r="H23" s="49" t="s">
        <v>5</v>
      </c>
      <c r="J23" s="91"/>
    </row>
    <row r="24" spans="1:10" s="7" customFormat="1" ht="15">
      <c r="A24" s="50"/>
      <c r="B24" s="51"/>
      <c r="C24" s="51" t="s">
        <v>161</v>
      </c>
      <c r="D24" s="53" t="s">
        <v>2</v>
      </c>
      <c r="E24" s="54" t="s">
        <v>4</v>
      </c>
      <c r="F24" s="54" t="s">
        <v>4</v>
      </c>
      <c r="G24" s="54" t="s">
        <v>6</v>
      </c>
      <c r="H24" s="55" t="s">
        <v>6</v>
      </c>
      <c r="J24" s="91"/>
    </row>
    <row r="25" spans="1:10" s="7" customFormat="1" ht="16.5" customHeight="1">
      <c r="A25" s="56"/>
      <c r="B25" s="57"/>
      <c r="C25" s="57"/>
      <c r="D25" s="2"/>
      <c r="E25" s="59"/>
      <c r="F25" s="59"/>
      <c r="G25" s="59"/>
      <c r="H25" s="59"/>
      <c r="J25" s="91"/>
    </row>
    <row r="26" spans="1:10" s="7" customFormat="1" ht="15">
      <c r="A26" s="60"/>
      <c r="B26" s="65"/>
      <c r="C26" s="65"/>
      <c r="D26" s="67"/>
      <c r="E26" s="68"/>
      <c r="F26" s="68"/>
      <c r="G26" s="68"/>
      <c r="H26" s="68"/>
      <c r="J26" s="91"/>
    </row>
    <row r="27" spans="1:10" s="7" customFormat="1" ht="15">
      <c r="A27" s="13"/>
      <c r="B27" s="14" t="s">
        <v>13</v>
      </c>
      <c r="C27" s="14"/>
      <c r="D27" s="70"/>
      <c r="E27" s="71"/>
      <c r="F27" s="71">
        <f>SUM(F26:F26)</f>
        <v>0</v>
      </c>
      <c r="G27" s="71"/>
      <c r="H27" s="43">
        <f>SUM(H26:H26)</f>
        <v>0</v>
      </c>
      <c r="J27" s="91"/>
    </row>
    <row r="28" ht="15">
      <c r="I28" s="7"/>
    </row>
    <row r="29" ht="15">
      <c r="I29" s="88"/>
    </row>
    <row r="30" spans="1:10" s="7" customFormat="1" ht="15">
      <c r="A30" s="44"/>
      <c r="B30" s="45" t="s">
        <v>29</v>
      </c>
      <c r="C30" s="45"/>
      <c r="D30" s="47"/>
      <c r="E30" s="48" t="s">
        <v>3</v>
      </c>
      <c r="F30" s="48" t="s">
        <v>5</v>
      </c>
      <c r="G30" s="48" t="s">
        <v>3</v>
      </c>
      <c r="H30" s="49" t="s">
        <v>5</v>
      </c>
      <c r="J30" s="91"/>
    </row>
    <row r="31" spans="1:10" s="7" customFormat="1" ht="15">
      <c r="A31" s="50"/>
      <c r="B31" s="51" t="s">
        <v>30</v>
      </c>
      <c r="C31" s="51"/>
      <c r="D31" s="53" t="s">
        <v>2</v>
      </c>
      <c r="E31" s="54" t="s">
        <v>4</v>
      </c>
      <c r="F31" s="54" t="s">
        <v>4</v>
      </c>
      <c r="G31" s="54" t="s">
        <v>6</v>
      </c>
      <c r="H31" s="55" t="s">
        <v>6</v>
      </c>
      <c r="J31" s="91"/>
    </row>
    <row r="32" spans="1:10" s="7" customFormat="1" ht="75">
      <c r="A32" s="77">
        <v>1</v>
      </c>
      <c r="B32" s="78" t="s">
        <v>187</v>
      </c>
      <c r="C32" s="78">
        <v>1</v>
      </c>
      <c r="D32" s="1" t="s">
        <v>7</v>
      </c>
      <c r="E32" s="80"/>
      <c r="F32" s="80">
        <f>C32*E32</f>
        <v>0</v>
      </c>
      <c r="G32" s="80"/>
      <c r="H32" s="80">
        <f>C32*G32</f>
        <v>0</v>
      </c>
      <c r="J32" s="91"/>
    </row>
    <row r="33" spans="1:10" s="7" customFormat="1" ht="30">
      <c r="A33" s="77">
        <v>2</v>
      </c>
      <c r="B33" s="78" t="s">
        <v>188</v>
      </c>
      <c r="C33" s="78">
        <v>1</v>
      </c>
      <c r="D33" s="1" t="s">
        <v>7</v>
      </c>
      <c r="E33" s="80"/>
      <c r="F33" s="80">
        <f aca="true" t="shared" si="0" ref="F33:F46">C33*E33</f>
        <v>0</v>
      </c>
      <c r="G33" s="80"/>
      <c r="H33" s="80">
        <f aca="true" t="shared" si="1" ref="H33:H46">C33*G33</f>
        <v>0</v>
      </c>
      <c r="J33" s="91"/>
    </row>
    <row r="34" spans="1:10" s="7" customFormat="1" ht="30">
      <c r="A34" s="77">
        <v>3</v>
      </c>
      <c r="B34" s="78" t="s">
        <v>189</v>
      </c>
      <c r="C34" s="78">
        <v>1</v>
      </c>
      <c r="D34" s="1" t="s">
        <v>7</v>
      </c>
      <c r="E34" s="80"/>
      <c r="F34" s="80">
        <f t="shared" si="0"/>
        <v>0</v>
      </c>
      <c r="G34" s="80"/>
      <c r="H34" s="80">
        <f t="shared" si="1"/>
        <v>0</v>
      </c>
      <c r="J34" s="91"/>
    </row>
    <row r="35" spans="1:10" s="7" customFormat="1" ht="15">
      <c r="A35" s="77">
        <v>4</v>
      </c>
      <c r="B35" s="78" t="s">
        <v>181</v>
      </c>
      <c r="C35" s="78">
        <v>15</v>
      </c>
      <c r="D35" s="1" t="s">
        <v>7</v>
      </c>
      <c r="E35" s="80"/>
      <c r="F35" s="80">
        <f t="shared" si="0"/>
        <v>0</v>
      </c>
      <c r="G35" s="80"/>
      <c r="H35" s="80">
        <f t="shared" si="1"/>
        <v>0</v>
      </c>
      <c r="J35" s="91"/>
    </row>
    <row r="36" spans="1:10" s="7" customFormat="1" ht="15">
      <c r="A36" s="77">
        <v>5</v>
      </c>
      <c r="B36" s="78" t="s">
        <v>182</v>
      </c>
      <c r="C36" s="78">
        <v>6</v>
      </c>
      <c r="D36" s="1" t="s">
        <v>8</v>
      </c>
      <c r="E36" s="80"/>
      <c r="F36" s="80">
        <f t="shared" si="0"/>
        <v>0</v>
      </c>
      <c r="G36" s="80"/>
      <c r="H36" s="80">
        <f t="shared" si="1"/>
        <v>0</v>
      </c>
      <c r="J36" s="91"/>
    </row>
    <row r="37" spans="1:10" s="7" customFormat="1" ht="15">
      <c r="A37" s="77">
        <v>6</v>
      </c>
      <c r="B37" s="78" t="s">
        <v>183</v>
      </c>
      <c r="C37" s="78">
        <v>10</v>
      </c>
      <c r="D37" s="1" t="s">
        <v>8</v>
      </c>
      <c r="E37" s="80"/>
      <c r="F37" s="80">
        <f t="shared" si="0"/>
        <v>0</v>
      </c>
      <c r="G37" s="80"/>
      <c r="H37" s="80">
        <f t="shared" si="1"/>
        <v>0</v>
      </c>
      <c r="J37" s="91"/>
    </row>
    <row r="38" spans="1:10" s="7" customFormat="1" ht="15">
      <c r="A38" s="77">
        <v>7</v>
      </c>
      <c r="B38" s="78" t="s">
        <v>184</v>
      </c>
      <c r="C38" s="78">
        <v>4</v>
      </c>
      <c r="D38" s="1" t="s">
        <v>8</v>
      </c>
      <c r="E38" s="80"/>
      <c r="F38" s="80">
        <f t="shared" si="0"/>
        <v>0</v>
      </c>
      <c r="G38" s="80"/>
      <c r="H38" s="80">
        <f t="shared" si="1"/>
        <v>0</v>
      </c>
      <c r="J38" s="91"/>
    </row>
    <row r="39" spans="1:10" s="7" customFormat="1" ht="15">
      <c r="A39" s="77">
        <v>8</v>
      </c>
      <c r="B39" s="78" t="s">
        <v>185</v>
      </c>
      <c r="C39" s="78">
        <v>2</v>
      </c>
      <c r="D39" s="1" t="s">
        <v>7</v>
      </c>
      <c r="E39" s="80"/>
      <c r="F39" s="80">
        <f t="shared" si="0"/>
        <v>0</v>
      </c>
      <c r="G39" s="80"/>
      <c r="H39" s="80">
        <f t="shared" si="1"/>
        <v>0</v>
      </c>
      <c r="J39" s="91"/>
    </row>
    <row r="40" spans="1:10" s="7" customFormat="1" ht="15">
      <c r="A40" s="77">
        <v>9</v>
      </c>
      <c r="B40" s="78" t="s">
        <v>190</v>
      </c>
      <c r="C40" s="78">
        <v>1</v>
      </c>
      <c r="D40" s="1" t="s">
        <v>7</v>
      </c>
      <c r="E40" s="80"/>
      <c r="F40" s="80">
        <f t="shared" si="0"/>
        <v>0</v>
      </c>
      <c r="G40" s="80"/>
      <c r="H40" s="80">
        <f t="shared" si="1"/>
        <v>0</v>
      </c>
      <c r="J40" s="91"/>
    </row>
    <row r="41" spans="1:10" s="7" customFormat="1" ht="15">
      <c r="A41" s="77">
        <v>10</v>
      </c>
      <c r="B41" s="81" t="s">
        <v>94</v>
      </c>
      <c r="C41" s="81">
        <v>3</v>
      </c>
      <c r="D41" s="1" t="s">
        <v>8</v>
      </c>
      <c r="E41" s="80"/>
      <c r="F41" s="80">
        <f t="shared" si="0"/>
        <v>0</v>
      </c>
      <c r="G41" s="80"/>
      <c r="H41" s="80">
        <f t="shared" si="1"/>
        <v>0</v>
      </c>
      <c r="J41" s="91"/>
    </row>
    <row r="42" spans="1:10" s="7" customFormat="1" ht="15">
      <c r="A42" s="77">
        <v>11</v>
      </c>
      <c r="B42" s="81" t="s">
        <v>135</v>
      </c>
      <c r="C42" s="81">
        <v>12</v>
      </c>
      <c r="D42" s="1" t="s">
        <v>8</v>
      </c>
      <c r="E42" s="80"/>
      <c r="F42" s="80">
        <f t="shared" si="0"/>
        <v>0</v>
      </c>
      <c r="G42" s="80"/>
      <c r="H42" s="80">
        <f t="shared" si="1"/>
        <v>0</v>
      </c>
      <c r="J42" s="91"/>
    </row>
    <row r="43" spans="1:11" s="7" customFormat="1" ht="15">
      <c r="A43" s="77">
        <v>12</v>
      </c>
      <c r="B43" s="78" t="s">
        <v>248</v>
      </c>
      <c r="C43" s="78">
        <v>1</v>
      </c>
      <c r="D43" s="1" t="s">
        <v>7</v>
      </c>
      <c r="E43" s="89"/>
      <c r="F43" s="89">
        <f t="shared" si="0"/>
        <v>0</v>
      </c>
      <c r="G43" s="89"/>
      <c r="H43" s="89">
        <f t="shared" si="1"/>
        <v>0</v>
      </c>
      <c r="J43" s="91"/>
      <c r="K43" s="131"/>
    </row>
    <row r="44" spans="1:10" s="7" customFormat="1" ht="30">
      <c r="A44" s="77">
        <v>13</v>
      </c>
      <c r="B44" s="78" t="s">
        <v>195</v>
      </c>
      <c r="C44" s="78">
        <v>1</v>
      </c>
      <c r="D44" s="1" t="s">
        <v>7</v>
      </c>
      <c r="E44" s="80"/>
      <c r="F44" s="80">
        <f t="shared" si="0"/>
        <v>0</v>
      </c>
      <c r="G44" s="80"/>
      <c r="H44" s="80">
        <f t="shared" si="1"/>
        <v>0</v>
      </c>
      <c r="J44" s="91"/>
    </row>
    <row r="45" spans="1:10" s="7" customFormat="1" ht="15">
      <c r="A45" s="77">
        <v>14</v>
      </c>
      <c r="B45" s="78" t="s">
        <v>186</v>
      </c>
      <c r="C45" s="78">
        <v>1</v>
      </c>
      <c r="D45" s="1" t="s">
        <v>11</v>
      </c>
      <c r="E45" s="80"/>
      <c r="F45" s="80">
        <f t="shared" si="0"/>
        <v>0</v>
      </c>
      <c r="G45" s="80"/>
      <c r="H45" s="80">
        <f t="shared" si="1"/>
        <v>0</v>
      </c>
      <c r="J45" s="91"/>
    </row>
    <row r="46" spans="1:10" s="7" customFormat="1" ht="15">
      <c r="A46" s="77">
        <v>15</v>
      </c>
      <c r="B46" s="78" t="s">
        <v>196</v>
      </c>
      <c r="C46" s="78">
        <v>1</v>
      </c>
      <c r="D46" s="1" t="s">
        <v>11</v>
      </c>
      <c r="E46" s="80"/>
      <c r="F46" s="80">
        <f t="shared" si="0"/>
        <v>0</v>
      </c>
      <c r="G46" s="80"/>
      <c r="H46" s="80">
        <f t="shared" si="1"/>
        <v>0</v>
      </c>
      <c r="J46" s="91"/>
    </row>
    <row r="47" spans="1:10" ht="15">
      <c r="A47" s="82"/>
      <c r="B47" s="83"/>
      <c r="C47" s="83"/>
      <c r="D47" s="85"/>
      <c r="E47" s="86"/>
      <c r="F47" s="86"/>
      <c r="G47" s="86"/>
      <c r="H47" s="86"/>
      <c r="I47" s="7"/>
      <c r="J47" s="91"/>
    </row>
    <row r="48" spans="1:10" s="7" customFormat="1" ht="15">
      <c r="A48" s="13"/>
      <c r="B48" s="14" t="s">
        <v>25</v>
      </c>
      <c r="C48" s="14"/>
      <c r="D48" s="16"/>
      <c r="E48" s="17"/>
      <c r="F48" s="71">
        <f>SUM(F32:F46)</f>
        <v>0</v>
      </c>
      <c r="G48" s="17"/>
      <c r="H48" s="43">
        <f>SUM(H32:H46)</f>
        <v>0</v>
      </c>
      <c r="J48" s="91"/>
    </row>
    <row r="49" spans="1:10" s="7" customFormat="1" ht="15">
      <c r="A49" s="4"/>
      <c r="B49"/>
      <c r="C49"/>
      <c r="D49" s="6"/>
      <c r="E49" s="88"/>
      <c r="F49" s="88"/>
      <c r="G49" s="88"/>
      <c r="H49" s="88"/>
      <c r="J49" s="91"/>
    </row>
    <row r="50" spans="9:10" ht="15">
      <c r="I50" s="7"/>
      <c r="J50" s="91"/>
    </row>
    <row r="51" spans="9:10" ht="15">
      <c r="I51" s="7"/>
      <c r="J51" s="91"/>
    </row>
    <row r="52" spans="1:10" s="94" customFormat="1" ht="15">
      <c r="A52" s="13"/>
      <c r="B52" s="14" t="s">
        <v>74</v>
      </c>
      <c r="C52" s="14"/>
      <c r="D52" s="16"/>
      <c r="E52" s="17"/>
      <c r="F52" s="71"/>
      <c r="G52" s="17"/>
      <c r="H52" s="43"/>
      <c r="I52" s="7"/>
      <c r="J52" s="91"/>
    </row>
    <row r="53" spans="1:10" s="7" customFormat="1" ht="15">
      <c r="A53" s="44"/>
      <c r="B53" s="45" t="s">
        <v>75</v>
      </c>
      <c r="C53" s="45"/>
      <c r="D53" s="47" t="s">
        <v>2</v>
      </c>
      <c r="E53" s="48"/>
      <c r="F53" s="48"/>
      <c r="G53" s="48"/>
      <c r="H53" s="49"/>
      <c r="J53" s="91"/>
    </row>
    <row r="54" spans="1:10" s="7" customFormat="1" ht="15">
      <c r="A54" s="50"/>
      <c r="B54" s="51"/>
      <c r="C54" s="51"/>
      <c r="D54" s="53"/>
      <c r="E54" s="54"/>
      <c r="F54" s="54"/>
      <c r="G54" s="54" t="s">
        <v>76</v>
      </c>
      <c r="H54" s="55" t="s">
        <v>77</v>
      </c>
      <c r="J54" s="91"/>
    </row>
    <row r="55" spans="1:10" ht="15">
      <c r="A55" s="82"/>
      <c r="B55" s="83"/>
      <c r="C55" s="83"/>
      <c r="D55" s="85"/>
      <c r="E55" s="86"/>
      <c r="F55" s="86"/>
      <c r="G55" s="86"/>
      <c r="H55" s="86"/>
      <c r="I55" s="7"/>
      <c r="J55" s="91"/>
    </row>
    <row r="56" spans="1:10" s="7" customFormat="1" ht="15">
      <c r="A56" s="13"/>
      <c r="B56" s="14" t="s">
        <v>89</v>
      </c>
      <c r="C56" s="14"/>
      <c r="D56" s="16"/>
      <c r="E56" s="17"/>
      <c r="F56" s="71"/>
      <c r="G56" s="17"/>
      <c r="H56" s="43">
        <f>SUM(H55:H55)</f>
        <v>0</v>
      </c>
      <c r="J56" s="91"/>
    </row>
    <row r="57" spans="9:10" ht="15">
      <c r="I57" s="7"/>
      <c r="J57" s="91"/>
    </row>
    <row r="58" spans="9:10" ht="15">
      <c r="I58" s="7"/>
      <c r="J58" s="91"/>
    </row>
    <row r="59" spans="1:10" s="94" customFormat="1" ht="15">
      <c r="A59" s="13"/>
      <c r="B59" s="14" t="s">
        <v>15</v>
      </c>
      <c r="C59" s="14"/>
      <c r="D59" s="16"/>
      <c r="E59" s="17" t="s">
        <v>162</v>
      </c>
      <c r="F59" s="71"/>
      <c r="G59" s="17" t="s">
        <v>163</v>
      </c>
      <c r="H59" s="43"/>
      <c r="I59" s="7"/>
      <c r="J59" s="91"/>
    </row>
    <row r="60" spans="1:10" s="7" customFormat="1" ht="15">
      <c r="A60" s="44"/>
      <c r="B60" s="45" t="s">
        <v>164</v>
      </c>
      <c r="C60" s="45"/>
      <c r="D60" s="47" t="s">
        <v>165</v>
      </c>
      <c r="E60" s="48" t="s">
        <v>166</v>
      </c>
      <c r="F60" s="48" t="s">
        <v>77</v>
      </c>
      <c r="G60" s="48" t="s">
        <v>166</v>
      </c>
      <c r="H60" s="49" t="s">
        <v>77</v>
      </c>
      <c r="J60" s="91"/>
    </row>
    <row r="61" spans="1:10" s="7" customFormat="1" ht="15">
      <c r="A61" s="50"/>
      <c r="B61" s="51"/>
      <c r="C61" s="51"/>
      <c r="D61" s="53"/>
      <c r="E61" s="54"/>
      <c r="F61" s="54"/>
      <c r="G61" s="54"/>
      <c r="H61" s="55"/>
      <c r="J61" s="91"/>
    </row>
    <row r="62" spans="1:10" s="7" customFormat="1" ht="15">
      <c r="A62" s="72">
        <v>1</v>
      </c>
      <c r="B62" s="73" t="s">
        <v>167</v>
      </c>
      <c r="C62" s="73">
        <v>0.02</v>
      </c>
      <c r="D62" s="75" t="s">
        <v>168</v>
      </c>
      <c r="E62" s="76"/>
      <c r="F62" s="80">
        <f>C62*E62</f>
        <v>0</v>
      </c>
      <c r="G62" s="76"/>
      <c r="H62" s="80">
        <f>C62*G62</f>
        <v>0</v>
      </c>
      <c r="J62" s="91"/>
    </row>
    <row r="63" spans="1:10" s="7" customFormat="1" ht="15">
      <c r="A63" s="77">
        <v>2</v>
      </c>
      <c r="B63" s="78" t="s">
        <v>178</v>
      </c>
      <c r="C63" s="78">
        <v>15</v>
      </c>
      <c r="D63" s="1" t="s">
        <v>8</v>
      </c>
      <c r="E63" s="80"/>
      <c r="F63" s="80">
        <f aca="true" t="shared" si="2" ref="F63:F73">C63*E63</f>
        <v>0</v>
      </c>
      <c r="G63" s="80"/>
      <c r="H63" s="80">
        <f aca="true" t="shared" si="3" ref="H63:H73">C63*G63</f>
        <v>0</v>
      </c>
      <c r="J63" s="91"/>
    </row>
    <row r="64" spans="1:10" s="7" customFormat="1" ht="15">
      <c r="A64" s="77">
        <v>3</v>
      </c>
      <c r="B64" s="78" t="s">
        <v>169</v>
      </c>
      <c r="C64" s="78">
        <v>1</v>
      </c>
      <c r="D64" s="1" t="s">
        <v>7</v>
      </c>
      <c r="E64" s="80"/>
      <c r="F64" s="80">
        <f t="shared" si="2"/>
        <v>0</v>
      </c>
      <c r="G64" s="80"/>
      <c r="H64" s="80">
        <f t="shared" si="3"/>
        <v>0</v>
      </c>
      <c r="J64" s="91"/>
    </row>
    <row r="65" spans="1:11" s="94" customFormat="1" ht="15">
      <c r="A65" s="77">
        <v>4</v>
      </c>
      <c r="B65" s="78" t="s">
        <v>170</v>
      </c>
      <c r="C65" s="78">
        <v>1</v>
      </c>
      <c r="D65" s="1" t="s">
        <v>7</v>
      </c>
      <c r="E65" s="80"/>
      <c r="F65" s="80">
        <f t="shared" si="2"/>
        <v>0</v>
      </c>
      <c r="G65" s="80"/>
      <c r="H65" s="80">
        <f t="shared" si="3"/>
        <v>0</v>
      </c>
      <c r="I65" s="7"/>
      <c r="J65" s="91"/>
      <c r="K65" s="7"/>
    </row>
    <row r="66" spans="1:10" s="7" customFormat="1" ht="15">
      <c r="A66" s="77">
        <v>5</v>
      </c>
      <c r="B66" s="78" t="s">
        <v>171</v>
      </c>
      <c r="C66" s="78">
        <v>1</v>
      </c>
      <c r="D66" s="1" t="s">
        <v>7</v>
      </c>
      <c r="E66" s="80"/>
      <c r="F66" s="80">
        <f t="shared" si="2"/>
        <v>0</v>
      </c>
      <c r="G66" s="80"/>
      <c r="H66" s="80">
        <f t="shared" si="3"/>
        <v>0</v>
      </c>
      <c r="J66" s="91"/>
    </row>
    <row r="67" spans="1:10" s="7" customFormat="1" ht="15">
      <c r="A67" s="77">
        <v>6</v>
      </c>
      <c r="B67" s="78" t="s">
        <v>179</v>
      </c>
      <c r="C67" s="78">
        <v>2</v>
      </c>
      <c r="D67" s="1" t="s">
        <v>7</v>
      </c>
      <c r="E67" s="80"/>
      <c r="F67" s="80">
        <f t="shared" si="2"/>
        <v>0</v>
      </c>
      <c r="G67" s="80"/>
      <c r="H67" s="80">
        <f t="shared" si="3"/>
        <v>0</v>
      </c>
      <c r="J67" s="91"/>
    </row>
    <row r="68" spans="1:11" s="94" customFormat="1" ht="15">
      <c r="A68" s="77">
        <v>7</v>
      </c>
      <c r="B68" s="78" t="s">
        <v>172</v>
      </c>
      <c r="C68" s="78">
        <v>15</v>
      </c>
      <c r="D68" s="1" t="s">
        <v>8</v>
      </c>
      <c r="E68" s="80"/>
      <c r="F68" s="80">
        <f t="shared" si="2"/>
        <v>0</v>
      </c>
      <c r="G68" s="80"/>
      <c r="H68" s="80">
        <f t="shared" si="3"/>
        <v>0</v>
      </c>
      <c r="I68" s="7"/>
      <c r="J68" s="91"/>
      <c r="K68" s="7"/>
    </row>
    <row r="69" spans="1:10" s="7" customFormat="1" ht="15">
      <c r="A69" s="77">
        <v>8</v>
      </c>
      <c r="B69" s="78" t="s">
        <v>173</v>
      </c>
      <c r="C69" s="78">
        <v>15</v>
      </c>
      <c r="D69" s="1" t="s">
        <v>8</v>
      </c>
      <c r="E69" s="80"/>
      <c r="F69" s="80">
        <f t="shared" si="2"/>
        <v>0</v>
      </c>
      <c r="G69" s="80"/>
      <c r="H69" s="80">
        <f t="shared" si="3"/>
        <v>0</v>
      </c>
      <c r="J69" s="91"/>
    </row>
    <row r="70" spans="1:11" s="94" customFormat="1" ht="15">
      <c r="A70" s="77">
        <v>9</v>
      </c>
      <c r="B70" s="78" t="s">
        <v>174</v>
      </c>
      <c r="C70" s="78">
        <v>4</v>
      </c>
      <c r="D70" s="1" t="s">
        <v>7</v>
      </c>
      <c r="E70" s="80"/>
      <c r="F70" s="80">
        <f t="shared" si="2"/>
        <v>0</v>
      </c>
      <c r="G70" s="80"/>
      <c r="H70" s="80">
        <f t="shared" si="3"/>
        <v>0</v>
      </c>
      <c r="I70" s="7"/>
      <c r="J70" s="91"/>
      <c r="K70" s="7"/>
    </row>
    <row r="71" spans="1:10" s="7" customFormat="1" ht="15">
      <c r="A71" s="77">
        <v>10</v>
      </c>
      <c r="B71" s="78" t="s">
        <v>180</v>
      </c>
      <c r="C71" s="78">
        <v>210</v>
      </c>
      <c r="D71" s="1" t="s">
        <v>8</v>
      </c>
      <c r="E71" s="80"/>
      <c r="F71" s="80">
        <f t="shared" si="2"/>
        <v>0</v>
      </c>
      <c r="G71" s="80"/>
      <c r="H71" s="80">
        <f t="shared" si="3"/>
        <v>0</v>
      </c>
      <c r="J71" s="91"/>
    </row>
    <row r="72" spans="1:10" s="7" customFormat="1" ht="15">
      <c r="A72" s="77">
        <v>11</v>
      </c>
      <c r="B72" s="78" t="s">
        <v>175</v>
      </c>
      <c r="C72" s="78">
        <v>1</v>
      </c>
      <c r="D72" s="1" t="s">
        <v>176</v>
      </c>
      <c r="E72" s="80"/>
      <c r="F72" s="80">
        <f t="shared" si="2"/>
        <v>0</v>
      </c>
      <c r="G72" s="80"/>
      <c r="H72" s="80">
        <f t="shared" si="3"/>
        <v>0</v>
      </c>
      <c r="J72" s="91"/>
    </row>
    <row r="73" spans="1:11" s="94" customFormat="1" ht="15">
      <c r="A73" s="77">
        <v>12</v>
      </c>
      <c r="B73" s="78" t="s">
        <v>177</v>
      </c>
      <c r="C73" s="78">
        <v>30</v>
      </c>
      <c r="D73" s="1" t="s">
        <v>12</v>
      </c>
      <c r="E73" s="80"/>
      <c r="F73" s="80">
        <f t="shared" si="2"/>
        <v>0</v>
      </c>
      <c r="G73" s="80"/>
      <c r="H73" s="80">
        <f t="shared" si="3"/>
        <v>0</v>
      </c>
      <c r="I73" s="7"/>
      <c r="J73" s="91"/>
      <c r="K73" s="7"/>
    </row>
    <row r="74" spans="1:13" s="6" customFormat="1" ht="15">
      <c r="A74" s="82"/>
      <c r="B74" s="83"/>
      <c r="C74" s="83"/>
      <c r="D74" s="85"/>
      <c r="E74" s="86"/>
      <c r="F74" s="86"/>
      <c r="G74" s="86"/>
      <c r="H74" s="86"/>
      <c r="I74" s="7"/>
      <c r="J74" s="90"/>
      <c r="K74"/>
      <c r="L74"/>
      <c r="M74"/>
    </row>
    <row r="75" spans="1:13" s="6" customFormat="1" ht="15">
      <c r="A75" s="13"/>
      <c r="B75" s="14" t="s">
        <v>89</v>
      </c>
      <c r="C75" s="14"/>
      <c r="D75" s="16"/>
      <c r="E75" s="17"/>
      <c r="F75" s="43">
        <f>SUM(F62:F74)</f>
        <v>0</v>
      </c>
      <c r="G75" s="17"/>
      <c r="H75" s="43">
        <f>SUM(H62:H74)</f>
        <v>0</v>
      </c>
      <c r="I75" s="7"/>
      <c r="J75" s="90"/>
      <c r="K75"/>
      <c r="L75"/>
      <c r="M75"/>
    </row>
    <row r="76" spans="1:13" s="6" customFormat="1" ht="15">
      <c r="A76" s="77"/>
      <c r="B76" s="78"/>
      <c r="C76" s="78"/>
      <c r="D76" s="1"/>
      <c r="E76" s="80"/>
      <c r="F76" s="80"/>
      <c r="G76" s="80"/>
      <c r="H76" s="80"/>
      <c r="I76" s="7"/>
      <c r="J76" s="90"/>
      <c r="K76"/>
      <c r="L76"/>
      <c r="M76"/>
    </row>
    <row r="77" spans="1:13" s="6" customFormat="1" ht="15">
      <c r="A77" s="4"/>
      <c r="B77"/>
      <c r="C77" s="7"/>
      <c r="E77" s="7"/>
      <c r="F77" s="7"/>
      <c r="G77" s="7"/>
      <c r="H77" s="7"/>
      <c r="I77"/>
      <c r="J77" s="90"/>
      <c r="K77"/>
      <c r="L77"/>
      <c r="M77"/>
    </row>
    <row r="78" spans="1:13" s="6" customFormat="1" ht="15">
      <c r="A78" s="4"/>
      <c r="B78"/>
      <c r="C78" s="7"/>
      <c r="E78" s="7"/>
      <c r="F78" s="7"/>
      <c r="G78" s="7"/>
      <c r="H78" s="7"/>
      <c r="I78"/>
      <c r="J78" s="90"/>
      <c r="K78"/>
      <c r="L78"/>
      <c r="M78"/>
    </row>
    <row r="79" spans="1:13" s="6" customFormat="1" ht="15">
      <c r="A79" s="4"/>
      <c r="B79"/>
      <c r="C79" s="7"/>
      <c r="E79" s="7"/>
      <c r="F79" s="7"/>
      <c r="G79" s="7"/>
      <c r="H79" s="7"/>
      <c r="I79"/>
      <c r="J79" s="90"/>
      <c r="K79"/>
      <c r="L79"/>
      <c r="M79"/>
    </row>
    <row r="80" spans="1:13" s="6" customFormat="1" ht="15">
      <c r="A80" s="4"/>
      <c r="B80"/>
      <c r="C80" s="7"/>
      <c r="E80" s="7"/>
      <c r="F80" s="7"/>
      <c r="G80" s="7"/>
      <c r="H80" s="7"/>
      <c r="I80"/>
      <c r="J80" s="90"/>
      <c r="K80"/>
      <c r="L80"/>
      <c r="M80"/>
    </row>
    <row r="81" spans="1:13" s="6" customFormat="1" ht="15">
      <c r="A81" s="4"/>
      <c r="B81"/>
      <c r="C81" s="7"/>
      <c r="E81" s="7"/>
      <c r="F81" s="7"/>
      <c r="G81" s="7"/>
      <c r="H81" s="7"/>
      <c r="I81"/>
      <c r="J81" s="90"/>
      <c r="K81"/>
      <c r="L81"/>
      <c r="M81"/>
    </row>
    <row r="82" spans="1:13" s="6" customFormat="1" ht="15">
      <c r="A82" s="4"/>
      <c r="B82"/>
      <c r="C82" s="7"/>
      <c r="E82" s="7"/>
      <c r="F82" s="7"/>
      <c r="G82" s="7"/>
      <c r="H82" s="7"/>
      <c r="I82"/>
      <c r="J82" s="90"/>
      <c r="K82"/>
      <c r="L82"/>
      <c r="M82"/>
    </row>
    <row r="83" spans="1:13" s="6" customFormat="1" ht="15">
      <c r="A83" s="4"/>
      <c r="B83"/>
      <c r="C83" s="7"/>
      <c r="E83" s="7"/>
      <c r="F83" s="7"/>
      <c r="G83" s="7"/>
      <c r="H83" s="7"/>
      <c r="I83"/>
      <c r="J83" s="90"/>
      <c r="K83"/>
      <c r="L83"/>
      <c r="M83"/>
    </row>
    <row r="84" spans="1:13" s="6" customFormat="1" ht="15">
      <c r="A84" s="4"/>
      <c r="B84"/>
      <c r="C84"/>
      <c r="E84" s="7"/>
      <c r="F84" s="7"/>
      <c r="G84" s="7"/>
      <c r="H84" s="7"/>
      <c r="I84"/>
      <c r="J84" s="90"/>
      <c r="K84"/>
      <c r="L84"/>
      <c r="M84"/>
    </row>
    <row r="85" spans="1:13" s="6" customFormat="1" ht="15">
      <c r="A85" s="4"/>
      <c r="B85"/>
      <c r="C85"/>
      <c r="E85" s="7"/>
      <c r="F85" s="7"/>
      <c r="G85" s="7"/>
      <c r="H85" s="7"/>
      <c r="I85"/>
      <c r="J85" s="90"/>
      <c r="K85"/>
      <c r="L85"/>
      <c r="M85"/>
    </row>
    <row r="86" spans="1:13" s="6" customFormat="1" ht="15">
      <c r="A86" s="4"/>
      <c r="B86"/>
      <c r="C86"/>
      <c r="E86" s="7"/>
      <c r="F86" s="7"/>
      <c r="G86" s="7"/>
      <c r="H86" s="7"/>
      <c r="I86"/>
      <c r="J86" s="90"/>
      <c r="K86"/>
      <c r="L86"/>
      <c r="M86"/>
    </row>
    <row r="87" spans="1:13" s="6" customFormat="1" ht="15">
      <c r="A87" s="4"/>
      <c r="B87"/>
      <c r="C87"/>
      <c r="E87" s="7"/>
      <c r="F87" s="7"/>
      <c r="G87" s="7"/>
      <c r="H87" s="7"/>
      <c r="I87"/>
      <c r="J87" s="90"/>
      <c r="K87"/>
      <c r="L87"/>
      <c r="M8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9"/>
  <sheetViews>
    <sheetView workbookViewId="0" topLeftCell="A40">
      <selection activeCell="H19" sqref="H19"/>
    </sheetView>
  </sheetViews>
  <sheetFormatPr defaultColWidth="9.140625" defaultRowHeight="15"/>
  <cols>
    <col min="1" max="1" width="4.421875" style="4" bestFit="1" customWidth="1"/>
    <col min="2" max="2" width="68.8515625" style="0" customWidth="1"/>
    <col min="3" max="3" width="15.00390625" style="0" bestFit="1" customWidth="1"/>
    <col min="4" max="4" width="6.00390625" style="6" customWidth="1"/>
    <col min="5" max="6" width="16.57421875" style="7" bestFit="1" customWidth="1"/>
    <col min="7" max="7" width="14.00390625" style="7" bestFit="1" customWidth="1"/>
    <col min="8" max="8" width="17.7109375" style="7" bestFit="1" customWidth="1"/>
    <col min="9" max="9" width="11.8515625" style="0" bestFit="1" customWidth="1"/>
    <col min="10" max="10" width="12.28125" style="90" bestFit="1" customWidth="1"/>
    <col min="11" max="11" width="10.421875" style="0" customWidth="1"/>
    <col min="12" max="12" width="11.8515625" style="0" bestFit="1" customWidth="1"/>
    <col min="13" max="13" width="18.8515625" style="0" customWidth="1"/>
    <col min="14" max="14" width="26.00390625" style="0" customWidth="1"/>
  </cols>
  <sheetData>
    <row r="1" spans="2:3" ht="78.75">
      <c r="B1" s="5" t="s">
        <v>48</v>
      </c>
      <c r="C1" s="5"/>
    </row>
    <row r="2" spans="2:4" ht="48">
      <c r="B2" s="8" t="s">
        <v>49</v>
      </c>
      <c r="C2" s="8"/>
      <c r="D2" s="9"/>
    </row>
    <row r="3" ht="18.75">
      <c r="B3" s="101" t="s">
        <v>237</v>
      </c>
    </row>
    <row r="4" spans="2:3" ht="18.75">
      <c r="B4" s="10" t="s">
        <v>35</v>
      </c>
      <c r="C4" s="10"/>
    </row>
    <row r="6" spans="2:3" ht="15.75">
      <c r="B6" s="12" t="s">
        <v>43</v>
      </c>
      <c r="C6" s="12" t="s">
        <v>293</v>
      </c>
    </row>
    <row r="8" spans="1:8" ht="15">
      <c r="A8" s="13"/>
      <c r="B8" s="14" t="s">
        <v>22</v>
      </c>
      <c r="C8" s="14"/>
      <c r="D8" s="16"/>
      <c r="E8" s="17"/>
      <c r="F8" s="17"/>
      <c r="G8" s="17"/>
      <c r="H8" s="18"/>
    </row>
    <row r="9" spans="1:13" ht="15">
      <c r="A9" s="19"/>
      <c r="B9" s="20"/>
      <c r="C9" s="20"/>
      <c r="D9" s="22"/>
      <c r="E9" s="23"/>
      <c r="F9" s="23"/>
      <c r="G9" s="23"/>
      <c r="H9" s="24"/>
      <c r="I9" s="7"/>
      <c r="K9" s="7"/>
      <c r="M9" s="7"/>
    </row>
    <row r="10" spans="1:13" ht="15">
      <c r="A10" s="25">
        <v>1</v>
      </c>
      <c r="B10" s="26" t="s">
        <v>23</v>
      </c>
      <c r="C10" s="26"/>
      <c r="D10" s="28"/>
      <c r="E10" s="29"/>
      <c r="F10" s="29"/>
      <c r="G10" s="29"/>
      <c r="H10" s="30">
        <f>F27+H27</f>
        <v>0</v>
      </c>
      <c r="I10" s="7"/>
      <c r="K10" s="7"/>
      <c r="M10" s="7"/>
    </row>
    <row r="11" spans="1:13" ht="15">
      <c r="A11" s="25">
        <v>2</v>
      </c>
      <c r="B11" s="26" t="s">
        <v>31</v>
      </c>
      <c r="C11" s="26"/>
      <c r="D11" s="28"/>
      <c r="E11" s="29"/>
      <c r="F11" s="29"/>
      <c r="G11" s="29"/>
      <c r="H11" s="30">
        <f>H10*0.052</f>
        <v>0</v>
      </c>
      <c r="I11" s="7"/>
      <c r="K11" s="7"/>
      <c r="M11" s="7"/>
    </row>
    <row r="12" spans="1:13" ht="15">
      <c r="A12" s="25">
        <v>3</v>
      </c>
      <c r="B12" s="26" t="s">
        <v>24</v>
      </c>
      <c r="C12" s="26"/>
      <c r="D12" s="28"/>
      <c r="E12" s="29"/>
      <c r="F12" s="29"/>
      <c r="G12" s="29"/>
      <c r="H12" s="30">
        <f>F57</f>
        <v>0</v>
      </c>
      <c r="I12" s="7"/>
      <c r="K12" s="7"/>
      <c r="M12" s="7"/>
    </row>
    <row r="13" spans="1:10" s="7" customFormat="1" ht="15">
      <c r="A13" s="25">
        <v>4</v>
      </c>
      <c r="B13" s="26" t="s">
        <v>19</v>
      </c>
      <c r="C13" s="26"/>
      <c r="D13" s="28"/>
      <c r="E13" s="29"/>
      <c r="F13" s="29"/>
      <c r="G13" s="29"/>
      <c r="H13" s="30">
        <f>H12*0.05</f>
        <v>0</v>
      </c>
      <c r="J13" s="91"/>
    </row>
    <row r="14" spans="1:10" s="7" customFormat="1" ht="15">
      <c r="A14" s="25">
        <v>5</v>
      </c>
      <c r="B14" s="26" t="s">
        <v>26</v>
      </c>
      <c r="C14" s="26"/>
      <c r="D14" s="28"/>
      <c r="E14" s="29"/>
      <c r="F14" s="29"/>
      <c r="G14" s="29"/>
      <c r="H14" s="30">
        <f>H57+H69</f>
        <v>0</v>
      </c>
      <c r="J14" s="91"/>
    </row>
    <row r="15" spans="1:10" s="7" customFormat="1" ht="15">
      <c r="A15" s="25">
        <v>6</v>
      </c>
      <c r="B15" s="26" t="s">
        <v>32</v>
      </c>
      <c r="C15" s="26"/>
      <c r="D15" s="28"/>
      <c r="E15" s="29"/>
      <c r="F15" s="29"/>
      <c r="G15" s="29"/>
      <c r="H15" s="30">
        <f>H10*0.01</f>
        <v>0</v>
      </c>
      <c r="J15" s="91"/>
    </row>
    <row r="16" spans="1:10" s="7" customFormat="1" ht="15">
      <c r="A16" s="25">
        <v>7</v>
      </c>
      <c r="B16" s="26" t="s">
        <v>20</v>
      </c>
      <c r="C16" s="26"/>
      <c r="D16" s="28"/>
      <c r="E16" s="29"/>
      <c r="F16" s="29"/>
      <c r="G16" s="29"/>
      <c r="H16" s="30">
        <f>SUM(H12:H15)*0.06</f>
        <v>0</v>
      </c>
      <c r="J16" s="91"/>
    </row>
    <row r="17" spans="1:10" s="7" customFormat="1" ht="15">
      <c r="A17" s="25">
        <v>8</v>
      </c>
      <c r="B17" s="26" t="s">
        <v>15</v>
      </c>
      <c r="C17" s="26"/>
      <c r="D17" s="28"/>
      <c r="E17" s="29"/>
      <c r="F17" s="29"/>
      <c r="G17" s="29"/>
      <c r="H17" s="30"/>
      <c r="J17" s="91"/>
    </row>
    <row r="18" spans="1:10" s="7" customFormat="1" ht="15">
      <c r="A18" s="25">
        <v>9</v>
      </c>
      <c r="B18" s="26" t="s">
        <v>27</v>
      </c>
      <c r="C18" s="26"/>
      <c r="D18" s="28"/>
      <c r="E18" s="29"/>
      <c r="F18" s="29"/>
      <c r="G18" s="29"/>
      <c r="H18" s="30">
        <f>H17*0.03</f>
        <v>0</v>
      </c>
      <c r="J18" s="91"/>
    </row>
    <row r="19" spans="1:10" s="7" customFormat="1" ht="15">
      <c r="A19" s="31">
        <v>10</v>
      </c>
      <c r="B19" s="32" t="s">
        <v>34</v>
      </c>
      <c r="C19" s="32"/>
      <c r="D19" s="34"/>
      <c r="E19" s="35"/>
      <c r="F19" s="35"/>
      <c r="G19" s="35"/>
      <c r="H19" s="36"/>
      <c r="J19" s="91"/>
    </row>
    <row r="20" spans="1:10" s="7" customFormat="1" ht="15">
      <c r="A20" s="37"/>
      <c r="B20" s="38"/>
      <c r="C20" s="38"/>
      <c r="D20" s="40"/>
      <c r="E20" s="41"/>
      <c r="F20" s="41"/>
      <c r="G20" s="41"/>
      <c r="H20" s="42"/>
      <c r="J20" s="91"/>
    </row>
    <row r="21" spans="1:10" s="7" customFormat="1" ht="15">
      <c r="A21" s="13"/>
      <c r="B21" s="14" t="s">
        <v>28</v>
      </c>
      <c r="C21" s="14"/>
      <c r="D21" s="16"/>
      <c r="E21" s="17"/>
      <c r="F21" s="17"/>
      <c r="G21" s="17"/>
      <c r="H21" s="43">
        <f>SUM(H10:H20)</f>
        <v>0</v>
      </c>
      <c r="J21" s="91"/>
    </row>
    <row r="23" spans="1:10" s="7" customFormat="1" ht="15">
      <c r="A23" s="44"/>
      <c r="B23" s="45" t="s">
        <v>23</v>
      </c>
      <c r="C23" s="45"/>
      <c r="D23" s="47"/>
      <c r="E23" s="48" t="s">
        <v>3</v>
      </c>
      <c r="F23" s="48" t="s">
        <v>5</v>
      </c>
      <c r="G23" s="48" t="s">
        <v>3</v>
      </c>
      <c r="H23" s="49" t="s">
        <v>5</v>
      </c>
      <c r="J23" s="91"/>
    </row>
    <row r="24" spans="1:10" s="7" customFormat="1" ht="15">
      <c r="A24" s="50"/>
      <c r="B24" s="51"/>
      <c r="C24" s="51" t="s">
        <v>158</v>
      </c>
      <c r="D24" s="53" t="s">
        <v>2</v>
      </c>
      <c r="E24" s="54" t="s">
        <v>4</v>
      </c>
      <c r="F24" s="54" t="s">
        <v>4</v>
      </c>
      <c r="G24" s="54" t="s">
        <v>6</v>
      </c>
      <c r="H24" s="55" t="s">
        <v>6</v>
      </c>
      <c r="J24" s="91"/>
    </row>
    <row r="25" spans="1:10" s="7" customFormat="1" ht="16.5" customHeight="1">
      <c r="A25" s="56"/>
      <c r="B25" s="57"/>
      <c r="C25" s="57"/>
      <c r="D25" s="2"/>
      <c r="E25" s="59"/>
      <c r="F25" s="59"/>
      <c r="G25" s="59"/>
      <c r="H25" s="59"/>
      <c r="J25" s="91"/>
    </row>
    <row r="26" spans="1:10" s="7" customFormat="1" ht="15">
      <c r="A26" s="60"/>
      <c r="B26" s="65"/>
      <c r="C26" s="65"/>
      <c r="D26" s="67"/>
      <c r="E26" s="68"/>
      <c r="F26" s="68"/>
      <c r="G26" s="68"/>
      <c r="H26" s="68"/>
      <c r="J26" s="91"/>
    </row>
    <row r="27" spans="1:10" s="7" customFormat="1" ht="15">
      <c r="A27" s="13"/>
      <c r="B27" s="14" t="s">
        <v>13</v>
      </c>
      <c r="C27" s="14"/>
      <c r="D27" s="70"/>
      <c r="E27" s="71"/>
      <c r="F27" s="71">
        <f>SUM(F26:F26)</f>
        <v>0</v>
      </c>
      <c r="G27" s="71"/>
      <c r="H27" s="43">
        <f>SUM(H26:H26)</f>
        <v>0</v>
      </c>
      <c r="J27" s="91"/>
    </row>
    <row r="28" ht="15">
      <c r="I28" s="7"/>
    </row>
    <row r="29" ht="15">
      <c r="I29" s="88"/>
    </row>
    <row r="30" spans="1:10" s="7" customFormat="1" ht="15">
      <c r="A30" s="44"/>
      <c r="B30" s="45" t="s">
        <v>29</v>
      </c>
      <c r="C30" s="45"/>
      <c r="D30" s="47"/>
      <c r="E30" s="48" t="s">
        <v>3</v>
      </c>
      <c r="F30" s="48" t="s">
        <v>5</v>
      </c>
      <c r="G30" s="48" t="s">
        <v>3</v>
      </c>
      <c r="H30" s="49" t="s">
        <v>5</v>
      </c>
      <c r="J30" s="91"/>
    </row>
    <row r="31" spans="1:10" s="7" customFormat="1" ht="15">
      <c r="A31" s="50"/>
      <c r="B31" s="51" t="s">
        <v>30</v>
      </c>
      <c r="C31" s="51"/>
      <c r="D31" s="53" t="s">
        <v>2</v>
      </c>
      <c r="E31" s="54" t="s">
        <v>4</v>
      </c>
      <c r="F31" s="54" t="s">
        <v>4</v>
      </c>
      <c r="G31" s="54" t="s">
        <v>6</v>
      </c>
      <c r="H31" s="55" t="s">
        <v>6</v>
      </c>
      <c r="J31" s="91"/>
    </row>
    <row r="32" spans="1:10" s="7" customFormat="1" ht="15">
      <c r="A32" s="60"/>
      <c r="B32" s="99" t="s">
        <v>103</v>
      </c>
      <c r="C32" s="61"/>
      <c r="D32" s="3"/>
      <c r="E32" s="63"/>
      <c r="F32" s="63"/>
      <c r="G32" s="63"/>
      <c r="H32" s="63"/>
      <c r="J32" s="91"/>
    </row>
    <row r="33" spans="1:8" s="92" customFormat="1" ht="15">
      <c r="A33" s="77">
        <v>1</v>
      </c>
      <c r="B33" s="93" t="s">
        <v>160</v>
      </c>
      <c r="C33" s="102"/>
      <c r="D33" s="1"/>
      <c r="E33" s="89"/>
      <c r="F33" s="89"/>
      <c r="G33" s="89"/>
      <c r="H33" s="89"/>
    </row>
    <row r="34" spans="1:8" s="92" customFormat="1" ht="15">
      <c r="A34" s="77">
        <v>2</v>
      </c>
      <c r="B34" s="81" t="s">
        <v>60</v>
      </c>
      <c r="C34" s="81">
        <v>2</v>
      </c>
      <c r="D34" s="1" t="s">
        <v>7</v>
      </c>
      <c r="E34" s="89"/>
      <c r="F34" s="89">
        <f>C34*E34</f>
        <v>0</v>
      </c>
      <c r="G34" s="89"/>
      <c r="H34" s="89">
        <f>C34*G34</f>
        <v>0</v>
      </c>
    </row>
    <row r="35" spans="1:8" s="92" customFormat="1" ht="15">
      <c r="A35" s="77">
        <v>3</v>
      </c>
      <c r="B35" s="78" t="s">
        <v>59</v>
      </c>
      <c r="C35" s="78">
        <v>2</v>
      </c>
      <c r="D35" s="1" t="s">
        <v>7</v>
      </c>
      <c r="E35" s="89"/>
      <c r="F35" s="89">
        <f aca="true" t="shared" si="0" ref="F35:F55">C35*E35</f>
        <v>0</v>
      </c>
      <c r="G35" s="89"/>
      <c r="H35" s="89">
        <f aca="true" t="shared" si="1" ref="H35:H55">C35*G35</f>
        <v>0</v>
      </c>
    </row>
    <row r="36" spans="1:8" s="92" customFormat="1" ht="15">
      <c r="A36" s="77">
        <v>4</v>
      </c>
      <c r="B36" s="81" t="s">
        <v>65</v>
      </c>
      <c r="C36" s="81">
        <v>1</v>
      </c>
      <c r="D36" s="1" t="s">
        <v>7</v>
      </c>
      <c r="E36" s="89"/>
      <c r="F36" s="89">
        <f t="shared" si="0"/>
        <v>0</v>
      </c>
      <c r="G36" s="89"/>
      <c r="H36" s="89">
        <f t="shared" si="1"/>
        <v>0</v>
      </c>
    </row>
    <row r="37" spans="1:11" s="92" customFormat="1" ht="15">
      <c r="A37" s="77">
        <v>5</v>
      </c>
      <c r="B37" s="78" t="s">
        <v>242</v>
      </c>
      <c r="C37" s="78">
        <v>1</v>
      </c>
      <c r="D37" s="1" t="s">
        <v>7</v>
      </c>
      <c r="E37" s="89"/>
      <c r="F37" s="89">
        <f t="shared" si="0"/>
        <v>0</v>
      </c>
      <c r="G37" s="89"/>
      <c r="H37" s="89">
        <f t="shared" si="1"/>
        <v>0</v>
      </c>
      <c r="K37" s="132"/>
    </row>
    <row r="38" spans="1:11" s="92" customFormat="1" ht="15">
      <c r="A38" s="77">
        <v>6</v>
      </c>
      <c r="B38" s="78" t="s">
        <v>243</v>
      </c>
      <c r="C38" s="78">
        <v>2</v>
      </c>
      <c r="D38" s="1" t="s">
        <v>7</v>
      </c>
      <c r="E38" s="89"/>
      <c r="F38" s="89">
        <f t="shared" si="0"/>
        <v>0</v>
      </c>
      <c r="G38" s="89"/>
      <c r="H38" s="89">
        <f t="shared" si="1"/>
        <v>0</v>
      </c>
      <c r="K38" s="132"/>
    </row>
    <row r="39" spans="1:11" s="92" customFormat="1" ht="15">
      <c r="A39" s="77">
        <v>7</v>
      </c>
      <c r="B39" s="78" t="s">
        <v>246</v>
      </c>
      <c r="C39" s="78">
        <v>4</v>
      </c>
      <c r="D39" s="1" t="s">
        <v>7</v>
      </c>
      <c r="E39" s="89"/>
      <c r="F39" s="89">
        <f t="shared" si="0"/>
        <v>0</v>
      </c>
      <c r="G39" s="89"/>
      <c r="H39" s="89">
        <f t="shared" si="1"/>
        <v>0</v>
      </c>
      <c r="K39" s="132"/>
    </row>
    <row r="40" spans="1:11" s="7" customFormat="1" ht="15">
      <c r="A40" s="77">
        <v>8</v>
      </c>
      <c r="B40" s="78" t="s">
        <v>252</v>
      </c>
      <c r="C40" s="78">
        <v>1</v>
      </c>
      <c r="D40" s="1" t="s">
        <v>7</v>
      </c>
      <c r="E40" s="89"/>
      <c r="F40" s="89">
        <f t="shared" si="0"/>
        <v>0</v>
      </c>
      <c r="G40" s="89"/>
      <c r="H40" s="89">
        <f t="shared" si="1"/>
        <v>0</v>
      </c>
      <c r="I40" s="92"/>
      <c r="J40" s="91"/>
      <c r="K40" s="131"/>
    </row>
    <row r="41" spans="1:11" s="92" customFormat="1" ht="15">
      <c r="A41" s="77">
        <v>9</v>
      </c>
      <c r="B41" s="78" t="s">
        <v>248</v>
      </c>
      <c r="C41" s="78">
        <v>1</v>
      </c>
      <c r="D41" s="1" t="s">
        <v>7</v>
      </c>
      <c r="E41" s="89"/>
      <c r="F41" s="89">
        <f t="shared" si="0"/>
        <v>0</v>
      </c>
      <c r="G41" s="89"/>
      <c r="H41" s="89">
        <f t="shared" si="1"/>
        <v>0</v>
      </c>
      <c r="K41" s="132"/>
    </row>
    <row r="42" spans="1:10" s="7" customFormat="1" ht="45">
      <c r="A42" s="77">
        <v>10</v>
      </c>
      <c r="B42" s="78" t="s">
        <v>55</v>
      </c>
      <c r="C42" s="78">
        <v>2</v>
      </c>
      <c r="D42" s="1" t="s">
        <v>7</v>
      </c>
      <c r="E42" s="80"/>
      <c r="F42" s="89">
        <f t="shared" si="0"/>
        <v>0</v>
      </c>
      <c r="G42" s="80"/>
      <c r="H42" s="89">
        <f t="shared" si="1"/>
        <v>0</v>
      </c>
      <c r="I42" s="92"/>
      <c r="J42" s="91"/>
    </row>
    <row r="43" spans="1:10" s="7" customFormat="1" ht="15">
      <c r="A43" s="77">
        <v>11</v>
      </c>
      <c r="B43" s="81" t="s">
        <v>9</v>
      </c>
      <c r="C43" s="81">
        <v>3</v>
      </c>
      <c r="D43" s="1" t="s">
        <v>7</v>
      </c>
      <c r="E43" s="80"/>
      <c r="F43" s="89">
        <f t="shared" si="0"/>
        <v>0</v>
      </c>
      <c r="G43" s="80"/>
      <c r="H43" s="89">
        <f t="shared" si="1"/>
        <v>0</v>
      </c>
      <c r="I43" s="92"/>
      <c r="J43" s="91"/>
    </row>
    <row r="44" spans="1:10" s="7" customFormat="1" ht="30">
      <c r="A44" s="77">
        <v>12</v>
      </c>
      <c r="B44" s="78" t="s">
        <v>57</v>
      </c>
      <c r="C44" s="78">
        <v>1</v>
      </c>
      <c r="D44" s="1" t="s">
        <v>7</v>
      </c>
      <c r="E44" s="80"/>
      <c r="F44" s="89">
        <f t="shared" si="0"/>
        <v>0</v>
      </c>
      <c r="G44" s="80"/>
      <c r="H44" s="89">
        <f t="shared" si="1"/>
        <v>0</v>
      </c>
      <c r="I44" s="92"/>
      <c r="J44" s="91"/>
    </row>
    <row r="45" spans="1:10" s="7" customFormat="1" ht="15">
      <c r="A45" s="77">
        <v>13</v>
      </c>
      <c r="B45" s="81" t="s">
        <v>16</v>
      </c>
      <c r="C45" s="81"/>
      <c r="D45" s="1" t="s">
        <v>7</v>
      </c>
      <c r="E45" s="80"/>
      <c r="F45" s="89">
        <f t="shared" si="0"/>
        <v>0</v>
      </c>
      <c r="G45" s="80"/>
      <c r="H45" s="89">
        <f t="shared" si="1"/>
        <v>0</v>
      </c>
      <c r="I45" s="92"/>
      <c r="J45" s="91"/>
    </row>
    <row r="46" spans="1:10" s="7" customFormat="1" ht="15">
      <c r="A46" s="77">
        <v>14</v>
      </c>
      <c r="B46" s="81" t="s">
        <v>273</v>
      </c>
      <c r="C46" s="81">
        <v>8</v>
      </c>
      <c r="D46" s="1" t="s">
        <v>8</v>
      </c>
      <c r="E46" s="89"/>
      <c r="F46" s="89">
        <f t="shared" si="0"/>
        <v>0</v>
      </c>
      <c r="G46" s="89"/>
      <c r="H46" s="89">
        <f t="shared" si="1"/>
        <v>0</v>
      </c>
      <c r="I46" s="92"/>
      <c r="J46" s="91"/>
    </row>
    <row r="47" spans="1:10" s="7" customFormat="1" ht="15">
      <c r="A47" s="77">
        <v>15</v>
      </c>
      <c r="B47" s="81" t="s">
        <v>278</v>
      </c>
      <c r="C47" s="81">
        <v>20</v>
      </c>
      <c r="D47" s="1" t="s">
        <v>8</v>
      </c>
      <c r="E47" s="80"/>
      <c r="F47" s="89">
        <f t="shared" si="0"/>
        <v>0</v>
      </c>
      <c r="G47" s="80"/>
      <c r="H47" s="89">
        <f t="shared" si="1"/>
        <v>0</v>
      </c>
      <c r="I47" s="92"/>
      <c r="J47" s="91"/>
    </row>
    <row r="48" spans="1:10" s="7" customFormat="1" ht="15">
      <c r="A48" s="77">
        <v>16</v>
      </c>
      <c r="B48" s="81" t="s">
        <v>159</v>
      </c>
      <c r="C48" s="81">
        <v>10</v>
      </c>
      <c r="D48" s="1" t="s">
        <v>8</v>
      </c>
      <c r="E48" s="80"/>
      <c r="F48" s="89">
        <f t="shared" si="0"/>
        <v>0</v>
      </c>
      <c r="G48" s="80"/>
      <c r="H48" s="89">
        <f t="shared" si="1"/>
        <v>0</v>
      </c>
      <c r="I48" s="92"/>
      <c r="J48" s="91"/>
    </row>
    <row r="49" spans="1:11" s="7" customFormat="1" ht="15">
      <c r="A49" s="77">
        <v>17</v>
      </c>
      <c r="B49" s="78" t="s">
        <v>243</v>
      </c>
      <c r="C49" s="78">
        <v>2</v>
      </c>
      <c r="D49" s="1" t="s">
        <v>7</v>
      </c>
      <c r="E49" s="89"/>
      <c r="F49" s="89">
        <f t="shared" si="0"/>
        <v>0</v>
      </c>
      <c r="G49" s="89"/>
      <c r="H49" s="89">
        <f t="shared" si="1"/>
        <v>0</v>
      </c>
      <c r="I49" s="92"/>
      <c r="J49" s="91"/>
      <c r="K49" s="131"/>
    </row>
    <row r="50" spans="1:11" s="7" customFormat="1" ht="15">
      <c r="A50" s="77">
        <v>18</v>
      </c>
      <c r="B50" s="78" t="s">
        <v>261</v>
      </c>
      <c r="C50" s="78">
        <v>2</v>
      </c>
      <c r="D50" s="1" t="s">
        <v>7</v>
      </c>
      <c r="E50" s="89"/>
      <c r="F50" s="89">
        <f t="shared" si="0"/>
        <v>0</v>
      </c>
      <c r="G50" s="89"/>
      <c r="H50" s="89">
        <f t="shared" si="1"/>
        <v>0</v>
      </c>
      <c r="I50" s="92"/>
      <c r="J50" s="91"/>
      <c r="K50" s="131"/>
    </row>
    <row r="51" spans="1:11" s="7" customFormat="1" ht="15">
      <c r="A51" s="77">
        <v>19</v>
      </c>
      <c r="B51" s="78" t="s">
        <v>248</v>
      </c>
      <c r="C51" s="78">
        <v>1</v>
      </c>
      <c r="D51" s="1" t="s">
        <v>7</v>
      </c>
      <c r="E51" s="89"/>
      <c r="F51" s="89">
        <f>C51*E51</f>
        <v>0</v>
      </c>
      <c r="G51" s="89"/>
      <c r="H51" s="89">
        <f>C51*G51</f>
        <v>0</v>
      </c>
      <c r="I51" s="92"/>
      <c r="J51" s="91"/>
      <c r="K51" s="131"/>
    </row>
    <row r="52" spans="1:11" s="7" customFormat="1" ht="15">
      <c r="A52" s="77">
        <v>20</v>
      </c>
      <c r="B52" s="78" t="s">
        <v>258</v>
      </c>
      <c r="C52" s="78">
        <v>1</v>
      </c>
      <c r="D52" s="1" t="s">
        <v>7</v>
      </c>
      <c r="E52" s="89"/>
      <c r="F52" s="89"/>
      <c r="G52" s="89"/>
      <c r="H52" s="89">
        <f>C52*G52</f>
        <v>0</v>
      </c>
      <c r="I52" s="92"/>
      <c r="J52" s="91"/>
      <c r="K52" s="131"/>
    </row>
    <row r="53" spans="1:11" s="7" customFormat="1" ht="15">
      <c r="A53" s="77">
        <v>21</v>
      </c>
      <c r="B53" s="78" t="s">
        <v>259</v>
      </c>
      <c r="C53" s="78">
        <v>2</v>
      </c>
      <c r="D53" s="1" t="s">
        <v>7</v>
      </c>
      <c r="E53" s="89"/>
      <c r="F53" s="89"/>
      <c r="G53" s="89"/>
      <c r="H53" s="89">
        <f>C53*G53</f>
        <v>0</v>
      </c>
      <c r="I53" s="92"/>
      <c r="J53" s="91"/>
      <c r="K53" s="131"/>
    </row>
    <row r="54" spans="1:11" s="7" customFormat="1" ht="15">
      <c r="A54" s="77">
        <v>22</v>
      </c>
      <c r="B54" s="78" t="s">
        <v>268</v>
      </c>
      <c r="C54" s="78">
        <v>1</v>
      </c>
      <c r="D54" s="1" t="s">
        <v>7</v>
      </c>
      <c r="E54" s="89"/>
      <c r="F54" s="89"/>
      <c r="G54" s="89"/>
      <c r="H54" s="89">
        <f>C54*G54</f>
        <v>0</v>
      </c>
      <c r="I54" s="92"/>
      <c r="J54" s="91"/>
      <c r="K54" s="131"/>
    </row>
    <row r="55" spans="1:10" s="7" customFormat="1" ht="15">
      <c r="A55" s="77">
        <v>23</v>
      </c>
      <c r="B55" s="78" t="s">
        <v>196</v>
      </c>
      <c r="C55" s="78">
        <v>1</v>
      </c>
      <c r="D55" s="1" t="s">
        <v>11</v>
      </c>
      <c r="E55" s="80"/>
      <c r="F55" s="89">
        <f t="shared" si="0"/>
        <v>0</v>
      </c>
      <c r="G55" s="80"/>
      <c r="H55" s="89">
        <f t="shared" si="1"/>
        <v>0</v>
      </c>
      <c r="I55" s="92"/>
      <c r="J55" s="91"/>
    </row>
    <row r="56" spans="1:10" ht="15">
      <c r="A56" s="82"/>
      <c r="B56" s="83"/>
      <c r="C56" s="83"/>
      <c r="D56" s="85"/>
      <c r="E56" s="86"/>
      <c r="F56" s="86"/>
      <c r="G56" s="86"/>
      <c r="H56" s="86"/>
      <c r="I56" s="92"/>
      <c r="J56" s="91"/>
    </row>
    <row r="57" spans="1:10" s="7" customFormat="1" ht="15">
      <c r="A57" s="13"/>
      <c r="B57" s="14" t="s">
        <v>25</v>
      </c>
      <c r="C57" s="14"/>
      <c r="D57" s="16"/>
      <c r="E57" s="17"/>
      <c r="F57" s="71">
        <f>SUM(F34:F55)</f>
        <v>0</v>
      </c>
      <c r="G57" s="17"/>
      <c r="H57" s="43">
        <f>SUM(H34:H55)</f>
        <v>0</v>
      </c>
      <c r="I57" s="92"/>
      <c r="J57" s="91"/>
    </row>
    <row r="58" spans="1:10" s="7" customFormat="1" ht="15">
      <c r="A58" s="4"/>
      <c r="B58"/>
      <c r="C58"/>
      <c r="D58" s="6"/>
      <c r="E58" s="88"/>
      <c r="F58" s="88"/>
      <c r="G58" s="88"/>
      <c r="H58" s="88"/>
      <c r="I58" s="92"/>
      <c r="J58" s="91"/>
    </row>
    <row r="59" spans="9:10" ht="15">
      <c r="I59" s="92"/>
      <c r="J59" s="91"/>
    </row>
    <row r="60" spans="9:10" ht="15">
      <c r="I60" s="92"/>
      <c r="J60" s="91"/>
    </row>
    <row r="61" spans="1:10" s="94" customFormat="1" ht="15">
      <c r="A61" s="13"/>
      <c r="B61" s="14" t="s">
        <v>74</v>
      </c>
      <c r="C61" s="14"/>
      <c r="D61" s="16"/>
      <c r="E61" s="17"/>
      <c r="F61" s="71"/>
      <c r="G61" s="17"/>
      <c r="H61" s="43"/>
      <c r="I61" s="92"/>
      <c r="J61" s="91"/>
    </row>
    <row r="62" spans="1:10" s="7" customFormat="1" ht="15">
      <c r="A62" s="44"/>
      <c r="B62" s="45" t="s">
        <v>75</v>
      </c>
      <c r="C62" s="45"/>
      <c r="D62" s="47" t="s">
        <v>2</v>
      </c>
      <c r="E62" s="48"/>
      <c r="F62" s="48"/>
      <c r="G62" s="48"/>
      <c r="H62" s="49"/>
      <c r="I62" s="92"/>
      <c r="J62" s="91"/>
    </row>
    <row r="63" spans="1:10" s="7" customFormat="1" ht="15">
      <c r="A63" s="50"/>
      <c r="B63" s="51"/>
      <c r="C63" s="51"/>
      <c r="D63" s="53"/>
      <c r="E63" s="54"/>
      <c r="F63" s="54"/>
      <c r="G63" s="54" t="s">
        <v>76</v>
      </c>
      <c r="H63" s="55" t="s">
        <v>77</v>
      </c>
      <c r="I63" s="92"/>
      <c r="J63" s="91"/>
    </row>
    <row r="64" spans="1:11" s="94" customFormat="1" ht="15">
      <c r="A64" s="77">
        <v>1</v>
      </c>
      <c r="B64" s="78" t="s">
        <v>81</v>
      </c>
      <c r="C64" s="78">
        <v>2</v>
      </c>
      <c r="D64" s="1" t="s">
        <v>7</v>
      </c>
      <c r="E64" s="80"/>
      <c r="F64" s="80"/>
      <c r="G64" s="80"/>
      <c r="H64" s="80">
        <f>C64*G64</f>
        <v>0</v>
      </c>
      <c r="I64" s="92"/>
      <c r="J64" s="91"/>
      <c r="K64" s="7"/>
    </row>
    <row r="65" spans="1:11" s="94" customFormat="1" ht="15">
      <c r="A65" s="77">
        <v>2</v>
      </c>
      <c r="B65" s="78" t="s">
        <v>83</v>
      </c>
      <c r="C65" s="78">
        <v>1</v>
      </c>
      <c r="D65" s="1" t="s">
        <v>7</v>
      </c>
      <c r="E65" s="80"/>
      <c r="F65" s="80"/>
      <c r="G65" s="80"/>
      <c r="H65" s="80">
        <f aca="true" t="shared" si="2" ref="H65:H67">C65*G65</f>
        <v>0</v>
      </c>
      <c r="I65" s="92"/>
      <c r="J65" s="91"/>
      <c r="K65" s="7"/>
    </row>
    <row r="66" spans="1:11" ht="15">
      <c r="A66" s="77">
        <v>4</v>
      </c>
      <c r="B66" s="78" t="s">
        <v>87</v>
      </c>
      <c r="C66" s="78">
        <v>0.01</v>
      </c>
      <c r="D66" s="1" t="s">
        <v>12</v>
      </c>
      <c r="E66" s="80"/>
      <c r="F66" s="80"/>
      <c r="G66" s="80"/>
      <c r="H66" s="80">
        <f t="shared" si="2"/>
        <v>0</v>
      </c>
      <c r="I66" s="92"/>
      <c r="J66" s="91"/>
      <c r="K66" s="7"/>
    </row>
    <row r="67" spans="1:10" s="7" customFormat="1" ht="15">
      <c r="A67" s="77">
        <v>5</v>
      </c>
      <c r="B67" s="78" t="s">
        <v>88</v>
      </c>
      <c r="C67" s="78">
        <v>3</v>
      </c>
      <c r="D67" s="1" t="s">
        <v>7</v>
      </c>
      <c r="E67" s="80"/>
      <c r="F67" s="80"/>
      <c r="G67" s="80"/>
      <c r="H67" s="80">
        <f t="shared" si="2"/>
        <v>0</v>
      </c>
      <c r="I67" s="92"/>
      <c r="J67" s="91"/>
    </row>
    <row r="68" spans="1:10" ht="15">
      <c r="A68" s="82"/>
      <c r="B68" s="83"/>
      <c r="C68" s="83"/>
      <c r="D68" s="85"/>
      <c r="E68" s="86"/>
      <c r="F68" s="86"/>
      <c r="G68" s="86"/>
      <c r="H68" s="86"/>
      <c r="I68" s="92"/>
      <c r="J68" s="91"/>
    </row>
    <row r="69" spans="1:10" s="7" customFormat="1" ht="15">
      <c r="A69" s="13"/>
      <c r="B69" s="14" t="s">
        <v>89</v>
      </c>
      <c r="C69" s="14"/>
      <c r="D69" s="16"/>
      <c r="E69" s="17"/>
      <c r="F69" s="71"/>
      <c r="G69" s="17"/>
      <c r="H69" s="43">
        <f>SUM(H64:H68)</f>
        <v>0</v>
      </c>
      <c r="J69" s="91"/>
    </row>
    <row r="70" ht="15">
      <c r="J70" s="91"/>
    </row>
    <row r="71" ht="15">
      <c r="J71" s="91"/>
    </row>
    <row r="72" spans="1:13" s="6" customFormat="1" ht="15">
      <c r="A72" s="4"/>
      <c r="B72"/>
      <c r="C72" s="7"/>
      <c r="E72" s="7"/>
      <c r="F72" s="7"/>
      <c r="G72" s="7"/>
      <c r="H72" s="7"/>
      <c r="I72"/>
      <c r="J72" s="90"/>
      <c r="K72"/>
      <c r="L72"/>
      <c r="M72"/>
    </row>
    <row r="73" spans="1:13" s="6" customFormat="1" ht="15">
      <c r="A73" s="4"/>
      <c r="B73"/>
      <c r="C73" s="7"/>
      <c r="E73" s="7"/>
      <c r="F73" s="7"/>
      <c r="G73" s="7"/>
      <c r="H73" s="7"/>
      <c r="I73"/>
      <c r="J73" s="90"/>
      <c r="K73"/>
      <c r="L73"/>
      <c r="M73"/>
    </row>
    <row r="74" spans="1:13" s="6" customFormat="1" ht="15">
      <c r="A74" s="4"/>
      <c r="B74"/>
      <c r="C74" s="7"/>
      <c r="E74" s="7"/>
      <c r="F74" s="7"/>
      <c r="G74" s="7"/>
      <c r="H74" s="7"/>
      <c r="I74"/>
      <c r="J74" s="90"/>
      <c r="K74"/>
      <c r="L74"/>
      <c r="M74"/>
    </row>
    <row r="75" spans="1:13" s="6" customFormat="1" ht="15">
      <c r="A75" s="4"/>
      <c r="B75"/>
      <c r="C75" s="7"/>
      <c r="E75" s="7"/>
      <c r="F75" s="7"/>
      <c r="G75" s="7"/>
      <c r="H75" s="7"/>
      <c r="I75"/>
      <c r="J75" s="90"/>
      <c r="K75"/>
      <c r="L75"/>
      <c r="M75"/>
    </row>
    <row r="76" spans="1:13" s="6" customFormat="1" ht="15">
      <c r="A76" s="4"/>
      <c r="B76"/>
      <c r="C76"/>
      <c r="E76" s="7"/>
      <c r="F76" s="7"/>
      <c r="G76" s="7"/>
      <c r="H76" s="7"/>
      <c r="I76"/>
      <c r="J76" s="90"/>
      <c r="K76"/>
      <c r="L76"/>
      <c r="M76"/>
    </row>
    <row r="77" spans="1:13" s="6" customFormat="1" ht="15">
      <c r="A77" s="4"/>
      <c r="B77"/>
      <c r="C77"/>
      <c r="E77" s="7"/>
      <c r="F77" s="7"/>
      <c r="G77" s="7"/>
      <c r="H77" s="7"/>
      <c r="I77"/>
      <c r="J77" s="90"/>
      <c r="K77"/>
      <c r="L77"/>
      <c r="M77"/>
    </row>
    <row r="78" spans="1:13" s="6" customFormat="1" ht="15">
      <c r="A78" s="4"/>
      <c r="B78"/>
      <c r="C78"/>
      <c r="E78" s="7"/>
      <c r="F78" s="7"/>
      <c r="G78" s="7"/>
      <c r="H78" s="7"/>
      <c r="I78"/>
      <c r="J78" s="90"/>
      <c r="K78"/>
      <c r="L78"/>
      <c r="M78"/>
    </row>
    <row r="79" spans="1:13" s="6" customFormat="1" ht="15">
      <c r="A79" s="4"/>
      <c r="B79"/>
      <c r="C79"/>
      <c r="E79" s="7"/>
      <c r="F79" s="7"/>
      <c r="G79" s="7"/>
      <c r="H79" s="7"/>
      <c r="I79"/>
      <c r="J79" s="90"/>
      <c r="K79"/>
      <c r="L79"/>
      <c r="M7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JAdam</dc:creator>
  <cp:keywords/>
  <dc:description/>
  <cp:lastModifiedBy>Verča</cp:lastModifiedBy>
  <dcterms:created xsi:type="dcterms:W3CDTF">2017-09-08T06:50:26Z</dcterms:created>
  <dcterms:modified xsi:type="dcterms:W3CDTF">2023-07-20T09:14:15Z</dcterms:modified>
  <cp:category/>
  <cp:version/>
  <cp:contentType/>
  <cp:contentStatus/>
</cp:coreProperties>
</file>