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7D3E3775-F4A2-4E9B-BA74-96101A096D9E}" xr6:coauthVersionLast="47" xr6:coauthVersionMax="47" xr10:uidLastSave="{00000000-0000-0000-0000-000000000000}"/>
  <bookViews>
    <workbookView xWindow="3690" yWindow="885" windowWidth="24780" windowHeight="13230" xr2:uid="{A498F554-713C-6A48-83BC-875DB802FA0E}"/>
  </bookViews>
  <sheets>
    <sheet name="Technická specifikace" sheetId="1" r:id="rId1"/>
    <sheet name="obr. k položce Mini Reži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44" i="1"/>
  <c r="H85" i="1" l="1"/>
  <c r="I85" i="1" s="1"/>
  <c r="G95" i="1"/>
  <c r="G93" i="1"/>
  <c r="H93" i="1" s="1"/>
  <c r="I93" i="1" s="1"/>
  <c r="G92" i="1"/>
  <c r="G91" i="1"/>
  <c r="H91" i="1" s="1"/>
  <c r="G72" i="1"/>
  <c r="G69" i="1"/>
  <c r="H69" i="1" s="1"/>
  <c r="G54" i="1"/>
  <c r="G42" i="1"/>
  <c r="H42" i="1" s="1"/>
  <c r="I42" i="1" s="1"/>
  <c r="G40" i="1"/>
  <c r="H40" i="1" s="1"/>
  <c r="G36" i="1"/>
  <c r="G27" i="1"/>
  <c r="H27" i="1" s="1"/>
  <c r="I27" i="1" s="1"/>
  <c r="G14" i="1"/>
  <c r="G5" i="1"/>
  <c r="G105" i="1" l="1"/>
  <c r="H5" i="1"/>
  <c r="I5" i="1" s="1"/>
  <c r="H36" i="1"/>
  <c r="I36" i="1" s="1"/>
  <c r="I69" i="1"/>
  <c r="I91" i="1"/>
  <c r="H44" i="1"/>
  <c r="I44" i="1" s="1"/>
  <c r="H95" i="1"/>
  <c r="I95" i="1" s="1"/>
  <c r="H72" i="1"/>
  <c r="I72" i="1" s="1"/>
  <c r="H92" i="1"/>
  <c r="I92" i="1" s="1"/>
  <c r="I40" i="1"/>
  <c r="H54" i="1"/>
  <c r="I54" i="1" s="1"/>
  <c r="H14" i="1"/>
  <c r="I14" i="1" s="1"/>
  <c r="I105" i="1" l="1"/>
  <c r="H105" i="1"/>
</calcChain>
</file>

<file path=xl/sharedStrings.xml><?xml version="1.0" encoding="utf-8"?>
<sst xmlns="http://schemas.openxmlformats.org/spreadsheetml/2006/main" count="130" uniqueCount="129">
  <si>
    <t>Příloha č. 3</t>
  </si>
  <si>
    <t>Dodavatel vyplní zvýrazněné buňky</t>
  </si>
  <si>
    <t xml:space="preserve">Položka </t>
  </si>
  <si>
    <t>Specifikace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</si>
  <si>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</si>
  <si>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</si>
  <si>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</si>
  <si>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</si>
  <si>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</si>
  <si>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</si>
  <si>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</si>
  <si>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Hlavní projektor 1</t>
  </si>
  <si>
    <t>Vysoká svítivost nad 6000 lumen, LCD technologie</t>
  </si>
  <si>
    <t>Shift obrazu</t>
  </si>
  <si>
    <t>Technologie zobrazení s ohledem na maximální životnost při vysoké svítivosti. Je potřeba zajistit chlazení přístroje vzhledem k umístění projektoru ke skleněnému stropu
s dopadem slunečního teplotního záření a ohřívání přístroje při zajištění nízké hlučnosti.</t>
  </si>
  <si>
    <t>Vstupy: minimálně VGA, 2xHDMI, kompozitní, USB,
umožňuje připojení technologií MHL nebo obdobnou konektivitu provázanou na systém</t>
  </si>
  <si>
    <t>Projekční vzdálenost cca 5 metrů pro plné zobrazení
v požadované kvalitě obrazu</t>
  </si>
  <si>
    <t>Montáž dataprojektoru</t>
  </si>
  <si>
    <t>Kabeláž HDMI do centrální režie</t>
  </si>
  <si>
    <t>Záložní dálkové ovládání včetně baterií. Integrované ovládání do řídící jednotky on, off, blank.</t>
  </si>
  <si>
    <t>Rozměry tabule uhlopříčka minimálně 86 palců, poměr stran 16:10</t>
  </si>
  <si>
    <t>Lichoběžníková korekce jak horizontální, tak vertikální</t>
  </si>
  <si>
    <t>Držák projektoru</t>
  </si>
  <si>
    <t>Konektivita MHL nebo obdobnou konektivitu provázanou na systém jako celek</t>
  </si>
  <si>
    <t>Rozlišení minimálně Full HD</t>
  </si>
  <si>
    <t>Záložní eBeam (1 krát) a interaktivní pera (2 krát) jako standardní příslušenství</t>
  </si>
  <si>
    <t>Kabeláž do centrální minirežie</t>
  </si>
  <si>
    <t>Montáž tabule a projektoru na držák</t>
  </si>
  <si>
    <t>Dálkové ovládání včetně baterií. Integrované ovládání do řídící jednotky minirežie s požadavky na funkce on, off, blank.</t>
  </si>
  <si>
    <t>Plátno</t>
  </si>
  <si>
    <t>Roletový typ projekční plochy</t>
  </si>
  <si>
    <t>Typ pohonu elektrický</t>
  </si>
  <si>
    <t>Rozměry šířky plátna cca 3000 mm, šířka plátna odpovídá poměru formátu obrazu</t>
  </si>
  <si>
    <t>Formát plátna 16:10</t>
  </si>
  <si>
    <t>Povrch projekční plochy max white</t>
  </si>
  <si>
    <t>Jednotka umí pří aktivaci projektoru určeného pro zobrazování obrazu na plátno stáhnout automaticky plátno v místnosti</t>
  </si>
  <si>
    <t>Jednotka umí při vypnutí projektoru určeného pro zobrazování obrazu na plátno vytáhnout automaticky plátno v místnosti</t>
  </si>
  <si>
    <t>Montáž, integrace od řídící jednotky, kabeláže, vzájemné propojení ve funkční celek.</t>
  </si>
  <si>
    <t>Plátno lze vysunout a zasunout manuálně dotykem řídící jednotky.</t>
  </si>
  <si>
    <t>Reproduktory
- sada</t>
  </si>
  <si>
    <t>Ozvučená celá místnost bez hluchých míst. Kvalitní prostorový zvuk.</t>
  </si>
  <si>
    <t>Počet reproduktorů a jejich rozmístění navrhne dodavatel. Zadavatel níže uvádí obecný požadavek na kvalitu. Obecný požadavek na kvalitní zvuk, dostatečný výkon, zvuková pásma, frekvenční rozsah, čistotu zvuku a dozvuk.
Konkrétní požadavky: Pasivní řešení, koncový zesilovač je součástí minirežie viz kapitola dále.</t>
  </si>
  <si>
    <t xml:space="preserve">Včetně montáže a odstíněné kabeláže. </t>
  </si>
  <si>
    <t>Audio se sbírá ze všech uvedených zdrojů v zadávací dokumentaci na mixážním pultu, dále pokračuje audio přes koncové zesilovače do reproduktorů.</t>
  </si>
  <si>
    <t>Přenositelné, bezdrátové, všesměrové, kondenzátorový, včetně baterií s výdrží minimálně 5 hodin.</t>
  </si>
  <si>
    <t>Mikrofon konferenční
všesměrový</t>
  </si>
  <si>
    <t>Napojení a kompatibilita na mix umístěný v minirežii, viz dále.</t>
  </si>
  <si>
    <t>Přenositelné, bezdrátové, všesměrové, včetně baterií.</t>
  </si>
  <si>
    <t>Ovládací PC</t>
  </si>
  <si>
    <t>Monitor, velikost 27“, rozlišení 4K UHD. Klávesnice CZ bezdrátová integrované nabíjení podsvícená, myš pět tlačítek bezdrátová integrované nabíjení.</t>
  </si>
  <si>
    <t>Podpora vodních chladičů. osazení PC skříně Chlazení vzduchem: Osazené ventilátory min. 2x120mm nebo 2x140mm. Materiál bočnice skříně: Ocel. Prachové filtry, zvuková izolace formou Izolační rohože nebo jiné řešení výrobce zlepšené schopnosti tlumení hluku.</t>
  </si>
  <si>
    <t>1 x disk s operačním systémem, typu SSD MVe, rozhraní umožňující přenos minimální přenosovou rychlostí čtení/zápis 1800/1000</t>
  </si>
  <si>
    <t>1 x datový disk, minimální kapacita 12TB, SATA, 7K</t>
  </si>
  <si>
    <t>Zadavatel požaduje operační systém kompatibilní s operačním systémem, který již zadavatel používá (Windows  10 Pro CZ, kancelářský balík MS Office 2019 Plus CZ pro text, tabulky). Časově a místně neomezená licence. Obsluha jiného operačního systému by zadavateli způsobila nepřiměřené obtíže související s potřebou zaškolení zaměstnanců, již používaným aplikačním SW,  a tím i  s prací ve dvou různých operačních systémech.</t>
  </si>
  <si>
    <t>Multimediální software pro přehrávání, zpracování a editaci multimédií (audio střih, video střih), včetně podpory exportu souborů s kompresí i bez komprese s časově neomezenou licence a místně. Dekodování kodeků H.245 H246. Podpora GPU hw akcelerace.  s časově neomezenou licence a místně. Rendrování binaurálního zvuku. 8K negativní debayering. Multiuživatel ve stejný čas.</t>
  </si>
  <si>
    <t>Digitální videokamera</t>
  </si>
  <si>
    <t>Celkové rozlišení 4K, optická stabilizace obrazu, objektiv s optickým zoom minimálně 12x, kryt objektivu, možnost výměny objektivu, automatické a ruční zaostřování</t>
  </si>
  <si>
    <t>Stereo prostorové ozvučení videa.</t>
  </si>
  <si>
    <t>Úhlopříčka displeje min. 3 palce. Otočný, dotykový display. Ukazatel úrovně mikrofonů. Výběr zaostřovacího bodu na dotykové obrazovce.</t>
  </si>
  <si>
    <t>Rozhraní USB a bezdrátové rozhraní Wi-Fi, HDMI.</t>
  </si>
  <si>
    <t>Možnost použití základních typů paměťových karet.</t>
  </si>
  <si>
    <t>Výstup HDMI</t>
  </si>
  <si>
    <t xml:space="preserve">Součástí dodávky:
· USB kabel
</t>
  </si>
  <si>
    <t>· HDMI kabel dostatečné délky pro umístění v místnosti</t>
  </si>
  <si>
    <t>· napájecí adaptér</t>
  </si>
  <si>
    <t>· základní ovládací software</t>
  </si>
  <si>
    <t>· brašna</t>
  </si>
  <si>
    <t>· Paměťová karta pro každý slot kamery, minimální velikost
128 GB, kompatibilní s digitální videokamerou. Rychlostní třída UHS-II Class 3.</t>
  </si>
  <si>
    <t>· Nabíječka baterií kompatibilních s digitální videokamerou,
min. na 1 baterii.</t>
  </si>
  <si>
    <t>· 1 náhradní baterie.</t>
  </si>
  <si>
    <t>· Stativ: kompatibilní s digitální videokamerou, výškově
nastavitelný, jednopáková hlava s možností aretace, rychloupínací mechanismus, minimální zatížení 10 kg. Pouzdro na stativ.</t>
  </si>
  <si>
    <t>Integrované ovládání AV
technologií</t>
  </si>
  <si>
    <t>Dodavatel dodá funkční celek vzájemně propojených součástí ovládání AV, PC, audio režie, video režie, integraci zvuku, obrazu, propojení SW součástí s HW/FW, propojení slabouprodé a silnoproudé části, včetně ovládání stávající zatemňovacích rolet a osvětlení.</t>
  </si>
  <si>
    <t>Zapnutím se zapnou všechny systémy do režimu ready –
připraveni promítat, zaznamenávat, zesílení zvuku
v reálném čase.</t>
  </si>
  <si>
    <t>Multimediální
přednáškový pult</t>
  </si>
  <si>
    <t>Vypínání jednotlivých prvků. Projektor 1, projektor 2 – 
interaktivní tabule, vizualizér, ovládání hlasitosti, zatemňovací plátno, regulace osvětlení.</t>
  </si>
  <si>
    <t>Zabudované technologie mikrofon, zobrazovací jednotka, pojízdný, možnost aretace, kabeláž uspořádána do 1 žíly, masivní ochrana kabelové žíly, bezpečnostní značení černý-žlutý pruh kabelové žíly.</t>
  </si>
  <si>
    <t>2 x LCD monitor</t>
  </si>
  <si>
    <t>Mikrofon husí krk</t>
  </si>
  <si>
    <t>Přípojné místo pro AC 230V</t>
  </si>
  <si>
    <t>Vstupy HDMI, VGA, audio vstup, USB</t>
  </si>
  <si>
    <t>Časomíra může být i softwarové řešení.</t>
  </si>
  <si>
    <t>Signál management</t>
  </si>
  <si>
    <t>Videorežie dle potřeby z hlediska komplexnosti řešení, může být řešeno i softwarově.</t>
  </si>
  <si>
    <t>Rozbočovače dle potřeby z hlediska komplexnosti řešení.</t>
  </si>
  <si>
    <t>Slučovače dle potřeby z hlediska komplexnosti řešení.</t>
  </si>
  <si>
    <t>Mediaserver dle potřeby z hlediska komplexnosti řešení, může být řešeno i softwarově.</t>
  </si>
  <si>
    <t>Odborné konzultace s dodavatelem, před kompletací zakázky. Konzultace před montáží. Zaškolení obsluhy po instalaci. Manuál uživatele. Základní troubleshoot.</t>
  </si>
  <si>
    <t>Rozlišení Full HD</t>
  </si>
  <si>
    <t>Oblast snímání formát A3</t>
  </si>
  <si>
    <t>Minimálně 30 snímků za sekundu</t>
  </si>
  <si>
    <t>Vnitřní paměť</t>
  </si>
  <si>
    <t>Zoom</t>
  </si>
  <si>
    <t>Konektivita HDMI</t>
  </si>
  <si>
    <t>Další zdroje
videosignálu</t>
  </si>
  <si>
    <t>Součástí dodávky bude DVD přehrávač/rekordér, bluray přehrávač</t>
  </si>
  <si>
    <t>Součástí dodávky bude DVB-T2/S přijímač</t>
  </si>
  <si>
    <t>Webstreaming</t>
  </si>
  <si>
    <t>Softwarové a hardwarové řešení streamování pro platformy RTMP, webové služby typu youtube, kompatibilita streaming SW zoom, wirecast, adobe</t>
  </si>
  <si>
    <t>Mini Režie</t>
  </si>
  <si>
    <t>Laserový prezentér</t>
  </si>
  <si>
    <t>Obsahuje zesilovač zvuku pro všechny pasivní reproduktory v místnosti.</t>
  </si>
  <si>
    <t>Součástí minirežie je dodávané PC napojené na všechny projektory včetně předvádějícího software včetně ovladačů.</t>
  </si>
  <si>
    <t>Všechny systémy jsou vzájemně propojeny kabeláží, montáž je úhledná, na viditelných místech vedená lištou v barvě bílé. Pokud dodavatel povede kabeláž na červené nosné konstrukci viz obrázek se stávající instalací zadavatele, musí použít odpovídající barevné provedení tak, aby lišta barevně splývala s nosnou konstrukcí, nedocházelo k výrazným kontrastům mezi kabeláží a podkladem.</t>
  </si>
  <si>
    <t>Multimediální přednáškový pult je zdrojem zvuku ze zabudovaného mikrofonu pro minirežii. Multimediální pult je příjemcem obrazu z minirežie. Z pultu lze ovládat PC v minirežii (bezdrátová myš, bezdrátová klávesnice).</t>
  </si>
  <si>
    <t>Zvuk
Součástí dodávky minirežie bude jeden pevný mikrofon
s kabelem pro připojení do  minirežie jako záloha bezdrátové technologie. V mini režii je zpracováván zvuk z těchto zdrojů: PC, DVD/blueray, DVB-T2/S, bezdrátových mikrofonů viz část mikrofony, pevný s husím krkem z multimediálního přednáškového pultu, drátového mikrofonu. Dále požadujeme další vstupy: jack 3,5 stereo; jack 6,3 stereo, XLR vstup.</t>
  </si>
  <si>
    <t>Je možnost zapnout, vypnout zvuk. Je možnost nastavit intenzitu zvuku pomoci posuvníku. Ovládání prostřednictvím řídící jednotky na koncovém zesilovači propojené s reproduktory v místnosti.</t>
  </si>
  <si>
    <t>C E L K E M</t>
  </si>
  <si>
    <t>Interaktivní set</t>
  </si>
  <si>
    <t>Tabule pro interaktivitu a výukový software</t>
  </si>
  <si>
    <t>Interaktivní projektor s ultrakrátkou projekcí bez stínění</t>
  </si>
  <si>
    <t>Minimální rozlišení WUXGA</t>
  </si>
  <si>
    <t>Na boku místnosti je umístěna minirežie. Možnost využít stávající stůl ve tvaru L, s vnitřní skříňkou obsahující police. Nebo dodání jiného stolu pro obsluhu prostorově obdelník, velikost odpovídající bezpečnému uložení všech prvků dodávky. Stávající řešení musí dodavatel demontovat. Obsahuje ovládací a řídící pult integrující technologie místnosti. Může se jednat o integrované řešení formou dotykové obrazovky. Přepínání video vstupů.</t>
  </si>
  <si>
    <t>Obsahuje kanálovou manipulaci zvuku se vstupy minimálně 20 kanálů. Možnost nastavit předzesílení zvuku na vstupu, možnost měnit hlasitost jednotlivých kanálů, ovládání výstupní celkové hlasitosti. Zapínání a vypínání jednotlivých kanálů audio vstupu, umístění v racku, ovládání pomocé aplikace na iPad nebo obdobném zařízení</t>
  </si>
  <si>
    <t>Dotykový display minimální velikosti 7 palců.</t>
  </si>
  <si>
    <t>Minimální svítivost 5000 lumen. Pro montáž obou technologií platí, že rozdíl ve svítivosti mezi oběma dataprojektory je maximálně 1500 lumen, ne vyšší.</t>
  </si>
  <si>
    <t>Mikrofon klopový</t>
  </si>
  <si>
    <r>
      <t>Příslušenství sady</t>
    </r>
    <r>
      <rPr>
        <sz val="12"/>
        <color theme="1"/>
        <rFont val="Calibri"/>
        <family val="2"/>
        <charset val="238"/>
        <scheme val="minor"/>
      </rPr>
      <t xml:space="preserve">  dotykových per, vhodných fixů minimálně dvou rozměrů tloušťky, čistící a prostředky k mazání. Pouzdro na pera. </t>
    </r>
    <r>
      <rPr>
        <sz val="12"/>
        <rFont val="Calibri"/>
        <family val="2"/>
        <charset val="238"/>
        <scheme val="minor"/>
      </rPr>
      <t>V množství 1 x startovací balíček a 1 x náhradní balíček.</t>
    </r>
  </si>
  <si>
    <t>Integrace do řídící jednotky, vzájemné propojení řídících prvků.</t>
  </si>
  <si>
    <t>Procesor poslední generace výrobců procesorů v době  podání nabídky.</t>
  </si>
  <si>
    <t xml:space="preserve">Minimálně 32 GB, maximální dostupná frekvence na trhu
v době  podání nabídky. </t>
  </si>
  <si>
    <t>konzole, interní úložiště, bluetooth, dotykové nebo tlačítkové ovládání, otočné ovladače, přehledné workflow a ovládání</t>
  </si>
  <si>
    <t xml:space="preserve">Součástí miniřežie je ovládací pult všech technologií audio, video, osvětlení, stropní zatemňovací roleta, zapnutí systémů, vypnutí všech systémů. Dotykový panel min. 10,1", rozlišení min. 1280x800, stojan na stůl </t>
  </si>
  <si>
    <t>Stávající instalace kabeláže u zadavatele:</t>
  </si>
  <si>
    <t>Technická specifikace veřejné zakázky na dodávky: Dodávka audiovizuální techniky pro ZZS KHK - II</t>
  </si>
  <si>
    <t>Procesor s minimálně 8 jádry. minimální bodové hodnocení
výkonu 25 000 bodů dle www.cpubenchmark.net. CPU First Seen on Charts min: Q1 2021</t>
  </si>
  <si>
    <t>Grafická karta s minimálně 6 GB paměti typu GDDR6,
rozhraní PCIe 4.0, podpora DirectX 12, minimální bodové“. Hodnocení výkonu 12 000 bodů dle www.videocardbenchmark.net . Max TDP: 200 W aktivní chlazení, multiview 4x.</t>
  </si>
  <si>
    <t>Vizualizér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</si>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</sst>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top"/>
    </xf>
    <xf numFmtId="4" fontId="0" fillId="2" borderId="15" xfId="0" applyNumberFormat="1" applyFill="1" applyBorder="1" applyProtection="1">
      <protection locked="0"/>
    </xf>
    <xf numFmtId="4" fontId="0" fillId="0" borderId="15" xfId="0" applyNumberFormat="1" applyBorder="1"/>
    <xf numFmtId="4" fontId="0" fillId="0" borderId="27" xfId="0" applyNumberFormat="1" applyBorder="1"/>
    <xf numFmtId="0" fontId="0" fillId="0" borderId="0" xfId="0" applyProtection="1"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7" fillId="0" borderId="15" xfId="0" applyFont="1" applyBorder="1" applyAlignment="1">
      <alignment wrapText="1"/>
    </xf>
    <xf numFmtId="0" fontId="7" fillId="0" borderId="9" xfId="0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0" fillId="0" borderId="5" xfId="0" applyBorder="1"/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justify" vertical="center"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0" borderId="21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7" fillId="0" borderId="23" xfId="0" applyFont="1" applyBorder="1" applyAlignment="1">
      <alignment horizontal="justify" vertical="center"/>
    </xf>
    <xf numFmtId="0" fontId="0" fillId="0" borderId="15" xfId="0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/>
    <xf numFmtId="0" fontId="0" fillId="0" borderId="9" xfId="0" applyBorder="1" applyAlignment="1">
      <alignment horizontal="justify" vertical="top" wrapText="1"/>
    </xf>
    <xf numFmtId="0" fontId="0" fillId="0" borderId="9" xfId="0" applyBorder="1"/>
    <xf numFmtId="0" fontId="0" fillId="0" borderId="9" xfId="0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wrapText="1"/>
    </xf>
    <xf numFmtId="0" fontId="0" fillId="0" borderId="16" xfId="0" applyBorder="1" applyAlignment="1">
      <alignment horizontal="justify" vertical="center"/>
    </xf>
    <xf numFmtId="0" fontId="0" fillId="0" borderId="10" xfId="0" applyBorder="1" applyAlignment="1">
      <alignment horizontal="center" vertical="top"/>
    </xf>
    <xf numFmtId="4" fontId="0" fillId="2" borderId="10" xfId="0" applyNumberFormat="1" applyFill="1" applyBorder="1" applyAlignment="1" applyProtection="1">
      <alignment vertical="top"/>
      <protection locked="0"/>
    </xf>
    <xf numFmtId="4" fontId="0" fillId="0" borderId="10" xfId="0" applyNumberFormat="1" applyBorder="1" applyAlignment="1">
      <alignment vertical="top"/>
    </xf>
    <xf numFmtId="4" fontId="0" fillId="0" borderId="34" xfId="0" applyNumberFormat="1" applyBorder="1" applyAlignment="1">
      <alignment vertical="top"/>
    </xf>
    <xf numFmtId="0" fontId="0" fillId="0" borderId="5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4" fontId="0" fillId="0" borderId="26" xfId="0" applyNumberFormat="1" applyBorder="1" applyAlignment="1">
      <alignment horizontal="right" vertical="top"/>
    </xf>
    <xf numFmtId="4" fontId="0" fillId="0" borderId="33" xfId="0" applyNumberFormat="1" applyBorder="1" applyAlignment="1">
      <alignment horizontal="right" vertical="top"/>
    </xf>
    <xf numFmtId="4" fontId="0" fillId="0" borderId="27" xfId="0" applyNumberFormat="1" applyBorder="1" applyAlignment="1">
      <alignment horizontal="right" vertical="top"/>
    </xf>
    <xf numFmtId="4" fontId="0" fillId="0" borderId="6" xfId="0" applyNumberFormat="1" applyBorder="1" applyAlignment="1">
      <alignment horizontal="right" vertical="top"/>
    </xf>
    <xf numFmtId="4" fontId="0" fillId="0" borderId="11" xfId="0" applyNumberFormat="1" applyBorder="1" applyAlignment="1">
      <alignment horizontal="right" vertical="top"/>
    </xf>
    <xf numFmtId="4" fontId="0" fillId="0" borderId="16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4" fontId="0" fillId="0" borderId="17" xfId="0" applyNumberFormat="1" applyBorder="1" applyAlignment="1">
      <alignment horizontal="right" vertical="top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1" fontId="0" fillId="0" borderId="15" xfId="0" applyNumberFormat="1" applyBorder="1" applyAlignment="1">
      <alignment horizontal="center" vertical="top"/>
    </xf>
    <xf numFmtId="4" fontId="0" fillId="2" borderId="6" xfId="0" applyNumberFormat="1" applyFill="1" applyBorder="1" applyAlignment="1" applyProtection="1">
      <alignment horizontal="right" vertical="top"/>
      <protection locked="0"/>
    </xf>
    <xf numFmtId="4" fontId="0" fillId="2" borderId="11" xfId="0" applyNumberFormat="1" applyFill="1" applyBorder="1" applyAlignment="1" applyProtection="1">
      <alignment horizontal="right" vertical="top"/>
      <protection locked="0"/>
    </xf>
    <xf numFmtId="4" fontId="0" fillId="2" borderId="16" xfId="0" applyNumberFormat="1" applyFill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center" vertical="top"/>
    </xf>
    <xf numFmtId="0" fontId="5" fillId="0" borderId="22" xfId="0" applyFont="1" applyBorder="1" applyAlignment="1">
      <alignment horizontal="left" vertical="center" wrapText="1"/>
    </xf>
    <xf numFmtId="1" fontId="0" fillId="0" borderId="6" xfId="0" applyNumberFormat="1" applyBorder="1" applyAlignment="1">
      <alignment horizontal="center" vertical="top"/>
    </xf>
    <xf numFmtId="1" fontId="0" fillId="0" borderId="11" xfId="0" applyNumberFormat="1" applyBorder="1" applyAlignment="1">
      <alignment horizontal="center" vertical="top"/>
    </xf>
    <xf numFmtId="1" fontId="0" fillId="0" borderId="16" xfId="0" applyNumberFormat="1" applyBorder="1" applyAlignment="1">
      <alignment horizontal="center" vertical="top"/>
    </xf>
    <xf numFmtId="4" fontId="0" fillId="0" borderId="5" xfId="0" applyNumberFormat="1" applyBorder="1" applyAlignment="1">
      <alignment horizontal="right" vertical="top"/>
    </xf>
    <xf numFmtId="4" fontId="0" fillId="0" borderId="9" xfId="0" applyNumberFormat="1" applyBorder="1" applyAlignment="1">
      <alignment horizontal="right" vertical="top"/>
    </xf>
    <xf numFmtId="4" fontId="0" fillId="0" borderId="15" xfId="0" applyNumberFormat="1" applyBorder="1" applyAlignment="1">
      <alignment horizontal="right" vertical="top"/>
    </xf>
    <xf numFmtId="0" fontId="5" fillId="0" borderId="2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4" fontId="0" fillId="2" borderId="6" xfId="0" applyNumberFormat="1" applyFill="1" applyBorder="1" applyAlignment="1" applyProtection="1">
      <alignment vertical="top"/>
      <protection locked="0"/>
    </xf>
    <xf numFmtId="4" fontId="0" fillId="2" borderId="11" xfId="0" applyNumberFormat="1" applyFill="1" applyBorder="1" applyAlignment="1" applyProtection="1">
      <alignment vertical="top"/>
      <protection locked="0"/>
    </xf>
    <xf numFmtId="4" fontId="0" fillId="2" borderId="16" xfId="0" applyNumberFormat="1" applyFill="1" applyBorder="1" applyAlignment="1" applyProtection="1">
      <alignment vertical="top"/>
      <protection locked="0"/>
    </xf>
    <xf numFmtId="4" fontId="6" fillId="2" borderId="11" xfId="0" applyNumberFormat="1" applyFont="1" applyFill="1" applyBorder="1" applyAlignment="1" applyProtection="1">
      <alignment horizontal="right" vertical="top"/>
      <protection locked="0"/>
    </xf>
    <xf numFmtId="4" fontId="6" fillId="0" borderId="7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horizontal="right" vertical="top"/>
    </xf>
    <xf numFmtId="4" fontId="6" fillId="0" borderId="17" xfId="0" applyNumberFormat="1" applyFont="1" applyBorder="1" applyAlignment="1">
      <alignment horizontal="right" vertical="top"/>
    </xf>
    <xf numFmtId="1" fontId="0" fillId="0" borderId="10" xfId="0" applyNumberFormat="1" applyBorder="1" applyAlignment="1">
      <alignment horizontal="center" vertical="top"/>
    </xf>
    <xf numFmtId="4" fontId="6" fillId="2" borderId="6" xfId="0" applyNumberFormat="1" applyFont="1" applyFill="1" applyBorder="1" applyAlignment="1" applyProtection="1">
      <alignment horizontal="right" vertical="top"/>
      <protection locked="0"/>
    </xf>
    <xf numFmtId="4" fontId="6" fillId="2" borderId="16" xfId="0" applyNumberFormat="1" applyFont="1" applyFill="1" applyBorder="1" applyAlignment="1" applyProtection="1">
      <alignment horizontal="right" vertical="top"/>
      <protection locked="0"/>
    </xf>
    <xf numFmtId="4" fontId="6" fillId="0" borderId="6" xfId="0" applyNumberFormat="1" applyFont="1" applyBorder="1" applyAlignment="1">
      <alignment horizontal="right" vertical="top"/>
    </xf>
    <xf numFmtId="4" fontId="6" fillId="0" borderId="11" xfId="0" applyNumberFormat="1" applyFont="1" applyBorder="1" applyAlignment="1">
      <alignment horizontal="right" vertical="top"/>
    </xf>
    <xf numFmtId="4" fontId="6" fillId="0" borderId="16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4" fontId="0" fillId="2" borderId="5" xfId="0" applyNumberFormat="1" applyFill="1" applyBorder="1" applyAlignment="1" applyProtection="1">
      <alignment horizontal="right" vertical="top"/>
      <protection locked="0"/>
    </xf>
    <xf numFmtId="4" fontId="0" fillId="2" borderId="9" xfId="0" applyNumberFormat="1" applyFill="1" applyBorder="1" applyAlignment="1" applyProtection="1">
      <alignment horizontal="right" vertical="top"/>
      <protection locked="0"/>
    </xf>
    <xf numFmtId="4" fontId="0" fillId="2" borderId="15" xfId="0" applyNumberFormat="1" applyFill="1" applyBorder="1" applyAlignment="1" applyProtection="1">
      <alignment horizontal="righ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255769</xdr:colOff>
      <xdr:row>22</xdr:row>
      <xdr:rowOff>121914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2C5EA4D-EB77-41D4-A902-1B21385A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5761219" cy="432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45C1-B331-A247-B75A-B8B67F6B0A3F}">
  <dimension ref="A1:K105"/>
  <sheetViews>
    <sheetView tabSelected="1" zoomScale="70" zoomScaleNormal="70" workbookViewId="0">
      <selection activeCell="C3" sqref="C3"/>
    </sheetView>
  </sheetViews>
  <sheetFormatPr defaultColWidth="9.25" defaultRowHeight="15.75" x14ac:dyDescent="0.25"/>
  <cols>
    <col min="1" max="1" width="21.75" customWidth="1"/>
    <col min="2" max="2" width="55.25" customWidth="1"/>
    <col min="3" max="3" width="18" style="36" customWidth="1"/>
    <col min="4" max="4" width="35.25" style="37" customWidth="1"/>
    <col min="5" max="5" width="8" customWidth="1"/>
    <col min="6" max="6" width="17.25" customWidth="1"/>
    <col min="7" max="7" width="18.25" bestFit="1" customWidth="1"/>
    <col min="8" max="9" width="17.25" bestFit="1" customWidth="1"/>
  </cols>
  <sheetData>
    <row r="1" spans="1:9" s="1" customFormat="1" ht="24.75" customHeight="1" x14ac:dyDescent="0.25">
      <c r="A1" s="1" t="s">
        <v>0</v>
      </c>
      <c r="C1" s="2"/>
      <c r="D1" s="3"/>
    </row>
    <row r="2" spans="1:9" s="1" customFormat="1" ht="30" customHeight="1" x14ac:dyDescent="0.25">
      <c r="A2" s="4" t="s">
        <v>124</v>
      </c>
      <c r="C2" s="2"/>
      <c r="D2" s="3"/>
    </row>
    <row r="3" spans="1:9" ht="27" customHeight="1" thickBot="1" x14ac:dyDescent="0.3">
      <c r="C3" s="5" t="s">
        <v>1</v>
      </c>
      <c r="D3" s="6"/>
      <c r="E3" s="7"/>
      <c r="F3" s="7"/>
    </row>
    <row r="4" spans="1:9" ht="48" customHeight="1" thickBot="1" x14ac:dyDescent="0.3">
      <c r="A4" s="8" t="s">
        <v>2</v>
      </c>
      <c r="B4" s="43" t="s">
        <v>3</v>
      </c>
      <c r="C4" s="9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</row>
    <row r="5" spans="1:9" x14ac:dyDescent="0.25">
      <c r="A5" s="119" t="s">
        <v>11</v>
      </c>
      <c r="B5" s="44" t="s">
        <v>12</v>
      </c>
      <c r="C5" s="13" t="s">
        <v>128</v>
      </c>
      <c r="D5" s="14" t="s">
        <v>128</v>
      </c>
      <c r="E5" s="100">
        <v>1</v>
      </c>
      <c r="F5" s="132"/>
      <c r="G5" s="134">
        <f>E5*F5</f>
        <v>0</v>
      </c>
      <c r="H5" s="134">
        <f>G5*0.21</f>
        <v>0</v>
      </c>
      <c r="I5" s="128">
        <f>G5+H5</f>
        <v>0</v>
      </c>
    </row>
    <row r="6" spans="1:9" x14ac:dyDescent="0.25">
      <c r="A6" s="122"/>
      <c r="B6" s="45" t="s">
        <v>111</v>
      </c>
      <c r="C6" s="63"/>
      <c r="D6" s="15"/>
      <c r="E6" s="131"/>
      <c r="F6" s="127"/>
      <c r="G6" s="135"/>
      <c r="H6" s="135"/>
      <c r="I6" s="129"/>
    </row>
    <row r="7" spans="1:9" x14ac:dyDescent="0.25">
      <c r="A7" s="120"/>
      <c r="B7" s="45" t="s">
        <v>13</v>
      </c>
      <c r="C7" s="64"/>
      <c r="D7" s="65"/>
      <c r="E7" s="101"/>
      <c r="F7" s="127"/>
      <c r="G7" s="135"/>
      <c r="H7" s="135"/>
      <c r="I7" s="129"/>
    </row>
    <row r="8" spans="1:9" ht="78.75" x14ac:dyDescent="0.25">
      <c r="A8" s="120"/>
      <c r="B8" s="46" t="s">
        <v>14</v>
      </c>
      <c r="C8" s="64"/>
      <c r="D8" s="65"/>
      <c r="E8" s="101"/>
      <c r="F8" s="127"/>
      <c r="G8" s="135"/>
      <c r="H8" s="135"/>
      <c r="I8" s="129"/>
    </row>
    <row r="9" spans="1:9" ht="48" customHeight="1" x14ac:dyDescent="0.25">
      <c r="A9" s="120"/>
      <c r="B9" s="47" t="s">
        <v>15</v>
      </c>
      <c r="C9" s="64"/>
      <c r="D9" s="16"/>
      <c r="E9" s="101"/>
      <c r="F9" s="127"/>
      <c r="G9" s="135"/>
      <c r="H9" s="135"/>
      <c r="I9" s="129"/>
    </row>
    <row r="10" spans="1:9" ht="31.5" x14ac:dyDescent="0.25">
      <c r="A10" s="120"/>
      <c r="B10" s="46" t="s">
        <v>16</v>
      </c>
      <c r="C10" s="64"/>
      <c r="D10" s="16"/>
      <c r="E10" s="101"/>
      <c r="F10" s="127"/>
      <c r="G10" s="135"/>
      <c r="H10" s="135"/>
      <c r="I10" s="129"/>
    </row>
    <row r="11" spans="1:9" x14ac:dyDescent="0.25">
      <c r="A11" s="120"/>
      <c r="B11" s="45" t="s">
        <v>17</v>
      </c>
      <c r="C11" s="64"/>
      <c r="D11" s="65"/>
      <c r="E11" s="101"/>
      <c r="F11" s="127"/>
      <c r="G11" s="135"/>
      <c r="H11" s="135"/>
      <c r="I11" s="129"/>
    </row>
    <row r="12" spans="1:9" x14ac:dyDescent="0.25">
      <c r="A12" s="120"/>
      <c r="B12" s="45" t="s">
        <v>18</v>
      </c>
      <c r="C12" s="64"/>
      <c r="D12" s="65"/>
      <c r="E12" s="101"/>
      <c r="F12" s="127"/>
      <c r="G12" s="135"/>
      <c r="H12" s="135"/>
      <c r="I12" s="129"/>
    </row>
    <row r="13" spans="1:9" ht="32.25" thickBot="1" x14ac:dyDescent="0.3">
      <c r="A13" s="123"/>
      <c r="B13" s="48" t="s">
        <v>19</v>
      </c>
      <c r="C13" s="66"/>
      <c r="D13" s="67"/>
      <c r="E13" s="102"/>
      <c r="F13" s="133"/>
      <c r="G13" s="136"/>
      <c r="H13" s="136"/>
      <c r="I13" s="130"/>
    </row>
    <row r="14" spans="1:9" x14ac:dyDescent="0.25">
      <c r="A14" s="117" t="s">
        <v>108</v>
      </c>
      <c r="B14" s="49" t="s">
        <v>109</v>
      </c>
      <c r="C14" s="17"/>
      <c r="D14" s="68"/>
      <c r="E14" s="108">
        <v>1</v>
      </c>
      <c r="F14" s="132"/>
      <c r="G14" s="134">
        <f>E14*F14</f>
        <v>0</v>
      </c>
      <c r="H14" s="134">
        <f>G14*0.21</f>
        <v>0</v>
      </c>
      <c r="I14" s="94">
        <f>G14+H14</f>
        <v>0</v>
      </c>
    </row>
    <row r="15" spans="1:9" ht="33" customHeight="1" x14ac:dyDescent="0.25">
      <c r="A15" s="137"/>
      <c r="B15" s="50" t="s">
        <v>20</v>
      </c>
      <c r="C15" s="69"/>
      <c r="D15" s="16"/>
      <c r="E15" s="109"/>
      <c r="F15" s="127"/>
      <c r="G15" s="135"/>
      <c r="H15" s="135"/>
      <c r="I15" s="95"/>
    </row>
    <row r="16" spans="1:9" x14ac:dyDescent="0.25">
      <c r="A16" s="137"/>
      <c r="B16" s="38" t="s">
        <v>110</v>
      </c>
      <c r="C16" s="69"/>
      <c r="D16" s="65"/>
      <c r="E16" s="109"/>
      <c r="F16" s="127"/>
      <c r="G16" s="135"/>
      <c r="H16" s="135"/>
      <c r="I16" s="95"/>
    </row>
    <row r="17" spans="1:9" x14ac:dyDescent="0.25">
      <c r="A17" s="137"/>
      <c r="B17" s="38" t="s">
        <v>21</v>
      </c>
      <c r="C17" s="69"/>
      <c r="D17" s="65"/>
      <c r="E17" s="109"/>
      <c r="F17" s="127"/>
      <c r="G17" s="135"/>
      <c r="H17" s="135"/>
      <c r="I17" s="95"/>
    </row>
    <row r="18" spans="1:9" x14ac:dyDescent="0.25">
      <c r="A18" s="137"/>
      <c r="B18" s="38" t="s">
        <v>22</v>
      </c>
      <c r="C18" s="69"/>
      <c r="D18" s="65"/>
      <c r="E18" s="109"/>
      <c r="F18" s="127"/>
      <c r="G18" s="135"/>
      <c r="H18" s="135"/>
      <c r="I18" s="95"/>
    </row>
    <row r="19" spans="1:9" ht="31.5" x14ac:dyDescent="0.25">
      <c r="A19" s="137"/>
      <c r="B19" s="38" t="s">
        <v>23</v>
      </c>
      <c r="C19" s="69"/>
      <c r="D19" s="16"/>
      <c r="E19" s="109"/>
      <c r="F19" s="127"/>
      <c r="G19" s="135"/>
      <c r="H19" s="135"/>
      <c r="I19" s="95"/>
    </row>
    <row r="20" spans="1:9" x14ac:dyDescent="0.25">
      <c r="A20" s="137"/>
      <c r="B20" s="38" t="s">
        <v>24</v>
      </c>
      <c r="C20" s="69"/>
      <c r="D20" s="18"/>
      <c r="E20" s="109"/>
      <c r="F20" s="127"/>
      <c r="G20" s="135"/>
      <c r="H20" s="135"/>
      <c r="I20" s="95"/>
    </row>
    <row r="21" spans="1:9" ht="47.25" x14ac:dyDescent="0.25">
      <c r="A21" s="137"/>
      <c r="B21" s="38" t="s">
        <v>115</v>
      </c>
      <c r="C21" s="69"/>
      <c r="D21" s="18"/>
      <c r="E21" s="109"/>
      <c r="F21" s="127"/>
      <c r="G21" s="135"/>
      <c r="H21" s="135"/>
      <c r="I21" s="95"/>
    </row>
    <row r="22" spans="1:9" ht="31.5" x14ac:dyDescent="0.25">
      <c r="A22" s="137"/>
      <c r="B22" s="38" t="s">
        <v>25</v>
      </c>
      <c r="C22" s="69"/>
      <c r="D22" s="65"/>
      <c r="E22" s="109"/>
      <c r="F22" s="127"/>
      <c r="G22" s="135"/>
      <c r="H22" s="135"/>
      <c r="I22" s="95"/>
    </row>
    <row r="23" spans="1:9" x14ac:dyDescent="0.25">
      <c r="A23" s="137"/>
      <c r="B23" s="38" t="s">
        <v>26</v>
      </c>
      <c r="C23" s="69"/>
      <c r="D23" s="65"/>
      <c r="E23" s="109"/>
      <c r="F23" s="127"/>
      <c r="G23" s="135"/>
      <c r="H23" s="135"/>
      <c r="I23" s="95"/>
    </row>
    <row r="24" spans="1:9" x14ac:dyDescent="0.25">
      <c r="A24" s="137"/>
      <c r="B24" s="38" t="s">
        <v>27</v>
      </c>
      <c r="C24" s="69"/>
      <c r="D24" s="65"/>
      <c r="E24" s="109"/>
      <c r="F24" s="127"/>
      <c r="G24" s="135"/>
      <c r="H24" s="135"/>
      <c r="I24" s="95"/>
    </row>
    <row r="25" spans="1:9" ht="47.25" x14ac:dyDescent="0.25">
      <c r="A25" s="137"/>
      <c r="B25" s="38" t="s">
        <v>117</v>
      </c>
      <c r="C25" s="69"/>
      <c r="D25" s="18"/>
      <c r="E25" s="109"/>
      <c r="F25" s="127"/>
      <c r="G25" s="135"/>
      <c r="H25" s="135"/>
      <c r="I25" s="95"/>
    </row>
    <row r="26" spans="1:9" ht="32.25" thickBot="1" x14ac:dyDescent="0.3">
      <c r="A26" s="138"/>
      <c r="B26" s="51" t="s">
        <v>28</v>
      </c>
      <c r="C26" s="70"/>
      <c r="D26" s="67"/>
      <c r="E26" s="110"/>
      <c r="F26" s="133"/>
      <c r="G26" s="136"/>
      <c r="H26" s="136"/>
      <c r="I26" s="96"/>
    </row>
    <row r="27" spans="1:9" x14ac:dyDescent="0.25">
      <c r="A27" s="115" t="s">
        <v>29</v>
      </c>
      <c r="B27" s="52" t="s">
        <v>30</v>
      </c>
      <c r="C27" s="71"/>
      <c r="D27" s="72"/>
      <c r="E27" s="109">
        <v>1</v>
      </c>
      <c r="F27" s="127"/>
      <c r="G27" s="92">
        <f>E27*F27</f>
        <v>0</v>
      </c>
      <c r="H27" s="92">
        <f>G27*0.21</f>
        <v>0</v>
      </c>
      <c r="I27" s="95">
        <f>G27+H27</f>
        <v>0</v>
      </c>
    </row>
    <row r="28" spans="1:9" x14ac:dyDescent="0.25">
      <c r="A28" s="115"/>
      <c r="B28" s="52" t="s">
        <v>31</v>
      </c>
      <c r="C28" s="71"/>
      <c r="D28" s="72"/>
      <c r="E28" s="109"/>
      <c r="F28" s="127"/>
      <c r="G28" s="92"/>
      <c r="H28" s="92"/>
      <c r="I28" s="95"/>
    </row>
    <row r="29" spans="1:9" ht="31.5" x14ac:dyDescent="0.25">
      <c r="A29" s="115"/>
      <c r="B29" s="45" t="s">
        <v>32</v>
      </c>
      <c r="C29" s="69"/>
      <c r="D29" s="65"/>
      <c r="E29" s="109"/>
      <c r="F29" s="127"/>
      <c r="G29" s="92"/>
      <c r="H29" s="92"/>
      <c r="I29" s="95"/>
    </row>
    <row r="30" spans="1:9" x14ac:dyDescent="0.25">
      <c r="A30" s="115"/>
      <c r="B30" s="45" t="s">
        <v>33</v>
      </c>
      <c r="C30" s="69"/>
      <c r="D30" s="65"/>
      <c r="E30" s="109"/>
      <c r="F30" s="127"/>
      <c r="G30" s="92"/>
      <c r="H30" s="92"/>
      <c r="I30" s="95"/>
    </row>
    <row r="31" spans="1:9" x14ac:dyDescent="0.25">
      <c r="A31" s="115"/>
      <c r="B31" s="45" t="s">
        <v>34</v>
      </c>
      <c r="C31" s="69"/>
      <c r="D31" s="65"/>
      <c r="E31" s="109"/>
      <c r="F31" s="127"/>
      <c r="G31" s="92"/>
      <c r="H31" s="92"/>
      <c r="I31" s="95"/>
    </row>
    <row r="32" spans="1:9" ht="40.5" customHeight="1" x14ac:dyDescent="0.25">
      <c r="A32" s="115"/>
      <c r="B32" s="47" t="s">
        <v>35</v>
      </c>
      <c r="C32" s="69"/>
      <c r="D32" s="65"/>
      <c r="E32" s="109"/>
      <c r="F32" s="127"/>
      <c r="G32" s="92"/>
      <c r="H32" s="92"/>
      <c r="I32" s="95"/>
    </row>
    <row r="33" spans="1:9" ht="40.5" customHeight="1" x14ac:dyDescent="0.25">
      <c r="A33" s="115"/>
      <c r="B33" s="45" t="s">
        <v>36</v>
      </c>
      <c r="C33" s="69"/>
      <c r="D33" s="65"/>
      <c r="E33" s="109"/>
      <c r="F33" s="127"/>
      <c r="G33" s="92"/>
      <c r="H33" s="92"/>
      <c r="I33" s="95"/>
    </row>
    <row r="34" spans="1:9" ht="31.5" x14ac:dyDescent="0.25">
      <c r="A34" s="115"/>
      <c r="B34" s="53" t="s">
        <v>37</v>
      </c>
      <c r="C34" s="69"/>
      <c r="D34" s="65"/>
      <c r="E34" s="109"/>
      <c r="F34" s="127"/>
      <c r="G34" s="92"/>
      <c r="H34" s="92"/>
      <c r="I34" s="95"/>
    </row>
    <row r="35" spans="1:9" ht="32.25" thickBot="1" x14ac:dyDescent="0.3">
      <c r="A35" s="115"/>
      <c r="B35" s="54" t="s">
        <v>38</v>
      </c>
      <c r="C35" s="69"/>
      <c r="D35" s="65"/>
      <c r="E35" s="109"/>
      <c r="F35" s="127"/>
      <c r="G35" s="92"/>
      <c r="H35" s="92"/>
      <c r="I35" s="95"/>
    </row>
    <row r="36" spans="1:9" ht="31.5" x14ac:dyDescent="0.25">
      <c r="A36" s="116" t="s">
        <v>39</v>
      </c>
      <c r="B36" s="87" t="s">
        <v>40</v>
      </c>
      <c r="C36" s="73"/>
      <c r="D36" s="74"/>
      <c r="E36" s="108">
        <v>1</v>
      </c>
      <c r="F36" s="124"/>
      <c r="G36" s="91">
        <f>E36*F36</f>
        <v>0</v>
      </c>
      <c r="H36" s="91">
        <f>G36*0.21</f>
        <v>0</v>
      </c>
      <c r="I36" s="94">
        <f>G36+H36</f>
        <v>0</v>
      </c>
    </row>
    <row r="37" spans="1:9" ht="94.5" x14ac:dyDescent="0.25">
      <c r="A37" s="117"/>
      <c r="B37" s="42" t="s">
        <v>41</v>
      </c>
      <c r="C37" s="71"/>
      <c r="D37" s="72"/>
      <c r="E37" s="109"/>
      <c r="F37" s="125"/>
      <c r="G37" s="92"/>
      <c r="H37" s="92"/>
      <c r="I37" s="95"/>
    </row>
    <row r="38" spans="1:9" x14ac:dyDescent="0.25">
      <c r="A38" s="120"/>
      <c r="B38" t="s">
        <v>42</v>
      </c>
      <c r="C38" s="69"/>
      <c r="D38" s="65"/>
      <c r="E38" s="109"/>
      <c r="F38" s="125"/>
      <c r="G38" s="92"/>
      <c r="H38" s="92"/>
      <c r="I38" s="95"/>
    </row>
    <row r="39" spans="1:9" ht="16.5" thickBot="1" x14ac:dyDescent="0.3">
      <c r="A39" s="123"/>
      <c r="B39" s="55" t="s">
        <v>118</v>
      </c>
      <c r="C39" s="70"/>
      <c r="D39" s="67"/>
      <c r="E39" s="110"/>
      <c r="F39" s="126"/>
      <c r="G39" s="93"/>
      <c r="H39" s="93"/>
      <c r="I39" s="96"/>
    </row>
    <row r="40" spans="1:9" ht="47.25" x14ac:dyDescent="0.25">
      <c r="A40" s="122" t="s">
        <v>116</v>
      </c>
      <c r="B40" s="39" t="s">
        <v>43</v>
      </c>
      <c r="C40" s="71"/>
      <c r="D40" s="72"/>
      <c r="E40" s="109">
        <v>6</v>
      </c>
      <c r="F40" s="104"/>
      <c r="G40" s="92">
        <f>E40*F40</f>
        <v>0</v>
      </c>
      <c r="H40" s="92">
        <f>G40*0.21</f>
        <v>0</v>
      </c>
      <c r="I40" s="95">
        <f>G40+H40</f>
        <v>0</v>
      </c>
    </row>
    <row r="41" spans="1:9" ht="32.25" thickBot="1" x14ac:dyDescent="0.3">
      <c r="A41" s="115"/>
      <c r="B41" s="41" t="s">
        <v>44</v>
      </c>
      <c r="C41" s="75"/>
      <c r="D41" s="19"/>
      <c r="E41" s="109"/>
      <c r="F41" s="104"/>
      <c r="G41" s="92"/>
      <c r="H41" s="92"/>
      <c r="I41" s="95"/>
    </row>
    <row r="42" spans="1:9" ht="21.75" customHeight="1" x14ac:dyDescent="0.25">
      <c r="A42" s="116" t="s">
        <v>45</v>
      </c>
      <c r="B42" s="39" t="s">
        <v>46</v>
      </c>
      <c r="C42" s="73"/>
      <c r="D42" s="74"/>
      <c r="E42" s="108">
        <v>2</v>
      </c>
      <c r="F42" s="103"/>
      <c r="G42" s="91">
        <f>E42*F42</f>
        <v>0</v>
      </c>
      <c r="H42" s="91">
        <f>G42*0.21</f>
        <v>0</v>
      </c>
      <c r="I42" s="94">
        <f>G42+H42</f>
        <v>0</v>
      </c>
    </row>
    <row r="43" spans="1:9" ht="36" customHeight="1" thickBot="1" x14ac:dyDescent="0.3">
      <c r="A43" s="98"/>
      <c r="B43" s="56" t="s">
        <v>47</v>
      </c>
      <c r="C43" s="75"/>
      <c r="D43" s="76"/>
      <c r="E43" s="109"/>
      <c r="F43" s="104"/>
      <c r="G43" s="92"/>
      <c r="H43" s="92"/>
      <c r="I43" s="95"/>
    </row>
    <row r="44" spans="1:9" ht="47.25" x14ac:dyDescent="0.25">
      <c r="A44" s="119" t="s">
        <v>48</v>
      </c>
      <c r="B44" s="45" t="s">
        <v>49</v>
      </c>
      <c r="C44" s="73"/>
      <c r="D44" s="74"/>
      <c r="E44" s="108">
        <v>1</v>
      </c>
      <c r="F44" s="103"/>
      <c r="G44" s="91">
        <f>E44*F44</f>
        <v>0</v>
      </c>
      <c r="H44" s="91">
        <f>G44*0.21</f>
        <v>0</v>
      </c>
      <c r="I44" s="94">
        <f>G44+H44</f>
        <v>0</v>
      </c>
    </row>
    <row r="45" spans="1:9" ht="31.5" x14ac:dyDescent="0.25">
      <c r="A45" s="120"/>
      <c r="B45" s="40" t="s">
        <v>119</v>
      </c>
      <c r="C45" s="69"/>
      <c r="D45" s="65"/>
      <c r="E45" s="109"/>
      <c r="F45" s="104"/>
      <c r="G45" s="92"/>
      <c r="H45" s="92"/>
      <c r="I45" s="95"/>
    </row>
    <row r="46" spans="1:9" ht="47.25" x14ac:dyDescent="0.25">
      <c r="A46" s="120"/>
      <c r="B46" s="61" t="s">
        <v>125</v>
      </c>
      <c r="C46" s="69"/>
      <c r="D46" s="18"/>
      <c r="E46" s="109"/>
      <c r="F46" s="104"/>
      <c r="G46" s="92"/>
      <c r="H46" s="92"/>
      <c r="I46" s="95"/>
    </row>
    <row r="47" spans="1:9" ht="78.75" x14ac:dyDescent="0.25">
      <c r="A47" s="120"/>
      <c r="B47" s="59" t="s">
        <v>50</v>
      </c>
      <c r="C47" s="69"/>
      <c r="D47" s="18"/>
      <c r="E47" s="109"/>
      <c r="F47" s="104"/>
      <c r="G47" s="92"/>
      <c r="H47" s="92"/>
      <c r="I47" s="95"/>
    </row>
    <row r="48" spans="1:9" ht="31.5" x14ac:dyDescent="0.25">
      <c r="A48" s="120"/>
      <c r="B48" s="42" t="s">
        <v>120</v>
      </c>
      <c r="C48" s="69"/>
      <c r="D48" s="18"/>
      <c r="E48" s="109"/>
      <c r="F48" s="104"/>
      <c r="G48" s="92"/>
      <c r="H48" s="92"/>
      <c r="I48" s="95"/>
    </row>
    <row r="49" spans="1:9" ht="47.25" x14ac:dyDescent="0.25">
      <c r="A49" s="120"/>
      <c r="B49" s="45" t="s">
        <v>51</v>
      </c>
      <c r="C49" s="69"/>
      <c r="D49" s="18"/>
      <c r="E49" s="109"/>
      <c r="F49" s="104"/>
      <c r="G49" s="92"/>
      <c r="H49" s="92"/>
      <c r="I49" s="95"/>
    </row>
    <row r="50" spans="1:9" x14ac:dyDescent="0.25">
      <c r="A50" s="120"/>
      <c r="B50" s="45" t="s">
        <v>52</v>
      </c>
      <c r="C50" s="69"/>
      <c r="D50" s="18"/>
      <c r="E50" s="109"/>
      <c r="F50" s="104"/>
      <c r="G50" s="92"/>
      <c r="H50" s="92"/>
      <c r="I50" s="95"/>
    </row>
    <row r="51" spans="1:9" ht="78.75" x14ac:dyDescent="0.25">
      <c r="A51" s="120"/>
      <c r="B51" s="62" t="s">
        <v>126</v>
      </c>
      <c r="C51" s="69"/>
      <c r="D51" s="18"/>
      <c r="E51" s="109"/>
      <c r="F51" s="104"/>
      <c r="G51" s="92"/>
      <c r="H51" s="92"/>
      <c r="I51" s="95"/>
    </row>
    <row r="52" spans="1:9" ht="110.25" x14ac:dyDescent="0.25">
      <c r="A52" s="120"/>
      <c r="B52" s="40" t="s">
        <v>53</v>
      </c>
      <c r="C52" s="69"/>
      <c r="D52" s="18"/>
      <c r="E52" s="109"/>
      <c r="F52" s="104"/>
      <c r="G52" s="92"/>
      <c r="H52" s="92"/>
      <c r="I52" s="95"/>
    </row>
    <row r="53" spans="1:9" ht="111" thickBot="1" x14ac:dyDescent="0.3">
      <c r="A53" s="121"/>
      <c r="B53" s="54" t="s">
        <v>54</v>
      </c>
      <c r="C53" s="70"/>
      <c r="D53" s="67"/>
      <c r="E53" s="109"/>
      <c r="F53" s="104"/>
      <c r="G53" s="92"/>
      <c r="H53" s="92"/>
      <c r="I53" s="95"/>
    </row>
    <row r="54" spans="1:9" ht="47.25" x14ac:dyDescent="0.25">
      <c r="A54" s="114" t="s">
        <v>55</v>
      </c>
      <c r="B54" s="39" t="s">
        <v>56</v>
      </c>
      <c r="C54" s="75"/>
      <c r="D54" s="20"/>
      <c r="E54" s="108">
        <v>3</v>
      </c>
      <c r="F54" s="103"/>
      <c r="G54" s="91">
        <f>E54*F54</f>
        <v>0</v>
      </c>
      <c r="H54" s="91">
        <f>G54*0.21</f>
        <v>0</v>
      </c>
      <c r="I54" s="94">
        <f>G54+H54</f>
        <v>0</v>
      </c>
    </row>
    <row r="55" spans="1:9" x14ac:dyDescent="0.25">
      <c r="A55" s="115"/>
      <c r="B55" s="45" t="s">
        <v>57</v>
      </c>
      <c r="C55" s="69"/>
      <c r="D55" s="65"/>
      <c r="E55" s="109"/>
      <c r="F55" s="104"/>
      <c r="G55" s="92"/>
      <c r="H55" s="92"/>
      <c r="I55" s="95"/>
    </row>
    <row r="56" spans="1:9" ht="47.25" x14ac:dyDescent="0.25">
      <c r="A56" s="115"/>
      <c r="B56" s="45" t="s">
        <v>58</v>
      </c>
      <c r="C56" s="69"/>
      <c r="D56" s="18"/>
      <c r="E56" s="109"/>
      <c r="F56" s="104"/>
      <c r="G56" s="92"/>
      <c r="H56" s="92"/>
      <c r="I56" s="95"/>
    </row>
    <row r="57" spans="1:9" x14ac:dyDescent="0.25">
      <c r="A57" s="115"/>
      <c r="B57" s="45" t="s">
        <v>59</v>
      </c>
      <c r="C57" s="69"/>
      <c r="D57" s="65"/>
      <c r="E57" s="109"/>
      <c r="F57" s="104"/>
      <c r="G57" s="92"/>
      <c r="H57" s="92"/>
      <c r="I57" s="95"/>
    </row>
    <row r="58" spans="1:9" x14ac:dyDescent="0.25">
      <c r="A58" s="115"/>
      <c r="B58" s="45" t="s">
        <v>60</v>
      </c>
      <c r="C58" s="69"/>
      <c r="D58" s="65"/>
      <c r="E58" s="109"/>
      <c r="F58" s="104"/>
      <c r="G58" s="92"/>
      <c r="H58" s="92"/>
      <c r="I58" s="95"/>
    </row>
    <row r="59" spans="1:9" x14ac:dyDescent="0.25">
      <c r="A59" s="115"/>
      <c r="B59" s="45" t="s">
        <v>61</v>
      </c>
      <c r="C59" s="69"/>
      <c r="D59" s="65"/>
      <c r="E59" s="109"/>
      <c r="F59" s="104"/>
      <c r="G59" s="92"/>
      <c r="H59" s="92"/>
      <c r="I59" s="95"/>
    </row>
    <row r="60" spans="1:9" ht="30.75" customHeight="1" x14ac:dyDescent="0.25">
      <c r="A60" s="115"/>
      <c r="B60" s="57" t="s">
        <v>62</v>
      </c>
      <c r="C60" s="69"/>
      <c r="D60" s="65"/>
      <c r="E60" s="109"/>
      <c r="F60" s="104"/>
      <c r="G60" s="92"/>
      <c r="H60" s="92"/>
      <c r="I60" s="95"/>
    </row>
    <row r="61" spans="1:9" x14ac:dyDescent="0.25">
      <c r="A61" s="115"/>
      <c r="B61" s="58" t="s">
        <v>63</v>
      </c>
      <c r="C61" s="69"/>
      <c r="D61" s="65"/>
      <c r="E61" s="109"/>
      <c r="F61" s="104"/>
      <c r="G61" s="92"/>
      <c r="H61" s="92"/>
      <c r="I61" s="95"/>
    </row>
    <row r="62" spans="1:9" x14ac:dyDescent="0.25">
      <c r="A62" s="115"/>
      <c r="B62" s="45" t="s">
        <v>64</v>
      </c>
      <c r="C62" s="69"/>
      <c r="D62" s="65"/>
      <c r="E62" s="109"/>
      <c r="F62" s="104"/>
      <c r="G62" s="92"/>
      <c r="H62" s="92"/>
      <c r="I62" s="95"/>
    </row>
    <row r="63" spans="1:9" x14ac:dyDescent="0.25">
      <c r="A63" s="115"/>
      <c r="B63" s="58" t="s">
        <v>65</v>
      </c>
      <c r="C63" s="69"/>
      <c r="D63" s="65"/>
      <c r="E63" s="109"/>
      <c r="F63" s="104"/>
      <c r="G63" s="92"/>
      <c r="H63" s="92"/>
      <c r="I63" s="95"/>
    </row>
    <row r="64" spans="1:9" x14ac:dyDescent="0.25">
      <c r="A64" s="115"/>
      <c r="B64" s="45" t="s">
        <v>66</v>
      </c>
      <c r="C64" s="69"/>
      <c r="D64" s="65"/>
      <c r="E64" s="109"/>
      <c r="F64" s="104"/>
      <c r="G64" s="92"/>
      <c r="H64" s="92"/>
      <c r="I64" s="95"/>
    </row>
    <row r="65" spans="1:9" ht="47.25" x14ac:dyDescent="0.25">
      <c r="A65" s="115"/>
      <c r="B65" s="46" t="s">
        <v>67</v>
      </c>
      <c r="C65" s="69"/>
      <c r="D65" s="18"/>
      <c r="E65" s="109"/>
      <c r="F65" s="104"/>
      <c r="G65" s="92"/>
      <c r="H65" s="92"/>
      <c r="I65" s="95"/>
    </row>
    <row r="66" spans="1:9" ht="31.5" x14ac:dyDescent="0.25">
      <c r="A66" s="115"/>
      <c r="B66" s="46" t="s">
        <v>68</v>
      </c>
      <c r="C66" s="69"/>
      <c r="D66" s="65"/>
      <c r="E66" s="109"/>
      <c r="F66" s="104"/>
      <c r="G66" s="92"/>
      <c r="H66" s="92"/>
      <c r="I66" s="95"/>
    </row>
    <row r="67" spans="1:9" x14ac:dyDescent="0.25">
      <c r="A67" s="115"/>
      <c r="B67" s="58" t="s">
        <v>69</v>
      </c>
      <c r="C67" s="69"/>
      <c r="D67" s="65"/>
      <c r="E67" s="109"/>
      <c r="F67" s="104"/>
      <c r="G67" s="92"/>
      <c r="H67" s="92"/>
      <c r="I67" s="95"/>
    </row>
    <row r="68" spans="1:9" ht="63.75" thickBot="1" x14ac:dyDescent="0.3">
      <c r="A68" s="115"/>
      <c r="B68" s="41" t="s">
        <v>70</v>
      </c>
      <c r="C68" s="69"/>
      <c r="D68" s="21"/>
      <c r="E68" s="109"/>
      <c r="F68" s="104"/>
      <c r="G68" s="92"/>
      <c r="H68" s="92"/>
      <c r="I68" s="95"/>
    </row>
    <row r="69" spans="1:9" ht="78.75" customHeight="1" x14ac:dyDescent="0.25">
      <c r="A69" s="116" t="s">
        <v>71</v>
      </c>
      <c r="B69" s="60" t="s">
        <v>72</v>
      </c>
      <c r="C69" s="73"/>
      <c r="D69" s="72"/>
      <c r="E69" s="108">
        <v>1</v>
      </c>
      <c r="F69" s="103"/>
      <c r="G69" s="91">
        <f>E69*F69</f>
        <v>0</v>
      </c>
      <c r="H69" s="91">
        <f>G69*0.21</f>
        <v>0</v>
      </c>
      <c r="I69" s="94">
        <f>G69+H69</f>
        <v>0</v>
      </c>
    </row>
    <row r="70" spans="1:9" ht="20.25" customHeight="1" x14ac:dyDescent="0.25">
      <c r="A70" s="117"/>
      <c r="B70" s="45" t="s">
        <v>114</v>
      </c>
      <c r="C70" s="71"/>
      <c r="D70" s="22"/>
      <c r="E70" s="109"/>
      <c r="F70" s="104"/>
      <c r="G70" s="92"/>
      <c r="H70" s="92"/>
      <c r="I70" s="95"/>
    </row>
    <row r="71" spans="1:9" ht="48" thickBot="1" x14ac:dyDescent="0.3">
      <c r="A71" s="118"/>
      <c r="B71" s="78" t="s">
        <v>73</v>
      </c>
      <c r="C71" s="79"/>
      <c r="D71" s="77"/>
      <c r="E71" s="109"/>
      <c r="F71" s="104"/>
      <c r="G71" s="92"/>
      <c r="H71" s="92"/>
      <c r="I71" s="95"/>
    </row>
    <row r="72" spans="1:9" ht="47.25" x14ac:dyDescent="0.25">
      <c r="A72" s="97" t="s">
        <v>74</v>
      </c>
      <c r="B72" s="80" t="s">
        <v>75</v>
      </c>
      <c r="C72" s="73"/>
      <c r="D72" s="74"/>
      <c r="E72" s="100">
        <v>1</v>
      </c>
      <c r="F72" s="139"/>
      <c r="G72" s="111">
        <f>E72*F72</f>
        <v>0</v>
      </c>
      <c r="H72" s="111">
        <f>G72*0.21</f>
        <v>0</v>
      </c>
      <c r="I72" s="88">
        <f>G72+H72</f>
        <v>0</v>
      </c>
    </row>
    <row r="73" spans="1:9" ht="63" x14ac:dyDescent="0.25">
      <c r="A73" s="98"/>
      <c r="B73" s="45" t="s">
        <v>76</v>
      </c>
      <c r="C73" s="71"/>
      <c r="D73" s="72"/>
      <c r="E73" s="101"/>
      <c r="F73" s="140"/>
      <c r="G73" s="112"/>
      <c r="H73" s="112"/>
      <c r="I73" s="89"/>
    </row>
    <row r="74" spans="1:9" x14ac:dyDescent="0.25">
      <c r="A74" s="98"/>
      <c r="B74" s="45" t="s">
        <v>77</v>
      </c>
      <c r="C74" s="69"/>
      <c r="D74" s="65"/>
      <c r="E74" s="101"/>
      <c r="F74" s="140"/>
      <c r="G74" s="112"/>
      <c r="H74" s="112"/>
      <c r="I74" s="89"/>
    </row>
    <row r="75" spans="1:9" x14ac:dyDescent="0.25">
      <c r="A75" s="98"/>
      <c r="B75" s="45" t="s">
        <v>78</v>
      </c>
      <c r="C75" s="69"/>
      <c r="D75" s="65"/>
      <c r="E75" s="101"/>
      <c r="F75" s="140"/>
      <c r="G75" s="112"/>
      <c r="H75" s="112"/>
      <c r="I75" s="89"/>
    </row>
    <row r="76" spans="1:9" x14ac:dyDescent="0.25">
      <c r="A76" s="98"/>
      <c r="B76" s="45" t="s">
        <v>79</v>
      </c>
      <c r="C76" s="69"/>
      <c r="D76" s="65"/>
      <c r="E76" s="101"/>
      <c r="F76" s="140"/>
      <c r="G76" s="112"/>
      <c r="H76" s="112"/>
      <c r="I76" s="89"/>
    </row>
    <row r="77" spans="1:9" x14ac:dyDescent="0.25">
      <c r="A77" s="98"/>
      <c r="B77" s="45" t="s">
        <v>80</v>
      </c>
      <c r="C77" s="69"/>
      <c r="D77" s="65"/>
      <c r="E77" s="101"/>
      <c r="F77" s="140"/>
      <c r="G77" s="112"/>
      <c r="H77" s="112"/>
      <c r="I77" s="89"/>
    </row>
    <row r="78" spans="1:9" x14ac:dyDescent="0.25">
      <c r="A78" s="98"/>
      <c r="B78" s="45" t="s">
        <v>81</v>
      </c>
      <c r="C78" s="69"/>
      <c r="D78" s="65"/>
      <c r="E78" s="101"/>
      <c r="F78" s="140"/>
      <c r="G78" s="112"/>
      <c r="H78" s="112"/>
      <c r="I78" s="89"/>
    </row>
    <row r="79" spans="1:9" x14ac:dyDescent="0.25">
      <c r="A79" s="98"/>
      <c r="B79" s="45" t="s">
        <v>82</v>
      </c>
      <c r="C79" s="69"/>
      <c r="D79" s="65"/>
      <c r="E79" s="101"/>
      <c r="F79" s="140"/>
      <c r="G79" s="112"/>
      <c r="H79" s="112"/>
      <c r="I79" s="89"/>
    </row>
    <row r="80" spans="1:9" ht="31.5" x14ac:dyDescent="0.25">
      <c r="A80" s="98"/>
      <c r="B80" s="45" t="s">
        <v>83</v>
      </c>
      <c r="C80" s="69"/>
      <c r="D80" s="65"/>
      <c r="E80" s="101"/>
      <c r="F80" s="140"/>
      <c r="G80" s="112"/>
      <c r="H80" s="112"/>
      <c r="I80" s="89"/>
    </row>
    <row r="81" spans="1:9" x14ac:dyDescent="0.25">
      <c r="A81" s="98"/>
      <c r="B81" s="45" t="s">
        <v>84</v>
      </c>
      <c r="C81" s="69"/>
      <c r="D81" s="65"/>
      <c r="E81" s="101"/>
      <c r="F81" s="140"/>
      <c r="G81" s="112"/>
      <c r="H81" s="112"/>
      <c r="I81" s="89"/>
    </row>
    <row r="82" spans="1:9" x14ac:dyDescent="0.25">
      <c r="A82" s="98"/>
      <c r="B82" s="45" t="s">
        <v>85</v>
      </c>
      <c r="C82" s="69"/>
      <c r="D82" s="65"/>
      <c r="E82" s="101"/>
      <c r="F82" s="140"/>
      <c r="G82" s="112"/>
      <c r="H82" s="112"/>
      <c r="I82" s="89"/>
    </row>
    <row r="83" spans="1:9" ht="31.5" x14ac:dyDescent="0.25">
      <c r="A83" s="98"/>
      <c r="B83" s="45" t="s">
        <v>86</v>
      </c>
      <c r="C83" s="69"/>
      <c r="D83" s="65"/>
      <c r="E83" s="101"/>
      <c r="F83" s="140"/>
      <c r="G83" s="112"/>
      <c r="H83" s="112"/>
      <c r="I83" s="89"/>
    </row>
    <row r="84" spans="1:9" ht="48" thickBot="1" x14ac:dyDescent="0.3">
      <c r="A84" s="99"/>
      <c r="B84" s="81" t="s">
        <v>87</v>
      </c>
      <c r="C84" s="70"/>
      <c r="D84" s="67"/>
      <c r="E84" s="102"/>
      <c r="F84" s="141"/>
      <c r="G84" s="113"/>
      <c r="H84" s="113"/>
      <c r="I84" s="90"/>
    </row>
    <row r="85" spans="1:9" x14ac:dyDescent="0.25">
      <c r="A85" s="97" t="s">
        <v>127</v>
      </c>
      <c r="B85" s="86" t="s">
        <v>88</v>
      </c>
      <c r="C85" s="73"/>
      <c r="D85" s="68"/>
      <c r="E85" s="108">
        <v>1</v>
      </c>
      <c r="F85" s="103"/>
      <c r="G85" s="91">
        <f>E85*F85</f>
        <v>0</v>
      </c>
      <c r="H85" s="91">
        <f>G85*0.21</f>
        <v>0</v>
      </c>
      <c r="I85" s="94">
        <f>G85+H85</f>
        <v>0</v>
      </c>
    </row>
    <row r="86" spans="1:9" x14ac:dyDescent="0.25">
      <c r="A86" s="98"/>
      <c r="B86" s="45" t="s">
        <v>89</v>
      </c>
      <c r="C86" s="69"/>
      <c r="D86" s="77"/>
      <c r="E86" s="109"/>
      <c r="F86" s="104"/>
      <c r="G86" s="92"/>
      <c r="H86" s="92"/>
      <c r="I86" s="95"/>
    </row>
    <row r="87" spans="1:9" x14ac:dyDescent="0.25">
      <c r="A87" s="98"/>
      <c r="B87" s="45" t="s">
        <v>90</v>
      </c>
      <c r="C87" s="69"/>
      <c r="D87" s="18"/>
      <c r="E87" s="109"/>
      <c r="F87" s="104"/>
      <c r="G87" s="92"/>
      <c r="H87" s="92"/>
      <c r="I87" s="95"/>
    </row>
    <row r="88" spans="1:9" x14ac:dyDescent="0.25">
      <c r="A88" s="98"/>
      <c r="B88" s="45" t="s">
        <v>91</v>
      </c>
      <c r="C88" s="69"/>
      <c r="D88" s="77"/>
      <c r="E88" s="109"/>
      <c r="F88" s="104"/>
      <c r="G88" s="92"/>
      <c r="H88" s="92"/>
      <c r="I88" s="95"/>
    </row>
    <row r="89" spans="1:9" x14ac:dyDescent="0.25">
      <c r="A89" s="98"/>
      <c r="B89" s="45" t="s">
        <v>92</v>
      </c>
      <c r="C89" s="69"/>
      <c r="D89" s="65"/>
      <c r="E89" s="109"/>
      <c r="F89" s="104"/>
      <c r="G89" s="92"/>
      <c r="H89" s="92"/>
      <c r="I89" s="95"/>
    </row>
    <row r="90" spans="1:9" ht="16.5" thickBot="1" x14ac:dyDescent="0.3">
      <c r="A90" s="99"/>
      <c r="B90" s="54" t="s">
        <v>93</v>
      </c>
      <c r="C90" s="70"/>
      <c r="D90" s="67"/>
      <c r="E90" s="110"/>
      <c r="F90" s="105"/>
      <c r="G90" s="93"/>
      <c r="H90" s="93"/>
      <c r="I90" s="96"/>
    </row>
    <row r="91" spans="1:9" x14ac:dyDescent="0.25">
      <c r="A91" s="107" t="s">
        <v>94</v>
      </c>
      <c r="B91" s="39" t="s">
        <v>95</v>
      </c>
      <c r="C91" s="75"/>
      <c r="D91" s="76"/>
      <c r="E91" s="82">
        <v>1</v>
      </c>
      <c r="F91" s="83"/>
      <c r="G91" s="84">
        <f>E91*F91</f>
        <v>0</v>
      </c>
      <c r="H91" s="84">
        <f>G91*0.21</f>
        <v>0</v>
      </c>
      <c r="I91" s="85">
        <f>G91+H91</f>
        <v>0</v>
      </c>
    </row>
    <row r="92" spans="1:9" ht="16.5" thickBot="1" x14ac:dyDescent="0.3">
      <c r="A92" s="107"/>
      <c r="B92" s="54" t="s">
        <v>96</v>
      </c>
      <c r="C92" s="70"/>
      <c r="D92" s="67"/>
      <c r="E92" s="23">
        <v>1</v>
      </c>
      <c r="F92" s="24"/>
      <c r="G92" s="25">
        <f>E92*F92</f>
        <v>0</v>
      </c>
      <c r="H92" s="25">
        <f>G92*0.21</f>
        <v>0</v>
      </c>
      <c r="I92" s="26">
        <f>G92+H92</f>
        <v>0</v>
      </c>
    </row>
    <row r="93" spans="1:9" ht="47.25" x14ac:dyDescent="0.25">
      <c r="A93" s="97" t="s">
        <v>97</v>
      </c>
      <c r="B93" s="39" t="s">
        <v>98</v>
      </c>
      <c r="C93" s="71"/>
      <c r="D93" s="76"/>
      <c r="E93" s="106">
        <v>1</v>
      </c>
      <c r="F93" s="104"/>
      <c r="G93" s="92">
        <f>E93*F93</f>
        <v>0</v>
      </c>
      <c r="H93" s="92">
        <f>G93*0.21</f>
        <v>0</v>
      </c>
      <c r="I93" s="95">
        <f>G93+H93</f>
        <v>0</v>
      </c>
    </row>
    <row r="94" spans="1:9" ht="32.25" thickBot="1" x14ac:dyDescent="0.3">
      <c r="A94" s="98"/>
      <c r="B94" s="54" t="s">
        <v>121</v>
      </c>
      <c r="C94" s="75"/>
      <c r="D94" s="67"/>
      <c r="E94" s="106"/>
      <c r="F94" s="104"/>
      <c r="G94" s="92"/>
      <c r="H94" s="92"/>
      <c r="I94" s="95"/>
    </row>
    <row r="95" spans="1:9" x14ac:dyDescent="0.25">
      <c r="A95" s="97" t="s">
        <v>99</v>
      </c>
      <c r="B95" s="39" t="s">
        <v>100</v>
      </c>
      <c r="C95" s="73"/>
      <c r="D95" s="74"/>
      <c r="E95" s="100">
        <v>1</v>
      </c>
      <c r="F95" s="103"/>
      <c r="G95" s="91">
        <f>E95*F95</f>
        <v>0</v>
      </c>
      <c r="H95" s="91">
        <f>G95*0.21</f>
        <v>0</v>
      </c>
      <c r="I95" s="94">
        <f>G95+H95</f>
        <v>0</v>
      </c>
    </row>
    <row r="96" spans="1:9" ht="126" x14ac:dyDescent="0.25">
      <c r="A96" s="98"/>
      <c r="B96" s="40" t="s">
        <v>112</v>
      </c>
      <c r="C96" s="69"/>
      <c r="D96" s="18"/>
      <c r="E96" s="101"/>
      <c r="F96" s="104"/>
      <c r="G96" s="92"/>
      <c r="H96" s="92"/>
      <c r="I96" s="95"/>
    </row>
    <row r="97" spans="1:11" ht="94.5" x14ac:dyDescent="0.25">
      <c r="A97" s="98"/>
      <c r="B97" s="45" t="s">
        <v>113</v>
      </c>
      <c r="C97" s="69"/>
      <c r="D97" s="18"/>
      <c r="E97" s="101"/>
      <c r="F97" s="104"/>
      <c r="G97" s="92"/>
      <c r="H97" s="92"/>
      <c r="I97" s="95"/>
      <c r="K97" s="27"/>
    </row>
    <row r="98" spans="1:11" ht="34.5" customHeight="1" x14ac:dyDescent="0.25">
      <c r="A98" s="98"/>
      <c r="B98" s="45" t="s">
        <v>101</v>
      </c>
      <c r="C98" s="69"/>
      <c r="D98" s="65"/>
      <c r="E98" s="101"/>
      <c r="F98" s="104"/>
      <c r="G98" s="92"/>
      <c r="H98" s="92"/>
      <c r="I98" s="95"/>
    </row>
    <row r="99" spans="1:11" ht="31.5" x14ac:dyDescent="0.25">
      <c r="A99" s="98"/>
      <c r="B99" s="45" t="s">
        <v>102</v>
      </c>
      <c r="C99" s="69"/>
      <c r="D99" s="65"/>
      <c r="E99" s="101"/>
      <c r="F99" s="104"/>
      <c r="G99" s="92"/>
      <c r="H99" s="92"/>
      <c r="I99" s="95"/>
    </row>
    <row r="100" spans="1:11" ht="63" x14ac:dyDescent="0.25">
      <c r="A100" s="98"/>
      <c r="B100" s="45" t="s">
        <v>122</v>
      </c>
      <c r="C100" s="69"/>
      <c r="D100" s="65"/>
      <c r="E100" s="101"/>
      <c r="F100" s="104"/>
      <c r="G100" s="92"/>
      <c r="H100" s="92"/>
      <c r="I100" s="95"/>
    </row>
    <row r="101" spans="1:11" ht="114.75" customHeight="1" x14ac:dyDescent="0.25">
      <c r="A101" s="98"/>
      <c r="B101" s="40" t="s">
        <v>103</v>
      </c>
      <c r="C101" s="69"/>
      <c r="D101" s="65"/>
      <c r="E101" s="101"/>
      <c r="F101" s="104"/>
      <c r="G101" s="92"/>
      <c r="H101" s="92"/>
      <c r="I101" s="95"/>
    </row>
    <row r="102" spans="1:11" ht="63" x14ac:dyDescent="0.25">
      <c r="A102" s="98"/>
      <c r="B102" s="45" t="s">
        <v>104</v>
      </c>
      <c r="C102" s="69"/>
      <c r="D102" s="65"/>
      <c r="E102" s="101"/>
      <c r="F102" s="104"/>
      <c r="G102" s="92"/>
      <c r="H102" s="92"/>
      <c r="I102" s="95"/>
    </row>
    <row r="103" spans="1:11" ht="126" x14ac:dyDescent="0.25">
      <c r="A103" s="98"/>
      <c r="B103" s="47" t="s">
        <v>105</v>
      </c>
      <c r="C103" s="69"/>
      <c r="D103" s="65"/>
      <c r="E103" s="101"/>
      <c r="F103" s="104"/>
      <c r="G103" s="92"/>
      <c r="H103" s="92"/>
      <c r="I103" s="95"/>
    </row>
    <row r="104" spans="1:11" ht="48" thickBot="1" x14ac:dyDescent="0.3">
      <c r="A104" s="99"/>
      <c r="B104" s="54" t="s">
        <v>106</v>
      </c>
      <c r="C104" s="70"/>
      <c r="D104" s="67"/>
      <c r="E104" s="102"/>
      <c r="F104" s="105"/>
      <c r="G104" s="93"/>
      <c r="H104" s="93"/>
      <c r="I104" s="96"/>
    </row>
    <row r="105" spans="1:11" s="35" customFormat="1" ht="21.75" customHeight="1" thickBot="1" x14ac:dyDescent="0.3">
      <c r="A105" s="28" t="s">
        <v>107</v>
      </c>
      <c r="B105" s="29"/>
      <c r="C105" s="30"/>
      <c r="D105" s="31"/>
      <c r="E105" s="31"/>
      <c r="F105" s="32"/>
      <c r="G105" s="33">
        <f>SUM(G5:G104)</f>
        <v>0</v>
      </c>
      <c r="H105" s="33">
        <f>SUM(H5:H104)</f>
        <v>0</v>
      </c>
      <c r="I105" s="34">
        <f>SUM(I5:I104)</f>
        <v>0</v>
      </c>
    </row>
  </sheetData>
  <sheetProtection algorithmName="SHA-512" hashValue="nM1yO1DSnF7a8IcFqupmHjNvh27fjowlcJelyW2SkK2N4NEVEMUU8c5d0VivTv3ODLgKQ8Ma24Yfh92CzlhrbA==" saltValue="9IqQGjGrH6khpMr/RPzhvQ==" spinCount="100000" sheet="1" objects="1" scenarios="1"/>
  <protectedRanges>
    <protectedRange sqref="C5:C104" name="Oblast1"/>
    <protectedRange sqref="D5:D6 D9:D10 D15 D19:D21 D25 D41 D46:D52 D54 D56 D65 D68 D70 D87 D96:D97" name="Oblast2"/>
    <protectedRange sqref="F5:F104" name="Oblast3"/>
  </protectedRanges>
  <mergeCells count="79">
    <mergeCell ref="I14:I26"/>
    <mergeCell ref="A27:A35"/>
    <mergeCell ref="A14:A26"/>
    <mergeCell ref="E14:E26"/>
    <mergeCell ref="F14:F26"/>
    <mergeCell ref="G14:G26"/>
    <mergeCell ref="H14:H26"/>
    <mergeCell ref="I5:I13"/>
    <mergeCell ref="A5:A13"/>
    <mergeCell ref="E5:E13"/>
    <mergeCell ref="F5:F13"/>
    <mergeCell ref="G5:G13"/>
    <mergeCell ref="H5:H13"/>
    <mergeCell ref="E27:E35"/>
    <mergeCell ref="F27:F35"/>
    <mergeCell ref="G27:G35"/>
    <mergeCell ref="H27:H35"/>
    <mergeCell ref="I40:I41"/>
    <mergeCell ref="I36:I39"/>
    <mergeCell ref="I27:I35"/>
    <mergeCell ref="A36:A39"/>
    <mergeCell ref="E36:E39"/>
    <mergeCell ref="F36:F39"/>
    <mergeCell ref="G36:G39"/>
    <mergeCell ref="H36:H39"/>
    <mergeCell ref="A40:A41"/>
    <mergeCell ref="E40:E41"/>
    <mergeCell ref="F40:F41"/>
    <mergeCell ref="G40:G41"/>
    <mergeCell ref="H40:H41"/>
    <mergeCell ref="I44:I53"/>
    <mergeCell ref="A42:A43"/>
    <mergeCell ref="E42:E43"/>
    <mergeCell ref="F42:F43"/>
    <mergeCell ref="G42:G43"/>
    <mergeCell ref="H42:H43"/>
    <mergeCell ref="I42:I43"/>
    <mergeCell ref="A44:A53"/>
    <mergeCell ref="E44:E53"/>
    <mergeCell ref="F44:F53"/>
    <mergeCell ref="G44:G53"/>
    <mergeCell ref="H44:H53"/>
    <mergeCell ref="I54:I68"/>
    <mergeCell ref="A69:A71"/>
    <mergeCell ref="E69:E71"/>
    <mergeCell ref="F69:F71"/>
    <mergeCell ref="G69:G71"/>
    <mergeCell ref="H69:H71"/>
    <mergeCell ref="A54:A68"/>
    <mergeCell ref="E54:E68"/>
    <mergeCell ref="F54:F68"/>
    <mergeCell ref="G54:G68"/>
    <mergeCell ref="H54:H68"/>
    <mergeCell ref="F72:F84"/>
    <mergeCell ref="F85:F90"/>
    <mergeCell ref="G72:G84"/>
    <mergeCell ref="H72:H84"/>
    <mergeCell ref="I69:I71"/>
    <mergeCell ref="A91:A92"/>
    <mergeCell ref="A72:A84"/>
    <mergeCell ref="A85:A90"/>
    <mergeCell ref="E85:E90"/>
    <mergeCell ref="E72:E84"/>
    <mergeCell ref="A93:A94"/>
    <mergeCell ref="E93:E94"/>
    <mergeCell ref="F93:F94"/>
    <mergeCell ref="G93:G94"/>
    <mergeCell ref="I93:I94"/>
    <mergeCell ref="A95:A104"/>
    <mergeCell ref="E95:E104"/>
    <mergeCell ref="F95:F104"/>
    <mergeCell ref="G95:G104"/>
    <mergeCell ref="H95:H104"/>
    <mergeCell ref="I72:I84"/>
    <mergeCell ref="G85:G90"/>
    <mergeCell ref="H85:H90"/>
    <mergeCell ref="I85:I90"/>
    <mergeCell ref="I95:I104"/>
    <mergeCell ref="H93:H94"/>
  </mergeCells>
  <pageMargins left="0.70866141732283472" right="0.31496062992125984" top="0.39370078740157483" bottom="0.59055118110236227" header="0.11811023622047245" footer="0.31496062992125984"/>
  <pageSetup scale="54" orientation="landscape" r:id="rId1"/>
  <rowBreaks count="3" manualBreakCount="3">
    <brk id="35" max="16383" man="1"/>
    <brk id="53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8737-FC74-4C29-AD2C-35EDAA91DE30}">
  <dimension ref="A1"/>
  <sheetViews>
    <sheetView workbookViewId="0">
      <selection activeCell="G25" sqref="G25"/>
    </sheetView>
  </sheetViews>
  <sheetFormatPr defaultRowHeight="15.75" x14ac:dyDescent="0.25"/>
  <cols>
    <col min="1" max="1" width="36.25" customWidth="1"/>
  </cols>
  <sheetData>
    <row r="1" spans="1:1" x14ac:dyDescent="0.25">
      <c r="A1" t="s">
        <v>123</v>
      </c>
    </row>
  </sheetData>
  <pageMargins left="0.9055118110236221" right="0.3149606299212598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obr. k položce Mini Režie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2023-03-26T08:48:13Z</dcterms:created>
  <dcterms:modified xsi:type="dcterms:W3CDTF">2023-06-01T12:07:45Z</dcterms:modified>
</cp:coreProperties>
</file>