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3" sheetId="1" r:id="rId1"/>
    <sheet name="SO 004" sheetId="2" r:id="rId2"/>
    <sheet name="SO 103_1" sheetId="3" r:id="rId3"/>
    <sheet name="SO 104" sheetId="4" r:id="rId4"/>
    <sheet name="SO 105" sheetId="5" r:id="rId5"/>
    <sheet name="SO 143" sheetId="6" r:id="rId6"/>
    <sheet name="SO 144" sheetId="7" r:id="rId7"/>
  </sheets>
  <definedNames/>
  <calcPr/>
  <webPublishing/>
</workbook>
</file>

<file path=xl/sharedStrings.xml><?xml version="1.0" encoding="utf-8"?>
<sst xmlns="http://schemas.openxmlformats.org/spreadsheetml/2006/main" count="2625" uniqueCount="604">
  <si>
    <t>ASPE10</t>
  </si>
  <si>
    <t>S</t>
  </si>
  <si>
    <t>Firma: ÚDRŽBA SILNIC Královéhradeckého kraje a.s.</t>
  </si>
  <si>
    <t>Soupis prací objektu</t>
  </si>
  <si>
    <t xml:space="preserve">Stavba: </t>
  </si>
  <si>
    <t>328 87</t>
  </si>
  <si>
    <t>III/29827 Krňovice - Běleč nad Orlicí - Svinary, II.etapa (SO 103,SO 104)_09022023_neoceněný</t>
  </si>
  <si>
    <t>O</t>
  </si>
  <si>
    <t>Rozpočet:</t>
  </si>
  <si>
    <t>0,00</t>
  </si>
  <si>
    <t>15,00</t>
  </si>
  <si>
    <t>21,00</t>
  </si>
  <si>
    <t>3</t>
  </si>
  <si>
    <t>2</t>
  </si>
  <si>
    <t>SO 003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</si>
  <si>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</si>
  <si>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</si>
  <si>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</si>
  <si>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</si>
  <si>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</si>
  <si>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</si>
  <si>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</si>
  <si>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</si>
  <si>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</si>
  <si>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</si>
  <si>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</si>
  <si>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</si>
  <si>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</si>
  <si>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</si>
  <si>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</si>
  <si>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</si>
  <si>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</si>
  <si>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</si>
  <si>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</si>
  <si>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</si>
  <si>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</si>
  <si>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</si>
  <si>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e</t>
  </si>
  <si>
    <t>POMOC PRÁCE ZŘÍZ NEBO ZAJIŠŤ OCHRANU INŽENÝRSKÝCH SÍTÍ</t>
  </si>
  <si>
    <t>M</t>
  </si>
  <si>
    <t>PP</t>
  </si>
  <si>
    <t>Zajištění inženýrských sítí během realizace stavby dle požadavků správce, vytýčení, manipulace, ochrana, sondy. Délka úseku 2,684 km.   
Pevná cena.</t>
  </si>
  <si>
    <t>VV</t>
  </si>
  <si>
    <t>100=100,000 [A]</t>
  </si>
  <si>
    <t>TS</t>
  </si>
  <si>
    <t>zahrnuje veškeré náklady spojené s objednatelem požadovanými zařízeními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</si>
  <si>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</si>
  <si>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</si>
  <si>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</si>
  <si>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</si>
  <si>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2,684 km.   
Pevná cena.</t>
  </si>
  <si>
    <t>02910</t>
  </si>
  <si>
    <t>OSTATNÍ POŽADAVKY - ZEMĚMĚŘIČSKÁ MĚŘENÍ</t>
  </si>
  <si>
    <t>SOUBOR</t>
  </si>
  <si>
    <t>Zaměření skutečného provedení díla ke kolaudaci stavby (tiskem 3x + 1x elektronicky). Elektronicky ve formátu dle zadávací dokumentace.  
Délka úseku 2,684 km.   
Pevná cena.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</si>
  <si>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</si>
  <si>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</si>
  <si>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2,684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</si>
  <si>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</si>
  <si>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</si>
  <si>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2,684 km.   
Pevná cena.</t>
  </si>
  <si>
    <t>02940</t>
  </si>
  <si>
    <t>OSTATNÍ POŽADAVKY - VYPRACOVÁNÍ DOKUMENTACE</t>
  </si>
  <si>
    <t>Vypracování dokumentace skutečného provedení stavby - 3x DSPS, 3x kompletní fotodokumentace + 1x na flash disku,    
2x měsíčně zpráva o průběhu výstavby s fotodokumentací, Délka úseku 2,684 km.   
Pevná cena.</t>
  </si>
  <si>
    <t>7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</si>
  <si>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</si>
  <si>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</si>
  <si>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2,684 km.   
Pevná cena.</t>
  </si>
  <si>
    <t>8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</si>
  <si>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</si>
  <si>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</si>
  <si>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</si>
  <si>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</si>
  <si>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2=2,000 [A]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</si>
  <si>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</si>
  <si>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</si>
  <si>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</si>
  <si>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2,684 km   
- PEVNÁ CENA</t>
  </si>
  <si>
    <t>SO 004</t>
  </si>
  <si>
    <t>Zajištění inženýrských sítí během realizace stavby dle požadavků správce, vytýčení, manipulace, ochrana, sondy.  Délka úseku 0,630 km (III/29827), 0,287 km (III/3082).   
Pevná cena.</t>
  </si>
  <si>
    <t>Zjištění a zdokumentování stávajícího stavu objektů sousedících se stavbou, které mohou být dotčeny stavbou před započetím stavebních prací.  Délka úseku 0,630 km (III/29827), 0,287 km (III/3082).  
Pevná cena.</t>
  </si>
  <si>
    <t>Zaměření skutečného provedení díla ke kolaudaci stavby (tiskem 3x + 1x elektronicky).  Elektronicky ve formátu dle zadávací dokumentace.  
Délka úseku 0,630 km (III/29827), 0,287 km (III/3082).   
Pevná cena.</t>
  </si>
  <si>
    <t>Geometrický oddělovací plán pro majetkové vypořádání vlastnických vztahů včetně potvrzení KÚ pro Královéhradecký kraj (12 x tiskem).  Délka úseku 0,630 km (III/29827), 0,287 km (III/3082).  
Pevná cena.</t>
  </si>
  <si>
    <t>Zaměření vrstev pro určení kubatur sanací (dle zaměření příčných řezů v PD) a pro určení kubatur konstrukčních vrstev a celkových plošných a délkových výměr.  Délka úseku 0,630 km (III/29827), 0,287 km (III/3082).  
Pevná cena.</t>
  </si>
  <si>
    <t>Vypracování dokumentace skutečného provedení stavby - 3x DSPS, 3x kompletní fotodokumentace + 1x na flash disku,    
2x měsíčně zpráva o průběhu výstavby s fotodokumentací,  Délka úseku 0,630 km (III/29827), 0,287 km (III/3082).  
Pevná cena.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</si>
  <si>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 Délka úseku 0,630 km (III/29827), 0,287 km (III/3082).   
Pevná cena.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</si>
  <si>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 Délka úseku 0,630 km (III/29827), 0,287 km (III/3082).  
- PEVNÁ CENA</t>
  </si>
  <si>
    <t>Objekt:</t>
  </si>
  <si>
    <t>SO 103</t>
  </si>
  <si>
    <t>Rekonstrukce silnice III/29827 - úsek 3 - Běleč nad Orlicí - Svinary</t>
  </si>
  <si>
    <t>O1</t>
  </si>
  <si>
    <t>KOMUNIKACE</t>
  </si>
  <si>
    <t>VŠEOBECNÉ KONSTRUKCE A PRÁCE</t>
  </si>
  <si>
    <t>014101</t>
  </si>
  <si>
    <t>a</t>
  </si>
  <si>
    <t>POPLATKY ZA SKLÁDKU</t>
  </si>
  <si>
    <t>T</t>
  </si>
  <si>
    <t>skládkovné zeminy</t>
  </si>
  <si>
    <t>1610,4*1,8=2 898,720 [A] 
0,15*1610,4*1,8=434,808 [B] 
sanace aktivní zóny 20% plochy 
2025*2*0,2*1,5*0,2*2*1,8=874,800 [C] 
Celkem: A+B+C=4 208,328 [D]</t>
  </si>
  <si>
    <t>zahrnuje veškeré poplatky provozovateli skládky související s uložením odpadu na skládce.</t>
  </si>
  <si>
    <t>b</t>
  </si>
  <si>
    <t>skládkovné nestmelených podkladních vrstev</t>
  </si>
  <si>
    <t>1845*2=3 690,000 [A]</t>
  </si>
  <si>
    <t>ZEMNÍ PRÁCE</t>
  </si>
  <si>
    <t>11201</t>
  </si>
  <si>
    <t>KÁCENÍ STROMŮ D KMENE DO 0,5M S ODSTRANĚNÍM PAŘEZŮ</t>
  </si>
  <si>
    <t>odstranění 1 ks stromu ze dna silničního příkopu, včetně pařezu a zasypání jámy, dále zahrnuje odvoz stromu a pařezu k likvidaci a poplatky za likvidaci</t>
  </si>
  <si>
    <t>výkres C.3.3 Situace II.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</si>
  <si>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</si>
  <si>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11221</t>
  </si>
  <si>
    <t>ODSTRANĚNÍ PAŘEZŮ D DO 0,5M</t>
  </si>
  <si>
    <t>odstranění 1 ks pařezu ze dna silničního příkopu, včetně zasypání jámy, dále zahrnuje odvoz stromu a pařezu k likvidaci a poplatky za likvidaci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</si>
  <si>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</si>
  <si>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113328</t>
  </si>
  <si>
    <t>ODSTRAN PODKL ZPEVNĚNÝCH PLOCH Z KAMENIVA NESTMEL,</t>
  </si>
  <si>
    <t>M3</t>
  </si>
  <si>
    <t>sanace:  š. 1.5 m * tl. 0.3 m * dl 2050 m * 2 (po obou stranách) = 1845 m3 
výkres C.3.6 Pracovní příčné řezy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</si>
  <si>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</si>
  <si>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</si>
  <si>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VOZOVEK A CHOD S ASFALT POJIVEM,</t>
  </si>
  <si>
    <t>odstranění podkladních vrstev z penetračního makadamu v prostoru sanace okrajů vozovky, uložení na mezideponii v místě stavby, bude použito zpět do stavby</t>
  </si>
  <si>
    <t>sanace:  š. 1.5 m * tl. 0.1 m * dl 2050 m * 2 (po obou stranách) = 615 m3 
výkres C.3.6 Pracovní příčné řezy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</si>
  <si>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 
- tento fakt musí být uveden v doplňujícím textu k položce).</t>
  </si>
  <si>
    <t>11360</t>
  </si>
  <si>
    <t>ROZRYTÍ VOZOVKY</t>
  </si>
  <si>
    <t>M2</t>
  </si>
  <si>
    <t>14916,4=14 916,400 [A]</t>
  </si>
  <si>
    <t>zahrnuje potřebné mechanizmy a odklizení přebytečného materiálu</t>
  </si>
  <si>
    <t>113728</t>
  </si>
  <si>
    <t>FRÉZOVÁNÍ VOZOVEK ASFALTOVÝCH,</t>
  </si>
  <si>
    <t>odfrézování asfaltových vrstvev vozovky v tl. 100mm, vč. naložení, odvozu a uložení, zhotovitel v ceně zohlední možnost zpětného využití recyklovaného materiálu</t>
  </si>
  <si>
    <t>plocha odměřena z CAD = 14916.4 m2 * 0.1 = 1491.64 m3 
výkres C.3.2-3 Situace I. - II., C.3.6 Pracovní příčné řezy</t>
  </si>
  <si>
    <t>123738</t>
  </si>
  <si>
    <t>ODKOP PRO SPOD STAVBU SILNIC A ŽELEZNIC TŘ. I,</t>
  </si>
  <si>
    <t>prohloubení silničních příkopů, včetně odvozu odtěžené zeminy na skládku</t>
  </si>
  <si>
    <t>viz. Příloha č. 1 TZ - Výkaz ploch a kubatur 
výkres C.3.6 Pracovní příčné řezy 
2684*2*0,3=1 610,400 [A] 
sanace aktivní zóny v tl. 2*0,2m, 20% plochy 
2025*2*0,2*1,5*0,2*2=486,000 [B] 
Celkem: A+B=2 096,400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</si>
  <si>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</si>
  <si>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</si>
  <si>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12924</t>
  </si>
  <si>
    <t>ČIŠTĚNÍ KRAJNIC OD NÁNOSU TL. DO 200MM</t>
  </si>
  <si>
    <t>včetně odvozu na skládku odpadu</t>
  </si>
  <si>
    <t>průměrná šířka 0.30 m * 2684 * 2 = 1610.4 m2 
výkres C.3.2-3 Situace I. - II., C.3.6 Pracovní příčné řezy</t>
  </si>
  <si>
    <t>- vodorovná a svislá doprava, přemístění, přeložení, manipulace s výkopkem a uložení na skládku (bez poplatku)</t>
  </si>
  <si>
    <t>12</t>
  </si>
  <si>
    <t>129957</t>
  </si>
  <si>
    <t>ČIŠTĚNÍ POTRUBÍ DN DO 500MM</t>
  </si>
  <si>
    <t>čištění stávajícího zatrubnění příkopů z betonových trub DN 500 v prostoru zastávky MHD Svinary, Škvárovka; včetně odvozu odstraněných nečistot na skládku odpadu a skládkovného</t>
  </si>
  <si>
    <t>13+3 = 16 m 
výkres C.3.2 Situace I.</t>
  </si>
  <si>
    <t>13</t>
  </si>
  <si>
    <t>17120</t>
  </si>
  <si>
    <t>ULOŽENÍ SYPANINY DO NÁSYPŮ A NA SKLÁDKY BEZ ZHUTNĚNÍ</t>
  </si>
  <si>
    <t>uložení na mezideponii 113338  
uložení na skládku 123738</t>
  </si>
  <si>
    <t>položka č. 113338 
615=615,000 [A] 
položka č. 123738 
2096,4=2 096,400 [B] 
Celkem: A+B=2 711,400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</si>
  <si>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</si>
  <si>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</si>
  <si>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17180</t>
  </si>
  <si>
    <t>ULOŽENÍ SYPANINY DO NÁSYPŮ Z NAKUPOVANÝCH MATERIÁLŮ</t>
  </si>
  <si>
    <t>dosypání svahu zemního tělesa vhodným materiálem se zhutněním</t>
  </si>
  <si>
    <t>viz. Příloha č. 1 TZ - Výkaz ploch a kubatur 
výkres C.3.6 Pracovní příčné řezy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</si>
  <si>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</si>
  <si>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</si>
  <si>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17380</t>
  </si>
  <si>
    <t>ZEMNÍ KRAJNICE A DOSYPÁVKY Z NAKUPOVANÝCH MATERIÁLŮ</t>
  </si>
  <si>
    <t>zásyp pod krajnicí v prostoru sanace okrajů nenamrzavým materiálem se zhutněním</t>
  </si>
  <si>
    <t>0.06m2 * 2050m * 2= 246 m3 
výkres C.3.6 Pracovní příčné řezy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</si>
  <si>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</si>
  <si>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</si>
  <si>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18110</t>
  </si>
  <si>
    <t>ÚPRAVA PLÁNĚ SE ZHUTNĚNÍM V HORNINĚ TŘ. I</t>
  </si>
  <si>
    <t>úprava pláně v úrovni sanační vrstvy</t>
  </si>
  <si>
    <t>1.5*2050 * 2 (po obou stranách) =6150 m2 
výkres C.3.6 Pracovní příčné řezy</t>
  </si>
  <si>
    <t>položka zahrnuje úpravu pláně včetně vyrovnání výškových rozdílů. Míru zhutnění určuje projekt.</t>
  </si>
  <si>
    <t>17</t>
  </si>
  <si>
    <t>18243</t>
  </si>
  <si>
    <t>ZALOŽENÍ TRÁVNÍKU HYDROOSEVEM NA HLUŠINU</t>
  </si>
  <si>
    <t>plocha odečtena z CAD 
výkres C.3.2-3 Situace I. - II.</t>
  </si>
  <si>
    <t>Zahrnuje dodání předepsané travní směsi, hydroosev na hlušinu, zalévání, první pokosení, to vše bez ohledu na sklon terénu</t>
  </si>
  <si>
    <t>Základy</t>
  </si>
  <si>
    <t>18</t>
  </si>
  <si>
    <t>289972</t>
  </si>
  <si>
    <t>OPLÁŠTĚNÍ (ZPEVNĚNÍ) Z GEOMŘÍŽOVIN</t>
  </si>
  <si>
    <t>separační geotextílie 300 g/m2</t>
  </si>
  <si>
    <t>2025*2*1,5*0,2=1 215,000 [B]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</si>
  <si>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</si>
  <si>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19</t>
  </si>
  <si>
    <t>561401</t>
  </si>
  <si>
    <t>KAMENIVO ZPEVNĚNÉ CEMENTEM TŘ. I</t>
  </si>
  <si>
    <t>sanace okrajů vozovky, vrstva SC 8/10 (KSC I), tl. 220 mm</t>
  </si>
  <si>
    <t>1.5*0.22*2050 * 2 (po obou stranách) =1353 m3 
výkres C.3.2-3 Situace I. - II., C.3.6 Pracovní příčné řezy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</si>
  <si>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</si>
  <si>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20</t>
  </si>
  <si>
    <t>56330</t>
  </si>
  <si>
    <t>VOZOVKOVÉ VRSTVY ZE ŠTĚRKODRTI</t>
  </si>
  <si>
    <t>sanace okrajů vozovky - dosypání do úrovně povrchu vozovky po provedení vrstvy KSC,</t>
  </si>
  <si>
    <t>1.5*0.18*2050 * 2 (po obou stranách) =1107 m3 
výkres C.3.2-3 Situace I. - II., C.3.6 Pracovní příčné řezy 
1107-615=492,000 [A] 
sanace aktivní zóny v tl. 2*0,2 m, 20 % plochy 
2025*2*0,2*1,5*0,2*2=486,000 [B] 
Celkem: A+B=978,000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</si>
  <si>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</si>
  <si>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</si>
  <si>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56360</t>
  </si>
  <si>
    <t>VOZOVKOVÉ VRSTVY Z RECYKLOVANÉHO MATERIÁLU</t>
  </si>
  <si>
    <t>615=615,000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</si>
  <si>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</si>
  <si>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22</t>
  </si>
  <si>
    <t>56363</t>
  </si>
  <si>
    <t>VOZOVKOVÉ VRSTVY Z RECYKLOVANÉHO MATERIÁLU TL DO 150MM</t>
  </si>
  <si>
    <t>nezpevněné sjezdy, asfaltový recyklát tl. 150 mm</t>
  </si>
  <si>
    <t>plocha odečtena z CAD 
výkres C.3.2-3 Situace I. - II., C.3.6 Pracovní příčné řezy</t>
  </si>
  <si>
    <t>23</t>
  </si>
  <si>
    <t>567544</t>
  </si>
  <si>
    <t>VRST PRO OBNOVU A OPR RECYK ZA STUD CEM A ASF EM TL DO 200MM</t>
  </si>
  <si>
    <t>technologie zahrnuje rozfrézování a reprofilaci stávající vozovky do navržených příčných sklonů, provedení recyklace za studena na místě s přidáním cementu a asfaltového pojiva RS 0/45 CA dle TP 208, tl. vrstvy 180 mm.  
Pro směsi stmelené cementem + asfaltovou emulzí /zpěněným asfaltem se dávkování asfaltové emulze / zpěněného asfaltu navrhuje v rozmezí 2,0% až 3,5% v množství zbytkového asfaltu a dávkování cementu 2,5% až 5,0% při splnění TP 208  UPŘESNĚNO DLE PRŮKAZNÍCH ZKOUŠEK ZE VZORKŮ ODEBRANÝCH NA STAVBĚ tl. min 180  mm. Kompletní provedení vč. zhutnění a úpravy příčných a podélných sklonů.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</si>
  <si>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</si>
  <si>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24</t>
  </si>
  <si>
    <t>56963</t>
  </si>
  <si>
    <t>ZPEVNĚNÍ KRAJNIC Z RECYKLOVANÉHO MATERIÁLU TL DO 150MM</t>
  </si>
  <si>
    <t>zpevnění krajnic z asfaltového recyklátu tl. 150 mm, proměnná šířka</t>
  </si>
  <si>
    <t>plocha odečtena z CAD; cca 2*0.3*2660m 
výkres C.3.2-3 Situace I. - II., C.3.6 Pracovní příčné řezy</t>
  </si>
  <si>
    <t>25</t>
  </si>
  <si>
    <t>572123</t>
  </si>
  <si>
    <t>INFILTRAČNÍ POSTŘIK Z EMULZE DO 1,0KG/M2</t>
  </si>
  <si>
    <t>infiltrační postřik z modifikované asfaltové emulze C50 BP5, 0.60 kg/m2</t>
  </si>
  <si>
    <t>výkres C.3.5 Vzorové příčné řezy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</si>
  <si>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</si>
  <si>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26</t>
  </si>
  <si>
    <t>572214</t>
  </si>
  <si>
    <t>SPOJOVACÍ POSTŘIK Z MODIFIK EMULZE DO 0,5KG/M2</t>
  </si>
  <si>
    <t>spojovací postřik z modifikované asfaltové emulze C60 BP50.30kg/m2</t>
  </si>
  <si>
    <t>výkres C.3.5 Vzorové příčné řezy 
14916,4*1,02*2=30 429,456 [A]</t>
  </si>
  <si>
    <t>27</t>
  </si>
  <si>
    <t>574A34</t>
  </si>
  <si>
    <t>ASFALTOVÝ BETON PRO OBRUSNÉ VRSTVY ACO 11+, 11S TL. 40MM</t>
  </si>
  <si>
    <t>ACO 11+ 50/70,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</si>
  <si>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</si>
  <si>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28</t>
  </si>
  <si>
    <t>574E06</t>
  </si>
  <si>
    <t>ASFALTOVÝ BETON PRO PODKLADNÍ VRSTVY ACP 16+</t>
  </si>
  <si>
    <t>vyrovnávka rovinnatosti vrstvy RS 0/45 CA v prům.tl. 20 mm  
vyrovnávka ACP 16 + bude pokládána současně s podkladní vrstvou ACP 16+ v tl. 60 mm</t>
  </si>
  <si>
    <t>(14916,4*1,02)*0,02=304,295 [A]</t>
  </si>
  <si>
    <t>29</t>
  </si>
  <si>
    <t>574E56</t>
  </si>
  <si>
    <t>ASFALTOVÝ BETON PRO PODKLADNÍ VRSTVY ACP 16+, 16S TL. 60MM</t>
  </si>
  <si>
    <t>ACP 16+ 50/70, 60 mm</t>
  </si>
  <si>
    <t>plocha odečtena z CAD 
výkres C.3.2-3 Situace I. - II., C.3.6 Pracovní příčné řezy 
14916,4*1,02=15 214,728 [A]</t>
  </si>
  <si>
    <t>30</t>
  </si>
  <si>
    <t>57621</t>
  </si>
  <si>
    <t>POSYP KAMENIVEM DRCENÝM 5KG/M2</t>
  </si>
  <si>
    <t>posyp kamenivem fr 4/8 mm, případně nástřik vápennou suspenzí</t>
  </si>
  <si>
    <t>15089,4=15 089,400 [A]</t>
  </si>
  <si>
    <t>- dodání kameniva předepsané kvality a zrnitosti  
- posyp předepsaným množstvím</t>
  </si>
  <si>
    <t>31</t>
  </si>
  <si>
    <t>58920</t>
  </si>
  <si>
    <t>VÝPLŇ SPAR MODIFIKOVANÝM ASFALTEM</t>
  </si>
  <si>
    <t>ošetření spar trvale pružnou asfaltovou zálivkou</t>
  </si>
  <si>
    <t>9.5+17+14+4+5.6+6+6+6+6=74.1 m 
výkres C.3.2-3 Situace I. - II.</t>
  </si>
  <si>
    <t>položka zahrnuje:  
- dodávku předepsaného materiálu  
- vyčištění a výplň spar tímto materiálem</t>
  </si>
  <si>
    <t>OSTATNÍ PRÁCE</t>
  </si>
  <si>
    <t>113765</t>
  </si>
  <si>
    <t>FRÉZOVÁNÍ DRÁŽKY PRŮŘEZU DO 600MM2 V ASFALTOVÉ VOZOVCE</t>
  </si>
  <si>
    <t>Položka zahrnuje veškerou manipulaci s vybouranou sutí a s vybouranými hmotami vč. uložení na skládku.</t>
  </si>
  <si>
    <t>32</t>
  </si>
  <si>
    <t>91228</t>
  </si>
  <si>
    <t>SMĚROVÉ SLOUPKY Z PLAST HMOT VČETNĚ ODRAZNÉHO PÁSKU</t>
  </si>
  <si>
    <t>plastové směrové sloupky, výška 800 mm, třída D2, reflexivní folie R1</t>
  </si>
  <si>
    <t>položka zahrnuje:  
- dodání a osazení sloupku včetně nutných zemních prací  
- vnitrostaveništní a mimostaveništní doprava  
- odrazky plastové nebo z retroreflexní fólie</t>
  </si>
  <si>
    <t>33</t>
  </si>
  <si>
    <t>914121</t>
  </si>
  <si>
    <t>DOPRAVNÍ ZNAČKY ZÁKLADNÍ VELIKOSTI OCELOVÉ FÓLIE TŘ 1 - DODÁVKA A MONTÁŽ</t>
  </si>
  <si>
    <t>Retroreflexivní třída R1, upevnění na ocelový sloupek, případně na sloupy VO, či vzdušných vedení</t>
  </si>
  <si>
    <t>výkres C.3.2-3 Situace I. - II.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</si>
  <si>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</si>
  <si>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34</t>
  </si>
  <si>
    <t>914122</t>
  </si>
  <si>
    <t>DOPRAVNÍ ZNAČKY ZÁKLADNÍ VELIKOSTI OCELOVÉ FÓLIE TŘ 1 - MONTÁŽ S PŘEMÍSTĚNÍM</t>
  </si>
  <si>
    <t>opětovné osazení označníků zastávek a označníků přírodního parku Orlice, zahrnuje kompletní osazení, včetně případné náhrady poničeného základu označníku zastávky a poničeného dřevěného sloupku přírodního parku Orlice</t>
  </si>
  <si>
    <t>3x označník zastávek linkové dopravy, 4x označník parku Orlice 
výkres C.3.2-3 Situace I. - II.</t>
  </si>
  <si>
    <t>položka zahrnuje:  
- dopravu demontované značky z dočasné skládky  
- osazení a montáž značky na místě určeném projektem  
- nutnou opravu poškozených částí nezahrnuje dodávku značky</t>
  </si>
  <si>
    <t>35</t>
  </si>
  <si>
    <t>914123</t>
  </si>
  <si>
    <t>DOPRAVNÍ ZNAČKY ZÁKLADNÍ VELIKOSTI OCELOVÉ FÓLIE TŘ 1 - DEMONTÁŽ</t>
  </si>
  <si>
    <t>demontáž stávajících svislých dopravních značek</t>
  </si>
  <si>
    <t>Položka zahrnuje odstranění, demontáž a odklizení materiálu s odvozem na předepsané místo</t>
  </si>
  <si>
    <t>36</t>
  </si>
  <si>
    <t>demontáž stávajících označníků zastávek a označníků přírodního parku Orlice, včetně jejich sloupů - značky budou demontovány pouze pokud to bude nutné pro provádění stavby s ohledem na prostorové požadavky použité techniky, včetně uložení značek pro opětovné osazení</t>
  </si>
  <si>
    <t>37</t>
  </si>
  <si>
    <t>914421</t>
  </si>
  <si>
    <t>DOPRAVNÍ ZNAČKY 100X150CM OCELOVÉ FÓLIE TŘ 1 - DODÁVKA A MONTÁŽ</t>
  </si>
  <si>
    <t>Retroreflexivní třída R1, upevnění na dvojici ocelových sloupků</t>
  </si>
  <si>
    <t>38</t>
  </si>
  <si>
    <t>914423</t>
  </si>
  <si>
    <t>DOPRAVNÍ ZNAČKY 100X150CM OCELOVÉ FÓLIE TŘ 1 - DEMONTÁŽ</t>
  </si>
  <si>
    <t>demontáž stávajících svislých dopravních značek,</t>
  </si>
  <si>
    <t>39</t>
  </si>
  <si>
    <t>914913</t>
  </si>
  <si>
    <t>SLOUPKY A STOJKY DZ Z OCEL TRUBEK ZABETON DEMONTÁŽ</t>
  </si>
  <si>
    <t>odstraněná stávajících sloupků svislého dopravního značení, včetně základu</t>
  </si>
  <si>
    <t>2x dvojitý sloupek značky 150x100 cm, 25x jednoduché sloupky 
výkres C.3.2-3 Situace I. - II.</t>
  </si>
  <si>
    <t>40</t>
  </si>
  <si>
    <t>914921</t>
  </si>
  <si>
    <t>SLOUPKY A STOJKY DOPRAVNÍCH ZNAČEK Z OCEL TRUBEK DO PATKY - DODÁVKA A MONTÁŽ</t>
  </si>
  <si>
    <t>ocelové pozinkované sloupky průměru 60 mm, včetně AL patky, betonového základu C16/20nXF1 a všech upevňovadel a úchytek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</si>
  <si>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</si>
  <si>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41</t>
  </si>
  <si>
    <t>915111</t>
  </si>
  <si>
    <t>VODOROVNÉ DOPRAVNÍ ZNAČENÍ BARVOU HLADKÉ - DODÁVKA A POKLÁDKA</t>
  </si>
  <si>
    <t>vodorovné dopravní značení barvou, hladké, vodící čára V4 0.125, podélná čára přerušovaná V2b 1.5/1.5/0.125, V2b 1.5/1.5/0.25  
- včetně předznačení</t>
  </si>
  <si>
    <t>plocha odečtena z CAD; 658.5 m2 * 2 vrstvy =1 317,000 [A] 
výkres C.3.2-3 Situace I. - II.</t>
  </si>
  <si>
    <t>položka zahrnuje:  
- dodání a pokládku nátěrového materiálu (měří se pouze natíraná plocha)  
- předznačení a reflexní úpravu</t>
  </si>
  <si>
    <t>42</t>
  </si>
  <si>
    <t>915211</t>
  </si>
  <si>
    <t>VODOROVNÉ DOPRAVNÍ ZNAČENÍ PLASTEM HLADKÉ - DODÁVKA A POKLÁDKA</t>
  </si>
  <si>
    <t>vodorovné dopravní značení plastem, hladké, vodící čára V4 0.125, podélná čára přerušovaná V2b 1.5/1.5/0.125, V2b 1.5/1.5/0.25  
- obnova</t>
  </si>
  <si>
    <t>43</t>
  </si>
  <si>
    <t>93808</t>
  </si>
  <si>
    <t>OČIŠTĚNÍ VOZOVEK ZAMETENÍM</t>
  </si>
  <si>
    <t>očištění vozovky před provedením infiltračního postřiku</t>
  </si>
  <si>
    <t>položka zahrnuje očištění předepsaným způsobem včetně odklizení vzniklého odpadu</t>
  </si>
  <si>
    <t>SO 104</t>
  </si>
  <si>
    <t>Rekonstrukce silnice III/29827 - úsek 4 - Svinary</t>
  </si>
  <si>
    <t>(52,5+4,7+93,9-3,9)*1,8=264,960 [B]</t>
  </si>
  <si>
    <t>826,7*2,0=1 653,400 [A]</t>
  </si>
  <si>
    <t>d</t>
  </si>
  <si>
    <t>skládkovné betonová suť, vybourané obruby a kamenné sloupky původního svodidla</t>
  </si>
  <si>
    <t>(9,1+3,3+1,8+9,8+3,263)*2,2=59,979 [A]</t>
  </si>
  <si>
    <t>113177</t>
  </si>
  <si>
    <t>ODSTRAN KRYTU ZPEVNĚNÝCH PLOCH Z DLAŽEB KOSTEK,</t>
  </si>
  <si>
    <t>vybourání vodících a odvodňovacích proužků z žulových kostek drobných vel. 10-12, včetně odstranění betonového lože a vybourání žulových kostek v prostoru vyřazovacího a zařazovacího úseku zastávky MHD, kostky budou očištěny a uloženy pro opětovné použití, vybourané betonové lože a přebytečné kostky budou odvezeny na skládku odpadu</t>
  </si>
  <si>
    <t>plocha odečtena z CAD vodící proužky 94 m2, zastávka = 33 m2; celkem 127 m2 * 0.12 = 15.24 m3  
výkres C.4.2-3 Situace I. - II., C.4.6 Pracovní příčné řezy</t>
  </si>
  <si>
    <t>113327</t>
  </si>
  <si>
    <t>odstranění podkladních vrstev v místě překopu silnice pro přípojku UV a v prostoru sanace okrajů vozovky</t>
  </si>
  <si>
    <t>přípojka 0.4*3.5*1 = 1.4 m3; sanace 1.5*0.3*917*2=825,3 m3 
výkres C.4.2-3 Situace I. - II., C.4.6 Pracovní příčné řezy</t>
  </si>
  <si>
    <t>ODSTRAN PODKL ZPEVNĚNÝCH PLOCH S ASFALT POJIVEM,</t>
  </si>
  <si>
    <t>sanace:  š. 1.5 m * tl. 0.1 m * dl (630+287)*2 = 275,1 m3 
výkres C.4.6 Pracovní příčné řezy</t>
  </si>
  <si>
    <t>113347</t>
  </si>
  <si>
    <t>ODSTRAN PODKL ZPEVNĚNÝCH PLOCH S CEM POJIVEM,</t>
  </si>
  <si>
    <t>odstranění stmelených podkladních vrstev v prostoru úprav vyřazovacího a zařazovacího úseku zastávky ve Svinarech, předpokládaná tl. 100 mm, včetně odvozu na skládku</t>
  </si>
  <si>
    <t>33 m2 * 0.1 = 3.3 m3  
výkres C.4.2-3 Situace I. - II., C.4.6 Pracovní příčné řezy</t>
  </si>
  <si>
    <t>11351</t>
  </si>
  <si>
    <t>ODSTRANĚNÍ ZÁHONOVÝCH OBRUBNÍKŮ</t>
  </si>
  <si>
    <t>odstranění betonových záhonových obrubníků, včetně betonového lože</t>
  </si>
  <si>
    <t>1.3+1.2+2.5+2+1+1+1+1+2.1+2.1+1.6+1.6+1+1 m  
výkres C.4.2-3 Situace I. - II.</t>
  </si>
  <si>
    <t>11352</t>
  </si>
  <si>
    <t>ODSTRANĚNÍ CHODNÍKOVÝCH OBRUBNÍKŮ BETONOVÝCH</t>
  </si>
  <si>
    <t>odstranění betonových silničních obrubníků</t>
  </si>
  <si>
    <t>4.5+18+2+2+4 m  
výkres C.4.2-3 Situace I. - II.</t>
  </si>
  <si>
    <t>11354</t>
  </si>
  <si>
    <t>ODSTRANĚNÍ OBRUB Z KRAJNÍKŮ</t>
  </si>
  <si>
    <t>vybourání betonových vodících proužků š. 0.25 m, včetně lože z betonu</t>
  </si>
  <si>
    <t>2.5+3.5 m  
výkres C.4.2-3 Situace I. - II.</t>
  </si>
  <si>
    <t>5869=5 869,000 [A]</t>
  </si>
  <si>
    <t>FRÉZOVÁNÍ ZPEVNĚNÝCH PLOCH ASFALTOVÝCH,</t>
  </si>
  <si>
    <t>odfrézování asfaltových vrstvev vozovky v tl. 100mm,  vč. naložení, odvozu a uložení, zhotovitel v ceně zohlední možnost zpětného využití recyklovaného materiálu</t>
  </si>
  <si>
    <t>plocha odměřena z CAD III/29827 = 4089 m2; III/3082 = 2009 m2; celkem = 6098 m2 * 0.1 = 609.8 m3  
výkres C.4.2-3 Situace I. - II., C.4.6 Pracovní příčné řezy</t>
  </si>
  <si>
    <t>viz. Příloha č. 1 TZ - Výkaz ploch a kubatur  
výkres C.4.6 Pracovní příčné řezy</t>
  </si>
  <si>
    <t>plocha odečtena z CAD III/29827 = 382 m2; III/3082 = 244m2  
výkres C.4.2-3 Situace I. - II., C.4.6 Pracovní příčné řezy</t>
  </si>
  <si>
    <t>12993</t>
  </si>
  <si>
    <t>ČIŠTĚNÍ POTRUBÍ DN DO 200MM</t>
  </si>
  <si>
    <t>pročištění stávajícího zatrubnění silničního příkopu DN150 pod zálivem zastávky MHD na silnici III/3082</t>
  </si>
  <si>
    <t>výkres C.4.3 Situace II.</t>
  </si>
  <si>
    <t>132838</t>
  </si>
  <si>
    <t>HLOUBENÍ RÝH ŠÍŘ DO 2M PAŽ I NEPAŽ TŘ. II,</t>
  </si>
  <si>
    <t>hloubení rýhy pro přípojku kanalizace a uliční vpusť</t>
  </si>
  <si>
    <t>0.8*3.5*1 + 1.2*1.2*1.3 = 4.68 m3  
výkres C.4.2 Situace I.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</si>
  <si>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</si>
  <si>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na mezideponii 113338  
uložení na skládku 123738, 132838</t>
  </si>
  <si>
    <t>položka č. 113338 
275,1=275,100 [A] 
položka č. 123738 
52,50=52,500 [B] 
položka 132838 
4,7=4,700 [D] 
Celkem: A+B+D=332,300 [C]</t>
  </si>
  <si>
    <t>0.06m2 * 100m= 6 m3  
výkres C.4.6 Pracovní příčné řezy</t>
  </si>
  <si>
    <t>17411</t>
  </si>
  <si>
    <t>ZÁSYP JAM A RÝH ZEMINOU SE ZHUTNĚNÍM</t>
  </si>
  <si>
    <t>zásyp rušené části příkopu v křižovatce silnic III/29827 a III/3082  
použije se zemina odtěžená v rámci stavby</t>
  </si>
  <si>
    <t>15.6 m * 0.25 m2 = 3.9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</si>
  <si>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</si>
  <si>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</si>
  <si>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</si>
  <si>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rýhy potrubí a jámy uliční vpusti vhodným materiálem se zhutnením, po vrstvách 300 mm</t>
  </si>
  <si>
    <t>1*0.45*3.5 + 1.2*1.2*1.3 - 3.14*0.5*0.5 = 2.67 m3  
výkres C.4.2 Situace I.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</si>
  <si>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</si>
  <si>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</si>
  <si>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</si>
  <si>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podsyp a obsyp potrubí, ŠP fr. 0/8, lože tl. 100 mm, obsyp 250 mm</t>
  </si>
  <si>
    <t>1*0.35*3.5 = 1.23 m3   
výkres C.4.2 Situace I.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</si>
  <si>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</si>
  <si>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plocha odečtena z CAD  
výkres C.4.2-3 Situace I. - II.</t>
  </si>
  <si>
    <t>VODOROVNÉ KONSTRUKCE</t>
  </si>
  <si>
    <t>451312</t>
  </si>
  <si>
    <t>PODKLADNÍ A VÝPLŇOVÉ VRSTVY Z PROSTÉHO BETONU C12/15</t>
  </si>
  <si>
    <t>podkladní beton pod uliční vpust, tl. 100 mm</t>
  </si>
  <si>
    <t>1.2*1.2*0.1=0.15 m3  
výkres C.4.2 Situace I.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</si>
  <si>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</si>
  <si>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466921</t>
  </si>
  <si>
    <t>DLAŽBY VEGETAČNÍ Z BETONOVÝCH DLAŽDIC NA SUCHO</t>
  </si>
  <si>
    <t>předláždění a případná výměna poškozeného stávajcího zpevnění šikmého vtokového a výtokového čela zatrubněného příkopu z betonové zatravňovací dlažby</t>
  </si>
  <si>
    <t>2x 1 m2  
výkres C.4.2 Situace I.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</si>
  <si>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</si>
  <si>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1,5*0,22*(630+287)*2=605,220 [A] 
výkres C.4.2-3 Situace I. - II., C.4.6 Pracovní příčné řezy</t>
  </si>
  <si>
    <t>561421</t>
  </si>
  <si>
    <t>KAMENIVO ZPEVNĚNÉ CEMENTEM TŘ. I TL. DO 100MM</t>
  </si>
  <si>
    <t>vyřazovací a zařazovací úseku zastávky MHD, podkladní vrstva pod žulové kostky, SC 8/10 (KSC I) tl. 100 mm</t>
  </si>
  <si>
    <t>plocha odečtena z CAD  
výkres C.4.2 Situace I., C.4.6 Pracovní příčné řezy</t>
  </si>
  <si>
    <t>oprava konstrukce vozovzky po překopu pro přípojku UV -  kombinace ŠD 0/45 60% - R-materiál 40%, tl. 0.4 m - dosypání do úrovně vozovky (pro následné provedení recyklace viz samostatná položka)</t>
  </si>
  <si>
    <t>0.4*1*3.5=1.4 m3  
výkres C.4.2 Situace I.</t>
  </si>
  <si>
    <t>1.5*0.18*(630+287)*2 =495,18 m3 
výkres C.4.6 Pracovní příčné řezy 
495,18-275,1=220,080 [A]</t>
  </si>
  <si>
    <t>275,1=275,100 [A]</t>
  </si>
  <si>
    <t>plocha odečtena z CAD  
výkres C.4.2-3 Situace I. - II., C.4.6 Pracovní příčné řezy</t>
  </si>
  <si>
    <t>plocha odečtena z CAD 
výkres C.4.2-3 Situace I. - II., C.4.6 Pracovní příčné řezy 
5869*1,02=5 986,380 [A]</t>
  </si>
  <si>
    <t>plocha odečtena z CAD III/29827 = 382 m2; III/3082 = 240m2  
výkres C.4.2-3 Situace I. - II., C.4.6 Pracovní příčné řezy</t>
  </si>
  <si>
    <t>C.4.5 Vzorové příčné řezy 
5869*1,02=5 986,380 [A]</t>
  </si>
  <si>
    <t>C.4.5 Vzorové příčné řezy 
5869*1,02*2=11 972,760 [A]</t>
  </si>
  <si>
    <t>plocha odečtena z CAD III/29827 = 4089 m2; III/3082 = 1780 m2; celkem = 5869 m2 
výkres C.4.2-3 Situace I. - II., C.4.6 Pracovní příčné řezy 
5869=5 869,000 [A]</t>
  </si>
  <si>
    <t>(5869*1,02)*0,02=119,728 [A]</t>
  </si>
  <si>
    <t>plocha odečtena z CAD III/29827 = 4089 m2; III/3082 = 1780 m2; celkem = 5869 m2 
výkres C.4.2-3 Situace I. - II., C.4.6 Pracovní příčné řezy 
5869*1,02=5 986,380 [A]</t>
  </si>
  <si>
    <t>5869*1,02=5 986,380 [A]</t>
  </si>
  <si>
    <t>58222</t>
  </si>
  <si>
    <t>DLÁŽDĚNÉ KRYTY Z DROBNÝCH KOSTEK DO LOŽE Z MC</t>
  </si>
  <si>
    <t>vodící a odvodňovací proužky z dvou, tří, nebo čtyř řad žulových kostek drobných vel. 120 mm, DL. I., osazení do lože z betonu C20/25nXF3, použijí se vybourané a očištěné žulové kostky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</si>
  <si>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</si>
  <si>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</si>
  <si>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</si>
  <si>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předláždění sjezdu a chodníku s doplněním ložné vrstvy z kameniva fr 4/8 dle potřeby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</si>
  <si>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</si>
  <si>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délka spar odečtena z CAD  
výkres C.4.2-3 Situace I. - II.</t>
  </si>
  <si>
    <t>POTRUBÍ</t>
  </si>
  <si>
    <t>44</t>
  </si>
  <si>
    <t>87433</t>
  </si>
  <si>
    <t>POTRUBÍ Z TRUB PLASTOVÝCH ODPADNÍCH DN DO 150MM</t>
  </si>
  <si>
    <t>přípojka uliční vpusti, PVC DN150 SN8</t>
  </si>
  <si>
    <t>výkres C.4.2-3 Situace I. - II.</t>
  </si>
  <si>
    <t>položky pro zhotovení potrubí platí bez ohledu na sklon 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nezahrnuje zkoušky vodotěsnosti a televizní prohlídku</t>
  </si>
  <si>
    <t>45</t>
  </si>
  <si>
    <t>89712</t>
  </si>
  <si>
    <t>VPUSŤ KANALIZAČNÍ ULIČNÍ KOMPLETNÍ Z BETONOVÝCH DÍLCŮ</t>
  </si>
  <si>
    <t>včetně litinové mříže D400 a kalového koše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</si>
  <si>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</si>
  <si>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46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</si>
  <si>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</si>
  <si>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</si>
  <si>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</si>
  <si>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47</t>
  </si>
  <si>
    <t>89922</t>
  </si>
  <si>
    <t>VÝŠKOVÁ ÚPRAVA MŘÍŽÍ</t>
  </si>
  <si>
    <t>48</t>
  </si>
  <si>
    <t>89923</t>
  </si>
  <si>
    <t>VÝŠKOVÁ ÚPRAVA KRYCÍCH HRNCŮ</t>
  </si>
  <si>
    <t>49</t>
  </si>
  <si>
    <t>směrový sloupek bílý, výška 800 mm, oddělitelný D2, s retroreflexivní folií R1</t>
  </si>
  <si>
    <t>počet odečten z CAD  
výkres C.4.3 Situace II.</t>
  </si>
  <si>
    <t>50</t>
  </si>
  <si>
    <t>položka zahrnuje:  
- dodávku a montáž značek v požadovaném provedení</t>
  </si>
  <si>
    <t>51</t>
  </si>
  <si>
    <t>opětovné osazení označníků zastávek, zahrnuje kompletní osazení, včetně případné náhrady poničeného základu označníku zastávky</t>
  </si>
  <si>
    <t>6x označník zastávek   
výkres C.4.2-3 Situace I. - II.</t>
  </si>
  <si>
    <t>52</t>
  </si>
  <si>
    <t>53</t>
  </si>
  <si>
    <t>demontáž stávajících označníků zastávek, včetně jejich sloupů - značky budou demontovány pouze pokud to bude nutné pro provádění stavby s ohledem na prostorové požadavky použité techniky, včetně uložení značek pro opětovné osazení</t>
  </si>
  <si>
    <t>54</t>
  </si>
  <si>
    <t>914412</t>
  </si>
  <si>
    <t>DOPRAVNÍ ZNAČKY 100X150CM OCELOVÉ - MONTÁŽ S PŘEMÍSTĚNÍM</t>
  </si>
  <si>
    <t>opětovná montáž dopravního zrcadla na nový sloupek v původní poloze, zrcadlo se použije stávající</t>
  </si>
  <si>
    <t>55</t>
  </si>
  <si>
    <t>914413</t>
  </si>
  <si>
    <t>DOPRAVNÍ ZNAČKY 100X150CM OCELOVÉ - DEMONTÁŽ</t>
  </si>
  <si>
    <t>demontáž stávajícího dopravního zrcadla, včetně uložení pro opětovné osazení po dokončení stavebních prací</t>
  </si>
  <si>
    <t>56</t>
  </si>
  <si>
    <t>57</t>
  </si>
  <si>
    <t>58</t>
  </si>
  <si>
    <t>59</t>
  </si>
  <si>
    <t>položka zahrnuje:  
- sloupky a upevňovací zařízení včetně jejich osazení (betonová patka, zemní práce)</t>
  </si>
  <si>
    <t>60</t>
  </si>
  <si>
    <t>vodorovné dopravní značení barvou, hladké, vodící čára V4 0.125, V4 0.25, V4 0.5/0.5/0.25, podélná čára přerušovaná V2b 1.5/1.5/0.125, přechod pro chodce V7 s vodícím pásem  
včetně předznačení</t>
  </si>
  <si>
    <t>plocha odečtena z CAD 
výkres C.4.2-3 Situace I. - II. 
216=216,000 [A]</t>
  </si>
  <si>
    <t>61</t>
  </si>
  <si>
    <t>vodorovné dopravní značení plastem, hladké, vodící čára V4 0.125, V4 0.25, V4 0.5/0.5/0.25, podélná čára přerušovaná V2b 1.5/1.5/0.125, přechod pro chodce V7 s vodícím pásem  
obnova</t>
  </si>
  <si>
    <t>62</t>
  </si>
  <si>
    <t>917211</t>
  </si>
  <si>
    <t>ZÁHONOVÉ OBRUBY Z BETONOVÝCH OBRUBNÍKŮ ŠÍŘ 50MM</t>
  </si>
  <si>
    <t>betonový obrubník záhonový 50/200/500(1000) mm, do lože z betonu s boční opěrou, beton C20/25nXF3, min. tl. 100 mm</t>
  </si>
  <si>
    <t>2.5+2+1+1+1+1+2.1+2.1+1.6+1.6+1+1  
výkres C.4.2-3 Situace I. - II.</t>
  </si>
  <si>
    <t>Položka zahrnuje: dodání a pokládku betonových obrubníků o rozměrech předepsaných zadávací dokumentací betonové lože i boční betonovou opěrku.</t>
  </si>
  <si>
    <t>63</t>
  </si>
  <si>
    <t>917224</t>
  </si>
  <si>
    <t>SILNIČNÍ A CHODNÍKOVÉ OBRUBY Z BETONOVÝCH OBRUBNÍKŮ ŠÍŘ 150MM</t>
  </si>
  <si>
    <t>betonový obrubník silniční 150/250/1000 mm, do lože z betonu s boční opěrou, beton C20/25nXF3, min. tl. 100 mm</t>
  </si>
  <si>
    <t>4.5+18+2+2  
výkres C.4.2-3 Situace I. - II.</t>
  </si>
  <si>
    <t>64</t>
  </si>
  <si>
    <t>betonový obrubník přechodový 150/150-250/1000 mm, do lože z betonu s boční opěrou, beton C20/25nXF3, min. tl. 100 mm</t>
  </si>
  <si>
    <t>4 ks  
výkres C.4.2-3 Situace I. - II.</t>
  </si>
  <si>
    <t>65</t>
  </si>
  <si>
    <t>c</t>
  </si>
  <si>
    <t>betonový obrubník nájezdový 150/150/1000 mm, do lože z betonu s boční opěrou, beton C20/25nXF3, min. tl. 100 mm</t>
  </si>
  <si>
    <t>7.8+5.5+3.2+4.1+4.9+3.5+4+4+5.1+4  
výkres C.4.2-3 Situace I. - II.</t>
  </si>
  <si>
    <t>66</t>
  </si>
  <si>
    <t>91723</t>
  </si>
  <si>
    <t>OBRUBY Z BETON KRAJNÍKŮ</t>
  </si>
  <si>
    <t>vodící proužky z betonových prefabrikátů 500/250/80 mm, do lože z betonu C20/25nXF3, min. tl. 100 mm</t>
  </si>
  <si>
    <t>Položka zahrnuje: dodání a pokládku betonových krajníků o rozměrech předepsaných zadávací dokumentací betonové lože i boční betonovou opěrku.</t>
  </si>
  <si>
    <t>67</t>
  </si>
  <si>
    <t>68</t>
  </si>
  <si>
    <t>96612</t>
  </si>
  <si>
    <t>BOURÁNÍ KONSTRUKCÍ Z KAMENE NA SUCHO</t>
  </si>
  <si>
    <t>odstranění stávajících kamenných sloupků původního silničního svodidla - 9ks, včetně odvozu na skládku zhotovitele</t>
  </si>
  <si>
    <t>výkres C.4.3 Situace II. 
(0,5*0,5*1,45)*9=3,263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</si>
  <si>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</si>
  <si>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105</t>
  </si>
  <si>
    <t>Obnova zálivů zastávek MHD Svinary</t>
  </si>
  <si>
    <t>položka č. 11332 
(65+120+146+109)*0,3=132,000 [A]</t>
  </si>
  <si>
    <t>skládkovné betonová suť</t>
  </si>
  <si>
    <t>položka č. 11334 
(65+120+146+109)*0,15=66,000 [A]</t>
  </si>
  <si>
    <t>Zemní práce</t>
  </si>
  <si>
    <t>11317</t>
  </si>
  <si>
    <t>ODSTRAN KRYTU ZPEVNĚNÝCH PLOCH Z DLAŽEB KOSTEK</t>
  </si>
  <si>
    <t>odstranění stávající žulové dlažby včetně odvozu a uložení na mezideponii pro zpětné použití</t>
  </si>
  <si>
    <t>(65+120+146+109)*0,1=44,000 [A]</t>
  </si>
  <si>
    <t>11332</t>
  </si>
  <si>
    <t>ODSTRANĚNÍ PODKLADŮ ZPEVNĚNÝCH PLOCH Z KAMENIVA NESTMELENÉHO</t>
  </si>
  <si>
    <t>odstranění podkladní vsrtvy stávajících zálivů zastávek MHD</t>
  </si>
  <si>
    <t>(65+120+146+109)*0,3=132,000 [A]</t>
  </si>
  <si>
    <t>11334</t>
  </si>
  <si>
    <t>ODSTRANĚNÍ PODKLADU ZPEVNĚNÝCH PLOCH S CEMENT POJIVEM</t>
  </si>
  <si>
    <t>(65+120+146+109)*0,15=66,000 [A]</t>
  </si>
  <si>
    <t>Komunikace</t>
  </si>
  <si>
    <t>561451</t>
  </si>
  <si>
    <t>KAMENIVO ZPEVNĚNÉ CEMENTEM TŘ. I TL. DO 250MM</t>
  </si>
  <si>
    <t>SC C8/10 tl. 210 mm</t>
  </si>
  <si>
    <t>65+120+146+109=440,000 [A]</t>
  </si>
  <si>
    <t>56334</t>
  </si>
  <si>
    <t>VOZOVKOVÉ VRSTVY ZE ŠTĚRKODRTI TL. DO 200MM</t>
  </si>
  <si>
    <t>vrstva ŠD fr. 0/32 v tl. 200 mm</t>
  </si>
  <si>
    <t>předláždění zálivů zastávek HMD, žulové kostky drobné vel. 120 mm, DL. I., osazení do lože z betonu C20/25nXF3, použijí se vybourané a očištěné žulové kostky</t>
  </si>
  <si>
    <t>58940.R</t>
  </si>
  <si>
    <t>VÝPLŇ SPAR MC</t>
  </si>
  <si>
    <t>výplň spar žulové dlažby MC25 XF4</t>
  </si>
  <si>
    <t>SO 143</t>
  </si>
  <si>
    <t>Dopravní opatření - úsek 3 - Běleč nad Orlicí - Svinary (III/29827; III/3082)</t>
  </si>
  <si>
    <t>02710</t>
  </si>
  <si>
    <t>POMOC PRÁCE ZŘÍZ NEBO ZAJIŠŤ OBJÍŽĎKY A PŘÍSTUP CESTY</t>
  </si>
  <si>
    <t>inženýrská činnost, zajištění povolení uzavírky, zajištění objízdných tras.  
PEVNÁ CENA</t>
  </si>
  <si>
    <t>1=1,000 [A]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</si>
  <si>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</si>
  <si>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</si>
  <si>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</si>
  <si>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B1 7x, E13 10x, E3a 3x, IJ4c 1x, C3a 1x = 22 ks  
doplnění SDZ dle požadavku POLICIE ČR DI HK = 15 ks</t>
  </si>
  <si>
    <t>Výkres C.7.2 Situace dopravního opatření</t>
  </si>
  <si>
    <t>914129</t>
  </si>
  <si>
    <t>DOPRAV ZNAČKY ZÁKLAD VEL OCEL FÓLIE TŘ 1 - NÁJEMNÉ</t>
  </si>
  <si>
    <t>KPL…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</si>
  <si>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</si>
  <si>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</si>
  <si>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</si>
  <si>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IS11b 24x, IS11c 1x, IP10a 2x, IP10b 3x = 30 ks  
doplnění SDZ dle požadavku POLICIE ČR DI HK = 20 ks</t>
  </si>
  <si>
    <t>položka zahrnuje:  
- dopravu demontované značky z dočasné skládky  
- osazení a montáž značky na místě určeném projektem  
- nutnou opravu poškozených částí  
nezahrnuje dodávku značky</t>
  </si>
  <si>
    <t>914429</t>
  </si>
  <si>
    <t>DOPRAV ZNAČ 100X150CM OCEL FÓLIE TŘ 1 - NÁJEMNÉ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</si>
  <si>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</si>
  <si>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</si>
  <si>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</si>
  <si>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</si>
  <si>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</si>
  <si>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</si>
  <si>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</si>
  <si>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</si>
  <si>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</si>
  <si>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</si>
  <si>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</si>
  <si>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Z2 3x = 3 ks  
doplnění SDZ dle požadavku POLICIE ČR DI HK = 20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</si>
  <si>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</si>
  <si>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</si>
  <si>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</si>
  <si>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</si>
  <si>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</si>
  <si>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SO 144</t>
  </si>
  <si>
    <t>Dopravní opatření - úsek 4 - Svinary (III/29827)</t>
  </si>
  <si>
    <t>02720</t>
  </si>
  <si>
    <t>POMOC PRÁCE ZŘÍZ NEBO ZAJIŠŤ REGULACI A OCHRANU DOPRAVY</t>
  </si>
  <si>
    <t>zřízení a zrušení provizorní autobusové zastávky, úprava nástupní plochy ŠD  
délka 12 m * 4 ks  
šířka 1,5 m * 4 ks  
sejmuní ornice v tl. 0,15 cm  
separační textílie  
zpevnění nástupní a výstupní plochy</t>
  </si>
  <si>
    <t>4=4,000 [A]</t>
  </si>
  <si>
    <t>B1 10x, E13 2x, E3a 3x, IJ4c 1x, C3a 1x = 17 ks  
doplnění SDZ dle požadavku POLICIE ČR DI HK = 15 ks</t>
  </si>
  <si>
    <t>DOPRAVNÍ ZNAČKY 100X150CM OCELOVÉ FÓLIE TŘ 1 - MONTÁŽ</t>
  </si>
  <si>
    <t>IS11b 23x, IS11c 1x, IP10a 3x, IP10b 3x = 30 ks  
doplnění SDZ dle požadavku POLICIE ČR DI HK = 20 ks</t>
  </si>
  <si>
    <t>Výkres C.8.2 Situace dopravního opatření</t>
  </si>
  <si>
    <t>915321</t>
  </si>
  <si>
    <t>VODOR DOPRAV ZNAČ Z FÓLIE DOČAS ODSTRANITEL - DOD A POKLÁDKA</t>
  </si>
  <si>
    <t>příčná čára V5, zastávka BUS V11a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</si>
  <si>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</si>
  <si>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</si>
  <si>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</si>
  <si>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</si>
  <si>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3x</t>
  </si>
  <si>
    <t>916132</t>
  </si>
  <si>
    <t>DOPRAV SVĚTLO VÝSTRAŽ SOUPRAVA 5KS - MONTÁŽ S PŘESUNEM</t>
  </si>
  <si>
    <t>5x</t>
  </si>
  <si>
    <t>916133</t>
  </si>
  <si>
    <t>DOPRAV SVĚTLO VÝSTRAŽ SOUPRAVA 5KS - DEMONTÁŽ</t>
  </si>
  <si>
    <t>916139</t>
  </si>
  <si>
    <t>DOPRAVNÍ SVĚTLO VÝSTRAŽNÉ SOUPRAVA 5 KUSŮ - NÁJEMNÉ</t>
  </si>
  <si>
    <t>916151</t>
  </si>
  <si>
    <t>SEMAFOROVÁ PŘENOSNÁ SOUPRAVA - DODÁVKA A MONTÁŽ S PŘEMÍSTĚNÍM, VČETNĚ NÁJMU PO CELOU DOBU STAVBY</t>
  </si>
  <si>
    <t>Trocestné SSZ -  křižovatka Hostinec U Pírků  
1x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</si>
  <si>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</t>
  </si>
  <si>
    <t>Z2 2x = 2 ks  
doplnění SDZ dle požadavku POLICIE ČR DI HK = 10 ks</t>
  </si>
  <si>
    <t>916352</t>
  </si>
  <si>
    <t>SMĚROVACÍ DESKY Z4 OBOUSTR S FÓLIÍ TŘ 1 - MONTÁŽ S PŘESUNEM</t>
  </si>
  <si>
    <t>Z4 4x = 4 ks  
doplnění SDZ dle požadavku POLICIE ČR DI HK = 10 ks</t>
  </si>
  <si>
    <t>916353</t>
  </si>
  <si>
    <t>SMĚROVACÍ DESKY Z4 OBOUSTR S FÓLIÍ TŘ 1 - DEMONTÁŽ</t>
  </si>
  <si>
    <t>916359</t>
  </si>
  <si>
    <t>SMĚROVACÍ DESKY Z4 OBOUSTR S FÓLIÍ TŘ 1 -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</si>
</sst>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50</v>
      </c>
    </row>
    <row r="15" spans="1:5" ht="12.75">
      <c r="A15" s="30" t="s">
        <v>42</v>
      </c>
      <c r="E15" s="31" t="s">
        <v>47</v>
      </c>
    </row>
    <row r="16" spans="1:5" ht="12.75">
      <c r="A16" t="s">
        <v>44</v>
      </c>
      <c r="E16" s="29" t="s">
        <v>47</v>
      </c>
    </row>
    <row r="17" spans="1:16" ht="12.75">
      <c r="A17" s="19" t="s">
        <v>35</v>
      </c>
      <c s="23" t="s">
        <v>12</v>
      </c>
      <c s="23" t="s">
        <v>51</v>
      </c>
      <c s="19" t="s">
        <v>47</v>
      </c>
      <c s="24" t="s">
        <v>52</v>
      </c>
      <c s="25" t="s">
        <v>53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54</v>
      </c>
    </row>
    <row r="19" spans="1:5" ht="12.75">
      <c r="A19" s="30" t="s">
        <v>42</v>
      </c>
      <c r="E19" s="31" t="s">
        <v>47</v>
      </c>
    </row>
    <row r="20" spans="1:5" ht="12.75">
      <c r="A20" t="s">
        <v>44</v>
      </c>
      <c r="E20" s="29" t="s">
        <v>47</v>
      </c>
    </row>
    <row r="21" spans="1:16" ht="12.75">
      <c r="A21" s="19" t="s">
        <v>35</v>
      </c>
      <c s="23" t="s">
        <v>23</v>
      </c>
      <c s="23" t="s">
        <v>55</v>
      </c>
      <c s="19" t="s">
        <v>47</v>
      </c>
      <c s="24" t="s">
        <v>56</v>
      </c>
      <c s="25" t="s">
        <v>53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57</v>
      </c>
    </row>
    <row r="23" spans="1:5" ht="12.75">
      <c r="A23" s="30" t="s">
        <v>42</v>
      </c>
      <c r="E23" s="31" t="s">
        <v>47</v>
      </c>
    </row>
    <row r="24" spans="1:5" ht="12.75">
      <c r="A24" t="s">
        <v>44</v>
      </c>
      <c r="E24" s="29" t="s">
        <v>47</v>
      </c>
    </row>
    <row r="25" spans="1:16" ht="12.75">
      <c r="A25" s="19" t="s">
        <v>35</v>
      </c>
      <c s="23" t="s">
        <v>25</v>
      </c>
      <c s="23" t="s">
        <v>58</v>
      </c>
      <c s="19" t="s">
        <v>47</v>
      </c>
      <c s="24" t="s">
        <v>59</v>
      </c>
      <c s="25" t="s">
        <v>53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60</v>
      </c>
    </row>
    <row r="27" spans="1:5" ht="12.75">
      <c r="A27" s="30" t="s">
        <v>42</v>
      </c>
      <c r="E27" s="31" t="s">
        <v>47</v>
      </c>
    </row>
    <row r="28" spans="1:5" ht="12.75">
      <c r="A28" t="s">
        <v>44</v>
      </c>
      <c r="E28" s="29" t="s">
        <v>47</v>
      </c>
    </row>
    <row r="29" spans="1:16" ht="12.75">
      <c r="A29" s="19" t="s">
        <v>35</v>
      </c>
      <c s="23" t="s">
        <v>27</v>
      </c>
      <c s="23" t="s">
        <v>61</v>
      </c>
      <c s="19" t="s">
        <v>47</v>
      </c>
      <c s="24" t="s">
        <v>62</v>
      </c>
      <c s="25" t="s">
        <v>53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63</v>
      </c>
    </row>
    <row r="31" spans="1:5" ht="12.75">
      <c r="A31" s="30" t="s">
        <v>42</v>
      </c>
      <c r="E31" s="31" t="s">
        <v>47</v>
      </c>
    </row>
    <row r="32" spans="1:5" ht="12.75">
      <c r="A32" t="s">
        <v>44</v>
      </c>
      <c r="E32" s="29" t="s">
        <v>47</v>
      </c>
    </row>
    <row r="33" spans="1:16" ht="12.75">
      <c r="A33" s="19" t="s">
        <v>35</v>
      </c>
      <c s="23" t="s">
        <v>64</v>
      </c>
      <c s="23" t="s">
        <v>65</v>
      </c>
      <c s="19" t="s">
        <v>47</v>
      </c>
      <c s="24" t="s">
        <v>66</v>
      </c>
      <c s="25" t="s">
        <v>53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14.75">
      <c r="A34" s="28" t="s">
        <v>40</v>
      </c>
      <c r="E34" s="29" t="s">
        <v>67</v>
      </c>
    </row>
    <row r="35" spans="1:5" ht="12.75">
      <c r="A35" s="30" t="s">
        <v>42</v>
      </c>
      <c r="E35" s="31" t="s">
        <v>47</v>
      </c>
    </row>
    <row r="36" spans="1:5" ht="12.75">
      <c r="A36" t="s">
        <v>44</v>
      </c>
      <c r="E36" s="29" t="s">
        <v>47</v>
      </c>
    </row>
    <row r="37" spans="1:16" ht="12.75">
      <c r="A37" s="19" t="s">
        <v>35</v>
      </c>
      <c s="23" t="s">
        <v>68</v>
      </c>
      <c s="23" t="s">
        <v>69</v>
      </c>
      <c s="19" t="s">
        <v>47</v>
      </c>
      <c s="24" t="s">
        <v>70</v>
      </c>
      <c s="25" t="s">
        <v>71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72</v>
      </c>
    </row>
    <row r="39" spans="1:5" ht="12.75">
      <c r="A39" s="30" t="s">
        <v>42</v>
      </c>
      <c r="E39" s="31" t="s">
        <v>73</v>
      </c>
    </row>
    <row r="40" spans="1:5" ht="25.5">
      <c r="A40" t="s">
        <v>44</v>
      </c>
      <c r="E40" s="29" t="s">
        <v>74</v>
      </c>
    </row>
    <row r="41" spans="1:16" ht="12.75">
      <c r="A41" s="19" t="s">
        <v>35</v>
      </c>
      <c s="23" t="s">
        <v>30</v>
      </c>
      <c s="23" t="s">
        <v>75</v>
      </c>
      <c s="19" t="s">
        <v>47</v>
      </c>
      <c s="24" t="s">
        <v>76</v>
      </c>
      <c s="25" t="s">
        <v>53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14.75">
      <c r="A42" s="28" t="s">
        <v>40</v>
      </c>
      <c r="E42" s="29" t="s">
        <v>77</v>
      </c>
    </row>
    <row r="43" spans="1:5" ht="12.75">
      <c r="A43" s="30" t="s">
        <v>42</v>
      </c>
      <c r="E43" s="31" t="s">
        <v>47</v>
      </c>
    </row>
    <row r="44" spans="1:5" ht="12.75">
      <c r="A44" t="s">
        <v>44</v>
      </c>
      <c r="E44" s="29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78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79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80</v>
      </c>
    </row>
    <row r="15" spans="1:5" ht="12.75">
      <c r="A15" s="30" t="s">
        <v>42</v>
      </c>
      <c r="E15" s="31" t="s">
        <v>47</v>
      </c>
    </row>
    <row r="16" spans="1:5" ht="12.75">
      <c r="A16" t="s">
        <v>44</v>
      </c>
      <c r="E16" s="29" t="s">
        <v>47</v>
      </c>
    </row>
    <row r="17" spans="1:16" ht="12.75">
      <c r="A17" s="19" t="s">
        <v>35</v>
      </c>
      <c s="23" t="s">
        <v>12</v>
      </c>
      <c s="23" t="s">
        <v>51</v>
      </c>
      <c s="19" t="s">
        <v>47</v>
      </c>
      <c s="24" t="s">
        <v>52</v>
      </c>
      <c s="25" t="s">
        <v>53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81</v>
      </c>
    </row>
    <row r="19" spans="1:5" ht="12.75">
      <c r="A19" s="30" t="s">
        <v>42</v>
      </c>
      <c r="E19" s="31" t="s">
        <v>47</v>
      </c>
    </row>
    <row r="20" spans="1:5" ht="12.75">
      <c r="A20" t="s">
        <v>44</v>
      </c>
      <c r="E20" s="29" t="s">
        <v>47</v>
      </c>
    </row>
    <row r="21" spans="1:16" ht="12.75">
      <c r="A21" s="19" t="s">
        <v>35</v>
      </c>
      <c s="23" t="s">
        <v>23</v>
      </c>
      <c s="23" t="s">
        <v>55</v>
      </c>
      <c s="19" t="s">
        <v>47</v>
      </c>
      <c s="24" t="s">
        <v>56</v>
      </c>
      <c s="25" t="s">
        <v>53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82</v>
      </c>
    </row>
    <row r="23" spans="1:5" ht="12.75">
      <c r="A23" s="30" t="s">
        <v>42</v>
      </c>
      <c r="E23" s="31" t="s">
        <v>47</v>
      </c>
    </row>
    <row r="24" spans="1:5" ht="12.75">
      <c r="A24" t="s">
        <v>44</v>
      </c>
      <c r="E24" s="29" t="s">
        <v>47</v>
      </c>
    </row>
    <row r="25" spans="1:16" ht="12.75">
      <c r="A25" s="19" t="s">
        <v>35</v>
      </c>
      <c s="23" t="s">
        <v>25</v>
      </c>
      <c s="23" t="s">
        <v>58</v>
      </c>
      <c s="19" t="s">
        <v>47</v>
      </c>
      <c s="24" t="s">
        <v>59</v>
      </c>
      <c s="25" t="s">
        <v>53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83</v>
      </c>
    </row>
    <row r="27" spans="1:5" ht="12.75">
      <c r="A27" s="30" t="s">
        <v>42</v>
      </c>
      <c r="E27" s="31" t="s">
        <v>47</v>
      </c>
    </row>
    <row r="28" spans="1:5" ht="12.75">
      <c r="A28" t="s">
        <v>44</v>
      </c>
      <c r="E28" s="29" t="s">
        <v>47</v>
      </c>
    </row>
    <row r="29" spans="1:16" ht="12.75">
      <c r="A29" s="19" t="s">
        <v>35</v>
      </c>
      <c s="23" t="s">
        <v>27</v>
      </c>
      <c s="23" t="s">
        <v>61</v>
      </c>
      <c s="19" t="s">
        <v>47</v>
      </c>
      <c s="24" t="s">
        <v>62</v>
      </c>
      <c s="25" t="s">
        <v>53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63.75">
      <c r="A30" s="28" t="s">
        <v>40</v>
      </c>
      <c r="E30" s="29" t="s">
        <v>84</v>
      </c>
    </row>
    <row r="31" spans="1:5" ht="12.75">
      <c r="A31" s="30" t="s">
        <v>42</v>
      </c>
      <c r="E31" s="31" t="s">
        <v>47</v>
      </c>
    </row>
    <row r="32" spans="1:5" ht="12.75">
      <c r="A32" t="s">
        <v>44</v>
      </c>
      <c r="E32" s="29" t="s">
        <v>47</v>
      </c>
    </row>
    <row r="33" spans="1:16" ht="12.75">
      <c r="A33" s="19" t="s">
        <v>35</v>
      </c>
      <c s="23" t="s">
        <v>64</v>
      </c>
      <c s="23" t="s">
        <v>65</v>
      </c>
      <c s="19" t="s">
        <v>47</v>
      </c>
      <c s="24" t="s">
        <v>66</v>
      </c>
      <c s="25" t="s">
        <v>53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7.5">
      <c r="A34" s="28" t="s">
        <v>40</v>
      </c>
      <c r="E34" s="29" t="s">
        <v>85</v>
      </c>
    </row>
    <row r="35" spans="1:5" ht="12.75">
      <c r="A35" s="30" t="s">
        <v>42</v>
      </c>
      <c r="E35" s="31" t="s">
        <v>47</v>
      </c>
    </row>
    <row r="36" spans="1:5" ht="12.75">
      <c r="A36" t="s">
        <v>44</v>
      </c>
      <c r="E36" s="29" t="s">
        <v>47</v>
      </c>
    </row>
    <row r="37" spans="1:16" ht="12.75">
      <c r="A37" s="19" t="s">
        <v>35</v>
      </c>
      <c s="23" t="s">
        <v>68</v>
      </c>
      <c s="23" t="s">
        <v>69</v>
      </c>
      <c s="19" t="s">
        <v>47</v>
      </c>
      <c s="24" t="s">
        <v>70</v>
      </c>
      <c s="25" t="s">
        <v>71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72</v>
      </c>
    </row>
    <row r="39" spans="1:5" ht="12.75">
      <c r="A39" s="30" t="s">
        <v>42</v>
      </c>
      <c r="E39" s="31" t="s">
        <v>73</v>
      </c>
    </row>
    <row r="40" spans="1:5" ht="25.5">
      <c r="A40" t="s">
        <v>44</v>
      </c>
      <c r="E40" s="29" t="s">
        <v>74</v>
      </c>
    </row>
    <row r="41" spans="1:16" ht="12.75">
      <c r="A41" s="19" t="s">
        <v>35</v>
      </c>
      <c s="23" t="s">
        <v>30</v>
      </c>
      <c s="23" t="s">
        <v>75</v>
      </c>
      <c s="19" t="s">
        <v>47</v>
      </c>
      <c s="24" t="s">
        <v>76</v>
      </c>
      <c s="25" t="s">
        <v>53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14.75">
      <c r="A42" s="28" t="s">
        <v>40</v>
      </c>
      <c r="E42" s="29" t="s">
        <v>86</v>
      </c>
    </row>
    <row r="43" spans="1:5" ht="12.75">
      <c r="A43" s="30" t="s">
        <v>42</v>
      </c>
      <c r="E43" s="31" t="s">
        <v>47</v>
      </c>
    </row>
    <row r="44" spans="1:5" ht="12.75">
      <c r="A44" t="s">
        <v>44</v>
      </c>
      <c r="E44" s="29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0+O9+O18+O75+O80+O133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</v>
      </c>
      <c s="32">
        <f>0+I9+I18+I75+I80+I133</f>
      </c>
      <c r="O3" t="s">
        <v>9</v>
      </c>
      <c t="s">
        <v>13</v>
      </c>
    </row>
    <row r="4" spans="1:16" ht="15" customHeight="1">
      <c r="A4" t="s">
        <v>7</v>
      </c>
      <c s="8" t="s">
        <v>87</v>
      </c>
      <c s="9" t="s">
        <v>88</v>
      </c>
      <c s="1"/>
      <c s="10" t="s">
        <v>89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90</v>
      </c>
      <c s="12" t="s">
        <v>8</v>
      </c>
      <c s="13" t="s">
        <v>19</v>
      </c>
      <c s="5"/>
      <c s="14" t="s">
        <v>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92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93</v>
      </c>
      <c s="19" t="s">
        <v>94</v>
      </c>
      <c s="24" t="s">
        <v>95</v>
      </c>
      <c s="25" t="s">
        <v>96</v>
      </c>
      <c s="26">
        <v>4208.328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97</v>
      </c>
    </row>
    <row r="12" spans="1:5" ht="76.5">
      <c r="A12" s="30" t="s">
        <v>42</v>
      </c>
      <c r="E12" s="31" t="s">
        <v>98</v>
      </c>
    </row>
    <row r="13" spans="1:5" ht="25.5">
      <c r="A13" t="s">
        <v>44</v>
      </c>
      <c r="E13" s="29" t="s">
        <v>99</v>
      </c>
    </row>
    <row r="14" spans="1:16" ht="12.75">
      <c r="A14" s="19" t="s">
        <v>35</v>
      </c>
      <c s="23" t="s">
        <v>13</v>
      </c>
      <c s="23" t="s">
        <v>93</v>
      </c>
      <c s="19" t="s">
        <v>100</v>
      </c>
      <c s="24" t="s">
        <v>95</v>
      </c>
      <c s="25" t="s">
        <v>96</v>
      </c>
      <c s="26">
        <v>3690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101</v>
      </c>
    </row>
    <row r="16" spans="1:5" ht="12.75">
      <c r="A16" s="30" t="s">
        <v>42</v>
      </c>
      <c r="E16" s="31" t="s">
        <v>102</v>
      </c>
    </row>
    <row r="17" spans="1:5" ht="25.5">
      <c r="A17" t="s">
        <v>44</v>
      </c>
      <c r="E17" s="29" t="s">
        <v>99</v>
      </c>
    </row>
    <row r="18" spans="1:18" ht="12.75" customHeight="1">
      <c r="A18" s="5" t="s">
        <v>33</v>
      </c>
      <c s="5"/>
      <c s="35" t="s">
        <v>19</v>
      </c>
      <c s="5"/>
      <c s="21" t="s">
        <v>103</v>
      </c>
      <c s="5"/>
      <c s="5"/>
      <c s="5"/>
      <c s="36">
        <f>0+Q18</f>
      </c>
      <c r="O18">
        <f>0+R18</f>
      </c>
      <c r="Q18">
        <f>0+I19+I23+I27+I31+I35+I39+I43+I47+I51+I55+I59+I63+I67+I71</f>
      </c>
      <c>
        <f>0+O19+O23+O27+O31+O35+O39+O43+O47+O51+O55+O59+O63+O67+O71</f>
      </c>
    </row>
    <row r="19" spans="1:16" ht="12.75">
      <c r="A19" s="19" t="s">
        <v>35</v>
      </c>
      <c s="23" t="s">
        <v>12</v>
      </c>
      <c s="23" t="s">
        <v>104</v>
      </c>
      <c s="19" t="s">
        <v>47</v>
      </c>
      <c s="24" t="s">
        <v>105</v>
      </c>
      <c s="25" t="s">
        <v>71</v>
      </c>
      <c s="26">
        <v>1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106</v>
      </c>
    </row>
    <row r="21" spans="1:5" ht="12.75">
      <c r="A21" s="30" t="s">
        <v>42</v>
      </c>
      <c r="E21" s="31" t="s">
        <v>107</v>
      </c>
    </row>
    <row r="22" spans="1:5" ht="153">
      <c r="A22" t="s">
        <v>44</v>
      </c>
      <c r="E22" s="29" t="s">
        <v>108</v>
      </c>
    </row>
    <row r="23" spans="1:16" ht="12.75">
      <c r="A23" s="19" t="s">
        <v>35</v>
      </c>
      <c s="23" t="s">
        <v>23</v>
      </c>
      <c s="23" t="s">
        <v>109</v>
      </c>
      <c s="19" t="s">
        <v>47</v>
      </c>
      <c s="24" t="s">
        <v>110</v>
      </c>
      <c s="25" t="s">
        <v>71</v>
      </c>
      <c s="26">
        <v>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111</v>
      </c>
    </row>
    <row r="25" spans="1:5" ht="12.75">
      <c r="A25" s="30" t="s">
        <v>42</v>
      </c>
      <c r="E25" s="31" t="s">
        <v>107</v>
      </c>
    </row>
    <row r="26" spans="1:5" ht="89.25">
      <c r="A26" t="s">
        <v>44</v>
      </c>
      <c r="E26" s="29" t="s">
        <v>112</v>
      </c>
    </row>
    <row r="27" spans="1:16" ht="12.75">
      <c r="A27" s="19" t="s">
        <v>35</v>
      </c>
      <c s="23" t="s">
        <v>25</v>
      </c>
      <c s="23" t="s">
        <v>113</v>
      </c>
      <c s="19" t="s">
        <v>47</v>
      </c>
      <c s="24" t="s">
        <v>114</v>
      </c>
      <c s="25" t="s">
        <v>115</v>
      </c>
      <c s="26">
        <v>1845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47</v>
      </c>
    </row>
    <row r="29" spans="1:5" ht="25.5">
      <c r="A29" s="30" t="s">
        <v>42</v>
      </c>
      <c r="E29" s="31" t="s">
        <v>116</v>
      </c>
    </row>
    <row r="30" spans="1:5" ht="63.75">
      <c r="A30" t="s">
        <v>44</v>
      </c>
      <c r="E30" s="29" t="s">
        <v>117</v>
      </c>
    </row>
    <row r="31" spans="1:16" ht="12.75">
      <c r="A31" s="19" t="s">
        <v>35</v>
      </c>
      <c s="23" t="s">
        <v>27</v>
      </c>
      <c s="23" t="s">
        <v>118</v>
      </c>
      <c s="19" t="s">
        <v>47</v>
      </c>
      <c s="24" t="s">
        <v>119</v>
      </c>
      <c s="25" t="s">
        <v>115</v>
      </c>
      <c s="26">
        <v>615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120</v>
      </c>
    </row>
    <row r="33" spans="1:5" ht="25.5">
      <c r="A33" s="30" t="s">
        <v>42</v>
      </c>
      <c r="E33" s="31" t="s">
        <v>121</v>
      </c>
    </row>
    <row r="34" spans="1:5" ht="63.75">
      <c r="A34" t="s">
        <v>44</v>
      </c>
      <c r="E34" s="29" t="s">
        <v>122</v>
      </c>
    </row>
    <row r="35" spans="1:16" ht="12.75">
      <c r="A35" s="19" t="s">
        <v>35</v>
      </c>
      <c s="23" t="s">
        <v>64</v>
      </c>
      <c s="23" t="s">
        <v>123</v>
      </c>
      <c s="19" t="s">
        <v>47</v>
      </c>
      <c s="24" t="s">
        <v>124</v>
      </c>
      <c s="25" t="s">
        <v>125</v>
      </c>
      <c s="26">
        <v>14916.4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47</v>
      </c>
    </row>
    <row r="37" spans="1:5" ht="12.75">
      <c r="A37" s="30" t="s">
        <v>42</v>
      </c>
      <c r="E37" s="31" t="s">
        <v>126</v>
      </c>
    </row>
    <row r="38" spans="1:5" ht="12.75">
      <c r="A38" t="s">
        <v>44</v>
      </c>
      <c r="E38" s="29" t="s">
        <v>127</v>
      </c>
    </row>
    <row r="39" spans="1:16" ht="12.75">
      <c r="A39" s="19" t="s">
        <v>35</v>
      </c>
      <c s="23" t="s">
        <v>68</v>
      </c>
      <c s="23" t="s">
        <v>128</v>
      </c>
      <c s="19" t="s">
        <v>47</v>
      </c>
      <c s="24" t="s">
        <v>129</v>
      </c>
      <c s="25" t="s">
        <v>115</v>
      </c>
      <c s="26">
        <v>1491.64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130</v>
      </c>
    </row>
    <row r="41" spans="1:5" ht="25.5">
      <c r="A41" s="30" t="s">
        <v>42</v>
      </c>
      <c r="E41" s="31" t="s">
        <v>131</v>
      </c>
    </row>
    <row r="42" spans="1:5" ht="63.75">
      <c r="A42" t="s">
        <v>44</v>
      </c>
      <c r="E42" s="29" t="s">
        <v>122</v>
      </c>
    </row>
    <row r="43" spans="1:16" ht="12.75">
      <c r="A43" s="19" t="s">
        <v>35</v>
      </c>
      <c s="23" t="s">
        <v>32</v>
      </c>
      <c s="23" t="s">
        <v>132</v>
      </c>
      <c s="19" t="s">
        <v>47</v>
      </c>
      <c s="24" t="s">
        <v>133</v>
      </c>
      <c s="25" t="s">
        <v>115</v>
      </c>
      <c s="26">
        <v>2096.4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134</v>
      </c>
    </row>
    <row r="45" spans="1:5" ht="89.25">
      <c r="A45" s="30" t="s">
        <v>42</v>
      </c>
      <c r="E45" s="31" t="s">
        <v>135</v>
      </c>
    </row>
    <row r="46" spans="1:5" ht="369.75">
      <c r="A46" t="s">
        <v>44</v>
      </c>
      <c r="E46" s="29" t="s">
        <v>136</v>
      </c>
    </row>
    <row r="47" spans="1:16" ht="12.75">
      <c r="A47" s="19" t="s">
        <v>35</v>
      </c>
      <c s="23" t="s">
        <v>137</v>
      </c>
      <c s="23" t="s">
        <v>138</v>
      </c>
      <c s="19" t="s">
        <v>47</v>
      </c>
      <c s="24" t="s">
        <v>139</v>
      </c>
      <c s="25" t="s">
        <v>125</v>
      </c>
      <c s="26">
        <v>1610.4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140</v>
      </c>
    </row>
    <row r="49" spans="1:5" ht="25.5">
      <c r="A49" s="30" t="s">
        <v>42</v>
      </c>
      <c r="E49" s="31" t="s">
        <v>141</v>
      </c>
    </row>
    <row r="50" spans="1:5" ht="25.5">
      <c r="A50" t="s">
        <v>44</v>
      </c>
      <c r="E50" s="29" t="s">
        <v>142</v>
      </c>
    </row>
    <row r="51" spans="1:16" ht="12.75">
      <c r="A51" s="19" t="s">
        <v>35</v>
      </c>
      <c s="23" t="s">
        <v>143</v>
      </c>
      <c s="23" t="s">
        <v>144</v>
      </c>
      <c s="19" t="s">
        <v>47</v>
      </c>
      <c s="24" t="s">
        <v>145</v>
      </c>
      <c s="25" t="s">
        <v>39</v>
      </c>
      <c s="26">
        <v>16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38.25">
      <c r="A52" s="28" t="s">
        <v>40</v>
      </c>
      <c r="E52" s="29" t="s">
        <v>146</v>
      </c>
    </row>
    <row r="53" spans="1:5" ht="25.5">
      <c r="A53" s="30" t="s">
        <v>42</v>
      </c>
      <c r="E53" s="31" t="s">
        <v>147</v>
      </c>
    </row>
    <row r="54" spans="1:5" ht="25.5">
      <c r="A54" t="s">
        <v>44</v>
      </c>
      <c r="E54" s="29" t="s">
        <v>142</v>
      </c>
    </row>
    <row r="55" spans="1:16" ht="12.75">
      <c r="A55" s="19" t="s">
        <v>35</v>
      </c>
      <c s="23" t="s">
        <v>148</v>
      </c>
      <c s="23" t="s">
        <v>149</v>
      </c>
      <c s="19" t="s">
        <v>47</v>
      </c>
      <c s="24" t="s">
        <v>150</v>
      </c>
      <c s="25" t="s">
        <v>115</v>
      </c>
      <c s="26">
        <v>2711.4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151</v>
      </c>
    </row>
    <row r="57" spans="1:5" ht="76.5">
      <c r="A57" s="30" t="s">
        <v>42</v>
      </c>
      <c r="E57" s="31" t="s">
        <v>152</v>
      </c>
    </row>
    <row r="58" spans="1:5" ht="191.25">
      <c r="A58" t="s">
        <v>44</v>
      </c>
      <c r="E58" s="29" t="s">
        <v>153</v>
      </c>
    </row>
    <row r="59" spans="1:16" ht="12.75">
      <c r="A59" s="19" t="s">
        <v>35</v>
      </c>
      <c s="23" t="s">
        <v>154</v>
      </c>
      <c s="23" t="s">
        <v>155</v>
      </c>
      <c s="19" t="s">
        <v>47</v>
      </c>
      <c s="24" t="s">
        <v>156</v>
      </c>
      <c s="25" t="s">
        <v>115</v>
      </c>
      <c s="26">
        <v>108.5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157</v>
      </c>
    </row>
    <row r="61" spans="1:5" ht="25.5">
      <c r="A61" s="30" t="s">
        <v>42</v>
      </c>
      <c r="E61" s="31" t="s">
        <v>158</v>
      </c>
    </row>
    <row r="62" spans="1:5" ht="280.5">
      <c r="A62" t="s">
        <v>44</v>
      </c>
      <c r="E62" s="29" t="s">
        <v>159</v>
      </c>
    </row>
    <row r="63" spans="1:16" ht="12.75">
      <c r="A63" s="19" t="s">
        <v>35</v>
      </c>
      <c s="23" t="s">
        <v>160</v>
      </c>
      <c s="23" t="s">
        <v>161</v>
      </c>
      <c s="19" t="s">
        <v>47</v>
      </c>
      <c s="24" t="s">
        <v>162</v>
      </c>
      <c s="25" t="s">
        <v>115</v>
      </c>
      <c s="26">
        <v>246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163</v>
      </c>
    </row>
    <row r="65" spans="1:5" ht="25.5">
      <c r="A65" s="30" t="s">
        <v>42</v>
      </c>
      <c r="E65" s="31" t="s">
        <v>164</v>
      </c>
    </row>
    <row r="66" spans="1:5" ht="242.25">
      <c r="A66" t="s">
        <v>44</v>
      </c>
      <c r="E66" s="29" t="s">
        <v>165</v>
      </c>
    </row>
    <row r="67" spans="1:16" ht="12.75">
      <c r="A67" s="19" t="s">
        <v>35</v>
      </c>
      <c s="23" t="s">
        <v>166</v>
      </c>
      <c s="23" t="s">
        <v>167</v>
      </c>
      <c s="19" t="s">
        <v>47</v>
      </c>
      <c s="24" t="s">
        <v>168</v>
      </c>
      <c s="25" t="s">
        <v>125</v>
      </c>
      <c s="26">
        <v>6150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169</v>
      </c>
    </row>
    <row r="69" spans="1:5" ht="25.5">
      <c r="A69" s="30" t="s">
        <v>42</v>
      </c>
      <c r="E69" s="31" t="s">
        <v>170</v>
      </c>
    </row>
    <row r="70" spans="1:5" ht="25.5">
      <c r="A70" t="s">
        <v>44</v>
      </c>
      <c r="E70" s="29" t="s">
        <v>171</v>
      </c>
    </row>
    <row r="71" spans="1:16" ht="12.75">
      <c r="A71" s="19" t="s">
        <v>35</v>
      </c>
      <c s="23" t="s">
        <v>172</v>
      </c>
      <c s="23" t="s">
        <v>173</v>
      </c>
      <c s="19" t="s">
        <v>47</v>
      </c>
      <c s="24" t="s">
        <v>174</v>
      </c>
      <c s="25" t="s">
        <v>125</v>
      </c>
      <c s="26">
        <v>7602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47</v>
      </c>
    </row>
    <row r="73" spans="1:5" ht="25.5">
      <c r="A73" s="30" t="s">
        <v>42</v>
      </c>
      <c r="E73" s="31" t="s">
        <v>175</v>
      </c>
    </row>
    <row r="74" spans="1:5" ht="25.5">
      <c r="A74" t="s">
        <v>44</v>
      </c>
      <c r="E74" s="29" t="s">
        <v>176</v>
      </c>
    </row>
    <row r="75" spans="1:18" ht="12.75" customHeight="1">
      <c r="A75" s="5" t="s">
        <v>33</v>
      </c>
      <c s="5"/>
      <c s="35" t="s">
        <v>13</v>
      </c>
      <c s="5"/>
      <c s="21" t="s">
        <v>177</v>
      </c>
      <c s="5"/>
      <c s="5"/>
      <c s="5"/>
      <c s="36">
        <f>0+Q75</f>
      </c>
      <c r="O75">
        <f>0+R75</f>
      </c>
      <c r="Q75">
        <f>0+I76</f>
      </c>
      <c>
        <f>0+O76</f>
      </c>
    </row>
    <row r="76" spans="1:16" ht="12.75">
      <c r="A76" s="19" t="s">
        <v>35</v>
      </c>
      <c s="23" t="s">
        <v>178</v>
      </c>
      <c s="23" t="s">
        <v>179</v>
      </c>
      <c s="19" t="s">
        <v>47</v>
      </c>
      <c s="24" t="s">
        <v>180</v>
      </c>
      <c s="25" t="s">
        <v>125</v>
      </c>
      <c s="26">
        <v>1215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181</v>
      </c>
    </row>
    <row r="78" spans="1:5" ht="12.75">
      <c r="A78" s="30" t="s">
        <v>42</v>
      </c>
      <c r="E78" s="31" t="s">
        <v>182</v>
      </c>
    </row>
    <row r="79" spans="1:5" ht="102">
      <c r="A79" t="s">
        <v>44</v>
      </c>
      <c r="E79" s="29" t="s">
        <v>183</v>
      </c>
    </row>
    <row r="80" spans="1:18" ht="12.75" customHeight="1">
      <c r="A80" s="5" t="s">
        <v>33</v>
      </c>
      <c s="5"/>
      <c s="35" t="s">
        <v>25</v>
      </c>
      <c s="5"/>
      <c s="21" t="s">
        <v>91</v>
      </c>
      <c s="5"/>
      <c s="5"/>
      <c s="5"/>
      <c s="36">
        <f>0+Q80</f>
      </c>
      <c r="O80">
        <f>0+R80</f>
      </c>
      <c r="Q80">
        <f>0+I81+I85+I89+I93+I97+I101+I105+I109+I113+I117+I121+I125+I129</f>
      </c>
      <c>
        <f>0+O81+O85+O89+O93+O97+O101+O105+O109+O113+O117+O121+O125+O129</f>
      </c>
    </row>
    <row r="81" spans="1:16" ht="12.75">
      <c r="A81" s="19" t="s">
        <v>35</v>
      </c>
      <c s="23" t="s">
        <v>184</v>
      </c>
      <c s="23" t="s">
        <v>185</v>
      </c>
      <c s="19" t="s">
        <v>47</v>
      </c>
      <c s="24" t="s">
        <v>186</v>
      </c>
      <c s="25" t="s">
        <v>115</v>
      </c>
      <c s="26">
        <v>1353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187</v>
      </c>
    </row>
    <row r="83" spans="1:5" ht="25.5">
      <c r="A83" s="30" t="s">
        <v>42</v>
      </c>
      <c r="E83" s="31" t="s">
        <v>188</v>
      </c>
    </row>
    <row r="84" spans="1:5" ht="127.5">
      <c r="A84" t="s">
        <v>44</v>
      </c>
      <c r="E84" s="29" t="s">
        <v>189</v>
      </c>
    </row>
    <row r="85" spans="1:16" ht="12.75">
      <c r="A85" s="19" t="s">
        <v>35</v>
      </c>
      <c s="23" t="s">
        <v>190</v>
      </c>
      <c s="23" t="s">
        <v>191</v>
      </c>
      <c s="19" t="s">
        <v>47</v>
      </c>
      <c s="24" t="s">
        <v>192</v>
      </c>
      <c s="25" t="s">
        <v>115</v>
      </c>
      <c s="26">
        <v>978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193</v>
      </c>
    </row>
    <row r="87" spans="1:5" ht="89.25">
      <c r="A87" s="30" t="s">
        <v>42</v>
      </c>
      <c r="E87" s="31" t="s">
        <v>194</v>
      </c>
    </row>
    <row r="88" spans="1:5" ht="51">
      <c r="A88" t="s">
        <v>44</v>
      </c>
      <c r="E88" s="29" t="s">
        <v>195</v>
      </c>
    </row>
    <row r="89" spans="1:16" ht="12.75">
      <c r="A89" s="19" t="s">
        <v>35</v>
      </c>
      <c s="23" t="s">
        <v>196</v>
      </c>
      <c s="23" t="s">
        <v>197</v>
      </c>
      <c s="19" t="s">
        <v>47</v>
      </c>
      <c s="24" t="s">
        <v>198</v>
      </c>
      <c s="25" t="s">
        <v>115</v>
      </c>
      <c s="26">
        <v>615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47</v>
      </c>
    </row>
    <row r="91" spans="1:5" ht="12.75">
      <c r="A91" s="30" t="s">
        <v>42</v>
      </c>
      <c r="E91" s="31" t="s">
        <v>199</v>
      </c>
    </row>
    <row r="92" spans="1:5" ht="102">
      <c r="A92" t="s">
        <v>44</v>
      </c>
      <c r="E92" s="29" t="s">
        <v>200</v>
      </c>
    </row>
    <row r="93" spans="1:16" ht="12.75">
      <c r="A93" s="19" t="s">
        <v>35</v>
      </c>
      <c s="23" t="s">
        <v>201</v>
      </c>
      <c s="23" t="s">
        <v>202</v>
      </c>
      <c s="19" t="s">
        <v>47</v>
      </c>
      <c s="24" t="s">
        <v>203</v>
      </c>
      <c s="25" t="s">
        <v>125</v>
      </c>
      <c s="26">
        <v>307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204</v>
      </c>
    </row>
    <row r="95" spans="1:5" ht="25.5">
      <c r="A95" s="30" t="s">
        <v>42</v>
      </c>
      <c r="E95" s="31" t="s">
        <v>205</v>
      </c>
    </row>
    <row r="96" spans="1:5" ht="102">
      <c r="A96" t="s">
        <v>44</v>
      </c>
      <c r="E96" s="29" t="s">
        <v>200</v>
      </c>
    </row>
    <row r="97" spans="1:16" ht="12.75">
      <c r="A97" s="19" t="s">
        <v>35</v>
      </c>
      <c s="23" t="s">
        <v>206</v>
      </c>
      <c s="23" t="s">
        <v>207</v>
      </c>
      <c s="19" t="s">
        <v>47</v>
      </c>
      <c s="24" t="s">
        <v>208</v>
      </c>
      <c s="25" t="s">
        <v>125</v>
      </c>
      <c s="26">
        <v>15089.4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14.75">
      <c r="A98" s="28" t="s">
        <v>40</v>
      </c>
      <c r="E98" s="29" t="s">
        <v>209</v>
      </c>
    </row>
    <row r="99" spans="1:5" ht="25.5">
      <c r="A99" s="30" t="s">
        <v>42</v>
      </c>
      <c r="E99" s="31" t="s">
        <v>205</v>
      </c>
    </row>
    <row r="100" spans="1:5" ht="76.5">
      <c r="A100" t="s">
        <v>44</v>
      </c>
      <c r="E100" s="29" t="s">
        <v>210</v>
      </c>
    </row>
    <row r="101" spans="1:16" ht="12.75">
      <c r="A101" s="19" t="s">
        <v>35</v>
      </c>
      <c s="23" t="s">
        <v>211</v>
      </c>
      <c s="23" t="s">
        <v>212</v>
      </c>
      <c s="19" t="s">
        <v>47</v>
      </c>
      <c s="24" t="s">
        <v>213</v>
      </c>
      <c s="25" t="s">
        <v>125</v>
      </c>
      <c s="26">
        <v>1597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214</v>
      </c>
    </row>
    <row r="103" spans="1:5" ht="25.5">
      <c r="A103" s="30" t="s">
        <v>42</v>
      </c>
      <c r="E103" s="31" t="s">
        <v>215</v>
      </c>
    </row>
    <row r="104" spans="1:5" ht="102">
      <c r="A104" t="s">
        <v>44</v>
      </c>
      <c r="E104" s="29" t="s">
        <v>200</v>
      </c>
    </row>
    <row r="105" spans="1:16" ht="12.75">
      <c r="A105" s="19" t="s">
        <v>35</v>
      </c>
      <c s="23" t="s">
        <v>216</v>
      </c>
      <c s="23" t="s">
        <v>217</v>
      </c>
      <c s="19" t="s">
        <v>47</v>
      </c>
      <c s="24" t="s">
        <v>218</v>
      </c>
      <c s="25" t="s">
        <v>125</v>
      </c>
      <c s="26">
        <v>15089.4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219</v>
      </c>
    </row>
    <row r="107" spans="1:5" ht="12.75">
      <c r="A107" s="30" t="s">
        <v>42</v>
      </c>
      <c r="E107" s="31" t="s">
        <v>220</v>
      </c>
    </row>
    <row r="108" spans="1:5" ht="51">
      <c r="A108" t="s">
        <v>44</v>
      </c>
      <c r="E108" s="29" t="s">
        <v>221</v>
      </c>
    </row>
    <row r="109" spans="1:16" ht="12.75">
      <c r="A109" s="19" t="s">
        <v>35</v>
      </c>
      <c s="23" t="s">
        <v>222</v>
      </c>
      <c s="23" t="s">
        <v>223</v>
      </c>
      <c s="19" t="s">
        <v>47</v>
      </c>
      <c s="24" t="s">
        <v>224</v>
      </c>
      <c s="25" t="s">
        <v>125</v>
      </c>
      <c s="26">
        <v>30429.456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225</v>
      </c>
    </row>
    <row r="111" spans="1:5" ht="25.5">
      <c r="A111" s="30" t="s">
        <v>42</v>
      </c>
      <c r="E111" s="31" t="s">
        <v>226</v>
      </c>
    </row>
    <row r="112" spans="1:5" ht="51">
      <c r="A112" t="s">
        <v>44</v>
      </c>
      <c r="E112" s="29" t="s">
        <v>221</v>
      </c>
    </row>
    <row r="113" spans="1:16" ht="12.75">
      <c r="A113" s="19" t="s">
        <v>35</v>
      </c>
      <c s="23" t="s">
        <v>227</v>
      </c>
      <c s="23" t="s">
        <v>228</v>
      </c>
      <c s="19" t="s">
        <v>47</v>
      </c>
      <c s="24" t="s">
        <v>229</v>
      </c>
      <c s="25" t="s">
        <v>125</v>
      </c>
      <c s="26">
        <v>14916.4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230</v>
      </c>
    </row>
    <row r="115" spans="1:5" ht="25.5">
      <c r="A115" s="30" t="s">
        <v>42</v>
      </c>
      <c r="E115" s="31" t="s">
        <v>205</v>
      </c>
    </row>
    <row r="116" spans="1:5" ht="140.25">
      <c r="A116" t="s">
        <v>44</v>
      </c>
      <c r="E116" s="29" t="s">
        <v>231</v>
      </c>
    </row>
    <row r="117" spans="1:16" ht="12.75">
      <c r="A117" s="19" t="s">
        <v>35</v>
      </c>
      <c s="23" t="s">
        <v>232</v>
      </c>
      <c s="23" t="s">
        <v>233</v>
      </c>
      <c s="19" t="s">
        <v>47</v>
      </c>
      <c s="24" t="s">
        <v>234</v>
      </c>
      <c s="25" t="s">
        <v>115</v>
      </c>
      <c s="26">
        <v>304.295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38.25">
      <c r="A118" s="28" t="s">
        <v>40</v>
      </c>
      <c r="E118" s="29" t="s">
        <v>235</v>
      </c>
    </row>
    <row r="119" spans="1:5" ht="12.75">
      <c r="A119" s="30" t="s">
        <v>42</v>
      </c>
      <c r="E119" s="31" t="s">
        <v>236</v>
      </c>
    </row>
    <row r="120" spans="1:5" ht="140.25">
      <c r="A120" t="s">
        <v>44</v>
      </c>
      <c r="E120" s="29" t="s">
        <v>231</v>
      </c>
    </row>
    <row r="121" spans="1:16" ht="12.75">
      <c r="A121" s="19" t="s">
        <v>35</v>
      </c>
      <c s="23" t="s">
        <v>237</v>
      </c>
      <c s="23" t="s">
        <v>238</v>
      </c>
      <c s="19" t="s">
        <v>47</v>
      </c>
      <c s="24" t="s">
        <v>239</v>
      </c>
      <c s="25" t="s">
        <v>125</v>
      </c>
      <c s="26">
        <v>15214.728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240</v>
      </c>
    </row>
    <row r="123" spans="1:5" ht="38.25">
      <c r="A123" s="30" t="s">
        <v>42</v>
      </c>
      <c r="E123" s="31" t="s">
        <v>241</v>
      </c>
    </row>
    <row r="124" spans="1:5" ht="140.25">
      <c r="A124" t="s">
        <v>44</v>
      </c>
      <c r="E124" s="29" t="s">
        <v>231</v>
      </c>
    </row>
    <row r="125" spans="1:16" ht="12.75">
      <c r="A125" s="19" t="s">
        <v>35</v>
      </c>
      <c s="23" t="s">
        <v>242</v>
      </c>
      <c s="23" t="s">
        <v>243</v>
      </c>
      <c s="19" t="s">
        <v>47</v>
      </c>
      <c s="24" t="s">
        <v>244</v>
      </c>
      <c s="25" t="s">
        <v>125</v>
      </c>
      <c s="26">
        <v>15089.4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245</v>
      </c>
    </row>
    <row r="127" spans="1:5" ht="12.75">
      <c r="A127" s="30" t="s">
        <v>42</v>
      </c>
      <c r="E127" s="31" t="s">
        <v>246</v>
      </c>
    </row>
    <row r="128" spans="1:5" ht="25.5">
      <c r="A128" t="s">
        <v>44</v>
      </c>
      <c r="E128" s="29" t="s">
        <v>247</v>
      </c>
    </row>
    <row r="129" spans="1:16" ht="12.75">
      <c r="A129" s="19" t="s">
        <v>35</v>
      </c>
      <c s="23" t="s">
        <v>248</v>
      </c>
      <c s="23" t="s">
        <v>249</v>
      </c>
      <c s="19" t="s">
        <v>47</v>
      </c>
      <c s="24" t="s">
        <v>250</v>
      </c>
      <c s="25" t="s">
        <v>39</v>
      </c>
      <c s="26">
        <v>74.1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251</v>
      </c>
    </row>
    <row r="131" spans="1:5" ht="25.5">
      <c r="A131" s="30" t="s">
        <v>42</v>
      </c>
      <c r="E131" s="31" t="s">
        <v>252</v>
      </c>
    </row>
    <row r="132" spans="1:5" ht="38.25">
      <c r="A132" t="s">
        <v>44</v>
      </c>
      <c r="E132" s="29" t="s">
        <v>253</v>
      </c>
    </row>
    <row r="133" spans="1:18" ht="12.75" customHeight="1">
      <c r="A133" s="5" t="s">
        <v>33</v>
      </c>
      <c s="5"/>
      <c s="35" t="s">
        <v>30</v>
      </c>
      <c s="5"/>
      <c s="21" t="s">
        <v>254</v>
      </c>
      <c s="5"/>
      <c s="5"/>
      <c s="5"/>
      <c s="36">
        <f>0+Q133</f>
      </c>
      <c r="O133">
        <f>0+R133</f>
      </c>
      <c r="Q133">
        <f>0+I134+I138+I142+I146+I150+I154+I158+I162+I166+I170+I174+I178+I182</f>
      </c>
      <c>
        <f>0+O134+O138+O142+O146+O150+O154+O158+O162+O166+O170+O174+O178+O182</f>
      </c>
    </row>
    <row r="134" spans="1:16" ht="12.75">
      <c r="A134" s="19" t="s">
        <v>35</v>
      </c>
      <c s="23" t="s">
        <v>30</v>
      </c>
      <c s="23" t="s">
        <v>255</v>
      </c>
      <c s="19" t="s">
        <v>47</v>
      </c>
      <c s="24" t="s">
        <v>256</v>
      </c>
      <c s="25" t="s">
        <v>39</v>
      </c>
      <c s="26">
        <v>74.1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47</v>
      </c>
    </row>
    <row r="136" spans="1:5" ht="25.5">
      <c r="A136" s="30" t="s">
        <v>42</v>
      </c>
      <c r="E136" s="31" t="s">
        <v>252</v>
      </c>
    </row>
    <row r="137" spans="1:5" ht="25.5">
      <c r="A137" t="s">
        <v>44</v>
      </c>
      <c r="E137" s="29" t="s">
        <v>257</v>
      </c>
    </row>
    <row r="138" spans="1:16" ht="12.75">
      <c r="A138" s="19" t="s">
        <v>35</v>
      </c>
      <c s="23" t="s">
        <v>258</v>
      </c>
      <c s="23" t="s">
        <v>259</v>
      </c>
      <c s="19" t="s">
        <v>47</v>
      </c>
      <c s="24" t="s">
        <v>260</v>
      </c>
      <c s="25" t="s">
        <v>71</v>
      </c>
      <c s="26">
        <v>154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261</v>
      </c>
    </row>
    <row r="140" spans="1:5" ht="12.75">
      <c r="A140" s="30" t="s">
        <v>42</v>
      </c>
      <c r="E140" s="31" t="s">
        <v>220</v>
      </c>
    </row>
    <row r="141" spans="1:5" ht="51">
      <c r="A141" t="s">
        <v>44</v>
      </c>
      <c r="E141" s="29" t="s">
        <v>262</v>
      </c>
    </row>
    <row r="142" spans="1:16" ht="25.5">
      <c r="A142" s="19" t="s">
        <v>35</v>
      </c>
      <c s="23" t="s">
        <v>263</v>
      </c>
      <c s="23" t="s">
        <v>264</v>
      </c>
      <c s="19" t="s">
        <v>47</v>
      </c>
      <c s="24" t="s">
        <v>265</v>
      </c>
      <c s="25" t="s">
        <v>71</v>
      </c>
      <c s="26">
        <v>44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25.5">
      <c r="A143" s="28" t="s">
        <v>40</v>
      </c>
      <c r="E143" s="29" t="s">
        <v>266</v>
      </c>
    </row>
    <row r="144" spans="1:5" ht="12.75">
      <c r="A144" s="30" t="s">
        <v>42</v>
      </c>
      <c r="E144" s="31" t="s">
        <v>267</v>
      </c>
    </row>
    <row r="145" spans="1:5" ht="51">
      <c r="A145" t="s">
        <v>44</v>
      </c>
      <c r="E145" s="29" t="s">
        <v>268</v>
      </c>
    </row>
    <row r="146" spans="1:16" ht="25.5">
      <c r="A146" s="19" t="s">
        <v>35</v>
      </c>
      <c s="23" t="s">
        <v>269</v>
      </c>
      <c s="23" t="s">
        <v>270</v>
      </c>
      <c s="19" t="s">
        <v>47</v>
      </c>
      <c s="24" t="s">
        <v>271</v>
      </c>
      <c s="25" t="s">
        <v>71</v>
      </c>
      <c s="26">
        <v>7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38.25">
      <c r="A147" s="28" t="s">
        <v>40</v>
      </c>
      <c r="E147" s="29" t="s">
        <v>272</v>
      </c>
    </row>
    <row r="148" spans="1:5" ht="25.5">
      <c r="A148" s="30" t="s">
        <v>42</v>
      </c>
      <c r="E148" s="31" t="s">
        <v>273</v>
      </c>
    </row>
    <row r="149" spans="1:5" ht="51">
      <c r="A149" t="s">
        <v>44</v>
      </c>
      <c r="E149" s="29" t="s">
        <v>274</v>
      </c>
    </row>
    <row r="150" spans="1:16" ht="12.75">
      <c r="A150" s="19" t="s">
        <v>35</v>
      </c>
      <c s="23" t="s">
        <v>275</v>
      </c>
      <c s="23" t="s">
        <v>276</v>
      </c>
      <c s="19" t="s">
        <v>94</v>
      </c>
      <c s="24" t="s">
        <v>277</v>
      </c>
      <c s="25" t="s">
        <v>71</v>
      </c>
      <c s="26">
        <v>44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278</v>
      </c>
    </row>
    <row r="152" spans="1:5" ht="12.75">
      <c r="A152" s="30" t="s">
        <v>42</v>
      </c>
      <c r="E152" s="31" t="s">
        <v>267</v>
      </c>
    </row>
    <row r="153" spans="1:5" ht="25.5">
      <c r="A153" t="s">
        <v>44</v>
      </c>
      <c r="E153" s="29" t="s">
        <v>279</v>
      </c>
    </row>
    <row r="154" spans="1:16" ht="12.75">
      <c r="A154" s="19" t="s">
        <v>35</v>
      </c>
      <c s="23" t="s">
        <v>280</v>
      </c>
      <c s="23" t="s">
        <v>276</v>
      </c>
      <c s="19" t="s">
        <v>100</v>
      </c>
      <c s="24" t="s">
        <v>277</v>
      </c>
      <c s="25" t="s">
        <v>71</v>
      </c>
      <c s="26">
        <v>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51">
      <c r="A155" s="28" t="s">
        <v>40</v>
      </c>
      <c r="E155" s="29" t="s">
        <v>281</v>
      </c>
    </row>
    <row r="156" spans="1:5" ht="25.5">
      <c r="A156" s="30" t="s">
        <v>42</v>
      </c>
      <c r="E156" s="31" t="s">
        <v>273</v>
      </c>
    </row>
    <row r="157" spans="1:5" ht="25.5">
      <c r="A157" t="s">
        <v>44</v>
      </c>
      <c r="E157" s="29" t="s">
        <v>279</v>
      </c>
    </row>
    <row r="158" spans="1:16" ht="12.75">
      <c r="A158" s="19" t="s">
        <v>35</v>
      </c>
      <c s="23" t="s">
        <v>282</v>
      </c>
      <c s="23" t="s">
        <v>283</v>
      </c>
      <c s="19" t="s">
        <v>47</v>
      </c>
      <c s="24" t="s">
        <v>284</v>
      </c>
      <c s="25" t="s">
        <v>71</v>
      </c>
      <c s="26">
        <v>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285</v>
      </c>
    </row>
    <row r="160" spans="1:5" ht="12.75">
      <c r="A160" s="30" t="s">
        <v>42</v>
      </c>
      <c r="E160" s="31" t="s">
        <v>267</v>
      </c>
    </row>
    <row r="161" spans="1:5" ht="51">
      <c r="A161" t="s">
        <v>44</v>
      </c>
      <c r="E161" s="29" t="s">
        <v>268</v>
      </c>
    </row>
    <row r="162" spans="1:16" ht="12.75">
      <c r="A162" s="19" t="s">
        <v>35</v>
      </c>
      <c s="23" t="s">
        <v>286</v>
      </c>
      <c s="23" t="s">
        <v>287</v>
      </c>
      <c s="19" t="s">
        <v>47</v>
      </c>
      <c s="24" t="s">
        <v>288</v>
      </c>
      <c s="25" t="s">
        <v>71</v>
      </c>
      <c s="26">
        <v>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289</v>
      </c>
    </row>
    <row r="164" spans="1:5" ht="12.75">
      <c r="A164" s="30" t="s">
        <v>42</v>
      </c>
      <c r="E164" s="31" t="s">
        <v>267</v>
      </c>
    </row>
    <row r="165" spans="1:5" ht="25.5">
      <c r="A165" t="s">
        <v>44</v>
      </c>
      <c r="E165" s="29" t="s">
        <v>279</v>
      </c>
    </row>
    <row r="166" spans="1:16" ht="12.75">
      <c r="A166" s="19" t="s">
        <v>35</v>
      </c>
      <c s="23" t="s">
        <v>290</v>
      </c>
      <c s="23" t="s">
        <v>291</v>
      </c>
      <c s="19" t="s">
        <v>47</v>
      </c>
      <c s="24" t="s">
        <v>292</v>
      </c>
      <c s="25" t="s">
        <v>71</v>
      </c>
      <c s="26">
        <v>29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293</v>
      </c>
    </row>
    <row r="168" spans="1:5" ht="25.5">
      <c r="A168" s="30" t="s">
        <v>42</v>
      </c>
      <c r="E168" s="31" t="s">
        <v>294</v>
      </c>
    </row>
    <row r="169" spans="1:5" ht="25.5">
      <c r="A169" t="s">
        <v>44</v>
      </c>
      <c r="E169" s="29" t="s">
        <v>279</v>
      </c>
    </row>
    <row r="170" spans="1:16" ht="25.5">
      <c r="A170" s="19" t="s">
        <v>35</v>
      </c>
      <c s="23" t="s">
        <v>295</v>
      </c>
      <c s="23" t="s">
        <v>296</v>
      </c>
      <c s="19" t="s">
        <v>47</v>
      </c>
      <c s="24" t="s">
        <v>297</v>
      </c>
      <c s="25" t="s">
        <v>71</v>
      </c>
      <c s="26">
        <v>33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298</v>
      </c>
    </row>
    <row r="172" spans="1:5" ht="12.75">
      <c r="A172" s="30" t="s">
        <v>42</v>
      </c>
      <c r="E172" s="31" t="s">
        <v>267</v>
      </c>
    </row>
    <row r="173" spans="1:5" ht="51">
      <c r="A173" t="s">
        <v>44</v>
      </c>
      <c r="E173" s="29" t="s">
        <v>299</v>
      </c>
    </row>
    <row r="174" spans="1:16" ht="25.5">
      <c r="A174" s="19" t="s">
        <v>35</v>
      </c>
      <c s="23" t="s">
        <v>300</v>
      </c>
      <c s="23" t="s">
        <v>301</v>
      </c>
      <c s="19" t="s">
        <v>47</v>
      </c>
      <c s="24" t="s">
        <v>302</v>
      </c>
      <c s="25" t="s">
        <v>125</v>
      </c>
      <c s="26">
        <v>1317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38.25">
      <c r="A175" s="28" t="s">
        <v>40</v>
      </c>
      <c r="E175" s="29" t="s">
        <v>303</v>
      </c>
    </row>
    <row r="176" spans="1:5" ht="25.5">
      <c r="A176" s="30" t="s">
        <v>42</v>
      </c>
      <c r="E176" s="31" t="s">
        <v>304</v>
      </c>
    </row>
    <row r="177" spans="1:5" ht="38.25">
      <c r="A177" t="s">
        <v>44</v>
      </c>
      <c r="E177" s="29" t="s">
        <v>305</v>
      </c>
    </row>
    <row r="178" spans="1:16" ht="25.5">
      <c r="A178" s="19" t="s">
        <v>35</v>
      </c>
      <c s="23" t="s">
        <v>306</v>
      </c>
      <c s="23" t="s">
        <v>307</v>
      </c>
      <c s="19" t="s">
        <v>47</v>
      </c>
      <c s="24" t="s">
        <v>308</v>
      </c>
      <c s="25" t="s">
        <v>125</v>
      </c>
      <c s="26">
        <v>1317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38.25">
      <c r="A179" s="28" t="s">
        <v>40</v>
      </c>
      <c r="E179" s="29" t="s">
        <v>309</v>
      </c>
    </row>
    <row r="180" spans="1:5" ht="25.5">
      <c r="A180" s="30" t="s">
        <v>42</v>
      </c>
      <c r="E180" s="31" t="s">
        <v>304</v>
      </c>
    </row>
    <row r="181" spans="1:5" ht="38.25">
      <c r="A181" t="s">
        <v>44</v>
      </c>
      <c r="E181" s="29" t="s">
        <v>305</v>
      </c>
    </row>
    <row r="182" spans="1:16" ht="12.75">
      <c r="A182" s="19" t="s">
        <v>35</v>
      </c>
      <c s="23" t="s">
        <v>310</v>
      </c>
      <c s="23" t="s">
        <v>311</v>
      </c>
      <c s="19" t="s">
        <v>47</v>
      </c>
      <c s="24" t="s">
        <v>312</v>
      </c>
      <c s="25" t="s">
        <v>125</v>
      </c>
      <c s="26">
        <v>15089.4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313</v>
      </c>
    </row>
    <row r="184" spans="1:5" ht="12.75">
      <c r="A184" s="30" t="s">
        <v>42</v>
      </c>
      <c r="E184" s="31" t="s">
        <v>47</v>
      </c>
    </row>
    <row r="185" spans="1:5" ht="25.5">
      <c r="A185" t="s">
        <v>44</v>
      </c>
      <c r="E185" s="29" t="s">
        <v>314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0+O8+O21+O102+O111+O180+O201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315</v>
      </c>
      <c s="32">
        <f>0+I8+I21+I102+I111+I180+I201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315</v>
      </c>
      <c s="5"/>
      <c s="14" t="s">
        <v>316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92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93</v>
      </c>
      <c s="19" t="s">
        <v>94</v>
      </c>
      <c s="24" t="s">
        <v>95</v>
      </c>
      <c s="25" t="s">
        <v>96</v>
      </c>
      <c s="26">
        <v>264.96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97</v>
      </c>
    </row>
    <row r="11" spans="1:5" ht="12.75">
      <c r="A11" s="30" t="s">
        <v>42</v>
      </c>
      <c r="E11" s="31" t="s">
        <v>317</v>
      </c>
    </row>
    <row r="12" spans="1:5" ht="25.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93</v>
      </c>
      <c s="19" t="s">
        <v>100</v>
      </c>
      <c s="24" t="s">
        <v>95</v>
      </c>
      <c s="25" t="s">
        <v>96</v>
      </c>
      <c s="26">
        <v>1653.4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101</v>
      </c>
    </row>
    <row r="15" spans="1:5" ht="12.75">
      <c r="A15" s="30" t="s">
        <v>42</v>
      </c>
      <c r="E15" s="31" t="s">
        <v>318</v>
      </c>
    </row>
    <row r="16" spans="1:5" ht="25.5">
      <c r="A16" t="s">
        <v>44</v>
      </c>
      <c r="E16" s="29" t="s">
        <v>99</v>
      </c>
    </row>
    <row r="17" spans="1:16" ht="12.75">
      <c r="A17" s="19" t="s">
        <v>35</v>
      </c>
      <c s="23" t="s">
        <v>12</v>
      </c>
      <c s="23" t="s">
        <v>93</v>
      </c>
      <c s="19" t="s">
        <v>319</v>
      </c>
      <c s="24" t="s">
        <v>95</v>
      </c>
      <c s="25" t="s">
        <v>96</v>
      </c>
      <c s="26">
        <v>59.979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320</v>
      </c>
    </row>
    <row r="19" spans="1:5" ht="12.75">
      <c r="A19" s="30" t="s">
        <v>42</v>
      </c>
      <c r="E19" s="31" t="s">
        <v>321</v>
      </c>
    </row>
    <row r="20" spans="1:5" ht="25.5">
      <c r="A20" t="s">
        <v>44</v>
      </c>
      <c r="E20" s="29" t="s">
        <v>99</v>
      </c>
    </row>
    <row r="21" spans="1:18" ht="12.75" customHeight="1">
      <c r="A21" s="5" t="s">
        <v>33</v>
      </c>
      <c s="5"/>
      <c s="35" t="s">
        <v>19</v>
      </c>
      <c s="5"/>
      <c s="21" t="s">
        <v>103</v>
      </c>
      <c s="5"/>
      <c s="5"/>
      <c s="5"/>
      <c s="36">
        <f>0+Q21</f>
      </c>
      <c r="O21">
        <f>0+R21</f>
      </c>
      <c r="Q21">
        <f>0+I22+I26+I30+I34+I38+I42+I46+I50+I54+I58+I62+I66+I70+I74+I78+I82+I86+I90+I94+I98</f>
      </c>
      <c>
        <f>0+O22+O26+O30+O34+O38+O42+O46+O50+O54+O58+O62+O66+O70+O74+O78+O82+O86+O90+O94+O98</f>
      </c>
    </row>
    <row r="22" spans="1:16" ht="12.75">
      <c r="A22" s="19" t="s">
        <v>35</v>
      </c>
      <c s="23" t="s">
        <v>23</v>
      </c>
      <c s="23" t="s">
        <v>322</v>
      </c>
      <c s="19" t="s">
        <v>47</v>
      </c>
      <c s="24" t="s">
        <v>323</v>
      </c>
      <c s="25" t="s">
        <v>115</v>
      </c>
      <c s="26">
        <v>15.24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324</v>
      </c>
    </row>
    <row r="24" spans="1:5" ht="38.25">
      <c r="A24" s="30" t="s">
        <v>42</v>
      </c>
      <c r="E24" s="31" t="s">
        <v>325</v>
      </c>
    </row>
    <row r="25" spans="1:5" ht="63.7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326</v>
      </c>
      <c s="19" t="s">
        <v>47</v>
      </c>
      <c s="24" t="s">
        <v>114</v>
      </c>
      <c s="25" t="s">
        <v>115</v>
      </c>
      <c s="26">
        <v>826.7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327</v>
      </c>
    </row>
    <row r="28" spans="1:5" ht="25.5">
      <c r="A28" s="30" t="s">
        <v>42</v>
      </c>
      <c r="E28" s="31" t="s">
        <v>328</v>
      </c>
    </row>
    <row r="29" spans="1:5" ht="63.75">
      <c r="A29" t="s">
        <v>44</v>
      </c>
      <c r="E29" s="29" t="s">
        <v>117</v>
      </c>
    </row>
    <row r="30" spans="1:16" ht="12.75">
      <c r="A30" s="19" t="s">
        <v>35</v>
      </c>
      <c s="23" t="s">
        <v>27</v>
      </c>
      <c s="23" t="s">
        <v>118</v>
      </c>
      <c s="19" t="s">
        <v>47</v>
      </c>
      <c s="24" t="s">
        <v>329</v>
      </c>
      <c s="25" t="s">
        <v>115</v>
      </c>
      <c s="26">
        <v>275.1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120</v>
      </c>
    </row>
    <row r="32" spans="1:5" ht="25.5">
      <c r="A32" s="30" t="s">
        <v>42</v>
      </c>
      <c r="E32" s="31" t="s">
        <v>330</v>
      </c>
    </row>
    <row r="33" spans="1:5" ht="63.75">
      <c r="A33" t="s">
        <v>44</v>
      </c>
      <c r="E33" s="29" t="s">
        <v>117</v>
      </c>
    </row>
    <row r="34" spans="1:16" ht="12.75">
      <c r="A34" s="19" t="s">
        <v>35</v>
      </c>
      <c s="23" t="s">
        <v>64</v>
      </c>
      <c s="23" t="s">
        <v>331</v>
      </c>
      <c s="19" t="s">
        <v>47</v>
      </c>
      <c s="24" t="s">
        <v>332</v>
      </c>
      <c s="25" t="s">
        <v>115</v>
      </c>
      <c s="26">
        <v>3.3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333</v>
      </c>
    </row>
    <row r="36" spans="1:5" ht="25.5">
      <c r="A36" s="30" t="s">
        <v>42</v>
      </c>
      <c r="E36" s="31" t="s">
        <v>334</v>
      </c>
    </row>
    <row r="37" spans="1:5" ht="63.75">
      <c r="A37" t="s">
        <v>44</v>
      </c>
      <c r="E37" s="29" t="s">
        <v>117</v>
      </c>
    </row>
    <row r="38" spans="1:16" ht="12.75">
      <c r="A38" s="19" t="s">
        <v>35</v>
      </c>
      <c s="23" t="s">
        <v>68</v>
      </c>
      <c s="23" t="s">
        <v>335</v>
      </c>
      <c s="19" t="s">
        <v>47</v>
      </c>
      <c s="24" t="s">
        <v>336</v>
      </c>
      <c s="25" t="s">
        <v>39</v>
      </c>
      <c s="26">
        <v>20.4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337</v>
      </c>
    </row>
    <row r="40" spans="1:5" ht="25.5">
      <c r="A40" s="30" t="s">
        <v>42</v>
      </c>
      <c r="E40" s="31" t="s">
        <v>338</v>
      </c>
    </row>
    <row r="41" spans="1:5" ht="63.75">
      <c r="A41" t="s">
        <v>44</v>
      </c>
      <c r="E41" s="29" t="s">
        <v>117</v>
      </c>
    </row>
    <row r="42" spans="1:16" ht="12.75">
      <c r="A42" s="19" t="s">
        <v>35</v>
      </c>
      <c s="23" t="s">
        <v>30</v>
      </c>
      <c s="23" t="s">
        <v>339</v>
      </c>
      <c s="19" t="s">
        <v>47</v>
      </c>
      <c s="24" t="s">
        <v>340</v>
      </c>
      <c s="25" t="s">
        <v>39</v>
      </c>
      <c s="26">
        <v>30.5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341</v>
      </c>
    </row>
    <row r="44" spans="1:5" ht="25.5">
      <c r="A44" s="30" t="s">
        <v>42</v>
      </c>
      <c r="E44" s="31" t="s">
        <v>342</v>
      </c>
    </row>
    <row r="45" spans="1:5" ht="63.7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343</v>
      </c>
      <c s="19" t="s">
        <v>47</v>
      </c>
      <c s="24" t="s">
        <v>344</v>
      </c>
      <c s="25" t="s">
        <v>39</v>
      </c>
      <c s="26">
        <v>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345</v>
      </c>
    </row>
    <row r="48" spans="1:5" ht="25.5">
      <c r="A48" s="30" t="s">
        <v>42</v>
      </c>
      <c r="E48" s="31" t="s">
        <v>346</v>
      </c>
    </row>
    <row r="49" spans="1:5" ht="63.75">
      <c r="A49" t="s">
        <v>44</v>
      </c>
      <c r="E49" s="29" t="s">
        <v>117</v>
      </c>
    </row>
    <row r="50" spans="1:16" ht="12.75">
      <c r="A50" s="19" t="s">
        <v>35</v>
      </c>
      <c s="23" t="s">
        <v>137</v>
      </c>
      <c s="23" t="s">
        <v>123</v>
      </c>
      <c s="19" t="s">
        <v>47</v>
      </c>
      <c s="24" t="s">
        <v>124</v>
      </c>
      <c s="25" t="s">
        <v>125</v>
      </c>
      <c s="26">
        <v>5869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347</v>
      </c>
    </row>
    <row r="53" spans="1:5" ht="12.75">
      <c r="A53" t="s">
        <v>44</v>
      </c>
      <c r="E53" s="29" t="s">
        <v>127</v>
      </c>
    </row>
    <row r="54" spans="1:16" ht="12.75">
      <c r="A54" s="19" t="s">
        <v>35</v>
      </c>
      <c s="23" t="s">
        <v>143</v>
      </c>
      <c s="23" t="s">
        <v>128</v>
      </c>
      <c s="19" t="s">
        <v>47</v>
      </c>
      <c s="24" t="s">
        <v>348</v>
      </c>
      <c s="25" t="s">
        <v>115</v>
      </c>
      <c s="26">
        <v>609.8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349</v>
      </c>
    </row>
    <row r="56" spans="1:5" ht="38.25">
      <c r="A56" s="30" t="s">
        <v>42</v>
      </c>
      <c r="E56" s="31" t="s">
        <v>350</v>
      </c>
    </row>
    <row r="57" spans="1:5" ht="63.75">
      <c r="A57" t="s">
        <v>44</v>
      </c>
      <c r="E57" s="29" t="s">
        <v>117</v>
      </c>
    </row>
    <row r="58" spans="1:16" ht="12.75">
      <c r="A58" s="19" t="s">
        <v>35</v>
      </c>
      <c s="23" t="s">
        <v>154</v>
      </c>
      <c s="23" t="s">
        <v>132</v>
      </c>
      <c s="19" t="s">
        <v>47</v>
      </c>
      <c s="24" t="s">
        <v>133</v>
      </c>
      <c s="25" t="s">
        <v>115</v>
      </c>
      <c s="26">
        <v>52.5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134</v>
      </c>
    </row>
    <row r="60" spans="1:5" ht="25.5">
      <c r="A60" s="30" t="s">
        <v>42</v>
      </c>
      <c r="E60" s="31" t="s">
        <v>351</v>
      </c>
    </row>
    <row r="61" spans="1:5" ht="369.75">
      <c r="A61" t="s">
        <v>44</v>
      </c>
      <c r="E61" s="29" t="s">
        <v>136</v>
      </c>
    </row>
    <row r="62" spans="1:16" ht="12.75">
      <c r="A62" s="19" t="s">
        <v>35</v>
      </c>
      <c s="23" t="s">
        <v>160</v>
      </c>
      <c s="23" t="s">
        <v>138</v>
      </c>
      <c s="19" t="s">
        <v>47</v>
      </c>
      <c s="24" t="s">
        <v>139</v>
      </c>
      <c s="25" t="s">
        <v>125</v>
      </c>
      <c s="26">
        <v>626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140</v>
      </c>
    </row>
    <row r="64" spans="1:5" ht="25.5">
      <c r="A64" s="30" t="s">
        <v>42</v>
      </c>
      <c r="E64" s="31" t="s">
        <v>352</v>
      </c>
    </row>
    <row r="65" spans="1:5" ht="25.5">
      <c r="A65" t="s">
        <v>44</v>
      </c>
      <c r="E65" s="29" t="s">
        <v>142</v>
      </c>
    </row>
    <row r="66" spans="1:16" ht="12.75">
      <c r="A66" s="19" t="s">
        <v>35</v>
      </c>
      <c s="23" t="s">
        <v>166</v>
      </c>
      <c s="23" t="s">
        <v>353</v>
      </c>
      <c s="19" t="s">
        <v>47</v>
      </c>
      <c s="24" t="s">
        <v>354</v>
      </c>
      <c s="25" t="s">
        <v>39</v>
      </c>
      <c s="26">
        <v>60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355</v>
      </c>
    </row>
    <row r="68" spans="1:5" ht="12.75">
      <c r="A68" s="30" t="s">
        <v>42</v>
      </c>
      <c r="E68" s="31" t="s">
        <v>356</v>
      </c>
    </row>
    <row r="69" spans="1:5" ht="25.5">
      <c r="A69" t="s">
        <v>44</v>
      </c>
      <c r="E69" s="29" t="s">
        <v>142</v>
      </c>
    </row>
    <row r="70" spans="1:16" ht="12.75">
      <c r="A70" s="19" t="s">
        <v>35</v>
      </c>
      <c s="23" t="s">
        <v>172</v>
      </c>
      <c s="23" t="s">
        <v>357</v>
      </c>
      <c s="19" t="s">
        <v>47</v>
      </c>
      <c s="24" t="s">
        <v>358</v>
      </c>
      <c s="25" t="s">
        <v>115</v>
      </c>
      <c s="26">
        <v>4.68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359</v>
      </c>
    </row>
    <row r="72" spans="1:5" ht="25.5">
      <c r="A72" s="30" t="s">
        <v>42</v>
      </c>
      <c r="E72" s="31" t="s">
        <v>360</v>
      </c>
    </row>
    <row r="73" spans="1:5" ht="318.75">
      <c r="A73" t="s">
        <v>44</v>
      </c>
      <c r="E73" s="29" t="s">
        <v>361</v>
      </c>
    </row>
    <row r="74" spans="1:16" ht="12.75">
      <c r="A74" s="19" t="s">
        <v>35</v>
      </c>
      <c s="23" t="s">
        <v>178</v>
      </c>
      <c s="23" t="s">
        <v>149</v>
      </c>
      <c s="19" t="s">
        <v>47</v>
      </c>
      <c s="24" t="s">
        <v>150</v>
      </c>
      <c s="25" t="s">
        <v>115</v>
      </c>
      <c s="26">
        <v>332.3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362</v>
      </c>
    </row>
    <row r="76" spans="1:5" ht="102">
      <c r="A76" s="30" t="s">
        <v>42</v>
      </c>
      <c r="E76" s="31" t="s">
        <v>363</v>
      </c>
    </row>
    <row r="77" spans="1:5" ht="191.25">
      <c r="A77" t="s">
        <v>44</v>
      </c>
      <c r="E77" s="29" t="s">
        <v>153</v>
      </c>
    </row>
    <row r="78" spans="1:16" ht="12.75">
      <c r="A78" s="19" t="s">
        <v>35</v>
      </c>
      <c s="23" t="s">
        <v>184</v>
      </c>
      <c s="23" t="s">
        <v>155</v>
      </c>
      <c s="19" t="s">
        <v>47</v>
      </c>
      <c s="24" t="s">
        <v>156</v>
      </c>
      <c s="25" t="s">
        <v>115</v>
      </c>
      <c s="26">
        <v>1.4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157</v>
      </c>
    </row>
    <row r="80" spans="1:5" ht="25.5">
      <c r="A80" s="30" t="s">
        <v>42</v>
      </c>
      <c r="E80" s="31" t="s">
        <v>351</v>
      </c>
    </row>
    <row r="81" spans="1:5" ht="280.5">
      <c r="A81" t="s">
        <v>44</v>
      </c>
      <c r="E81" s="29" t="s">
        <v>159</v>
      </c>
    </row>
    <row r="82" spans="1:16" ht="12.75">
      <c r="A82" s="19" t="s">
        <v>35</v>
      </c>
      <c s="23" t="s">
        <v>190</v>
      </c>
      <c s="23" t="s">
        <v>161</v>
      </c>
      <c s="19" t="s">
        <v>47</v>
      </c>
      <c s="24" t="s">
        <v>162</v>
      </c>
      <c s="25" t="s">
        <v>115</v>
      </c>
      <c s="26">
        <v>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163</v>
      </c>
    </row>
    <row r="84" spans="1:5" ht="25.5">
      <c r="A84" s="30" t="s">
        <v>42</v>
      </c>
      <c r="E84" s="31" t="s">
        <v>364</v>
      </c>
    </row>
    <row r="85" spans="1:5" ht="242.25">
      <c r="A85" t="s">
        <v>44</v>
      </c>
      <c r="E85" s="29" t="s">
        <v>165</v>
      </c>
    </row>
    <row r="86" spans="1:16" ht="12.75">
      <c r="A86" s="19" t="s">
        <v>35</v>
      </c>
      <c s="23" t="s">
        <v>196</v>
      </c>
      <c s="23" t="s">
        <v>365</v>
      </c>
      <c s="19" t="s">
        <v>47</v>
      </c>
      <c s="24" t="s">
        <v>366</v>
      </c>
      <c s="25" t="s">
        <v>115</v>
      </c>
      <c s="26">
        <v>3.9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367</v>
      </c>
    </row>
    <row r="88" spans="1:5" ht="12.75">
      <c r="A88" s="30" t="s">
        <v>42</v>
      </c>
      <c r="E88" s="31" t="s">
        <v>368</v>
      </c>
    </row>
    <row r="89" spans="1:5" ht="229.5">
      <c r="A89" t="s">
        <v>44</v>
      </c>
      <c r="E89" s="29" t="s">
        <v>369</v>
      </c>
    </row>
    <row r="90" spans="1:16" ht="12.75">
      <c r="A90" s="19" t="s">
        <v>35</v>
      </c>
      <c s="23" t="s">
        <v>201</v>
      </c>
      <c s="23" t="s">
        <v>370</v>
      </c>
      <c s="19" t="s">
        <v>47</v>
      </c>
      <c s="24" t="s">
        <v>371</v>
      </c>
      <c s="25" t="s">
        <v>115</v>
      </c>
      <c s="26">
        <v>2.67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372</v>
      </c>
    </row>
    <row r="92" spans="1:5" ht="25.5">
      <c r="A92" s="30" t="s">
        <v>42</v>
      </c>
      <c r="E92" s="31" t="s">
        <v>373</v>
      </c>
    </row>
    <row r="93" spans="1:5" ht="229.5">
      <c r="A93" t="s">
        <v>44</v>
      </c>
      <c r="E93" s="29" t="s">
        <v>374</v>
      </c>
    </row>
    <row r="94" spans="1:16" ht="12.75">
      <c r="A94" s="19" t="s">
        <v>35</v>
      </c>
      <c s="23" t="s">
        <v>206</v>
      </c>
      <c s="23" t="s">
        <v>375</v>
      </c>
      <c s="19" t="s">
        <v>47</v>
      </c>
      <c s="24" t="s">
        <v>376</v>
      </c>
      <c s="25" t="s">
        <v>115</v>
      </c>
      <c s="26">
        <v>1.23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377</v>
      </c>
    </row>
    <row r="96" spans="1:5" ht="25.5">
      <c r="A96" s="30" t="s">
        <v>42</v>
      </c>
      <c r="E96" s="31" t="s">
        <v>378</v>
      </c>
    </row>
    <row r="97" spans="1:5" ht="280.5">
      <c r="A97" t="s">
        <v>44</v>
      </c>
      <c r="E97" s="29" t="s">
        <v>379</v>
      </c>
    </row>
    <row r="98" spans="1:16" ht="12.75">
      <c r="A98" s="19" t="s">
        <v>35</v>
      </c>
      <c s="23" t="s">
        <v>211</v>
      </c>
      <c s="23" t="s">
        <v>173</v>
      </c>
      <c s="19" t="s">
        <v>47</v>
      </c>
      <c s="24" t="s">
        <v>174</v>
      </c>
      <c s="25" t="s">
        <v>125</v>
      </c>
      <c s="26">
        <v>840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47</v>
      </c>
    </row>
    <row r="100" spans="1:5" ht="25.5">
      <c r="A100" s="30" t="s">
        <v>42</v>
      </c>
      <c r="E100" s="31" t="s">
        <v>380</v>
      </c>
    </row>
    <row r="101" spans="1:5" ht="25.5">
      <c r="A101" t="s">
        <v>44</v>
      </c>
      <c r="E101" s="29" t="s">
        <v>176</v>
      </c>
    </row>
    <row r="102" spans="1:18" ht="12.75" customHeight="1">
      <c r="A102" s="5" t="s">
        <v>33</v>
      </c>
      <c s="5"/>
      <c s="35" t="s">
        <v>23</v>
      </c>
      <c s="5"/>
      <c s="21" t="s">
        <v>381</v>
      </c>
      <c s="5"/>
      <c s="5"/>
      <c s="5"/>
      <c s="36">
        <f>0+Q102</f>
      </c>
      <c r="O102">
        <f>0+R102</f>
      </c>
      <c r="Q102">
        <f>0+I103+I107</f>
      </c>
      <c>
        <f>0+O103+O107</f>
      </c>
    </row>
    <row r="103" spans="1:16" ht="12.75">
      <c r="A103" s="19" t="s">
        <v>35</v>
      </c>
      <c s="23" t="s">
        <v>216</v>
      </c>
      <c s="23" t="s">
        <v>382</v>
      </c>
      <c s="19" t="s">
        <v>47</v>
      </c>
      <c s="24" t="s">
        <v>383</v>
      </c>
      <c s="25" t="s">
        <v>115</v>
      </c>
      <c s="26">
        <v>0.15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384</v>
      </c>
    </row>
    <row r="105" spans="1:5" ht="25.5">
      <c r="A105" s="30" t="s">
        <v>42</v>
      </c>
      <c r="E105" s="31" t="s">
        <v>385</v>
      </c>
    </row>
    <row r="106" spans="1:5" ht="369.75">
      <c r="A106" t="s">
        <v>44</v>
      </c>
      <c r="E106" s="29" t="s">
        <v>386</v>
      </c>
    </row>
    <row r="107" spans="1:16" ht="12.75">
      <c r="A107" s="19" t="s">
        <v>35</v>
      </c>
      <c s="23" t="s">
        <v>222</v>
      </c>
      <c s="23" t="s">
        <v>387</v>
      </c>
      <c s="19" t="s">
        <v>47</v>
      </c>
      <c s="24" t="s">
        <v>388</v>
      </c>
      <c s="25" t="s">
        <v>125</v>
      </c>
      <c s="26">
        <v>2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25.5">
      <c r="A108" s="28" t="s">
        <v>40</v>
      </c>
      <c r="E108" s="29" t="s">
        <v>389</v>
      </c>
    </row>
    <row r="109" spans="1:5" ht="25.5">
      <c r="A109" s="30" t="s">
        <v>42</v>
      </c>
      <c r="E109" s="31" t="s">
        <v>390</v>
      </c>
    </row>
    <row r="110" spans="1:5" ht="127.5">
      <c r="A110" t="s">
        <v>44</v>
      </c>
      <c r="E110" s="29" t="s">
        <v>391</v>
      </c>
    </row>
    <row r="111" spans="1:18" ht="12.75" customHeight="1">
      <c r="A111" s="5" t="s">
        <v>33</v>
      </c>
      <c s="5"/>
      <c s="35" t="s">
        <v>25</v>
      </c>
      <c s="5"/>
      <c s="21" t="s">
        <v>91</v>
      </c>
      <c s="5"/>
      <c s="5"/>
      <c s="5"/>
      <c s="36">
        <f>0+Q111</f>
      </c>
      <c r="O111">
        <f>0+R111</f>
      </c>
      <c r="Q111">
        <f>0+I112+I116+I120+I124+I128+I132+I136+I140+I144+I148+I152+I156+I160+I164+I168+I172+I176</f>
      </c>
      <c>
        <f>0+O112+O116+O120+O124+O128+O132+O136+O140+O144+O148+O152+O156+O160+O164+O168+O172+O176</f>
      </c>
    </row>
    <row r="112" spans="1:16" ht="12.75">
      <c r="A112" s="19" t="s">
        <v>35</v>
      </c>
      <c s="23" t="s">
        <v>227</v>
      </c>
      <c s="23" t="s">
        <v>185</v>
      </c>
      <c s="19" t="s">
        <v>47</v>
      </c>
      <c s="24" t="s">
        <v>186</v>
      </c>
      <c s="25" t="s">
        <v>115</v>
      </c>
      <c s="26">
        <v>605.22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187</v>
      </c>
    </row>
    <row r="114" spans="1:5" ht="25.5">
      <c r="A114" s="30" t="s">
        <v>42</v>
      </c>
      <c r="E114" s="31" t="s">
        <v>392</v>
      </c>
    </row>
    <row r="115" spans="1:5" ht="127.5">
      <c r="A115" t="s">
        <v>44</v>
      </c>
      <c r="E115" s="29" t="s">
        <v>189</v>
      </c>
    </row>
    <row r="116" spans="1:16" ht="12.75">
      <c r="A116" s="19" t="s">
        <v>35</v>
      </c>
      <c s="23" t="s">
        <v>232</v>
      </c>
      <c s="23" t="s">
        <v>393</v>
      </c>
      <c s="19" t="s">
        <v>47</v>
      </c>
      <c s="24" t="s">
        <v>394</v>
      </c>
      <c s="25" t="s">
        <v>125</v>
      </c>
      <c s="26">
        <v>33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395</v>
      </c>
    </row>
    <row r="118" spans="1:5" ht="25.5">
      <c r="A118" s="30" t="s">
        <v>42</v>
      </c>
      <c r="E118" s="31" t="s">
        <v>396</v>
      </c>
    </row>
    <row r="119" spans="1:5" ht="127.5">
      <c r="A119" t="s">
        <v>44</v>
      </c>
      <c r="E119" s="29" t="s">
        <v>189</v>
      </c>
    </row>
    <row r="120" spans="1:16" ht="12.75">
      <c r="A120" s="19" t="s">
        <v>35</v>
      </c>
      <c s="23" t="s">
        <v>237</v>
      </c>
      <c s="23" t="s">
        <v>191</v>
      </c>
      <c s="19" t="s">
        <v>94</v>
      </c>
      <c s="24" t="s">
        <v>192</v>
      </c>
      <c s="25" t="s">
        <v>115</v>
      </c>
      <c s="26">
        <v>1.4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38.25">
      <c r="A121" s="28" t="s">
        <v>40</v>
      </c>
      <c r="E121" s="29" t="s">
        <v>397</v>
      </c>
    </row>
    <row r="122" spans="1:5" ht="25.5">
      <c r="A122" s="30" t="s">
        <v>42</v>
      </c>
      <c r="E122" s="31" t="s">
        <v>398</v>
      </c>
    </row>
    <row r="123" spans="1:5" ht="51">
      <c r="A123" t="s">
        <v>44</v>
      </c>
      <c r="E123" s="29" t="s">
        <v>195</v>
      </c>
    </row>
    <row r="124" spans="1:16" ht="12.75">
      <c r="A124" s="19" t="s">
        <v>35</v>
      </c>
      <c s="23" t="s">
        <v>242</v>
      </c>
      <c s="23" t="s">
        <v>191</v>
      </c>
      <c s="19" t="s">
        <v>100</v>
      </c>
      <c s="24" t="s">
        <v>192</v>
      </c>
      <c s="25" t="s">
        <v>115</v>
      </c>
      <c s="26">
        <v>220.08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193</v>
      </c>
    </row>
    <row r="126" spans="1:5" ht="38.25">
      <c r="A126" s="30" t="s">
        <v>42</v>
      </c>
      <c r="E126" s="31" t="s">
        <v>399</v>
      </c>
    </row>
    <row r="127" spans="1:5" ht="51">
      <c r="A127" t="s">
        <v>44</v>
      </c>
      <c r="E127" s="29" t="s">
        <v>195</v>
      </c>
    </row>
    <row r="128" spans="1:16" ht="12.75">
      <c r="A128" s="19" t="s">
        <v>35</v>
      </c>
      <c s="23" t="s">
        <v>248</v>
      </c>
      <c s="23" t="s">
        <v>197</v>
      </c>
      <c s="19" t="s">
        <v>47</v>
      </c>
      <c s="24" t="s">
        <v>198</v>
      </c>
      <c s="25" t="s">
        <v>115</v>
      </c>
      <c s="26">
        <v>275.1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47</v>
      </c>
    </row>
    <row r="130" spans="1:5" ht="12.75">
      <c r="A130" s="30" t="s">
        <v>42</v>
      </c>
      <c r="E130" s="31" t="s">
        <v>400</v>
      </c>
    </row>
    <row r="131" spans="1:5" ht="102">
      <c r="A131" t="s">
        <v>44</v>
      </c>
      <c r="E131" s="29" t="s">
        <v>200</v>
      </c>
    </row>
    <row r="132" spans="1:16" ht="12.75">
      <c r="A132" s="19" t="s">
        <v>35</v>
      </c>
      <c s="23" t="s">
        <v>258</v>
      </c>
      <c s="23" t="s">
        <v>202</v>
      </c>
      <c s="19" t="s">
        <v>47</v>
      </c>
      <c s="24" t="s">
        <v>203</v>
      </c>
      <c s="25" t="s">
        <v>125</v>
      </c>
      <c s="26">
        <v>12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204</v>
      </c>
    </row>
    <row r="134" spans="1:5" ht="25.5">
      <c r="A134" s="30" t="s">
        <v>42</v>
      </c>
      <c r="E134" s="31" t="s">
        <v>401</v>
      </c>
    </row>
    <row r="135" spans="1:5" ht="102">
      <c r="A135" t="s">
        <v>44</v>
      </c>
      <c r="E135" s="29" t="s">
        <v>200</v>
      </c>
    </row>
    <row r="136" spans="1:16" ht="12.75">
      <c r="A136" s="19" t="s">
        <v>35</v>
      </c>
      <c s="23" t="s">
        <v>263</v>
      </c>
      <c s="23" t="s">
        <v>207</v>
      </c>
      <c s="19" t="s">
        <v>47</v>
      </c>
      <c s="24" t="s">
        <v>208</v>
      </c>
      <c s="25" t="s">
        <v>125</v>
      </c>
      <c s="26">
        <v>5986.38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14.75">
      <c r="A137" s="28" t="s">
        <v>40</v>
      </c>
      <c r="E137" s="29" t="s">
        <v>209</v>
      </c>
    </row>
    <row r="138" spans="1:5" ht="38.25">
      <c r="A138" s="30" t="s">
        <v>42</v>
      </c>
      <c r="E138" s="31" t="s">
        <v>402</v>
      </c>
    </row>
    <row r="139" spans="1:5" ht="76.5">
      <c r="A139" t="s">
        <v>44</v>
      </c>
      <c r="E139" s="29" t="s">
        <v>210</v>
      </c>
    </row>
    <row r="140" spans="1:16" ht="12.75">
      <c r="A140" s="19" t="s">
        <v>35</v>
      </c>
      <c s="23" t="s">
        <v>269</v>
      </c>
      <c s="23" t="s">
        <v>212</v>
      </c>
      <c s="19" t="s">
        <v>47</v>
      </c>
      <c s="24" t="s">
        <v>213</v>
      </c>
      <c s="25" t="s">
        <v>125</v>
      </c>
      <c s="26">
        <v>622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214</v>
      </c>
    </row>
    <row r="142" spans="1:5" ht="25.5">
      <c r="A142" s="30" t="s">
        <v>42</v>
      </c>
      <c r="E142" s="31" t="s">
        <v>403</v>
      </c>
    </row>
    <row r="143" spans="1:5" ht="102">
      <c r="A143" t="s">
        <v>44</v>
      </c>
      <c r="E143" s="29" t="s">
        <v>200</v>
      </c>
    </row>
    <row r="144" spans="1:16" ht="12.75">
      <c r="A144" s="19" t="s">
        <v>35</v>
      </c>
      <c s="23" t="s">
        <v>275</v>
      </c>
      <c s="23" t="s">
        <v>217</v>
      </c>
      <c s="19" t="s">
        <v>47</v>
      </c>
      <c s="24" t="s">
        <v>218</v>
      </c>
      <c s="25" t="s">
        <v>125</v>
      </c>
      <c s="26">
        <v>5986.38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219</v>
      </c>
    </row>
    <row r="146" spans="1:5" ht="25.5">
      <c r="A146" s="30" t="s">
        <v>42</v>
      </c>
      <c r="E146" s="31" t="s">
        <v>404</v>
      </c>
    </row>
    <row r="147" spans="1:5" ht="51">
      <c r="A147" t="s">
        <v>44</v>
      </c>
      <c r="E147" s="29" t="s">
        <v>221</v>
      </c>
    </row>
    <row r="148" spans="1:16" ht="12.75">
      <c r="A148" s="19" t="s">
        <v>35</v>
      </c>
      <c s="23" t="s">
        <v>280</v>
      </c>
      <c s="23" t="s">
        <v>223</v>
      </c>
      <c s="19" t="s">
        <v>47</v>
      </c>
      <c s="24" t="s">
        <v>224</v>
      </c>
      <c s="25" t="s">
        <v>125</v>
      </c>
      <c s="26">
        <v>11972.76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225</v>
      </c>
    </row>
    <row r="150" spans="1:5" ht="25.5">
      <c r="A150" s="30" t="s">
        <v>42</v>
      </c>
      <c r="E150" s="31" t="s">
        <v>405</v>
      </c>
    </row>
    <row r="151" spans="1:5" ht="51">
      <c r="A151" t="s">
        <v>44</v>
      </c>
      <c r="E151" s="29" t="s">
        <v>221</v>
      </c>
    </row>
    <row r="152" spans="1:16" ht="12.75">
      <c r="A152" s="19" t="s">
        <v>35</v>
      </c>
      <c s="23" t="s">
        <v>282</v>
      </c>
      <c s="23" t="s">
        <v>228</v>
      </c>
      <c s="19" t="s">
        <v>47</v>
      </c>
      <c s="24" t="s">
        <v>229</v>
      </c>
      <c s="25" t="s">
        <v>125</v>
      </c>
      <c s="26">
        <v>5869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230</v>
      </c>
    </row>
    <row r="154" spans="1:5" ht="51">
      <c r="A154" s="30" t="s">
        <v>42</v>
      </c>
      <c r="E154" s="31" t="s">
        <v>406</v>
      </c>
    </row>
    <row r="155" spans="1:5" ht="140.25">
      <c r="A155" t="s">
        <v>44</v>
      </c>
      <c r="E155" s="29" t="s">
        <v>231</v>
      </c>
    </row>
    <row r="156" spans="1:16" ht="12.75">
      <c r="A156" s="19" t="s">
        <v>35</v>
      </c>
      <c s="23" t="s">
        <v>286</v>
      </c>
      <c s="23" t="s">
        <v>233</v>
      </c>
      <c s="19" t="s">
        <v>47</v>
      </c>
      <c s="24" t="s">
        <v>234</v>
      </c>
      <c s="25" t="s">
        <v>115</v>
      </c>
      <c s="26">
        <v>119.728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38.25">
      <c r="A157" s="28" t="s">
        <v>40</v>
      </c>
      <c r="E157" s="29" t="s">
        <v>235</v>
      </c>
    </row>
    <row r="158" spans="1:5" ht="12.75">
      <c r="A158" s="30" t="s">
        <v>42</v>
      </c>
      <c r="E158" s="31" t="s">
        <v>407</v>
      </c>
    </row>
    <row r="159" spans="1:5" ht="140.25">
      <c r="A159" t="s">
        <v>44</v>
      </c>
      <c r="E159" s="29" t="s">
        <v>231</v>
      </c>
    </row>
    <row r="160" spans="1:16" ht="12.75">
      <c r="A160" s="19" t="s">
        <v>35</v>
      </c>
      <c s="23" t="s">
        <v>290</v>
      </c>
      <c s="23" t="s">
        <v>238</v>
      </c>
      <c s="19" t="s">
        <v>47</v>
      </c>
      <c s="24" t="s">
        <v>239</v>
      </c>
      <c s="25" t="s">
        <v>125</v>
      </c>
      <c s="26">
        <v>5986.38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240</v>
      </c>
    </row>
    <row r="162" spans="1:5" ht="51">
      <c r="A162" s="30" t="s">
        <v>42</v>
      </c>
      <c r="E162" s="31" t="s">
        <v>408</v>
      </c>
    </row>
    <row r="163" spans="1:5" ht="140.25">
      <c r="A163" t="s">
        <v>44</v>
      </c>
      <c r="E163" s="29" t="s">
        <v>231</v>
      </c>
    </row>
    <row r="164" spans="1:16" ht="12.75">
      <c r="A164" s="19" t="s">
        <v>35</v>
      </c>
      <c s="23" t="s">
        <v>295</v>
      </c>
      <c s="23" t="s">
        <v>243</v>
      </c>
      <c s="19" t="s">
        <v>47</v>
      </c>
      <c s="24" t="s">
        <v>244</v>
      </c>
      <c s="25" t="s">
        <v>125</v>
      </c>
      <c s="26">
        <v>5986.38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245</v>
      </c>
    </row>
    <row r="166" spans="1:5" ht="12.75">
      <c r="A166" s="30" t="s">
        <v>42</v>
      </c>
      <c r="E166" s="31" t="s">
        <v>409</v>
      </c>
    </row>
    <row r="167" spans="1:5" ht="25.5">
      <c r="A167" t="s">
        <v>44</v>
      </c>
      <c r="E167" s="29" t="s">
        <v>247</v>
      </c>
    </row>
    <row r="168" spans="1:16" ht="12.75">
      <c r="A168" s="19" t="s">
        <v>35</v>
      </c>
      <c s="23" t="s">
        <v>300</v>
      </c>
      <c s="23" t="s">
        <v>410</v>
      </c>
      <c s="19" t="s">
        <v>94</v>
      </c>
      <c s="24" t="s">
        <v>411</v>
      </c>
      <c s="25" t="s">
        <v>125</v>
      </c>
      <c s="26">
        <v>84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38.25">
      <c r="A169" s="28" t="s">
        <v>40</v>
      </c>
      <c r="E169" s="29" t="s">
        <v>412</v>
      </c>
    </row>
    <row r="170" spans="1:5" ht="25.5">
      <c r="A170" s="30" t="s">
        <v>42</v>
      </c>
      <c r="E170" s="31" t="s">
        <v>401</v>
      </c>
    </row>
    <row r="171" spans="1:5" ht="153">
      <c r="A171" t="s">
        <v>44</v>
      </c>
      <c r="E171" s="29" t="s">
        <v>413</v>
      </c>
    </row>
    <row r="172" spans="1:16" ht="12.75">
      <c r="A172" s="19" t="s">
        <v>35</v>
      </c>
      <c s="23" t="s">
        <v>306</v>
      </c>
      <c s="23" t="s">
        <v>414</v>
      </c>
      <c s="19" t="s">
        <v>47</v>
      </c>
      <c s="24" t="s">
        <v>415</v>
      </c>
      <c s="25" t="s">
        <v>125</v>
      </c>
      <c s="26">
        <v>35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416</v>
      </c>
    </row>
    <row r="174" spans="1:5" ht="25.5">
      <c r="A174" s="30" t="s">
        <v>42</v>
      </c>
      <c r="E174" s="31" t="s">
        <v>401</v>
      </c>
    </row>
    <row r="175" spans="1:5" ht="89.25">
      <c r="A175" t="s">
        <v>44</v>
      </c>
      <c r="E175" s="29" t="s">
        <v>417</v>
      </c>
    </row>
    <row r="176" spans="1:16" ht="12.75">
      <c r="A176" s="19" t="s">
        <v>35</v>
      </c>
      <c s="23" t="s">
        <v>310</v>
      </c>
      <c s="23" t="s">
        <v>249</v>
      </c>
      <c s="19" t="s">
        <v>47</v>
      </c>
      <c s="24" t="s">
        <v>250</v>
      </c>
      <c s="25" t="s">
        <v>39</v>
      </c>
      <c s="26">
        <v>315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251</v>
      </c>
    </row>
    <row r="178" spans="1:5" ht="25.5">
      <c r="A178" s="30" t="s">
        <v>42</v>
      </c>
      <c r="E178" s="31" t="s">
        <v>418</v>
      </c>
    </row>
    <row r="179" spans="1:5" ht="38.25">
      <c r="A179" t="s">
        <v>44</v>
      </c>
      <c r="E179" s="29" t="s">
        <v>253</v>
      </c>
    </row>
    <row r="180" spans="1:18" ht="12.75" customHeight="1">
      <c r="A180" s="5" t="s">
        <v>33</v>
      </c>
      <c s="5"/>
      <c s="35" t="s">
        <v>68</v>
      </c>
      <c s="5"/>
      <c s="21" t="s">
        <v>419</v>
      </c>
      <c s="5"/>
      <c s="5"/>
      <c s="5"/>
      <c s="36">
        <f>0+Q180</f>
      </c>
      <c r="O180">
        <f>0+R180</f>
      </c>
      <c r="Q180">
        <f>0+I181+I185+I189+I193+I197</f>
      </c>
      <c>
        <f>0+O181+O185+O189+O193+O197</f>
      </c>
    </row>
    <row r="181" spans="1:16" ht="12.75">
      <c r="A181" s="19" t="s">
        <v>35</v>
      </c>
      <c s="23" t="s">
        <v>420</v>
      </c>
      <c s="23" t="s">
        <v>421</v>
      </c>
      <c s="19" t="s">
        <v>47</v>
      </c>
      <c s="24" t="s">
        <v>422</v>
      </c>
      <c s="25" t="s">
        <v>39</v>
      </c>
      <c s="26">
        <v>3.5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423</v>
      </c>
    </row>
    <row r="183" spans="1:5" ht="12.75">
      <c r="A183" s="30" t="s">
        <v>42</v>
      </c>
      <c r="E183" s="31" t="s">
        <v>424</v>
      </c>
    </row>
    <row r="184" spans="1:5" ht="242.25">
      <c r="A184" t="s">
        <v>44</v>
      </c>
      <c r="E184" s="29" t="s">
        <v>425</v>
      </c>
    </row>
    <row r="185" spans="1:16" ht="12.75">
      <c r="A185" s="19" t="s">
        <v>35</v>
      </c>
      <c s="23" t="s">
        <v>426</v>
      </c>
      <c s="23" t="s">
        <v>427</v>
      </c>
      <c s="19" t="s">
        <v>47</v>
      </c>
      <c s="24" t="s">
        <v>428</v>
      </c>
      <c s="25" t="s">
        <v>71</v>
      </c>
      <c s="26">
        <v>1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429</v>
      </c>
    </row>
    <row r="187" spans="1:5" ht="12.75">
      <c r="A187" s="30" t="s">
        <v>42</v>
      </c>
      <c r="E187" s="31" t="s">
        <v>424</v>
      </c>
    </row>
    <row r="188" spans="1:5" ht="76.5">
      <c r="A188" t="s">
        <v>44</v>
      </c>
      <c r="E188" s="29" t="s">
        <v>430</v>
      </c>
    </row>
    <row r="189" spans="1:16" ht="12.75">
      <c r="A189" s="19" t="s">
        <v>35</v>
      </c>
      <c s="23" t="s">
        <v>431</v>
      </c>
      <c s="23" t="s">
        <v>432</v>
      </c>
      <c s="19" t="s">
        <v>47</v>
      </c>
      <c s="24" t="s">
        <v>433</v>
      </c>
      <c s="25" t="s">
        <v>71</v>
      </c>
      <c s="26">
        <v>11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47</v>
      </c>
    </row>
    <row r="191" spans="1:5" ht="12.75">
      <c r="A191" s="30" t="s">
        <v>42</v>
      </c>
      <c r="E191" s="31" t="s">
        <v>424</v>
      </c>
    </row>
    <row r="192" spans="1:5" ht="25.5">
      <c r="A192" t="s">
        <v>44</v>
      </c>
      <c r="E192" s="29" t="s">
        <v>434</v>
      </c>
    </row>
    <row r="193" spans="1:16" ht="12.75">
      <c r="A193" s="19" t="s">
        <v>35</v>
      </c>
      <c s="23" t="s">
        <v>435</v>
      </c>
      <c s="23" t="s">
        <v>436</v>
      </c>
      <c s="19" t="s">
        <v>47</v>
      </c>
      <c s="24" t="s">
        <v>437</v>
      </c>
      <c s="25" t="s">
        <v>71</v>
      </c>
      <c s="26">
        <v>1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47</v>
      </c>
    </row>
    <row r="195" spans="1:5" ht="12.75">
      <c r="A195" s="30" t="s">
        <v>42</v>
      </c>
      <c r="E195" s="31" t="s">
        <v>424</v>
      </c>
    </row>
    <row r="196" spans="1:5" ht="25.5">
      <c r="A196" t="s">
        <v>44</v>
      </c>
      <c r="E196" s="29" t="s">
        <v>434</v>
      </c>
    </row>
    <row r="197" spans="1:16" ht="12.75">
      <c r="A197" s="19" t="s">
        <v>35</v>
      </c>
      <c s="23" t="s">
        <v>438</v>
      </c>
      <c s="23" t="s">
        <v>439</v>
      </c>
      <c s="19" t="s">
        <v>47</v>
      </c>
      <c s="24" t="s">
        <v>440</v>
      </c>
      <c s="25" t="s">
        <v>71</v>
      </c>
      <c s="26">
        <v>1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47</v>
      </c>
    </row>
    <row r="199" spans="1:5" ht="12.75">
      <c r="A199" s="30" t="s">
        <v>42</v>
      </c>
      <c r="E199" s="31" t="s">
        <v>424</v>
      </c>
    </row>
    <row r="200" spans="1:5" ht="25.5">
      <c r="A200" t="s">
        <v>44</v>
      </c>
      <c r="E200" s="29" t="s">
        <v>434</v>
      </c>
    </row>
    <row r="201" spans="1:18" ht="12.75" customHeight="1">
      <c r="A201" s="5" t="s">
        <v>33</v>
      </c>
      <c s="5"/>
      <c s="35" t="s">
        <v>30</v>
      </c>
      <c s="5"/>
      <c s="21" t="s">
        <v>254</v>
      </c>
      <c s="5"/>
      <c s="5"/>
      <c s="5"/>
      <c s="36">
        <f>0+Q201</f>
      </c>
      <c r="O201">
        <f>0+R201</f>
      </c>
      <c r="Q201">
        <f>0+I202+I206+I210+I214+I218+I222+I226+I230+I234+I238+I242+I246+I250+I254+I258+I262+I266+I270+I274+I278+I282</f>
      </c>
      <c>
        <f>0+O202+O206+O210+O214+O218+O222+O226+O230+O234+O238+O242+O246+O250+O254+O258+O262+O266+O270+O274+O278+O282</f>
      </c>
    </row>
    <row r="202" spans="1:16" ht="12.75">
      <c r="A202" s="19" t="s">
        <v>35</v>
      </c>
      <c s="23" t="s">
        <v>148</v>
      </c>
      <c s="23" t="s">
        <v>255</v>
      </c>
      <c s="19" t="s">
        <v>47</v>
      </c>
      <c s="24" t="s">
        <v>256</v>
      </c>
      <c s="25" t="s">
        <v>39</v>
      </c>
      <c s="26">
        <v>315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47</v>
      </c>
    </row>
    <row r="204" spans="1:5" ht="25.5">
      <c r="A204" s="30" t="s">
        <v>42</v>
      </c>
      <c r="E204" s="31" t="s">
        <v>418</v>
      </c>
    </row>
    <row r="205" spans="1:5" ht="25.5">
      <c r="A205" t="s">
        <v>44</v>
      </c>
      <c r="E205" s="29" t="s">
        <v>257</v>
      </c>
    </row>
    <row r="206" spans="1:16" ht="12.75">
      <c r="A206" s="19" t="s">
        <v>35</v>
      </c>
      <c s="23" t="s">
        <v>441</v>
      </c>
      <c s="23" t="s">
        <v>259</v>
      </c>
      <c s="19" t="s">
        <v>47</v>
      </c>
      <c s="24" t="s">
        <v>260</v>
      </c>
      <c s="25" t="s">
        <v>71</v>
      </c>
      <c s="26">
        <v>10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442</v>
      </c>
    </row>
    <row r="208" spans="1:5" ht="25.5">
      <c r="A208" s="30" t="s">
        <v>42</v>
      </c>
      <c r="E208" s="31" t="s">
        <v>443</v>
      </c>
    </row>
    <row r="209" spans="1:5" ht="51">
      <c r="A209" t="s">
        <v>44</v>
      </c>
      <c r="E209" s="29" t="s">
        <v>262</v>
      </c>
    </row>
    <row r="210" spans="1:16" ht="25.5">
      <c r="A210" s="19" t="s">
        <v>35</v>
      </c>
      <c s="23" t="s">
        <v>444</v>
      </c>
      <c s="23" t="s">
        <v>264</v>
      </c>
      <c s="19" t="s">
        <v>47</v>
      </c>
      <c s="24" t="s">
        <v>265</v>
      </c>
      <c s="25" t="s">
        <v>71</v>
      </c>
      <c s="26">
        <v>41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25.5">
      <c r="A211" s="28" t="s">
        <v>40</v>
      </c>
      <c r="E211" s="29" t="s">
        <v>266</v>
      </c>
    </row>
    <row r="212" spans="1:5" ht="12.75">
      <c r="A212" s="30" t="s">
        <v>42</v>
      </c>
      <c r="E212" s="31" t="s">
        <v>424</v>
      </c>
    </row>
    <row r="213" spans="1:5" ht="25.5">
      <c r="A213" t="s">
        <v>44</v>
      </c>
      <c r="E213" s="29" t="s">
        <v>445</v>
      </c>
    </row>
    <row r="214" spans="1:16" ht="25.5">
      <c r="A214" s="19" t="s">
        <v>35</v>
      </c>
      <c s="23" t="s">
        <v>446</v>
      </c>
      <c s="23" t="s">
        <v>270</v>
      </c>
      <c s="19" t="s">
        <v>47</v>
      </c>
      <c s="24" t="s">
        <v>271</v>
      </c>
      <c s="25" t="s">
        <v>71</v>
      </c>
      <c s="26">
        <v>7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25.5">
      <c r="A215" s="28" t="s">
        <v>40</v>
      </c>
      <c r="E215" s="29" t="s">
        <v>447</v>
      </c>
    </row>
    <row r="216" spans="1:5" ht="25.5">
      <c r="A216" s="30" t="s">
        <v>42</v>
      </c>
      <c r="E216" s="31" t="s">
        <v>448</v>
      </c>
    </row>
    <row r="217" spans="1:5" ht="51">
      <c r="A217" t="s">
        <v>44</v>
      </c>
      <c r="E217" s="29" t="s">
        <v>274</v>
      </c>
    </row>
    <row r="218" spans="1:16" ht="12.75">
      <c r="A218" s="19" t="s">
        <v>35</v>
      </c>
      <c s="23" t="s">
        <v>449</v>
      </c>
      <c s="23" t="s">
        <v>276</v>
      </c>
      <c s="19" t="s">
        <v>94</v>
      </c>
      <c s="24" t="s">
        <v>277</v>
      </c>
      <c s="25" t="s">
        <v>71</v>
      </c>
      <c s="26">
        <v>46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289</v>
      </c>
    </row>
    <row r="220" spans="1:5" ht="12.75">
      <c r="A220" s="30" t="s">
        <v>42</v>
      </c>
      <c r="E220" s="31" t="s">
        <v>424</v>
      </c>
    </row>
    <row r="221" spans="1:5" ht="25.5">
      <c r="A221" t="s">
        <v>44</v>
      </c>
      <c r="E221" s="29" t="s">
        <v>279</v>
      </c>
    </row>
    <row r="222" spans="1:16" ht="12.75">
      <c r="A222" s="19" t="s">
        <v>35</v>
      </c>
      <c s="23" t="s">
        <v>450</v>
      </c>
      <c s="23" t="s">
        <v>276</v>
      </c>
      <c s="19" t="s">
        <v>100</v>
      </c>
      <c s="24" t="s">
        <v>277</v>
      </c>
      <c s="25" t="s">
        <v>71</v>
      </c>
      <c s="26">
        <v>7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38.25">
      <c r="A223" s="28" t="s">
        <v>40</v>
      </c>
      <c r="E223" s="29" t="s">
        <v>451</v>
      </c>
    </row>
    <row r="224" spans="1:5" ht="25.5">
      <c r="A224" s="30" t="s">
        <v>42</v>
      </c>
      <c r="E224" s="31" t="s">
        <v>448</v>
      </c>
    </row>
    <row r="225" spans="1:5" ht="25.5">
      <c r="A225" t="s">
        <v>44</v>
      </c>
      <c r="E225" s="29" t="s">
        <v>279</v>
      </c>
    </row>
    <row r="226" spans="1:16" ht="12.75">
      <c r="A226" s="19" t="s">
        <v>35</v>
      </c>
      <c s="23" t="s">
        <v>452</v>
      </c>
      <c s="23" t="s">
        <v>453</v>
      </c>
      <c s="19" t="s">
        <v>47</v>
      </c>
      <c s="24" t="s">
        <v>454</v>
      </c>
      <c s="25" t="s">
        <v>71</v>
      </c>
      <c s="26">
        <v>2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25.5">
      <c r="A227" s="28" t="s">
        <v>40</v>
      </c>
      <c r="E227" s="29" t="s">
        <v>455</v>
      </c>
    </row>
    <row r="228" spans="1:5" ht="12.75">
      <c r="A228" s="30" t="s">
        <v>42</v>
      </c>
      <c r="E228" s="31" t="s">
        <v>424</v>
      </c>
    </row>
    <row r="229" spans="1:5" ht="51">
      <c r="A229" t="s">
        <v>44</v>
      </c>
      <c r="E229" s="29" t="s">
        <v>274</v>
      </c>
    </row>
    <row r="230" spans="1:16" ht="12.75">
      <c r="A230" s="19" t="s">
        <v>35</v>
      </c>
      <c s="23" t="s">
        <v>456</v>
      </c>
      <c s="23" t="s">
        <v>457</v>
      </c>
      <c s="19" t="s">
        <v>47</v>
      </c>
      <c s="24" t="s">
        <v>458</v>
      </c>
      <c s="25" t="s">
        <v>71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25.5">
      <c r="A231" s="28" t="s">
        <v>40</v>
      </c>
      <c r="E231" s="29" t="s">
        <v>459</v>
      </c>
    </row>
    <row r="232" spans="1:5" ht="12.75">
      <c r="A232" s="30" t="s">
        <v>42</v>
      </c>
      <c r="E232" s="31" t="s">
        <v>424</v>
      </c>
    </row>
    <row r="233" spans="1:5" ht="25.5">
      <c r="A233" t="s">
        <v>44</v>
      </c>
      <c r="E233" s="29" t="s">
        <v>279</v>
      </c>
    </row>
    <row r="234" spans="1:16" ht="12.75">
      <c r="A234" s="19" t="s">
        <v>35</v>
      </c>
      <c s="23" t="s">
        <v>460</v>
      </c>
      <c s="23" t="s">
        <v>283</v>
      </c>
      <c s="19" t="s">
        <v>47</v>
      </c>
      <c s="24" t="s">
        <v>284</v>
      </c>
      <c s="25" t="s">
        <v>71</v>
      </c>
      <c s="26">
        <v>1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285</v>
      </c>
    </row>
    <row r="236" spans="1:5" ht="12.75">
      <c r="A236" s="30" t="s">
        <v>42</v>
      </c>
      <c r="E236" s="31" t="s">
        <v>424</v>
      </c>
    </row>
    <row r="237" spans="1:5" ht="25.5">
      <c r="A237" t="s">
        <v>44</v>
      </c>
      <c r="E237" s="29" t="s">
        <v>445</v>
      </c>
    </row>
    <row r="238" spans="1:16" ht="12.75">
      <c r="A238" s="19" t="s">
        <v>35</v>
      </c>
      <c s="23" t="s">
        <v>461</v>
      </c>
      <c s="23" t="s">
        <v>287</v>
      </c>
      <c s="19" t="s">
        <v>47</v>
      </c>
      <c s="24" t="s">
        <v>288</v>
      </c>
      <c s="25" t="s">
        <v>71</v>
      </c>
      <c s="26">
        <v>1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289</v>
      </c>
    </row>
    <row r="240" spans="1:5" ht="12.75">
      <c r="A240" s="30" t="s">
        <v>42</v>
      </c>
      <c r="E240" s="31" t="s">
        <v>424</v>
      </c>
    </row>
    <row r="241" spans="1:5" ht="25.5">
      <c r="A241" t="s">
        <v>44</v>
      </c>
      <c r="E241" s="29" t="s">
        <v>279</v>
      </c>
    </row>
    <row r="242" spans="1:16" ht="12.75">
      <c r="A242" s="19" t="s">
        <v>35</v>
      </c>
      <c s="23" t="s">
        <v>462</v>
      </c>
      <c s="23" t="s">
        <v>291</v>
      </c>
      <c s="19" t="s">
        <v>47</v>
      </c>
      <c s="24" t="s">
        <v>292</v>
      </c>
      <c s="25" t="s">
        <v>71</v>
      </c>
      <c s="26">
        <v>25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293</v>
      </c>
    </row>
    <row r="244" spans="1:5" ht="12.75">
      <c r="A244" s="30" t="s">
        <v>42</v>
      </c>
      <c r="E244" s="31" t="s">
        <v>424</v>
      </c>
    </row>
    <row r="245" spans="1:5" ht="25.5">
      <c r="A245" t="s">
        <v>44</v>
      </c>
      <c r="E245" s="29" t="s">
        <v>279</v>
      </c>
    </row>
    <row r="246" spans="1:16" ht="25.5">
      <c r="A246" s="19" t="s">
        <v>35</v>
      </c>
      <c s="23" t="s">
        <v>463</v>
      </c>
      <c s="23" t="s">
        <v>296</v>
      </c>
      <c s="19" t="s">
        <v>47</v>
      </c>
      <c s="24" t="s">
        <v>297</v>
      </c>
      <c s="25" t="s">
        <v>71</v>
      </c>
      <c s="26">
        <v>24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25.5">
      <c r="A247" s="28" t="s">
        <v>40</v>
      </c>
      <c r="E247" s="29" t="s">
        <v>298</v>
      </c>
    </row>
    <row r="248" spans="1:5" ht="12.75">
      <c r="A248" s="30" t="s">
        <v>42</v>
      </c>
      <c r="E248" s="31" t="s">
        <v>424</v>
      </c>
    </row>
    <row r="249" spans="1:5" ht="25.5">
      <c r="A249" t="s">
        <v>44</v>
      </c>
      <c r="E249" s="29" t="s">
        <v>464</v>
      </c>
    </row>
    <row r="250" spans="1:16" ht="25.5">
      <c r="A250" s="19" t="s">
        <v>35</v>
      </c>
      <c s="23" t="s">
        <v>465</v>
      </c>
      <c s="23" t="s">
        <v>301</v>
      </c>
      <c s="19" t="s">
        <v>47</v>
      </c>
      <c s="24" t="s">
        <v>302</v>
      </c>
      <c s="25" t="s">
        <v>125</v>
      </c>
      <c s="26">
        <v>216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51">
      <c r="A251" s="28" t="s">
        <v>40</v>
      </c>
      <c r="E251" s="29" t="s">
        <v>466</v>
      </c>
    </row>
    <row r="252" spans="1:5" ht="38.25">
      <c r="A252" s="30" t="s">
        <v>42</v>
      </c>
      <c r="E252" s="31" t="s">
        <v>467</v>
      </c>
    </row>
    <row r="253" spans="1:5" ht="38.25">
      <c r="A253" t="s">
        <v>44</v>
      </c>
      <c r="E253" s="29" t="s">
        <v>305</v>
      </c>
    </row>
    <row r="254" spans="1:16" ht="25.5">
      <c r="A254" s="19" t="s">
        <v>35</v>
      </c>
      <c s="23" t="s">
        <v>468</v>
      </c>
      <c s="23" t="s">
        <v>307</v>
      </c>
      <c s="19" t="s">
        <v>47</v>
      </c>
      <c s="24" t="s">
        <v>308</v>
      </c>
      <c s="25" t="s">
        <v>125</v>
      </c>
      <c s="26">
        <v>216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51">
      <c r="A255" s="28" t="s">
        <v>40</v>
      </c>
      <c r="E255" s="29" t="s">
        <v>469</v>
      </c>
    </row>
    <row r="256" spans="1:5" ht="38.25">
      <c r="A256" s="30" t="s">
        <v>42</v>
      </c>
      <c r="E256" s="31" t="s">
        <v>467</v>
      </c>
    </row>
    <row r="257" spans="1:5" ht="38.25">
      <c r="A257" t="s">
        <v>44</v>
      </c>
      <c r="E257" s="29" t="s">
        <v>305</v>
      </c>
    </row>
    <row r="258" spans="1:16" ht="12.75">
      <c r="A258" s="19" t="s">
        <v>35</v>
      </c>
      <c s="23" t="s">
        <v>470</v>
      </c>
      <c s="23" t="s">
        <v>471</v>
      </c>
      <c s="19" t="s">
        <v>47</v>
      </c>
      <c s="24" t="s">
        <v>472</v>
      </c>
      <c s="25" t="s">
        <v>39</v>
      </c>
      <c s="26">
        <v>17.9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25.5">
      <c r="A259" s="28" t="s">
        <v>40</v>
      </c>
      <c r="E259" s="29" t="s">
        <v>473</v>
      </c>
    </row>
    <row r="260" spans="1:5" ht="25.5">
      <c r="A260" s="30" t="s">
        <v>42</v>
      </c>
      <c r="E260" s="31" t="s">
        <v>474</v>
      </c>
    </row>
    <row r="261" spans="1:5" ht="25.5">
      <c r="A261" t="s">
        <v>44</v>
      </c>
      <c r="E261" s="29" t="s">
        <v>475</v>
      </c>
    </row>
    <row r="262" spans="1:16" ht="12.75">
      <c r="A262" s="19" t="s">
        <v>35</v>
      </c>
      <c s="23" t="s">
        <v>476</v>
      </c>
      <c s="23" t="s">
        <v>477</v>
      </c>
      <c s="19" t="s">
        <v>94</v>
      </c>
      <c s="24" t="s">
        <v>478</v>
      </c>
      <c s="25" t="s">
        <v>39</v>
      </c>
      <c s="26">
        <v>26.5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25.5">
      <c r="A263" s="28" t="s">
        <v>40</v>
      </c>
      <c r="E263" s="29" t="s">
        <v>479</v>
      </c>
    </row>
    <row r="264" spans="1:5" ht="25.5">
      <c r="A264" s="30" t="s">
        <v>42</v>
      </c>
      <c r="E264" s="31" t="s">
        <v>480</v>
      </c>
    </row>
    <row r="265" spans="1:5" ht="25.5">
      <c r="A265" t="s">
        <v>44</v>
      </c>
      <c r="E265" s="29" t="s">
        <v>475</v>
      </c>
    </row>
    <row r="266" spans="1:16" ht="12.75">
      <c r="A266" s="19" t="s">
        <v>35</v>
      </c>
      <c s="23" t="s">
        <v>481</v>
      </c>
      <c s="23" t="s">
        <v>477</v>
      </c>
      <c s="19" t="s">
        <v>100</v>
      </c>
      <c s="24" t="s">
        <v>478</v>
      </c>
      <c s="25" t="s">
        <v>39</v>
      </c>
      <c s="26">
        <v>4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25.5">
      <c r="A267" s="28" t="s">
        <v>40</v>
      </c>
      <c r="E267" s="29" t="s">
        <v>482</v>
      </c>
    </row>
    <row r="268" spans="1:5" ht="25.5">
      <c r="A268" s="30" t="s">
        <v>42</v>
      </c>
      <c r="E268" s="31" t="s">
        <v>483</v>
      </c>
    </row>
    <row r="269" spans="1:5" ht="25.5">
      <c r="A269" t="s">
        <v>44</v>
      </c>
      <c r="E269" s="29" t="s">
        <v>475</v>
      </c>
    </row>
    <row r="270" spans="1:16" ht="12.75">
      <c r="A270" s="19" t="s">
        <v>35</v>
      </c>
      <c s="23" t="s">
        <v>484</v>
      </c>
      <c s="23" t="s">
        <v>477</v>
      </c>
      <c s="19" t="s">
        <v>485</v>
      </c>
      <c s="24" t="s">
        <v>478</v>
      </c>
      <c s="25" t="s">
        <v>39</v>
      </c>
      <c s="26">
        <v>46.1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25.5">
      <c r="A271" s="28" t="s">
        <v>40</v>
      </c>
      <c r="E271" s="29" t="s">
        <v>486</v>
      </c>
    </row>
    <row r="272" spans="1:5" ht="25.5">
      <c r="A272" s="30" t="s">
        <v>42</v>
      </c>
      <c r="E272" s="31" t="s">
        <v>487</v>
      </c>
    </row>
    <row r="273" spans="1:5" ht="25.5">
      <c r="A273" t="s">
        <v>44</v>
      </c>
      <c r="E273" s="29" t="s">
        <v>475</v>
      </c>
    </row>
    <row r="274" spans="1:16" ht="12.75">
      <c r="A274" s="19" t="s">
        <v>35</v>
      </c>
      <c s="23" t="s">
        <v>488</v>
      </c>
      <c s="23" t="s">
        <v>489</v>
      </c>
      <c s="19" t="s">
        <v>47</v>
      </c>
      <c s="24" t="s">
        <v>490</v>
      </c>
      <c s="25" t="s">
        <v>39</v>
      </c>
      <c s="26">
        <v>6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25.5">
      <c r="A275" s="28" t="s">
        <v>40</v>
      </c>
      <c r="E275" s="29" t="s">
        <v>491</v>
      </c>
    </row>
    <row r="276" spans="1:5" ht="25.5">
      <c r="A276" s="30" t="s">
        <v>42</v>
      </c>
      <c r="E276" s="31" t="s">
        <v>346</v>
      </c>
    </row>
    <row r="277" spans="1:5" ht="25.5">
      <c r="A277" t="s">
        <v>44</v>
      </c>
      <c r="E277" s="29" t="s">
        <v>492</v>
      </c>
    </row>
    <row r="278" spans="1:16" ht="12.75">
      <c r="A278" s="19" t="s">
        <v>35</v>
      </c>
      <c s="23" t="s">
        <v>493</v>
      </c>
      <c s="23" t="s">
        <v>311</v>
      </c>
      <c s="19" t="s">
        <v>47</v>
      </c>
      <c s="24" t="s">
        <v>312</v>
      </c>
      <c s="25" t="s">
        <v>125</v>
      </c>
      <c s="26">
        <v>5869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313</v>
      </c>
    </row>
    <row r="280" spans="1:5" ht="12.75">
      <c r="A280" s="30" t="s">
        <v>42</v>
      </c>
      <c r="E280" s="31" t="s">
        <v>47</v>
      </c>
    </row>
    <row r="281" spans="1:5" ht="25.5">
      <c r="A281" t="s">
        <v>44</v>
      </c>
      <c r="E281" s="29" t="s">
        <v>314</v>
      </c>
    </row>
    <row r="282" spans="1:16" ht="12.75">
      <c r="A282" s="19" t="s">
        <v>35</v>
      </c>
      <c s="23" t="s">
        <v>494</v>
      </c>
      <c s="23" t="s">
        <v>495</v>
      </c>
      <c s="19" t="s">
        <v>47</v>
      </c>
      <c s="24" t="s">
        <v>496</v>
      </c>
      <c s="25" t="s">
        <v>115</v>
      </c>
      <c s="26">
        <v>3.263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25.5">
      <c r="A283" s="28" t="s">
        <v>40</v>
      </c>
      <c r="E283" s="29" t="s">
        <v>497</v>
      </c>
    </row>
    <row r="284" spans="1:5" ht="38.25">
      <c r="A284" s="30" t="s">
        <v>42</v>
      </c>
      <c r="E284" s="31" t="s">
        <v>498</v>
      </c>
    </row>
    <row r="285" spans="1:5" ht="102">
      <c r="A285" t="s">
        <v>44</v>
      </c>
      <c r="E285" s="29" t="s">
        <v>499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500</v>
      </c>
      <c s="32">
        <f>0+I8+I17+I30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500</v>
      </c>
      <c s="5"/>
      <c s="14" t="s">
        <v>501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93</v>
      </c>
      <c s="19" t="s">
        <v>100</v>
      </c>
      <c s="24" t="s">
        <v>95</v>
      </c>
      <c s="25" t="s">
        <v>96</v>
      </c>
      <c s="26">
        <v>132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101</v>
      </c>
    </row>
    <row r="11" spans="1:5" ht="25.5">
      <c r="A11" s="30" t="s">
        <v>42</v>
      </c>
      <c r="E11" s="31" t="s">
        <v>502</v>
      </c>
    </row>
    <row r="12" spans="1:5" ht="25.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93</v>
      </c>
      <c s="19" t="s">
        <v>319</v>
      </c>
      <c s="24" t="s">
        <v>95</v>
      </c>
      <c s="25" t="s">
        <v>96</v>
      </c>
      <c s="26">
        <v>66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503</v>
      </c>
    </row>
    <row r="15" spans="1:5" ht="25.5">
      <c r="A15" s="30" t="s">
        <v>42</v>
      </c>
      <c r="E15" s="31" t="s">
        <v>504</v>
      </c>
    </row>
    <row r="16" spans="1:5" ht="25.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505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506</v>
      </c>
      <c s="19" t="s">
        <v>47</v>
      </c>
      <c s="24" t="s">
        <v>507</v>
      </c>
      <c s="25" t="s">
        <v>115</v>
      </c>
      <c s="26">
        <v>44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508</v>
      </c>
    </row>
    <row r="20" spans="1:5" ht="12.75">
      <c r="A20" s="30" t="s">
        <v>42</v>
      </c>
      <c r="E20" s="31" t="s">
        <v>509</v>
      </c>
    </row>
    <row r="21" spans="1:5" ht="63.75">
      <c r="A21" t="s">
        <v>44</v>
      </c>
      <c r="E21" s="29" t="s">
        <v>117</v>
      </c>
    </row>
    <row r="22" spans="1:16" ht="25.5">
      <c r="A22" s="19" t="s">
        <v>35</v>
      </c>
      <c s="23" t="s">
        <v>23</v>
      </c>
      <c s="23" t="s">
        <v>510</v>
      </c>
      <c s="19" t="s">
        <v>47</v>
      </c>
      <c s="24" t="s">
        <v>511</v>
      </c>
      <c s="25" t="s">
        <v>115</v>
      </c>
      <c s="26">
        <v>132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512</v>
      </c>
    </row>
    <row r="24" spans="1:5" ht="12.75">
      <c r="A24" s="30" t="s">
        <v>42</v>
      </c>
      <c r="E24" s="31" t="s">
        <v>513</v>
      </c>
    </row>
    <row r="25" spans="1:5" ht="63.7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514</v>
      </c>
      <c s="19" t="s">
        <v>47</v>
      </c>
      <c s="24" t="s">
        <v>515</v>
      </c>
      <c s="25" t="s">
        <v>115</v>
      </c>
      <c s="26">
        <v>66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512</v>
      </c>
    </row>
    <row r="28" spans="1:5" ht="12.75">
      <c r="A28" s="30" t="s">
        <v>42</v>
      </c>
      <c r="E28" s="31" t="s">
        <v>516</v>
      </c>
    </row>
    <row r="29" spans="1:5" ht="63.75">
      <c r="A29" t="s">
        <v>44</v>
      </c>
      <c r="E29" s="29" t="s">
        <v>117</v>
      </c>
    </row>
    <row r="30" spans="1:18" ht="12.75" customHeight="1">
      <c r="A30" s="5" t="s">
        <v>33</v>
      </c>
      <c s="5"/>
      <c s="35" t="s">
        <v>25</v>
      </c>
      <c s="5"/>
      <c s="21" t="s">
        <v>517</v>
      </c>
      <c s="5"/>
      <c s="5"/>
      <c s="5"/>
      <c s="36">
        <f>0+Q30</f>
      </c>
      <c r="O30">
        <f>0+R30</f>
      </c>
      <c r="Q30">
        <f>0+I31+I35+I39+I43</f>
      </c>
      <c>
        <f>0+O31+O35+O39+O43</f>
      </c>
    </row>
    <row r="31" spans="1:16" ht="12.75">
      <c r="A31" s="19" t="s">
        <v>35</v>
      </c>
      <c s="23" t="s">
        <v>27</v>
      </c>
      <c s="23" t="s">
        <v>518</v>
      </c>
      <c s="19" t="s">
        <v>47</v>
      </c>
      <c s="24" t="s">
        <v>519</v>
      </c>
      <c s="25" t="s">
        <v>125</v>
      </c>
      <c s="26">
        <v>440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520</v>
      </c>
    </row>
    <row r="33" spans="1:5" ht="12.75">
      <c r="A33" s="30" t="s">
        <v>42</v>
      </c>
      <c r="E33" s="31" t="s">
        <v>521</v>
      </c>
    </row>
    <row r="34" spans="1:5" ht="127.5">
      <c r="A34" t="s">
        <v>44</v>
      </c>
      <c r="E34" s="29" t="s">
        <v>189</v>
      </c>
    </row>
    <row r="35" spans="1:16" ht="12.75">
      <c r="A35" s="19" t="s">
        <v>35</v>
      </c>
      <c s="23" t="s">
        <v>64</v>
      </c>
      <c s="23" t="s">
        <v>522</v>
      </c>
      <c s="19" t="s">
        <v>47</v>
      </c>
      <c s="24" t="s">
        <v>523</v>
      </c>
      <c s="25" t="s">
        <v>125</v>
      </c>
      <c s="26">
        <v>440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524</v>
      </c>
    </row>
    <row r="37" spans="1:5" ht="12.75">
      <c r="A37" s="30" t="s">
        <v>42</v>
      </c>
      <c r="E37" s="31" t="s">
        <v>521</v>
      </c>
    </row>
    <row r="38" spans="1:5" ht="51">
      <c r="A38" t="s">
        <v>44</v>
      </c>
      <c r="E38" s="29" t="s">
        <v>195</v>
      </c>
    </row>
    <row r="39" spans="1:16" ht="12.75">
      <c r="A39" s="19" t="s">
        <v>35</v>
      </c>
      <c s="23" t="s">
        <v>68</v>
      </c>
      <c s="23" t="s">
        <v>410</v>
      </c>
      <c s="19" t="s">
        <v>47</v>
      </c>
      <c s="24" t="s">
        <v>411</v>
      </c>
      <c s="25" t="s">
        <v>125</v>
      </c>
      <c s="26">
        <v>440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525</v>
      </c>
    </row>
    <row r="41" spans="1:5" ht="12.75">
      <c r="A41" s="30" t="s">
        <v>42</v>
      </c>
      <c r="E41" s="31" t="s">
        <v>521</v>
      </c>
    </row>
    <row r="42" spans="1:5" ht="153">
      <c r="A42" t="s">
        <v>44</v>
      </c>
      <c r="E42" s="29" t="s">
        <v>413</v>
      </c>
    </row>
    <row r="43" spans="1:16" ht="12.75">
      <c r="A43" s="19" t="s">
        <v>35</v>
      </c>
      <c s="23" t="s">
        <v>30</v>
      </c>
      <c s="23" t="s">
        <v>526</v>
      </c>
      <c s="19" t="s">
        <v>47</v>
      </c>
      <c s="24" t="s">
        <v>527</v>
      </c>
      <c s="25" t="s">
        <v>125</v>
      </c>
      <c s="26">
        <v>440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528</v>
      </c>
    </row>
    <row r="45" spans="1:5" ht="12.75">
      <c r="A45" s="30" t="s">
        <v>42</v>
      </c>
      <c r="E45" s="31" t="s">
        <v>521</v>
      </c>
    </row>
    <row r="46" spans="1:5" ht="38.25">
      <c r="A46" t="s">
        <v>44</v>
      </c>
      <c r="E46" s="29" t="s">
        <v>253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529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529</v>
      </c>
      <c s="5"/>
      <c s="14" t="s">
        <v>530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531</v>
      </c>
      <c s="19" t="s">
        <v>47</v>
      </c>
      <c s="24" t="s">
        <v>532</v>
      </c>
      <c s="25" t="s">
        <v>49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533</v>
      </c>
    </row>
    <row r="11" spans="1:5" ht="12.75">
      <c r="A11" s="30" t="s">
        <v>42</v>
      </c>
      <c r="E11" s="31" t="s">
        <v>534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254</v>
      </c>
      <c s="5"/>
      <c s="5"/>
      <c s="5"/>
      <c s="36">
        <f>0+Q13</f>
      </c>
      <c r="O13">
        <f>0+R13</f>
      </c>
      <c r="Q13">
        <f>0+I14+I18+I22+I26+I30+I34+I38+I42+I46+I50+I54+I58+I62</f>
      </c>
      <c>
        <f>0+O14+O18+O22+O26+O30+O34+O38+O42+O46+O50+O54+O58+O62</f>
      </c>
    </row>
    <row r="14" spans="1:16" ht="12.75">
      <c r="A14" s="19" t="s">
        <v>35</v>
      </c>
      <c s="23" t="s">
        <v>13</v>
      </c>
      <c s="23" t="s">
        <v>535</v>
      </c>
      <c s="19" t="s">
        <v>47</v>
      </c>
      <c s="24" t="s">
        <v>536</v>
      </c>
      <c s="25" t="s">
        <v>71</v>
      </c>
      <c s="26">
        <v>20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47</v>
      </c>
    </row>
    <row r="16" spans="1:5" ht="12.75">
      <c r="A16" s="30" t="s">
        <v>42</v>
      </c>
      <c r="E16" s="31" t="s">
        <v>47</v>
      </c>
    </row>
    <row r="17" spans="1:5" ht="38.25">
      <c r="A17" t="s">
        <v>44</v>
      </c>
      <c r="E17" s="29" t="s">
        <v>537</v>
      </c>
    </row>
    <row r="18" spans="1:16" ht="25.5">
      <c r="A18" s="19" t="s">
        <v>35</v>
      </c>
      <c s="23" t="s">
        <v>12</v>
      </c>
      <c s="23" t="s">
        <v>270</v>
      </c>
      <c s="19" t="s">
        <v>47</v>
      </c>
      <c s="24" t="s">
        <v>271</v>
      </c>
      <c s="25" t="s">
        <v>71</v>
      </c>
      <c s="26">
        <v>37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538</v>
      </c>
    </row>
    <row r="20" spans="1:5" ht="12.75">
      <c r="A20" s="30" t="s">
        <v>42</v>
      </c>
      <c r="E20" s="31" t="s">
        <v>539</v>
      </c>
    </row>
    <row r="21" spans="1:5" ht="51">
      <c r="A21" t="s">
        <v>44</v>
      </c>
      <c r="E21" s="29" t="s">
        <v>274</v>
      </c>
    </row>
    <row r="22" spans="1:16" ht="12.75">
      <c r="A22" s="19" t="s">
        <v>35</v>
      </c>
      <c s="23" t="s">
        <v>23</v>
      </c>
      <c s="23" t="s">
        <v>276</v>
      </c>
      <c s="19" t="s">
        <v>47</v>
      </c>
      <c s="24" t="s">
        <v>277</v>
      </c>
      <c s="25" t="s">
        <v>71</v>
      </c>
      <c s="26">
        <v>37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538</v>
      </c>
    </row>
    <row r="24" spans="1:5" ht="12.75">
      <c r="A24" s="30" t="s">
        <v>42</v>
      </c>
      <c r="E24" s="31" t="s">
        <v>539</v>
      </c>
    </row>
    <row r="25" spans="1:5" ht="25.5">
      <c r="A25" t="s">
        <v>44</v>
      </c>
      <c r="E25" s="29" t="s">
        <v>279</v>
      </c>
    </row>
    <row r="26" spans="1:16" ht="12.75">
      <c r="A26" s="19" t="s">
        <v>35</v>
      </c>
      <c s="23" t="s">
        <v>25</v>
      </c>
      <c s="23" t="s">
        <v>540</v>
      </c>
      <c s="19" t="s">
        <v>47</v>
      </c>
      <c s="24" t="s">
        <v>541</v>
      </c>
      <c s="25" t="s">
        <v>542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538</v>
      </c>
    </row>
    <row r="28" spans="1:5" ht="12.75">
      <c r="A28" s="30" t="s">
        <v>42</v>
      </c>
      <c r="E28" s="31" t="s">
        <v>47</v>
      </c>
    </row>
    <row r="29" spans="1:5" ht="25.5">
      <c r="A29" t="s">
        <v>44</v>
      </c>
      <c r="E29" s="29" t="s">
        <v>543</v>
      </c>
    </row>
    <row r="30" spans="1:16" ht="25.5">
      <c r="A30" s="19" t="s">
        <v>35</v>
      </c>
      <c s="23" t="s">
        <v>27</v>
      </c>
      <c s="23" t="s">
        <v>544</v>
      </c>
      <c s="19" t="s">
        <v>47</v>
      </c>
      <c s="24" t="s">
        <v>545</v>
      </c>
      <c s="25" t="s">
        <v>71</v>
      </c>
      <c s="26">
        <v>50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546</v>
      </c>
    </row>
    <row r="32" spans="1:5" ht="12.75">
      <c r="A32" s="30" t="s">
        <v>42</v>
      </c>
      <c r="E32" s="31" t="s">
        <v>47</v>
      </c>
    </row>
    <row r="33" spans="1:5" ht="63.75">
      <c r="A33" t="s">
        <v>44</v>
      </c>
      <c r="E33" s="29" t="s">
        <v>547</v>
      </c>
    </row>
    <row r="34" spans="1:16" ht="12.75">
      <c r="A34" s="19" t="s">
        <v>35</v>
      </c>
      <c s="23" t="s">
        <v>64</v>
      </c>
      <c s="23" t="s">
        <v>287</v>
      </c>
      <c s="19" t="s">
        <v>47</v>
      </c>
      <c s="24" t="s">
        <v>288</v>
      </c>
      <c s="25" t="s">
        <v>71</v>
      </c>
      <c s="26">
        <v>50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546</v>
      </c>
    </row>
    <row r="36" spans="1:5" ht="12.75">
      <c r="A36" s="30" t="s">
        <v>42</v>
      </c>
      <c r="E36" s="31" t="s">
        <v>539</v>
      </c>
    </row>
    <row r="37" spans="1:5" ht="25.5">
      <c r="A37" t="s">
        <v>44</v>
      </c>
      <c r="E37" s="29" t="s">
        <v>279</v>
      </c>
    </row>
    <row r="38" spans="1:16" ht="12.75">
      <c r="A38" s="19" t="s">
        <v>35</v>
      </c>
      <c s="23" t="s">
        <v>68</v>
      </c>
      <c s="23" t="s">
        <v>548</v>
      </c>
      <c s="19" t="s">
        <v>47</v>
      </c>
      <c s="24" t="s">
        <v>549</v>
      </c>
      <c s="25" t="s">
        <v>542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546</v>
      </c>
    </row>
    <row r="40" spans="1:5" ht="12.75">
      <c r="A40" s="30" t="s">
        <v>42</v>
      </c>
      <c r="E40" s="31" t="s">
        <v>47</v>
      </c>
    </row>
    <row r="41" spans="1:5" ht="25.5">
      <c r="A41" t="s">
        <v>44</v>
      </c>
      <c r="E41" s="29" t="s">
        <v>543</v>
      </c>
    </row>
    <row r="42" spans="1:16" ht="12.75">
      <c r="A42" s="19" t="s">
        <v>35</v>
      </c>
      <c s="23" t="s">
        <v>30</v>
      </c>
      <c s="23" t="s">
        <v>550</v>
      </c>
      <c s="19" t="s">
        <v>47</v>
      </c>
      <c s="24" t="s">
        <v>551</v>
      </c>
      <c s="25" t="s">
        <v>71</v>
      </c>
      <c s="26">
        <v>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47</v>
      </c>
    </row>
    <row r="44" spans="1:5" ht="12.75">
      <c r="A44" s="30" t="s">
        <v>42</v>
      </c>
      <c r="E44" s="31" t="s">
        <v>539</v>
      </c>
    </row>
    <row r="45" spans="1:5" ht="76.5">
      <c r="A45" t="s">
        <v>44</v>
      </c>
      <c r="E45" s="29" t="s">
        <v>552</v>
      </c>
    </row>
    <row r="46" spans="1:16" ht="12.75">
      <c r="A46" s="19" t="s">
        <v>35</v>
      </c>
      <c s="23" t="s">
        <v>32</v>
      </c>
      <c s="23" t="s">
        <v>553</v>
      </c>
      <c s="19" t="s">
        <v>47</v>
      </c>
      <c s="24" t="s">
        <v>554</v>
      </c>
      <c s="25" t="s">
        <v>71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47</v>
      </c>
    </row>
    <row r="48" spans="1:5" ht="12.75">
      <c r="A48" s="30" t="s">
        <v>42</v>
      </c>
      <c r="E48" s="31" t="s">
        <v>539</v>
      </c>
    </row>
    <row r="49" spans="1:5" ht="25.5">
      <c r="A49" t="s">
        <v>44</v>
      </c>
      <c r="E49" s="29" t="s">
        <v>555</v>
      </c>
    </row>
    <row r="50" spans="1:16" ht="12.75">
      <c r="A50" s="19" t="s">
        <v>35</v>
      </c>
      <c s="23" t="s">
        <v>137</v>
      </c>
      <c s="23" t="s">
        <v>556</v>
      </c>
      <c s="19" t="s">
        <v>47</v>
      </c>
      <c s="24" t="s">
        <v>557</v>
      </c>
      <c s="25" t="s">
        <v>542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47</v>
      </c>
    </row>
    <row r="53" spans="1:5" ht="25.5">
      <c r="A53" t="s">
        <v>44</v>
      </c>
      <c r="E53" s="29" t="s">
        <v>558</v>
      </c>
    </row>
    <row r="54" spans="1:16" ht="12.75">
      <c r="A54" s="19" t="s">
        <v>35</v>
      </c>
      <c s="23" t="s">
        <v>143</v>
      </c>
      <c s="23" t="s">
        <v>559</v>
      </c>
      <c s="19" t="s">
        <v>47</v>
      </c>
      <c s="24" t="s">
        <v>560</v>
      </c>
      <c s="25" t="s">
        <v>71</v>
      </c>
      <c s="26">
        <v>23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561</v>
      </c>
    </row>
    <row r="56" spans="1:5" ht="12.75">
      <c r="A56" s="30" t="s">
        <v>42</v>
      </c>
      <c r="E56" s="31" t="s">
        <v>539</v>
      </c>
    </row>
    <row r="57" spans="1:5" ht="63.75">
      <c r="A57" t="s">
        <v>44</v>
      </c>
      <c r="E57" s="29" t="s">
        <v>562</v>
      </c>
    </row>
    <row r="58" spans="1:16" ht="12.75">
      <c r="A58" s="19" t="s">
        <v>35</v>
      </c>
      <c s="23" t="s">
        <v>148</v>
      </c>
      <c s="23" t="s">
        <v>563</v>
      </c>
      <c s="19" t="s">
        <v>47</v>
      </c>
      <c s="24" t="s">
        <v>564</v>
      </c>
      <c s="25" t="s">
        <v>71</v>
      </c>
      <c s="26">
        <v>23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561</v>
      </c>
    </row>
    <row r="60" spans="1:5" ht="12.75">
      <c r="A60" s="30" t="s">
        <v>42</v>
      </c>
      <c r="E60" s="31" t="s">
        <v>539</v>
      </c>
    </row>
    <row r="61" spans="1:5" ht="25.5">
      <c r="A61" t="s">
        <v>44</v>
      </c>
      <c r="E61" s="29" t="s">
        <v>555</v>
      </c>
    </row>
    <row r="62" spans="1:16" ht="12.75">
      <c r="A62" s="19" t="s">
        <v>35</v>
      </c>
      <c s="23" t="s">
        <v>154</v>
      </c>
      <c s="23" t="s">
        <v>565</v>
      </c>
      <c s="19" t="s">
        <v>47</v>
      </c>
      <c s="24" t="s">
        <v>566</v>
      </c>
      <c s="25" t="s">
        <v>542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561</v>
      </c>
    </row>
    <row r="64" spans="1:5" ht="12.75">
      <c r="A64" s="30" t="s">
        <v>42</v>
      </c>
      <c r="E64" s="31" t="s">
        <v>47</v>
      </c>
    </row>
    <row r="65" spans="1:5" ht="25.5">
      <c r="A65" t="s">
        <v>44</v>
      </c>
      <c r="E65" s="29" t="s">
        <v>558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567</v>
      </c>
      <c s="32">
        <f>0+I8+I17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567</v>
      </c>
      <c s="5"/>
      <c s="14" t="s">
        <v>568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531</v>
      </c>
      <c s="19" t="s">
        <v>47</v>
      </c>
      <c s="24" t="s">
        <v>532</v>
      </c>
      <c s="25" t="s">
        <v>49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533</v>
      </c>
    </row>
    <row r="11" spans="1:5" ht="12.75">
      <c r="A11" s="30" t="s">
        <v>42</v>
      </c>
      <c r="E11" s="31" t="s">
        <v>534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569</v>
      </c>
      <c s="19" t="s">
        <v>47</v>
      </c>
      <c s="24" t="s">
        <v>570</v>
      </c>
      <c s="25" t="s">
        <v>71</v>
      </c>
      <c s="26">
        <v>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571</v>
      </c>
    </row>
    <row r="15" spans="1:5" ht="12.75">
      <c r="A15" s="30" t="s">
        <v>42</v>
      </c>
      <c r="E15" s="31" t="s">
        <v>572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30</v>
      </c>
      <c s="5"/>
      <c s="21" t="s">
        <v>254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12.75">
      <c r="A18" s="19" t="s">
        <v>35</v>
      </c>
      <c s="23" t="s">
        <v>12</v>
      </c>
      <c s="23" t="s">
        <v>535</v>
      </c>
      <c s="19" t="s">
        <v>47</v>
      </c>
      <c s="24" t="s">
        <v>536</v>
      </c>
      <c s="25" t="s">
        <v>71</v>
      </c>
      <c s="26">
        <v>18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47</v>
      </c>
    </row>
    <row r="20" spans="1:5" ht="12.75">
      <c r="A20" s="30" t="s">
        <v>42</v>
      </c>
      <c r="E20" s="31" t="s">
        <v>47</v>
      </c>
    </row>
    <row r="21" spans="1:5" ht="38.25">
      <c r="A21" t="s">
        <v>44</v>
      </c>
      <c r="E21" s="29" t="s">
        <v>537</v>
      </c>
    </row>
    <row r="22" spans="1:16" ht="25.5">
      <c r="A22" s="19" t="s">
        <v>35</v>
      </c>
      <c s="23" t="s">
        <v>23</v>
      </c>
      <c s="23" t="s">
        <v>270</v>
      </c>
      <c s="19" t="s">
        <v>47</v>
      </c>
      <c s="24" t="s">
        <v>271</v>
      </c>
      <c s="25" t="s">
        <v>71</v>
      </c>
      <c s="26">
        <v>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573</v>
      </c>
    </row>
    <row r="24" spans="1:5" ht="12.75">
      <c r="A24" s="30" t="s">
        <v>42</v>
      </c>
      <c r="E24" s="31" t="s">
        <v>47</v>
      </c>
    </row>
    <row r="25" spans="1:5" ht="51">
      <c r="A25" t="s">
        <v>44</v>
      </c>
      <c r="E25" s="29" t="s">
        <v>274</v>
      </c>
    </row>
    <row r="26" spans="1:16" ht="12.75">
      <c r="A26" s="19" t="s">
        <v>35</v>
      </c>
      <c s="23" t="s">
        <v>25</v>
      </c>
      <c s="23" t="s">
        <v>276</v>
      </c>
      <c s="19" t="s">
        <v>47</v>
      </c>
      <c s="24" t="s">
        <v>277</v>
      </c>
      <c s="25" t="s">
        <v>71</v>
      </c>
      <c s="26">
        <v>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573</v>
      </c>
    </row>
    <row r="28" spans="1:5" ht="12.75">
      <c r="A28" s="30" t="s">
        <v>42</v>
      </c>
      <c r="E28" s="31" t="s">
        <v>47</v>
      </c>
    </row>
    <row r="29" spans="1:5" ht="25.5">
      <c r="A29" t="s">
        <v>44</v>
      </c>
      <c r="E29" s="29" t="s">
        <v>279</v>
      </c>
    </row>
    <row r="30" spans="1:16" ht="12.75">
      <c r="A30" s="19" t="s">
        <v>35</v>
      </c>
      <c s="23" t="s">
        <v>27</v>
      </c>
      <c s="23" t="s">
        <v>540</v>
      </c>
      <c s="19" t="s">
        <v>47</v>
      </c>
      <c s="24" t="s">
        <v>541</v>
      </c>
      <c s="25" t="s">
        <v>542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573</v>
      </c>
    </row>
    <row r="32" spans="1:5" ht="12.75">
      <c r="A32" s="30" t="s">
        <v>42</v>
      </c>
      <c r="E32" s="31" t="s">
        <v>47</v>
      </c>
    </row>
    <row r="33" spans="1:5" ht="25.5">
      <c r="A33" t="s">
        <v>44</v>
      </c>
      <c r="E33" s="29" t="s">
        <v>543</v>
      </c>
    </row>
    <row r="34" spans="1:16" ht="12.75">
      <c r="A34" s="19" t="s">
        <v>35</v>
      </c>
      <c s="23" t="s">
        <v>64</v>
      </c>
      <c s="23" t="s">
        <v>283</v>
      </c>
      <c s="19" t="s">
        <v>47</v>
      </c>
      <c s="24" t="s">
        <v>574</v>
      </c>
      <c s="25" t="s">
        <v>71</v>
      </c>
      <c s="26">
        <v>50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575</v>
      </c>
    </row>
    <row r="36" spans="1:5" ht="12.75">
      <c r="A36" s="30" t="s">
        <v>42</v>
      </c>
      <c r="E36" s="31" t="s">
        <v>576</v>
      </c>
    </row>
    <row r="37" spans="1:5" ht="51">
      <c r="A37" t="s">
        <v>44</v>
      </c>
      <c r="E37" s="29" t="s">
        <v>268</v>
      </c>
    </row>
    <row r="38" spans="1:16" ht="12.75">
      <c r="A38" s="19" t="s">
        <v>35</v>
      </c>
      <c s="23" t="s">
        <v>68</v>
      </c>
      <c s="23" t="s">
        <v>287</v>
      </c>
      <c s="19" t="s">
        <v>47</v>
      </c>
      <c s="24" t="s">
        <v>288</v>
      </c>
      <c s="25" t="s">
        <v>71</v>
      </c>
      <c s="26">
        <v>50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575</v>
      </c>
    </row>
    <row r="40" spans="1:5" ht="12.75">
      <c r="A40" s="30" t="s">
        <v>42</v>
      </c>
      <c r="E40" s="31" t="s">
        <v>576</v>
      </c>
    </row>
    <row r="41" spans="1:5" ht="25.5">
      <c r="A41" t="s">
        <v>44</v>
      </c>
      <c r="E41" s="29" t="s">
        <v>279</v>
      </c>
    </row>
    <row r="42" spans="1:16" ht="12.75">
      <c r="A42" s="19" t="s">
        <v>35</v>
      </c>
      <c s="23" t="s">
        <v>30</v>
      </c>
      <c s="23" t="s">
        <v>548</v>
      </c>
      <c s="19" t="s">
        <v>47</v>
      </c>
      <c s="24" t="s">
        <v>549</v>
      </c>
      <c s="25" t="s">
        <v>542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575</v>
      </c>
    </row>
    <row r="44" spans="1:5" ht="12.75">
      <c r="A44" s="30" t="s">
        <v>42</v>
      </c>
      <c r="E44" s="31" t="s">
        <v>47</v>
      </c>
    </row>
    <row r="45" spans="1:5" ht="25.5">
      <c r="A45" t="s">
        <v>44</v>
      </c>
      <c r="E45" s="29" t="s">
        <v>543</v>
      </c>
    </row>
    <row r="46" spans="1:16" ht="12.75">
      <c r="A46" s="19" t="s">
        <v>35</v>
      </c>
      <c s="23" t="s">
        <v>32</v>
      </c>
      <c s="23" t="s">
        <v>577</v>
      </c>
      <c s="19" t="s">
        <v>47</v>
      </c>
      <c s="24" t="s">
        <v>578</v>
      </c>
      <c s="25" t="s">
        <v>125</v>
      </c>
      <c s="26">
        <v>30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579</v>
      </c>
    </row>
    <row r="48" spans="1:5" ht="12.75">
      <c r="A48" s="30" t="s">
        <v>42</v>
      </c>
      <c r="E48" s="31" t="s">
        <v>576</v>
      </c>
    </row>
    <row r="49" spans="1:5" ht="38.25">
      <c r="A49" t="s">
        <v>44</v>
      </c>
      <c r="E49" s="29" t="s">
        <v>580</v>
      </c>
    </row>
    <row r="50" spans="1:16" ht="12.75">
      <c r="A50" s="19" t="s">
        <v>35</v>
      </c>
      <c s="23" t="s">
        <v>137</v>
      </c>
      <c s="23" t="s">
        <v>581</v>
      </c>
      <c s="19" t="s">
        <v>47</v>
      </c>
      <c s="24" t="s">
        <v>582</v>
      </c>
      <c s="25" t="s">
        <v>125</v>
      </c>
      <c s="26">
        <v>30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576</v>
      </c>
    </row>
    <row r="53" spans="1:5" ht="25.5">
      <c r="A53" t="s">
        <v>44</v>
      </c>
      <c r="E53" s="29" t="s">
        <v>583</v>
      </c>
    </row>
    <row r="54" spans="1:16" ht="12.75">
      <c r="A54" s="19" t="s">
        <v>35</v>
      </c>
      <c s="23" t="s">
        <v>143</v>
      </c>
      <c s="23" t="s">
        <v>550</v>
      </c>
      <c s="19" t="s">
        <v>47</v>
      </c>
      <c s="24" t="s">
        <v>551</v>
      </c>
      <c s="25" t="s">
        <v>71</v>
      </c>
      <c s="26">
        <v>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584</v>
      </c>
    </row>
    <row r="56" spans="1:5" ht="12.75">
      <c r="A56" s="30" t="s">
        <v>42</v>
      </c>
      <c r="E56" s="31" t="s">
        <v>576</v>
      </c>
    </row>
    <row r="57" spans="1:5" ht="76.5">
      <c r="A57" t="s">
        <v>44</v>
      </c>
      <c r="E57" s="29" t="s">
        <v>552</v>
      </c>
    </row>
    <row r="58" spans="1:16" ht="12.75">
      <c r="A58" s="19" t="s">
        <v>35</v>
      </c>
      <c s="23" t="s">
        <v>148</v>
      </c>
      <c s="23" t="s">
        <v>553</v>
      </c>
      <c s="19" t="s">
        <v>47</v>
      </c>
      <c s="24" t="s">
        <v>554</v>
      </c>
      <c s="25" t="s">
        <v>71</v>
      </c>
      <c s="26">
        <v>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584</v>
      </c>
    </row>
    <row r="60" spans="1:5" ht="12.75">
      <c r="A60" s="30" t="s">
        <v>42</v>
      </c>
      <c r="E60" s="31" t="s">
        <v>576</v>
      </c>
    </row>
    <row r="61" spans="1:5" ht="25.5">
      <c r="A61" t="s">
        <v>44</v>
      </c>
      <c r="E61" s="29" t="s">
        <v>555</v>
      </c>
    </row>
    <row r="62" spans="1:16" ht="12.75">
      <c r="A62" s="19" t="s">
        <v>35</v>
      </c>
      <c s="23" t="s">
        <v>154</v>
      </c>
      <c s="23" t="s">
        <v>556</v>
      </c>
      <c s="19" t="s">
        <v>47</v>
      </c>
      <c s="24" t="s">
        <v>557</v>
      </c>
      <c s="25" t="s">
        <v>542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584</v>
      </c>
    </row>
    <row r="64" spans="1:5" ht="12.75">
      <c r="A64" s="30" t="s">
        <v>42</v>
      </c>
      <c r="E64" s="31" t="s">
        <v>47</v>
      </c>
    </row>
    <row r="65" spans="1:5" ht="25.5">
      <c r="A65" t="s">
        <v>44</v>
      </c>
      <c r="E65" s="29" t="s">
        <v>558</v>
      </c>
    </row>
    <row r="66" spans="1:16" ht="12.75">
      <c r="A66" s="19" t="s">
        <v>35</v>
      </c>
      <c s="23" t="s">
        <v>160</v>
      </c>
      <c s="23" t="s">
        <v>585</v>
      </c>
      <c s="19" t="s">
        <v>47</v>
      </c>
      <c s="24" t="s">
        <v>586</v>
      </c>
      <c s="25" t="s">
        <v>71</v>
      </c>
      <c s="26">
        <v>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587</v>
      </c>
    </row>
    <row r="68" spans="1:5" ht="12.75">
      <c r="A68" s="30" t="s">
        <v>42</v>
      </c>
      <c r="E68" s="31" t="s">
        <v>576</v>
      </c>
    </row>
    <row r="69" spans="1:5" ht="76.5">
      <c r="A69" t="s">
        <v>44</v>
      </c>
      <c r="E69" s="29" t="s">
        <v>552</v>
      </c>
    </row>
    <row r="70" spans="1:16" ht="12.75">
      <c r="A70" s="19" t="s">
        <v>35</v>
      </c>
      <c s="23" t="s">
        <v>166</v>
      </c>
      <c s="23" t="s">
        <v>588</v>
      </c>
      <c s="19" t="s">
        <v>47</v>
      </c>
      <c s="24" t="s">
        <v>589</v>
      </c>
      <c s="25" t="s">
        <v>71</v>
      </c>
      <c s="26">
        <v>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587</v>
      </c>
    </row>
    <row r="72" spans="1:5" ht="12.75">
      <c r="A72" s="30" t="s">
        <v>42</v>
      </c>
      <c r="E72" s="31" t="s">
        <v>576</v>
      </c>
    </row>
    <row r="73" spans="1:5" ht="25.5">
      <c r="A73" t="s">
        <v>44</v>
      </c>
      <c r="E73" s="29" t="s">
        <v>555</v>
      </c>
    </row>
    <row r="74" spans="1:16" ht="12.75">
      <c r="A74" s="19" t="s">
        <v>35</v>
      </c>
      <c s="23" t="s">
        <v>172</v>
      </c>
      <c s="23" t="s">
        <v>590</v>
      </c>
      <c s="19" t="s">
        <v>47</v>
      </c>
      <c s="24" t="s">
        <v>591</v>
      </c>
      <c s="25" t="s">
        <v>542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587</v>
      </c>
    </row>
    <row r="76" spans="1:5" ht="12.75">
      <c r="A76" s="30" t="s">
        <v>42</v>
      </c>
      <c r="E76" s="31" t="s">
        <v>47</v>
      </c>
    </row>
    <row r="77" spans="1:5" ht="25.5">
      <c r="A77" t="s">
        <v>44</v>
      </c>
      <c r="E77" s="29" t="s">
        <v>558</v>
      </c>
    </row>
    <row r="78" spans="1:16" ht="25.5">
      <c r="A78" s="19" t="s">
        <v>35</v>
      </c>
      <c s="23" t="s">
        <v>178</v>
      </c>
      <c s="23" t="s">
        <v>592</v>
      </c>
      <c s="19" t="s">
        <v>47</v>
      </c>
      <c s="24" t="s">
        <v>593</v>
      </c>
      <c s="25" t="s">
        <v>71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594</v>
      </c>
    </row>
    <row r="80" spans="1:5" ht="12.75">
      <c r="A80" s="30" t="s">
        <v>42</v>
      </c>
      <c r="E80" s="31" t="s">
        <v>576</v>
      </c>
    </row>
    <row r="81" spans="1:5" ht="76.5">
      <c r="A81" t="s">
        <v>44</v>
      </c>
      <c r="E81" s="29" t="s">
        <v>595</v>
      </c>
    </row>
    <row r="82" spans="1:16" ht="12.75">
      <c r="A82" s="19" t="s">
        <v>35</v>
      </c>
      <c s="23" t="s">
        <v>184</v>
      </c>
      <c s="23" t="s">
        <v>559</v>
      </c>
      <c s="19" t="s">
        <v>47</v>
      </c>
      <c s="24" t="s">
        <v>560</v>
      </c>
      <c s="25" t="s">
        <v>71</v>
      </c>
      <c s="26">
        <v>12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596</v>
      </c>
    </row>
    <row r="84" spans="1:5" ht="12.75">
      <c r="A84" s="30" t="s">
        <v>42</v>
      </c>
      <c r="E84" s="31" t="s">
        <v>576</v>
      </c>
    </row>
    <row r="85" spans="1:5" ht="63.75">
      <c r="A85" t="s">
        <v>44</v>
      </c>
      <c r="E85" s="29" t="s">
        <v>562</v>
      </c>
    </row>
    <row r="86" spans="1:16" ht="12.75">
      <c r="A86" s="19" t="s">
        <v>35</v>
      </c>
      <c s="23" t="s">
        <v>190</v>
      </c>
      <c s="23" t="s">
        <v>563</v>
      </c>
      <c s="19" t="s">
        <v>47</v>
      </c>
      <c s="24" t="s">
        <v>564</v>
      </c>
      <c s="25" t="s">
        <v>71</v>
      </c>
      <c s="26">
        <v>12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596</v>
      </c>
    </row>
    <row r="88" spans="1:5" ht="12.75">
      <c r="A88" s="30" t="s">
        <v>42</v>
      </c>
      <c r="E88" s="31" t="s">
        <v>576</v>
      </c>
    </row>
    <row r="89" spans="1:5" ht="25.5">
      <c r="A89" t="s">
        <v>44</v>
      </c>
      <c r="E89" s="29" t="s">
        <v>555</v>
      </c>
    </row>
    <row r="90" spans="1:16" ht="12.75">
      <c r="A90" s="19" t="s">
        <v>35</v>
      </c>
      <c s="23" t="s">
        <v>196</v>
      </c>
      <c s="23" t="s">
        <v>565</v>
      </c>
      <c s="19" t="s">
        <v>47</v>
      </c>
      <c s="24" t="s">
        <v>566</v>
      </c>
      <c s="25" t="s">
        <v>542</v>
      </c>
      <c s="26">
        <v>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596</v>
      </c>
    </row>
    <row r="92" spans="1:5" ht="12.75">
      <c r="A92" s="30" t="s">
        <v>42</v>
      </c>
      <c r="E92" s="31" t="s">
        <v>47</v>
      </c>
    </row>
    <row r="93" spans="1:5" ht="25.5">
      <c r="A93" t="s">
        <v>44</v>
      </c>
      <c r="E93" s="29" t="s">
        <v>558</v>
      </c>
    </row>
    <row r="94" spans="1:16" ht="12.75">
      <c r="A94" s="19" t="s">
        <v>35</v>
      </c>
      <c s="23" t="s">
        <v>201</v>
      </c>
      <c s="23" t="s">
        <v>597</v>
      </c>
      <c s="19" t="s">
        <v>47</v>
      </c>
      <c s="24" t="s">
        <v>598</v>
      </c>
      <c s="25" t="s">
        <v>71</v>
      </c>
      <c s="26">
        <v>14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599</v>
      </c>
    </row>
    <row r="96" spans="1:5" ht="12.75">
      <c r="A96" s="30" t="s">
        <v>42</v>
      </c>
      <c r="E96" s="31" t="s">
        <v>576</v>
      </c>
    </row>
    <row r="97" spans="1:5" ht="63.75">
      <c r="A97" t="s">
        <v>44</v>
      </c>
      <c r="E97" s="29" t="s">
        <v>562</v>
      </c>
    </row>
    <row r="98" spans="1:16" ht="12.75">
      <c r="A98" s="19" t="s">
        <v>35</v>
      </c>
      <c s="23" t="s">
        <v>206</v>
      </c>
      <c s="23" t="s">
        <v>600</v>
      </c>
      <c s="19" t="s">
        <v>47</v>
      </c>
      <c s="24" t="s">
        <v>601</v>
      </c>
      <c s="25" t="s">
        <v>71</v>
      </c>
      <c s="26">
        <v>14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599</v>
      </c>
    </row>
    <row r="100" spans="1:5" ht="12.75">
      <c r="A100" s="30" t="s">
        <v>42</v>
      </c>
      <c r="E100" s="31" t="s">
        <v>576</v>
      </c>
    </row>
    <row r="101" spans="1:5" ht="25.5">
      <c r="A101" t="s">
        <v>44</v>
      </c>
      <c r="E101" s="29" t="s">
        <v>555</v>
      </c>
    </row>
    <row r="102" spans="1:16" ht="12.75">
      <c r="A102" s="19" t="s">
        <v>35</v>
      </c>
      <c s="23" t="s">
        <v>211</v>
      </c>
      <c s="23" t="s">
        <v>602</v>
      </c>
      <c s="19" t="s">
        <v>47</v>
      </c>
      <c s="24" t="s">
        <v>603</v>
      </c>
      <c s="25" t="s">
        <v>542</v>
      </c>
      <c s="26">
        <v>1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599</v>
      </c>
    </row>
    <row r="104" spans="1:5" ht="12.75">
      <c r="A104" s="30" t="s">
        <v>42</v>
      </c>
      <c r="E104" s="31" t="s">
        <v>47</v>
      </c>
    </row>
    <row r="105" spans="1:5" ht="25.5">
      <c r="A105" t="s">
        <v>44</v>
      </c>
      <c r="E105" s="29" t="s">
        <v>558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