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6880" windowHeight="14925" activeTab="1"/>
  </bookViews>
  <sheets>
    <sheet name="1.PP - suterén" sheetId="1" r:id="rId1"/>
    <sheet name="1.NP - přízemí" sheetId="4" r:id="rId2"/>
    <sheet name="Rekapitulace celkem" sheetId="7" r:id="rId3"/>
  </sheets>
  <definedNames>
    <definedName name="_GoBack" localSheetId="1">#REF!</definedName>
  </definedNames>
  <calcPr calcId="144525"/>
</workbook>
</file>

<file path=xl/sharedStrings.xml><?xml version="1.0" encoding="utf-8"?>
<sst xmlns="http://schemas.openxmlformats.org/spreadsheetml/2006/main" count="156" uniqueCount="135">
  <si>
    <t>DOMOV PRO OSOBY SE ZDRAVOTNÍM POSTIŽENÍM HRADEC KRÁLOVÉ - ROUDNIČKA</t>
  </si>
  <si>
    <t>Položka číslo</t>
  </si>
  <si>
    <t>Popis</t>
  </si>
  <si>
    <t>počet ks</t>
  </si>
  <si>
    <t>cena bez DPH</t>
  </si>
  <si>
    <t>Místnost :</t>
  </si>
  <si>
    <t>008  -  REHABILITACE</t>
  </si>
  <si>
    <t>cena celkem bez DPH</t>
  </si>
  <si>
    <t>Vybavení rehabilitace přístroji</t>
  </si>
  <si>
    <t>Magnetoterapie</t>
  </si>
  <si>
    <t>Laser</t>
  </si>
  <si>
    <t>1 x komplet</t>
  </si>
  <si>
    <t>Dvoudílné terapeutické lehátko</t>
  </si>
  <si>
    <t>Hlavová část nastavitelná plynovou vzpěrou</t>
  </si>
  <si>
    <t>Vysoký stupeň bezpečnosti a komfortu</t>
  </si>
  <si>
    <t>Koženky z nehořlavého a snadno čistitelného materiálu</t>
  </si>
  <si>
    <t>Manipulační kolečka</t>
  </si>
  <si>
    <t>Držák hygienického papíru</t>
  </si>
  <si>
    <t xml:space="preserve">Masážní stůl </t>
  </si>
  <si>
    <t>Laser pro rehabilitační a ortopedické využití</t>
  </si>
  <si>
    <t>Příslušenství k laseru:</t>
  </si>
  <si>
    <t xml:space="preserve">                                    Stolek s kolečky,úložným prostorem  a brzdou</t>
  </si>
  <si>
    <t xml:space="preserve">                                    Brýle</t>
  </si>
  <si>
    <t>4-kanálový magnet s dotykovým displejem min. 7´´ pro snadné a efektivní ovládání</t>
  </si>
  <si>
    <t>2 nezávislé kanály,4 výstupy</t>
  </si>
  <si>
    <t>010 - KOUPELNA REHABILITACE</t>
  </si>
  <si>
    <t>Vybavení přístroji</t>
  </si>
  <si>
    <t>Vodní lázeň na ohřev nosičů tepla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</si>
  <si>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Regulátor (on-off): 30 - 90 °C digitální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</si>
  <si>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 xml:space="preserve">Přípojka: 230 V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</si>
  <si>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Výkon: 700 W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</si>
  <si>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Vodní lázeň: 24 litrů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</si>
  <si>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Parafínová lázeň: 20 litrů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</si>
  <si>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Materiál: nerez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</si>
  <si>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Minimální kapacita: 5 nosičů tepla středních 40x30 cm</t>
    </r>
  </si>
  <si>
    <t>Infazářič profi</t>
  </si>
  <si>
    <t>Nábytek a zařízení</t>
  </si>
  <si>
    <t>Aplikátory - příslušenství k magnetoterapii</t>
  </si>
  <si>
    <t>Cena celkem bez DPH</t>
  </si>
  <si>
    <t>1.PP - Suterén</t>
  </si>
  <si>
    <t>1.NP - Přízemí</t>
  </si>
  <si>
    <t>---------------------------------------------------------------------------------------------------------------------------------------------------------------------------------------</t>
  </si>
  <si>
    <t>Cena bez DPH celkem</t>
  </si>
  <si>
    <t>1.09.2 - KOUPELNA</t>
  </si>
  <si>
    <t>Dodavatel 1 :</t>
  </si>
  <si>
    <t>Dodavatel 2:</t>
  </si>
  <si>
    <t>Dodavatel 3:</t>
  </si>
  <si>
    <t>Průměr:</t>
  </si>
  <si>
    <t>Dodavatel 1:</t>
  </si>
  <si>
    <t xml:space="preserve">Dodavatel 2: </t>
  </si>
  <si>
    <t>9a</t>
  </si>
  <si>
    <t>9b</t>
  </si>
  <si>
    <t>9c</t>
  </si>
  <si>
    <t>39c</t>
  </si>
  <si>
    <t>39d</t>
  </si>
  <si>
    <t>RHB pomůcky</t>
  </si>
  <si>
    <t>61b</t>
  </si>
  <si>
    <t>61c</t>
  </si>
  <si>
    <t>RHB POMŮCKY</t>
  </si>
  <si>
    <t xml:space="preserve">Elektricky výškově nastavitelné </t>
  </si>
  <si>
    <t>Ruční ovladač elektrického zdvihu</t>
  </si>
  <si>
    <t>S otvorem pro obličej + výplň</t>
  </si>
  <si>
    <t>Nosnost min. 170kg</t>
  </si>
  <si>
    <t>Rozměr lůžka cca 195x70cm</t>
  </si>
  <si>
    <t>Univerzálnost použití, odolná konstrukce, dokonalá stabilita</t>
  </si>
  <si>
    <t xml:space="preserve">Neomezený prostup do tkáně díky maximálnímu výkonu až 20 W </t>
  </si>
  <si>
    <t xml:space="preserve">Střední hodnota max. výkonu až 20 W pro kontinuální i pulsní režim </t>
  </si>
  <si>
    <t xml:space="preserve">Optimální terapeutický účinek vlnovou délkou 1064 nm </t>
  </si>
  <si>
    <t xml:space="preserve">Pulsní mód pro silnou a dlouhotrvající analgezii </t>
  </si>
  <si>
    <t xml:space="preserve">Přednastavené protokoly pro jednoduchou aplikaci </t>
  </si>
  <si>
    <t xml:space="preserve">Personalizovaná terapie </t>
  </si>
  <si>
    <t xml:space="preserve">Víceúrovňová kalibrace </t>
  </si>
  <si>
    <t xml:space="preserve">Uživatelsky příjemné rozhraní </t>
  </si>
  <si>
    <t xml:space="preserve">Vestavěná terapeutická encyklopedie s anatomickými obrázky </t>
  </si>
  <si>
    <t xml:space="preserve">Intuitivní ovládání přes barevný dotykový displej </t>
  </si>
  <si>
    <t>Aplikátor s nastavitelnou velikostí hlavice bez nutnosti použití různých distančních vložek</t>
  </si>
  <si>
    <t>Nerezový zásobník na vodu – 23 l</t>
  </si>
  <si>
    <t> Aktivní odsávání použité vody</t>
  </si>
  <si>
    <t>Nastavitelná teplota vody</t>
  </si>
  <si>
    <t>Jednoduchá údržba</t>
  </si>
  <si>
    <t>Automatická desinfekce vnitřního okruhu</t>
  </si>
  <si>
    <t>Jednoduché vypouštění použité vody</t>
  </si>
  <si>
    <t>Funkce pro teplotní desinfekci systému</t>
  </si>
  <si>
    <t>Oddělené okruhy pro čistou a použitou vodu</t>
  </si>
  <si>
    <t>6 ks koleček Ø100 mm, dvě kolečka s brzdou</t>
  </si>
  <si>
    <t>Zásobník na desinfekci, 5 l</t>
  </si>
  <si>
    <t>Čerpadlo na čistou vodu 8 l/min, 24 V</t>
  </si>
  <si>
    <t>Čerpadlo na odpadní vodu 14 l/min, 24 V</t>
  </si>
  <si>
    <t>Voděodolné ovládání IP68
Ruční sprcha s integrovaným ovladačem proudu vody</t>
  </si>
  <si>
    <t xml:space="preserve">2 ks voděodolné prostřeradlo + 2 ks upevňovací klipy </t>
  </si>
  <si>
    <t>Mobilní sprchovací systém pro poskytnutí hygieny přímo na lůžku</t>
  </si>
  <si>
    <t>umožňuje transport a mytí v poloze v leže</t>
  </si>
  <si>
    <r>
      <t>Ovládání nahoru / dolů pomocí nožního pedálu dálkovým ovládáním (</t>
    </r>
    <r>
      <rPr>
        <i/>
        <sz val="11"/>
        <color theme="1"/>
        <rFont val="Calibri"/>
        <family val="2"/>
        <scheme val="minor"/>
      </rPr>
      <t>elektrická verze</t>
    </r>
    <r>
      <rPr>
        <sz val="11"/>
        <color theme="1"/>
        <rFont val="Calibri"/>
        <family val="2"/>
        <scheme val="minor"/>
      </rPr>
      <t>)</t>
    </r>
  </si>
  <si>
    <t xml:space="preserve">Sklopné opěrky nohou a zad, 5 poloh </t>
  </si>
  <si>
    <t>Velký rozsah zdvihu</t>
  </si>
  <si>
    <r>
      <t>Výdrž baterie (</t>
    </r>
    <r>
      <rPr>
        <i/>
        <sz val="11"/>
        <color theme="1"/>
        <rFont val="Calibri"/>
        <family val="2"/>
        <scheme val="minor"/>
      </rPr>
      <t>80 zdvihů při 130 kg</t>
    </r>
    <r>
      <rPr>
        <sz val="11"/>
        <color theme="1"/>
        <rFont val="Calibri"/>
        <family val="2"/>
        <scheme val="minor"/>
      </rPr>
      <t>)</t>
    </r>
  </si>
  <si>
    <t>Bezpečnostní rám, otočitelný o 180°</t>
  </si>
  <si>
    <t>Opěrka nohou i hlavy z polyuretanové pěny</t>
  </si>
  <si>
    <t>Sklopné opěrky zad a nohou, 5 poloh</t>
  </si>
  <si>
    <t>4 kolečka, 2 s brzdami</t>
  </si>
  <si>
    <t>24 V elektrický motor</t>
  </si>
  <si>
    <t>Elektrický ruční ovladač, 2 směry</t>
  </si>
  <si>
    <t>Tlačítko nouzového zastavení</t>
  </si>
  <si>
    <t>Tlačítko nouzového spuštění dolů</t>
  </si>
  <si>
    <t>Profilované sedátko</t>
  </si>
  <si>
    <t>Otočná kolečka Ø 125 mm s brzdami</t>
  </si>
  <si>
    <r>
      <t>Vyjímatelná toaletní nádoba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</si>
  <si>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Skládací područky </t>
    </r>
    <r>
      <rPr>
        <sz val="11"/>
        <color theme="1"/>
        <rFont val="Calibri"/>
        <family val="2"/>
        <scheme val="minor"/>
      </rPr>
      <t>s bezpečnostními zámky</t>
    </r>
  </si>
  <si>
    <r>
      <t xml:space="preserve">Výškově nastavitelné </t>
    </r>
    <r>
      <rPr>
        <sz val="11"/>
        <color theme="1"/>
        <rFont val="Calibri"/>
        <family val="2"/>
        <scheme val="minor"/>
      </rPr>
      <t>sklopné stupačky</t>
    </r>
  </si>
  <si>
    <r>
      <t xml:space="preserve">Výškově nastavitelná </t>
    </r>
    <r>
      <rPr>
        <sz val="11"/>
        <color theme="1"/>
        <rFont val="Calibri"/>
        <family val="2"/>
        <scheme val="minor"/>
      </rPr>
      <t>3dílná odnímatelná opěrka hlavy</t>
    </r>
  </si>
  <si>
    <r>
      <t xml:space="preserve">Vhodné pro osoby s hmotností do </t>
    </r>
    <r>
      <rPr>
        <sz val="11"/>
        <color theme="1"/>
        <rFont val="Calibri"/>
        <family val="2"/>
        <scheme val="minor"/>
      </rPr>
      <t>135 kg</t>
    </r>
  </si>
  <si>
    <r>
      <t>Sprchové transportní lehátko</t>
    </r>
    <r>
      <rPr>
        <sz val="11"/>
        <color rgb="FFC00000"/>
        <rFont val="Calibri"/>
        <family val="2"/>
        <scheme val="minor"/>
      </rPr>
      <t xml:space="preserve"> -1 kus společný pro obě koupelny</t>
    </r>
  </si>
  <si>
    <t>Výškově nastavitelné a sklopné sprchovací křeslo</t>
  </si>
  <si>
    <t>Elektrický pohon, který zvedne do 135 kg váhy</t>
  </si>
  <si>
    <t>1.09.2 KOUPELNA</t>
  </si>
  <si>
    <t>1.10.2 KOUPELNA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</si>
  <si>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Lokální aplikátor 13x13cm s Cíleným magnetickým polem (Ochrana obsluhy před magnetickým zářením)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</si>
  <si>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Dvoustraný aplikátor 2x(13x13cm) s Cíleným magnetickým polem (Ochrana obsluhy před magnetickým zářením)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</si>
  <si>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Lineární aplikátor Pro páteřní a další podélné aplikace (60 x 25 cm) s Cíleným magnetickým polem (Ochrana obsluhy před magnetickým zářením)</t>
    </r>
  </si>
  <si>
    <t>Solenoid pro končetinové aplikace Ø 30 cm s Cíleným magnetickým polem (Ochrana obsluhy před magnetickým zářením)</t>
  </si>
  <si>
    <r>
      <rPr>
        <sz val="7"/>
        <color rgb="FF548DD4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Magnetoterapeutické lehátko</t>
    </r>
    <r>
      <rPr>
        <sz val="11"/>
        <color theme="1"/>
        <rFont val="Calibri"/>
        <family val="2"/>
        <scheme val="minor"/>
      </rPr>
      <t xml:space="preserve"> s pojízdným solenoidem (70cm) s Cíleným magnetickým polem (Ochrana obsluhy před magnetickým zářením)</t>
    </r>
  </si>
  <si>
    <t xml:space="preserve">Přednastavené programy pro různé lékařské obory </t>
  </si>
  <si>
    <t>Uživatelem definované protokoly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</si>
  <si>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Obrázková a terapeutická encyklopedie</t>
    </r>
  </si>
  <si>
    <t>Možnost ukládání databáze pacientů do přístroje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</si>
  <si>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Identifikace a kontrola funkčnosti připojeného příslušenství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</si>
  <si>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Cílené magnetické pole(Ochrana obsluhy před magnetickým zářením)</t>
    </r>
  </si>
  <si>
    <t>Kombinace pulzního a stacionárního magnetického pole s nastavitelným poměrem</t>
  </si>
  <si>
    <t>Připojení k PC (pro upgrade softwaru)</t>
  </si>
  <si>
    <t>Stolek (volitelně) s úložným prostorem a s kolečky a brzdami.</t>
  </si>
  <si>
    <t>1.08 - OŠETŘOVNA</t>
  </si>
  <si>
    <t>Vyšetřovací lehátko</t>
  </si>
  <si>
    <t>DPH 21% Celkem</t>
  </si>
  <si>
    <t>Cena celkem včetně DPH</t>
  </si>
  <si>
    <t>Sprchová židle elektrická – 1 kus společný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</si>
</sst>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.00\ &quot;Kč&quot;"/>
    <numFmt numFmtId="165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rgb="FF548DD4"/>
      <name val="Times New Roman"/>
      <family val="1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5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indent="5"/>
    </xf>
    <xf numFmtId="0" fontId="7" fillId="0" borderId="0" xfId="0" applyFont="1"/>
    <xf numFmtId="0" fontId="9" fillId="0" borderId="0" xfId="0" applyFont="1" applyAlignment="1">
      <alignment horizontal="left" indent="5"/>
    </xf>
    <xf numFmtId="0" fontId="0" fillId="0" borderId="1" xfId="0" applyBorder="1"/>
    <xf numFmtId="0" fontId="6" fillId="0" borderId="0" xfId="0" applyFont="1" applyAlignment="1">
      <alignment horizontal="left" indent="5"/>
    </xf>
    <xf numFmtId="0" fontId="0" fillId="0" borderId="0" xfId="0" quotePrefix="1"/>
    <xf numFmtId="0" fontId="12" fillId="0" borderId="2" xfId="0" applyFont="1" applyBorder="1"/>
    <xf numFmtId="0" fontId="0" fillId="0" borderId="0" xfId="0" applyBorder="1"/>
    <xf numFmtId="6" fontId="0" fillId="0" borderId="0" xfId="0" applyNumberFormat="1"/>
    <xf numFmtId="0" fontId="0" fillId="0" borderId="0" xfId="0"/>
    <xf numFmtId="6" fontId="0" fillId="0" borderId="0" xfId="0" applyNumberForma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top"/>
    </xf>
    <xf numFmtId="3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65" fontId="13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/>
    <xf numFmtId="0" fontId="13" fillId="0" borderId="0" xfId="0" applyFont="1" applyAlignment="1">
      <alignment/>
    </xf>
    <xf numFmtId="164" fontId="0" fillId="0" borderId="0" xfId="0" applyNumberFormat="1"/>
    <xf numFmtId="164" fontId="15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164" fontId="15" fillId="0" borderId="0" xfId="0" applyNumberFormat="1" applyFont="1" applyBorder="1" applyAlignment="1">
      <alignment horizontal="center"/>
    </xf>
    <xf numFmtId="6" fontId="14" fillId="2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zoomScale="85" zoomScaleNormal="85" workbookViewId="0" topLeftCell="B22">
      <selection activeCell="G43" sqref="G43"/>
    </sheetView>
  </sheetViews>
  <sheetFormatPr defaultColWidth="9.140625" defaultRowHeight="15"/>
  <cols>
    <col min="1" max="1" width="12.8515625" style="0" customWidth="1"/>
    <col min="2" max="2" width="5.421875" style="0" customWidth="1"/>
    <col min="3" max="3" width="115.57421875" style="0" customWidth="1"/>
    <col min="4" max="4" width="6.7109375" style="0" customWidth="1"/>
    <col min="7" max="7" width="12.8515625" style="0" customWidth="1"/>
    <col min="9" max="9" width="14.00390625" style="0" customWidth="1"/>
    <col min="10" max="10" width="12.421875" style="0" customWidth="1"/>
    <col min="11" max="21" width="9.140625" style="0" hidden="1" customWidth="1"/>
    <col min="22" max="22" width="11.8515625" style="0" hidden="1" customWidth="1"/>
    <col min="23" max="23" width="9.140625" style="0" hidden="1" customWidth="1"/>
    <col min="24" max="24" width="10.421875" style="0" hidden="1" customWidth="1"/>
    <col min="25" max="25" width="9.140625" style="0" hidden="1" customWidth="1"/>
    <col min="26" max="26" width="11.28125" style="0" hidden="1" customWidth="1"/>
    <col min="27" max="27" width="9.140625" style="0" hidden="1" customWidth="1"/>
    <col min="28" max="28" width="12.140625" style="0" hidden="1" customWidth="1"/>
    <col min="29" max="29" width="9.140625" style="0" hidden="1" customWidth="1"/>
  </cols>
  <sheetData>
    <row r="1" spans="22:28" ht="15">
      <c r="V1" t="s">
        <v>44</v>
      </c>
      <c r="X1" t="s">
        <v>45</v>
      </c>
      <c r="Z1" t="s">
        <v>46</v>
      </c>
      <c r="AB1" t="s">
        <v>47</v>
      </c>
    </row>
    <row r="3" ht="18.75">
      <c r="C3" s="1" t="s">
        <v>0</v>
      </c>
    </row>
    <row r="4" spans="1:3" ht="18.75">
      <c r="A4" s="2" t="s">
        <v>55</v>
      </c>
      <c r="C4" s="1"/>
    </row>
    <row r="5" ht="18.6">
      <c r="C5" s="1"/>
    </row>
    <row r="6" spans="1:28" ht="15">
      <c r="A6" s="4" t="s">
        <v>5</v>
      </c>
      <c r="B6" s="2" t="s">
        <v>6</v>
      </c>
      <c r="G6" s="11"/>
      <c r="I6" s="2"/>
      <c r="AB6" s="22"/>
    </row>
    <row r="7" spans="1:28" ht="14.45">
      <c r="A7" s="2"/>
      <c r="B7" s="2"/>
      <c r="G7" s="11"/>
      <c r="I7" s="2"/>
      <c r="AB7" s="22"/>
    </row>
    <row r="8" spans="1:28" ht="15">
      <c r="A8" t="s">
        <v>1</v>
      </c>
      <c r="C8" t="s">
        <v>2</v>
      </c>
      <c r="E8" t="s">
        <v>3</v>
      </c>
      <c r="G8" s="11" t="s">
        <v>4</v>
      </c>
      <c r="I8" s="2" t="s">
        <v>7</v>
      </c>
      <c r="AB8" s="22"/>
    </row>
    <row r="9" spans="1:28" ht="14.45">
      <c r="A9" s="5"/>
      <c r="B9" s="6"/>
      <c r="C9" s="7"/>
      <c r="D9" s="6"/>
      <c r="E9" s="5"/>
      <c r="F9" s="6"/>
      <c r="G9" s="9"/>
      <c r="H9" s="8"/>
      <c r="I9" s="10"/>
      <c r="AB9" s="22"/>
    </row>
    <row r="10" spans="1:28" ht="15">
      <c r="A10" s="25">
        <v>9</v>
      </c>
      <c r="B10" s="26"/>
      <c r="C10" s="27" t="s">
        <v>8</v>
      </c>
      <c r="D10" s="26"/>
      <c r="E10" s="27" t="s">
        <v>11</v>
      </c>
      <c r="F10" s="26"/>
      <c r="G10" s="28"/>
      <c r="H10" s="29"/>
      <c r="I10" s="30"/>
      <c r="AB10" s="22"/>
    </row>
    <row r="11" spans="1:28" ht="16.5" customHeight="1">
      <c r="A11" s="29"/>
      <c r="B11" s="28" t="s">
        <v>50</v>
      </c>
      <c r="C11" s="31" t="s">
        <v>18</v>
      </c>
      <c r="D11" s="29"/>
      <c r="E11" s="28">
        <v>1</v>
      </c>
      <c r="F11" s="28"/>
      <c r="G11" s="51">
        <v>0</v>
      </c>
      <c r="H11" s="29"/>
      <c r="I11" s="30">
        <f>E11*G11</f>
        <v>0</v>
      </c>
      <c r="V11" s="24">
        <v>17273</v>
      </c>
      <c r="W11" s="23"/>
      <c r="X11" s="24">
        <v>16446</v>
      </c>
      <c r="Y11" s="23"/>
      <c r="Z11" s="24">
        <v>23200</v>
      </c>
      <c r="AA11" s="23"/>
      <c r="AB11" s="24">
        <f aca="true" t="shared" si="0" ref="AB11">AVERAGE(V11:Z11)</f>
        <v>18973</v>
      </c>
    </row>
    <row r="12" spans="3:28" ht="16.5" customHeight="1">
      <c r="C12" s="14" t="s">
        <v>12</v>
      </c>
      <c r="E12" s="3"/>
      <c r="F12" s="3"/>
      <c r="G12" s="12"/>
      <c r="I12" s="2"/>
      <c r="AB12" s="22"/>
    </row>
    <row r="13" spans="3:28" ht="16.5" customHeight="1">
      <c r="C13" s="14" t="s">
        <v>59</v>
      </c>
      <c r="E13" s="3"/>
      <c r="F13" s="3"/>
      <c r="G13" s="12"/>
      <c r="I13" s="2"/>
      <c r="AB13" s="22"/>
    </row>
    <row r="14" spans="3:28" ht="16.5" customHeight="1">
      <c r="C14" s="14" t="s">
        <v>13</v>
      </c>
      <c r="E14" s="3"/>
      <c r="F14" s="3"/>
      <c r="G14" s="12"/>
      <c r="I14" s="2"/>
      <c r="AB14" s="22"/>
    </row>
    <row r="15" spans="3:28" ht="16.5" customHeight="1">
      <c r="C15" s="14" t="s">
        <v>61</v>
      </c>
      <c r="E15" s="3"/>
      <c r="F15" s="3"/>
      <c r="G15" s="12"/>
      <c r="I15" s="2"/>
      <c r="AB15" s="22"/>
    </row>
    <row r="16" spans="3:28" ht="16.5" customHeight="1">
      <c r="C16" s="14" t="s">
        <v>60</v>
      </c>
      <c r="E16" s="3"/>
      <c r="F16" s="3"/>
      <c r="G16" s="12"/>
      <c r="I16" s="2"/>
      <c r="AB16" s="22"/>
    </row>
    <row r="17" spans="3:28" ht="16.5" customHeight="1">
      <c r="C17" s="14" t="s">
        <v>14</v>
      </c>
      <c r="E17" s="3"/>
      <c r="F17" s="3"/>
      <c r="G17" s="12"/>
      <c r="I17" s="2"/>
      <c r="AB17" s="22"/>
    </row>
    <row r="18" spans="3:28" ht="16.5" customHeight="1">
      <c r="C18" s="14" t="s">
        <v>64</v>
      </c>
      <c r="E18" s="3"/>
      <c r="F18" s="3"/>
      <c r="G18" s="12"/>
      <c r="I18" s="2"/>
      <c r="AB18" s="22"/>
    </row>
    <row r="19" spans="3:28" ht="16.5" customHeight="1">
      <c r="C19" s="14" t="s">
        <v>62</v>
      </c>
      <c r="E19" s="3"/>
      <c r="F19" s="3"/>
      <c r="G19" s="12"/>
      <c r="I19" s="2"/>
      <c r="AB19" s="22"/>
    </row>
    <row r="20" spans="3:28" ht="16.5" customHeight="1">
      <c r="C20" s="14" t="s">
        <v>63</v>
      </c>
      <c r="E20" s="3"/>
      <c r="F20" s="3"/>
      <c r="G20" s="12"/>
      <c r="I20" s="2"/>
      <c r="AB20" s="22"/>
    </row>
    <row r="21" spans="3:28" ht="16.5" customHeight="1">
      <c r="C21" s="14" t="s">
        <v>15</v>
      </c>
      <c r="E21" s="3"/>
      <c r="F21" s="3"/>
      <c r="G21" s="12"/>
      <c r="I21" s="2"/>
      <c r="AB21" s="22"/>
    </row>
    <row r="22" spans="3:28" ht="16.5" customHeight="1">
      <c r="C22" s="14" t="s">
        <v>16</v>
      </c>
      <c r="E22" s="3"/>
      <c r="F22" s="3"/>
      <c r="G22" s="12"/>
      <c r="I22" s="2"/>
      <c r="AB22" s="22"/>
    </row>
    <row r="23" spans="3:28" ht="16.5" customHeight="1">
      <c r="C23" s="14" t="s">
        <v>17</v>
      </c>
      <c r="E23" s="3"/>
      <c r="F23" s="3"/>
      <c r="G23" s="12"/>
      <c r="I23" s="2"/>
      <c r="AB23" s="22"/>
    </row>
    <row r="24" spans="3:28" ht="16.5" customHeight="1">
      <c r="C24" s="13"/>
      <c r="E24" s="3"/>
      <c r="F24" s="3"/>
      <c r="G24" s="12"/>
      <c r="I24" s="2"/>
      <c r="AB24" s="22"/>
    </row>
    <row r="25" spans="2:28" ht="16.5" customHeight="1">
      <c r="B25" s="28" t="s">
        <v>51</v>
      </c>
      <c r="C25" s="31" t="s">
        <v>10</v>
      </c>
      <c r="D25" s="29"/>
      <c r="E25" s="28">
        <v>1</v>
      </c>
      <c r="F25" s="28"/>
      <c r="G25" s="51">
        <v>0</v>
      </c>
      <c r="H25" s="29"/>
      <c r="I25" s="30">
        <f>E25*G25</f>
        <v>0</v>
      </c>
      <c r="AB25" s="22"/>
    </row>
    <row r="26" spans="3:28" ht="16.5" customHeight="1">
      <c r="C26" s="37" t="s">
        <v>19</v>
      </c>
      <c r="E26" s="3"/>
      <c r="F26" s="3"/>
      <c r="G26" s="12"/>
      <c r="I26" s="2"/>
      <c r="AB26" s="22"/>
    </row>
    <row r="27" spans="3:28" ht="16.5" customHeight="1">
      <c r="C27" s="36" t="s">
        <v>65</v>
      </c>
      <c r="E27" s="3"/>
      <c r="F27" s="3"/>
      <c r="G27" s="12"/>
      <c r="I27" s="2"/>
      <c r="AB27" s="22"/>
    </row>
    <row r="28" spans="3:28" ht="16.5" customHeight="1">
      <c r="C28" s="36" t="s">
        <v>66</v>
      </c>
      <c r="E28" s="3"/>
      <c r="F28" s="3"/>
      <c r="G28" s="12"/>
      <c r="I28" s="2"/>
      <c r="AB28" s="22"/>
    </row>
    <row r="29" spans="3:28" ht="16.5" customHeight="1">
      <c r="C29" s="36" t="s">
        <v>67</v>
      </c>
      <c r="E29" s="3"/>
      <c r="F29" s="3"/>
      <c r="G29" s="12"/>
      <c r="I29" s="2"/>
      <c r="AB29" s="22"/>
    </row>
    <row r="30" spans="3:28" ht="16.5" customHeight="1">
      <c r="C30" s="36" t="s">
        <v>68</v>
      </c>
      <c r="E30" s="3"/>
      <c r="F30" s="3"/>
      <c r="G30" s="12"/>
      <c r="I30" s="2"/>
      <c r="AB30" s="22"/>
    </row>
    <row r="31" spans="3:28" ht="16.5" customHeight="1">
      <c r="C31" s="36" t="s">
        <v>69</v>
      </c>
      <c r="E31" s="3"/>
      <c r="F31" s="3"/>
      <c r="G31" s="12"/>
      <c r="I31" s="2"/>
      <c r="AB31" s="22"/>
    </row>
    <row r="32" spans="3:28" ht="16.5" customHeight="1">
      <c r="C32" s="36" t="s">
        <v>70</v>
      </c>
      <c r="E32" s="3"/>
      <c r="F32" s="3"/>
      <c r="G32" s="12"/>
      <c r="I32" s="2"/>
      <c r="AB32" s="22"/>
    </row>
    <row r="33" spans="3:28" ht="16.5" customHeight="1">
      <c r="C33" s="36" t="s">
        <v>71</v>
      </c>
      <c r="E33" s="3"/>
      <c r="F33" s="3"/>
      <c r="G33" s="12"/>
      <c r="I33" s="2"/>
      <c r="AB33" s="22"/>
    </row>
    <row r="34" spans="3:28" ht="16.5" customHeight="1">
      <c r="C34" s="36" t="s">
        <v>72</v>
      </c>
      <c r="E34" s="3"/>
      <c r="F34" s="3"/>
      <c r="G34" s="12"/>
      <c r="I34" s="2"/>
      <c r="AB34" s="22"/>
    </row>
    <row r="35" spans="3:28" ht="16.5" customHeight="1">
      <c r="C35" s="36" t="s">
        <v>73</v>
      </c>
      <c r="E35" s="3"/>
      <c r="F35" s="3"/>
      <c r="G35" s="12"/>
      <c r="I35" s="2"/>
      <c r="AB35" s="22"/>
    </row>
    <row r="36" spans="3:28" ht="16.5" customHeight="1">
      <c r="C36" s="36" t="s">
        <v>74</v>
      </c>
      <c r="E36" s="3"/>
      <c r="F36" s="3"/>
      <c r="G36" s="12"/>
      <c r="I36" s="2"/>
      <c r="AB36" s="22"/>
    </row>
    <row r="37" spans="3:28" ht="16.5" customHeight="1">
      <c r="C37" s="37" t="s">
        <v>75</v>
      </c>
      <c r="E37" s="3"/>
      <c r="F37" s="3"/>
      <c r="G37" s="12"/>
      <c r="I37" s="2"/>
      <c r="AB37" s="22"/>
    </row>
    <row r="38" spans="3:28" ht="16.5" customHeight="1">
      <c r="C38" s="15" t="s">
        <v>20</v>
      </c>
      <c r="E38" s="3"/>
      <c r="F38" s="3"/>
      <c r="G38" s="12"/>
      <c r="I38" s="2"/>
      <c r="AB38" s="22"/>
    </row>
    <row r="39" spans="3:28" ht="16.5" customHeight="1">
      <c r="C39" s="15" t="s">
        <v>21</v>
      </c>
      <c r="E39" s="3"/>
      <c r="F39" s="3"/>
      <c r="G39" s="12"/>
      <c r="I39" s="2"/>
      <c r="AB39" s="22"/>
    </row>
    <row r="40" spans="3:28" ht="16.5" customHeight="1">
      <c r="C40" s="15" t="s">
        <v>22</v>
      </c>
      <c r="E40" s="3"/>
      <c r="F40" s="3"/>
      <c r="G40" s="12"/>
      <c r="I40" s="2"/>
      <c r="AB40" s="22"/>
    </row>
    <row r="41" spans="3:28" ht="16.5" customHeight="1">
      <c r="C41" s="13"/>
      <c r="E41" s="3"/>
      <c r="F41" s="3"/>
      <c r="G41" s="12"/>
      <c r="I41" s="2"/>
      <c r="AB41" s="22"/>
    </row>
    <row r="42" spans="2:28" ht="16.5" customHeight="1">
      <c r="B42" s="28" t="s">
        <v>52</v>
      </c>
      <c r="C42" s="31" t="s">
        <v>9</v>
      </c>
      <c r="D42" s="29"/>
      <c r="E42" s="28">
        <v>1</v>
      </c>
      <c r="F42" s="28"/>
      <c r="G42" s="51">
        <v>0</v>
      </c>
      <c r="H42" s="29"/>
      <c r="I42" s="30">
        <f>E42*G42</f>
        <v>0</v>
      </c>
      <c r="AB42" s="22"/>
    </row>
    <row r="43" spans="3:28" ht="16.5" customHeight="1">
      <c r="C43" s="37" t="s">
        <v>23</v>
      </c>
      <c r="E43" s="3"/>
      <c r="F43" s="3"/>
      <c r="G43" s="12"/>
      <c r="I43" s="2"/>
      <c r="AB43" s="22"/>
    </row>
    <row r="44" spans="3:28" ht="16.5" customHeight="1">
      <c r="C44" s="37" t="s">
        <v>24</v>
      </c>
      <c r="E44" s="3"/>
      <c r="F44" s="3"/>
      <c r="G44" s="12"/>
      <c r="I44" s="2"/>
      <c r="AB44" s="22"/>
    </row>
    <row r="45" spans="3:28" ht="16.5" customHeight="1">
      <c r="C45" s="37" t="s">
        <v>121</v>
      </c>
      <c r="E45" s="3"/>
      <c r="F45" s="3"/>
      <c r="G45" s="12"/>
      <c r="I45" s="2"/>
      <c r="AB45" s="22"/>
    </row>
    <row r="46" spans="3:28" ht="16.5" customHeight="1">
      <c r="C46" s="37" t="s">
        <v>122</v>
      </c>
      <c r="E46" s="3"/>
      <c r="F46" s="3"/>
      <c r="G46" s="12"/>
      <c r="I46" s="2"/>
      <c r="AB46" s="22"/>
    </row>
    <row r="47" spans="3:28" ht="16.5" customHeight="1">
      <c r="C47" s="37" t="s">
        <v>123</v>
      </c>
      <c r="E47" s="3"/>
      <c r="F47" s="3"/>
      <c r="G47" s="12"/>
      <c r="I47" s="2"/>
      <c r="AB47" s="22"/>
    </row>
    <row r="48" spans="3:28" ht="16.5" customHeight="1">
      <c r="C48" s="37" t="s">
        <v>124</v>
      </c>
      <c r="E48" s="3"/>
      <c r="F48" s="3"/>
      <c r="G48" s="12"/>
      <c r="I48" s="2"/>
      <c r="AB48" s="22"/>
    </row>
    <row r="49" spans="3:28" ht="16.5" customHeight="1">
      <c r="C49" s="37" t="s">
        <v>125</v>
      </c>
      <c r="E49" s="3"/>
      <c r="F49" s="3"/>
      <c r="G49" s="12"/>
      <c r="I49" s="2"/>
      <c r="AB49" s="22"/>
    </row>
    <row r="50" spans="3:28" ht="16.5" customHeight="1">
      <c r="C50" s="37" t="s">
        <v>126</v>
      </c>
      <c r="E50" s="3"/>
      <c r="F50" s="3"/>
      <c r="G50" s="12"/>
      <c r="I50" s="2"/>
      <c r="AB50" s="22"/>
    </row>
    <row r="51" spans="3:28" ht="16.5" customHeight="1">
      <c r="C51" s="37" t="s">
        <v>127</v>
      </c>
      <c r="E51" s="3"/>
      <c r="F51" s="3"/>
      <c r="G51" s="12"/>
      <c r="I51" s="2"/>
      <c r="AB51" s="22"/>
    </row>
    <row r="52" spans="3:28" ht="16.5" customHeight="1">
      <c r="C52" s="37" t="s">
        <v>128</v>
      </c>
      <c r="E52" s="3"/>
      <c r="F52" s="3"/>
      <c r="G52" s="12"/>
      <c r="I52" s="2"/>
      <c r="AB52" s="22"/>
    </row>
    <row r="53" spans="3:28" ht="16.5" customHeight="1">
      <c r="C53" s="37" t="s">
        <v>129</v>
      </c>
      <c r="E53" s="3"/>
      <c r="F53" s="3"/>
      <c r="G53" s="12"/>
      <c r="I53" s="2"/>
      <c r="AB53" s="22"/>
    </row>
    <row r="54" spans="3:28" ht="16.5" customHeight="1">
      <c r="C54" s="14"/>
      <c r="E54" s="3"/>
      <c r="F54" s="3"/>
      <c r="G54" s="12"/>
      <c r="I54" s="2"/>
      <c r="AB54" s="22"/>
    </row>
    <row r="55" spans="3:28" ht="16.5" customHeight="1">
      <c r="C55" s="15" t="s">
        <v>37</v>
      </c>
      <c r="E55" s="3"/>
      <c r="F55" s="3"/>
      <c r="G55" s="12"/>
      <c r="I55" s="2"/>
      <c r="AB55" s="22"/>
    </row>
    <row r="56" spans="3:28" ht="17.25" customHeight="1">
      <c r="C56" s="37" t="s">
        <v>120</v>
      </c>
      <c r="E56" s="3"/>
      <c r="F56" s="3"/>
      <c r="G56" s="12"/>
      <c r="I56" s="2"/>
      <c r="AB56" s="22"/>
    </row>
    <row r="57" spans="3:28" ht="16.5" customHeight="1">
      <c r="C57" s="37" t="s">
        <v>116</v>
      </c>
      <c r="E57" s="3"/>
      <c r="F57" s="3"/>
      <c r="G57" s="12"/>
      <c r="I57" s="2"/>
      <c r="AB57" s="22"/>
    </row>
    <row r="58" spans="3:28" ht="16.5" customHeight="1">
      <c r="C58" s="37" t="s">
        <v>117</v>
      </c>
      <c r="E58" s="3"/>
      <c r="F58" s="3"/>
      <c r="G58" s="12"/>
      <c r="I58" s="2"/>
      <c r="AB58" s="22"/>
    </row>
    <row r="59" spans="3:28" ht="16.5" customHeight="1">
      <c r="C59" s="37" t="s">
        <v>118</v>
      </c>
      <c r="E59" s="3"/>
      <c r="F59" s="3"/>
      <c r="G59" s="12"/>
      <c r="I59" s="2"/>
      <c r="AB59" s="22"/>
    </row>
    <row r="60" spans="3:28" ht="16.5" customHeight="1">
      <c r="C60" s="37" t="s">
        <v>119</v>
      </c>
      <c r="E60" s="3"/>
      <c r="F60" s="3"/>
      <c r="G60" s="12"/>
      <c r="I60" s="2"/>
      <c r="AB60" s="22"/>
    </row>
    <row r="61" spans="3:28" ht="16.5" customHeight="1">
      <c r="C61" s="14"/>
      <c r="E61" s="3"/>
      <c r="F61" s="3"/>
      <c r="G61" s="12"/>
      <c r="I61" s="2"/>
      <c r="AB61" s="22"/>
    </row>
    <row r="62" spans="1:2" ht="15">
      <c r="A62" s="4" t="s">
        <v>5</v>
      </c>
      <c r="B62" s="2" t="s">
        <v>25</v>
      </c>
    </row>
    <row r="63" spans="1:2" ht="15">
      <c r="A63" s="2"/>
      <c r="B63" s="2"/>
    </row>
    <row r="64" spans="1:9" ht="15">
      <c r="A64" t="s">
        <v>1</v>
      </c>
      <c r="C64" t="s">
        <v>2</v>
      </c>
      <c r="G64" s="11"/>
      <c r="I64" s="2"/>
    </row>
    <row r="66" spans="2:9" ht="15">
      <c r="B66" s="26" t="s">
        <v>53</v>
      </c>
      <c r="C66" s="26" t="s">
        <v>27</v>
      </c>
      <c r="D66" s="29"/>
      <c r="E66" s="25">
        <v>1</v>
      </c>
      <c r="F66" s="26"/>
      <c r="G66" s="51">
        <v>0</v>
      </c>
      <c r="H66" s="26"/>
      <c r="I66" s="30">
        <f>E66*G66</f>
        <v>0</v>
      </c>
    </row>
    <row r="67" ht="15">
      <c r="C67" s="37" t="s">
        <v>28</v>
      </c>
    </row>
    <row r="68" ht="15">
      <c r="C68" s="37" t="s">
        <v>29</v>
      </c>
    </row>
    <row r="69" ht="15">
      <c r="C69" s="37" t="s">
        <v>30</v>
      </c>
    </row>
    <row r="70" ht="15">
      <c r="C70" s="37" t="s">
        <v>31</v>
      </c>
    </row>
    <row r="71" ht="15">
      <c r="C71" s="37" t="s">
        <v>32</v>
      </c>
    </row>
    <row r="72" ht="15">
      <c r="C72" s="37" t="s">
        <v>33</v>
      </c>
    </row>
    <row r="73" ht="15">
      <c r="C73" s="37" t="s">
        <v>34</v>
      </c>
    </row>
    <row r="74" ht="15">
      <c r="C74" s="2"/>
    </row>
    <row r="75" spans="2:9" ht="15">
      <c r="B75" s="26" t="s">
        <v>54</v>
      </c>
      <c r="C75" s="26" t="s">
        <v>35</v>
      </c>
      <c r="D75" s="29"/>
      <c r="E75" s="25">
        <v>1</v>
      </c>
      <c r="F75" s="26"/>
      <c r="G75" s="51">
        <v>0</v>
      </c>
      <c r="H75" s="26"/>
      <c r="I75" s="30">
        <f>E75*G75</f>
        <v>0</v>
      </c>
    </row>
    <row r="78" spans="1:17" ht="15.75" thickBo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ht="15.75" thickTop="1">
      <c r="I79" t="s">
        <v>38</v>
      </c>
    </row>
    <row r="81" spans="1:10" ht="15">
      <c r="A81" s="26" t="s">
        <v>55</v>
      </c>
      <c r="B81" s="29"/>
      <c r="C81" s="29"/>
      <c r="D81" s="29"/>
      <c r="E81" s="29"/>
      <c r="F81" s="29"/>
      <c r="G81" s="29"/>
      <c r="H81" s="29"/>
      <c r="I81" s="30">
        <f>SUM(I75+I66+I42+I25+I11)</f>
        <v>0</v>
      </c>
      <c r="J81" s="29"/>
    </row>
    <row r="89" ht="15">
      <c r="C89" s="10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1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abSelected="1" zoomScale="85" zoomScaleNormal="85" workbookViewId="0" topLeftCell="A1">
      <selection activeCell="C30" sqref="C30"/>
    </sheetView>
  </sheetViews>
  <sheetFormatPr defaultColWidth="9.140625" defaultRowHeight="15"/>
  <cols>
    <col min="1" max="1" width="12.8515625" style="0" customWidth="1"/>
    <col min="2" max="2" width="5.421875" style="0" customWidth="1"/>
    <col min="3" max="3" width="115.57421875" style="0" customWidth="1"/>
    <col min="4" max="4" width="6.7109375" style="0" customWidth="1"/>
    <col min="9" max="9" width="14.00390625" style="0" customWidth="1"/>
    <col min="10" max="10" width="12.421875" style="0" customWidth="1"/>
    <col min="26" max="26" width="11.421875" style="0" customWidth="1"/>
    <col min="28" max="28" width="11.28125" style="0" customWidth="1"/>
    <col min="30" max="30" width="12.57421875" style="0" customWidth="1"/>
  </cols>
  <sheetData>
    <row r="1" spans="26:32" ht="15">
      <c r="Z1" t="s">
        <v>48</v>
      </c>
      <c r="AB1" t="s">
        <v>49</v>
      </c>
      <c r="AD1" t="s">
        <v>46</v>
      </c>
      <c r="AF1" t="s">
        <v>47</v>
      </c>
    </row>
    <row r="3" ht="18.75">
      <c r="C3" s="1" t="s">
        <v>0</v>
      </c>
    </row>
    <row r="4" spans="1:3" ht="18.75">
      <c r="A4" s="2" t="s">
        <v>55</v>
      </c>
      <c r="C4" s="1"/>
    </row>
    <row r="5" spans="1:3" ht="18.6">
      <c r="A5" s="2"/>
      <c r="C5" s="1"/>
    </row>
    <row r="6" spans="1:36" ht="15">
      <c r="A6" s="4" t="s">
        <v>5</v>
      </c>
      <c r="B6" s="2" t="s">
        <v>43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4.45">
      <c r="A7" s="2"/>
      <c r="B7" s="2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5">
      <c r="A8" t="s">
        <v>1</v>
      </c>
      <c r="C8" t="s">
        <v>2</v>
      </c>
      <c r="E8" t="s">
        <v>3</v>
      </c>
      <c r="G8" s="11" t="s">
        <v>4</v>
      </c>
      <c r="I8" s="2" t="s">
        <v>7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5">
      <c r="A9" s="5">
        <v>61</v>
      </c>
      <c r="B9" s="6"/>
      <c r="C9" s="7" t="s">
        <v>26</v>
      </c>
      <c r="D9" s="6"/>
      <c r="E9" s="7"/>
      <c r="F9" s="8"/>
      <c r="G9" s="8"/>
      <c r="H9" s="8"/>
      <c r="I9" s="8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4.45">
      <c r="A10" s="8"/>
      <c r="B10" s="8"/>
      <c r="C10" s="18"/>
      <c r="D10" s="8"/>
      <c r="E10" s="8"/>
      <c r="F10" s="8"/>
      <c r="G10" s="8"/>
      <c r="H10" s="8"/>
      <c r="I10" s="8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2:36" ht="15">
      <c r="B11" s="27" t="s">
        <v>56</v>
      </c>
      <c r="C11" s="27" t="s">
        <v>111</v>
      </c>
      <c r="D11" s="29"/>
      <c r="E11" s="25">
        <v>1</v>
      </c>
      <c r="F11" s="26"/>
      <c r="G11" s="51">
        <v>0</v>
      </c>
      <c r="H11" s="26"/>
      <c r="I11" s="30">
        <f>E11*G11</f>
        <v>0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2:9" s="23" customFormat="1" ht="15">
      <c r="B12" s="27"/>
      <c r="C12" t="s">
        <v>91</v>
      </c>
      <c r="D12" s="29"/>
      <c r="E12" s="25"/>
      <c r="F12" s="26"/>
      <c r="G12" s="32"/>
      <c r="H12" s="26"/>
      <c r="I12" s="30"/>
    </row>
    <row r="13" spans="3:36" ht="15">
      <c r="C13" s="35" t="s">
        <v>92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3:36" ht="15">
      <c r="C14" s="35" t="s">
        <v>93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3:36" ht="15">
      <c r="C15" s="35" t="s">
        <v>94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3:36" ht="15">
      <c r="C16" s="35" t="s">
        <v>95</v>
      </c>
      <c r="AG16" s="23"/>
      <c r="AH16" s="23"/>
      <c r="AI16" s="23"/>
      <c r="AJ16" s="23"/>
    </row>
    <row r="17" spans="3:36" ht="15">
      <c r="C17" s="35" t="s">
        <v>96</v>
      </c>
      <c r="AG17" s="23"/>
      <c r="AH17" s="23"/>
      <c r="AI17" s="23"/>
      <c r="AJ17" s="23"/>
    </row>
    <row r="18" spans="3:36" ht="15">
      <c r="C18" s="35" t="s">
        <v>97</v>
      </c>
      <c r="AG18" s="23"/>
      <c r="AH18" s="23"/>
      <c r="AI18" s="23"/>
      <c r="AJ18" s="23"/>
    </row>
    <row r="19" s="23" customFormat="1" ht="15">
      <c r="C19" s="35" t="s">
        <v>98</v>
      </c>
    </row>
    <row r="20" s="23" customFormat="1" ht="15">
      <c r="C20" s="35" t="s">
        <v>99</v>
      </c>
    </row>
    <row r="21" s="23" customFormat="1" ht="15">
      <c r="C21" s="35" t="s">
        <v>100</v>
      </c>
    </row>
    <row r="22" s="23" customFormat="1" ht="15">
      <c r="C22" s="35" t="s">
        <v>101</v>
      </c>
    </row>
    <row r="23" s="23" customFormat="1" ht="15">
      <c r="C23" s="35" t="s">
        <v>102</v>
      </c>
    </row>
    <row r="24" s="23" customFormat="1" ht="15">
      <c r="C24" s="35" t="s">
        <v>103</v>
      </c>
    </row>
    <row r="25" s="23" customFormat="1" ht="15">
      <c r="C25" s="35" t="s">
        <v>93</v>
      </c>
    </row>
    <row r="26" s="23" customFormat="1" ht="14.45">
      <c r="C26" s="16"/>
    </row>
    <row r="27" s="23" customFormat="1" ht="14.45">
      <c r="C27" s="16"/>
    </row>
    <row r="28" s="23" customFormat="1" ht="14.45">
      <c r="C28" s="16"/>
    </row>
    <row r="29" spans="2:36" ht="15">
      <c r="B29" s="27" t="s">
        <v>57</v>
      </c>
      <c r="C29" s="27" t="s">
        <v>134</v>
      </c>
      <c r="D29" s="29"/>
      <c r="E29" s="25">
        <v>1</v>
      </c>
      <c r="F29" s="26"/>
      <c r="G29" s="51">
        <v>0</v>
      </c>
      <c r="H29" s="26"/>
      <c r="I29" s="30">
        <f>E29*G29</f>
        <v>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2:9" s="23" customFormat="1" ht="15">
      <c r="B30" s="27"/>
      <c r="C30" t="s">
        <v>112</v>
      </c>
      <c r="D30" s="29"/>
      <c r="E30" s="25"/>
      <c r="F30" s="26"/>
      <c r="G30" s="32"/>
      <c r="H30" s="26"/>
      <c r="I30" s="30"/>
    </row>
    <row r="31" spans="2:9" s="23" customFormat="1" ht="15">
      <c r="B31" s="27"/>
      <c r="C31" s="39" t="s">
        <v>113</v>
      </c>
      <c r="D31" s="29"/>
      <c r="E31" s="25"/>
      <c r="F31" s="26"/>
      <c r="G31" s="28"/>
      <c r="H31" s="26"/>
      <c r="I31" s="30"/>
    </row>
    <row r="32" spans="3:36" ht="15">
      <c r="C32" s="40" t="s">
        <v>104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3:36" ht="15">
      <c r="C33" s="41" t="s">
        <v>106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3:36" ht="15">
      <c r="C34" s="11" t="s">
        <v>105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3:36" ht="15">
      <c r="C35" s="11" t="s">
        <v>107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3:36" ht="15">
      <c r="C36" s="11" t="s">
        <v>108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3:36" ht="15">
      <c r="C37" s="11" t="s">
        <v>109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3:36" ht="15">
      <c r="C38" s="11" t="s">
        <v>110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3:36" ht="14.45">
      <c r="C39" s="14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3:36" ht="14.45">
      <c r="C40" s="14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" s="23" customFormat="1" ht="15">
      <c r="A41" s="4" t="s">
        <v>5</v>
      </c>
      <c r="C41" s="42" t="s">
        <v>114</v>
      </c>
    </row>
    <row r="42" s="23" customFormat="1" ht="14.45">
      <c r="C42" s="43" t="s">
        <v>115</v>
      </c>
    </row>
    <row r="43" s="23" customFormat="1" ht="14.45">
      <c r="C43" s="14"/>
    </row>
    <row r="44" spans="3:10" s="23" customFormat="1" ht="15">
      <c r="C44" s="45" t="s">
        <v>90</v>
      </c>
      <c r="D44" s="29"/>
      <c r="E44" s="29">
        <v>2</v>
      </c>
      <c r="F44" s="29"/>
      <c r="G44" s="51">
        <v>0</v>
      </c>
      <c r="H44" s="29"/>
      <c r="I44" s="30">
        <f>E44*G44</f>
        <v>0</v>
      </c>
      <c r="J44" s="29"/>
    </row>
    <row r="45" s="23" customFormat="1" ht="30">
      <c r="C45" s="38" t="s">
        <v>88</v>
      </c>
    </row>
    <row r="46" s="23" customFormat="1" ht="15">
      <c r="C46" s="38" t="s">
        <v>89</v>
      </c>
    </row>
    <row r="47" s="23" customFormat="1" ht="15">
      <c r="C47" t="s">
        <v>76</v>
      </c>
    </row>
    <row r="48" s="23" customFormat="1" ht="15">
      <c r="C48" t="s">
        <v>77</v>
      </c>
    </row>
    <row r="49" s="23" customFormat="1" ht="15">
      <c r="C49" t="s">
        <v>78</v>
      </c>
    </row>
    <row r="50" s="23" customFormat="1" ht="15">
      <c r="C50" t="s">
        <v>79</v>
      </c>
    </row>
    <row r="51" s="23" customFormat="1" ht="15">
      <c r="C51" s="11" t="s">
        <v>80</v>
      </c>
    </row>
    <row r="52" s="23" customFormat="1" ht="15">
      <c r="C52" s="11" t="s">
        <v>81</v>
      </c>
    </row>
    <row r="53" s="23" customFormat="1" ht="15">
      <c r="C53" s="11" t="s">
        <v>82</v>
      </c>
    </row>
    <row r="54" s="23" customFormat="1" ht="15">
      <c r="C54" s="11" t="s">
        <v>83</v>
      </c>
    </row>
    <row r="55" s="23" customFormat="1" ht="15">
      <c r="C55" s="11" t="s">
        <v>84</v>
      </c>
    </row>
    <row r="56" s="23" customFormat="1" ht="15">
      <c r="C56" s="11" t="s">
        <v>85</v>
      </c>
    </row>
    <row r="57" s="23" customFormat="1" ht="15">
      <c r="C57" s="11" t="s">
        <v>86</v>
      </c>
    </row>
    <row r="58" s="23" customFormat="1" ht="15">
      <c r="C58" t="s">
        <v>87</v>
      </c>
    </row>
    <row r="59" s="23" customFormat="1" ht="15">
      <c r="C59"/>
    </row>
    <row r="60" spans="1:2" s="23" customFormat="1" ht="15">
      <c r="A60" s="4" t="s">
        <v>5</v>
      </c>
      <c r="B60" s="44" t="s">
        <v>130</v>
      </c>
    </row>
    <row r="61" spans="1:2" s="23" customFormat="1" ht="15">
      <c r="A61" s="4"/>
      <c r="B61" s="44"/>
    </row>
    <row r="62" spans="1:9" s="23" customFormat="1" ht="15">
      <c r="A62" s="25"/>
      <c r="B62" s="33">
        <v>10</v>
      </c>
      <c r="C62" s="27" t="s">
        <v>131</v>
      </c>
      <c r="D62" s="29"/>
      <c r="E62" s="25">
        <v>1</v>
      </c>
      <c r="F62" s="26"/>
      <c r="G62" s="51">
        <v>0</v>
      </c>
      <c r="H62" s="29"/>
      <c r="I62" s="30">
        <f>E62*G62</f>
        <v>0</v>
      </c>
    </row>
    <row r="63" spans="1:2" s="23" customFormat="1" ht="15">
      <c r="A63" s="4"/>
      <c r="B63" s="44"/>
    </row>
    <row r="64" spans="1:17" ht="15.75" thickBo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ht="15.75" thickTop="1">
      <c r="I65" t="s">
        <v>38</v>
      </c>
    </row>
    <row r="67" spans="1:9" ht="15">
      <c r="A67" s="26" t="s">
        <v>55</v>
      </c>
      <c r="B67" s="29"/>
      <c r="C67" s="29"/>
      <c r="D67" s="29"/>
      <c r="E67" s="29"/>
      <c r="F67" s="29"/>
      <c r="G67" s="29"/>
      <c r="H67" s="29"/>
      <c r="I67" s="30">
        <f>SUM(I29+I11+I44+I62)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 topLeftCell="A1">
      <selection activeCell="K34" sqref="K34"/>
    </sheetView>
  </sheetViews>
  <sheetFormatPr defaultColWidth="9.140625" defaultRowHeight="15"/>
  <cols>
    <col min="6" max="6" width="24.28125" style="0" customWidth="1"/>
  </cols>
  <sheetData>
    <row r="3" ht="18.75">
      <c r="C3" s="1" t="s">
        <v>0</v>
      </c>
    </row>
    <row r="4" spans="1:3" ht="18.75">
      <c r="A4" s="2" t="s">
        <v>36</v>
      </c>
      <c r="C4" s="1"/>
    </row>
    <row r="5" ht="15">
      <c r="F5" s="33" t="s">
        <v>58</v>
      </c>
    </row>
    <row r="7" spans="1:6" ht="15">
      <c r="A7" s="4" t="s">
        <v>39</v>
      </c>
      <c r="F7" s="34">
        <f>'1.PP - suterén'!I81</f>
        <v>0</v>
      </c>
    </row>
    <row r="8" ht="14.45">
      <c r="F8" s="34"/>
    </row>
    <row r="9" spans="1:6" ht="15">
      <c r="A9" s="4" t="s">
        <v>40</v>
      </c>
      <c r="F9" s="34">
        <f>'1.NP - přízemí'!I67</f>
        <v>0</v>
      </c>
    </row>
    <row r="10" ht="15">
      <c r="F10" s="34"/>
    </row>
    <row r="12" ht="15">
      <c r="A12" s="19" t="s">
        <v>41</v>
      </c>
    </row>
    <row r="13" spans="1:6" ht="15">
      <c r="A13" s="21"/>
      <c r="B13" s="21"/>
      <c r="C13" s="21"/>
      <c r="D13" s="21"/>
      <c r="E13" s="21"/>
      <c r="F13" s="48" t="s">
        <v>58</v>
      </c>
    </row>
    <row r="14" spans="1:6" ht="18.75">
      <c r="A14" s="49" t="s">
        <v>42</v>
      </c>
      <c r="B14" s="21"/>
      <c r="C14" s="21"/>
      <c r="D14" s="21"/>
      <c r="E14" s="21"/>
      <c r="F14" s="50">
        <f>SUM(F7+F9)</f>
        <v>0</v>
      </c>
    </row>
    <row r="15" spans="1:6" ht="15">
      <c r="A15" s="21"/>
      <c r="B15" s="21"/>
      <c r="C15" s="21"/>
      <c r="D15" s="21"/>
      <c r="E15" s="21"/>
      <c r="F15" s="21"/>
    </row>
    <row r="16" spans="1:6" ht="15">
      <c r="A16" t="s">
        <v>132</v>
      </c>
      <c r="F16" s="46">
        <f>F14*0.21</f>
        <v>0</v>
      </c>
    </row>
    <row r="17" ht="15.75" thickBot="1"/>
    <row r="18" spans="1:6" ht="19.5" thickBot="1">
      <c r="A18" s="20" t="s">
        <v>133</v>
      </c>
      <c r="F18" s="47">
        <f>F14+F16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Adéla</cp:lastModifiedBy>
  <cp:lastPrinted>2018-05-03T08:10:01Z</cp:lastPrinted>
  <dcterms:created xsi:type="dcterms:W3CDTF">2018-04-23T08:21:05Z</dcterms:created>
  <dcterms:modified xsi:type="dcterms:W3CDTF">2023-02-08T10:50:51Z</dcterms:modified>
  <cp:category/>
  <cp:version/>
  <cp:contentType/>
  <cp:contentStatus/>
</cp:coreProperties>
</file>