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abe\Desktop\"/>
    </mc:Choice>
  </mc:AlternateContent>
  <xr:revisionPtr revIDLastSave="0" documentId="8_{2C5ADCF1-AD9F-4508-AE8E-EB561F309979}" xr6:coauthVersionLast="47" xr6:coauthVersionMax="47" xr10:uidLastSave="{00000000-0000-0000-0000-000000000000}"/>
  <bookViews>
    <workbookView xWindow="-24120" yWindow="-120" windowWidth="24240" windowHeight="131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4 Pol" sheetId="12" r:id="rId4"/>
    <sheet name="01 05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04 Pol'!$1:$7</definedName>
    <definedName name="_xlnm.Print_Titles" localSheetId="4">'01 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04 Pol'!$A$1:$Y$59</definedName>
    <definedName name="_xlnm.Print_Area" localSheetId="4">'01 05 Pol'!$A$1:$Y$172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2" i="1"/>
  <c r="I42" i="1" s="1"/>
  <c r="F42" i="1"/>
  <c r="G41" i="1"/>
  <c r="F41" i="1"/>
  <c r="G40" i="1"/>
  <c r="F40" i="1"/>
  <c r="G39" i="1"/>
  <c r="F39" i="1"/>
  <c r="G162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2" i="13"/>
  <c r="G11" i="13" s="1"/>
  <c r="I12" i="13"/>
  <c r="I11" i="13" s="1"/>
  <c r="K12" i="13"/>
  <c r="K11" i="13" s="1"/>
  <c r="O12" i="13"/>
  <c r="O11" i="13" s="1"/>
  <c r="Q12" i="13"/>
  <c r="Q11" i="13" s="1"/>
  <c r="V12" i="13"/>
  <c r="V11" i="13" s="1"/>
  <c r="G16" i="13"/>
  <c r="I16" i="13"/>
  <c r="I15" i="13" s="1"/>
  <c r="K16" i="13"/>
  <c r="K15" i="13" s="1"/>
  <c r="M16" i="13"/>
  <c r="M15" i="13" s="1"/>
  <c r="O16" i="13"/>
  <c r="Q16" i="13"/>
  <c r="Q15" i="13" s="1"/>
  <c r="V16" i="13"/>
  <c r="V15" i="13" s="1"/>
  <c r="G17" i="13"/>
  <c r="I17" i="13"/>
  <c r="K17" i="13"/>
  <c r="M17" i="13"/>
  <c r="O17" i="13"/>
  <c r="Q17" i="13"/>
  <c r="V17" i="13"/>
  <c r="G18" i="13"/>
  <c r="G15" i="13" s="1"/>
  <c r="I18" i="13"/>
  <c r="K18" i="13"/>
  <c r="M18" i="13"/>
  <c r="O18" i="13"/>
  <c r="O15" i="13" s="1"/>
  <c r="Q18" i="13"/>
  <c r="V18" i="13"/>
  <c r="G20" i="13"/>
  <c r="I20" i="13"/>
  <c r="I19" i="13" s="1"/>
  <c r="K20" i="13"/>
  <c r="K19" i="13" s="1"/>
  <c r="M20" i="13"/>
  <c r="O20" i="13"/>
  <c r="Q20" i="13"/>
  <c r="Q19" i="13" s="1"/>
  <c r="V20" i="13"/>
  <c r="V19" i="13" s="1"/>
  <c r="G21" i="13"/>
  <c r="I21" i="13"/>
  <c r="K21" i="13"/>
  <c r="M21" i="13"/>
  <c r="O21" i="13"/>
  <c r="Q21" i="13"/>
  <c r="V21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O19" i="13" s="1"/>
  <c r="Q24" i="13"/>
  <c r="V24" i="13"/>
  <c r="G25" i="13"/>
  <c r="I25" i="13"/>
  <c r="K25" i="13"/>
  <c r="M25" i="13"/>
  <c r="O25" i="13"/>
  <c r="Q25" i="13"/>
  <c r="V25" i="13"/>
  <c r="G26" i="13"/>
  <c r="I26" i="13"/>
  <c r="K26" i="13"/>
  <c r="M26" i="13"/>
  <c r="O26" i="13"/>
  <c r="Q26" i="13"/>
  <c r="V26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2" i="13"/>
  <c r="G31" i="13" s="1"/>
  <c r="I32" i="13"/>
  <c r="K32" i="13"/>
  <c r="K31" i="13" s="1"/>
  <c r="M32" i="13"/>
  <c r="M31" i="13" s="1"/>
  <c r="O32" i="13"/>
  <c r="O31" i="13" s="1"/>
  <c r="Q32" i="13"/>
  <c r="V32" i="13"/>
  <c r="V31" i="13" s="1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I31" i="13" s="1"/>
  <c r="K35" i="13"/>
  <c r="M35" i="13"/>
  <c r="O35" i="13"/>
  <c r="Q35" i="13"/>
  <c r="Q31" i="13" s="1"/>
  <c r="V35" i="13"/>
  <c r="G36" i="13"/>
  <c r="I36" i="13"/>
  <c r="K36" i="13"/>
  <c r="M36" i="13"/>
  <c r="O36" i="13"/>
  <c r="Q36" i="13"/>
  <c r="V36" i="13"/>
  <c r="G38" i="13"/>
  <c r="G37" i="13" s="1"/>
  <c r="I38" i="13"/>
  <c r="I37" i="13" s="1"/>
  <c r="K38" i="13"/>
  <c r="K37" i="13" s="1"/>
  <c r="O38" i="13"/>
  <c r="O37" i="13" s="1"/>
  <c r="Q38" i="13"/>
  <c r="Q37" i="13" s="1"/>
  <c r="V38" i="13"/>
  <c r="V37" i="13" s="1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8" i="13"/>
  <c r="G57" i="13" s="1"/>
  <c r="I58" i="13"/>
  <c r="I57" i="13" s="1"/>
  <c r="K58" i="13"/>
  <c r="K57" i="13" s="1"/>
  <c r="O58" i="13"/>
  <c r="O57" i="13" s="1"/>
  <c r="Q58" i="13"/>
  <c r="Q57" i="13" s="1"/>
  <c r="V58" i="13"/>
  <c r="V57" i="13" s="1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7" i="13"/>
  <c r="M67" i="13" s="1"/>
  <c r="I67" i="13"/>
  <c r="K67" i="13"/>
  <c r="O67" i="13"/>
  <c r="Q67" i="13"/>
  <c r="V67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9" i="13"/>
  <c r="G78" i="13" s="1"/>
  <c r="I79" i="13"/>
  <c r="I78" i="13" s="1"/>
  <c r="K79" i="13"/>
  <c r="M79" i="13"/>
  <c r="O79" i="13"/>
  <c r="O78" i="13" s="1"/>
  <c r="Q79" i="13"/>
  <c r="Q78" i="13" s="1"/>
  <c r="V79" i="13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2" i="13"/>
  <c r="I82" i="13"/>
  <c r="K82" i="13"/>
  <c r="K78" i="13" s="1"/>
  <c r="M82" i="13"/>
  <c r="O82" i="13"/>
  <c r="Q82" i="13"/>
  <c r="V82" i="13"/>
  <c r="V78" i="13" s="1"/>
  <c r="G83" i="13"/>
  <c r="I83" i="13"/>
  <c r="K83" i="13"/>
  <c r="M83" i="13"/>
  <c r="O83" i="13"/>
  <c r="Q83" i="13"/>
  <c r="V83" i="13"/>
  <c r="G84" i="13"/>
  <c r="M84" i="13" s="1"/>
  <c r="I84" i="13"/>
  <c r="K84" i="13"/>
  <c r="O84" i="13"/>
  <c r="Q84" i="13"/>
  <c r="V84" i="13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Q87" i="13"/>
  <c r="V87" i="13"/>
  <c r="G88" i="13"/>
  <c r="M88" i="13" s="1"/>
  <c r="I88" i="13"/>
  <c r="K88" i="13"/>
  <c r="O88" i="13"/>
  <c r="Q88" i="13"/>
  <c r="V88" i="13"/>
  <c r="G89" i="13"/>
  <c r="I89" i="13"/>
  <c r="K89" i="13"/>
  <c r="M89" i="13"/>
  <c r="O89" i="13"/>
  <c r="Q89" i="13"/>
  <c r="V89" i="13"/>
  <c r="G90" i="13"/>
  <c r="I90" i="13"/>
  <c r="K90" i="13"/>
  <c r="M90" i="13"/>
  <c r="O90" i="13"/>
  <c r="Q90" i="13"/>
  <c r="V90" i="13"/>
  <c r="G91" i="13"/>
  <c r="I91" i="13"/>
  <c r="K91" i="13"/>
  <c r="M91" i="13"/>
  <c r="O91" i="13"/>
  <c r="Q91" i="13"/>
  <c r="V91" i="13"/>
  <c r="G92" i="13"/>
  <c r="M92" i="13" s="1"/>
  <c r="I92" i="13"/>
  <c r="K92" i="13"/>
  <c r="O92" i="13"/>
  <c r="Q92" i="13"/>
  <c r="V92" i="13"/>
  <c r="G93" i="13"/>
  <c r="I93" i="13"/>
  <c r="K93" i="13"/>
  <c r="M93" i="13"/>
  <c r="O93" i="13"/>
  <c r="Q93" i="13"/>
  <c r="V93" i="13"/>
  <c r="G95" i="13"/>
  <c r="G94" i="13" s="1"/>
  <c r="I95" i="13"/>
  <c r="I94" i="13" s="1"/>
  <c r="K95" i="13"/>
  <c r="M95" i="13"/>
  <c r="O95" i="13"/>
  <c r="O94" i="13" s="1"/>
  <c r="Q95" i="13"/>
  <c r="Q94" i="13" s="1"/>
  <c r="V95" i="13"/>
  <c r="G96" i="13"/>
  <c r="M96" i="13" s="1"/>
  <c r="I96" i="13"/>
  <c r="K96" i="13"/>
  <c r="O96" i="13"/>
  <c r="Q96" i="13"/>
  <c r="V96" i="13"/>
  <c r="G97" i="13"/>
  <c r="I97" i="13"/>
  <c r="K97" i="13"/>
  <c r="K94" i="13" s="1"/>
  <c r="M97" i="13"/>
  <c r="O97" i="13"/>
  <c r="Q97" i="13"/>
  <c r="V97" i="13"/>
  <c r="V94" i="13" s="1"/>
  <c r="G98" i="13"/>
  <c r="I98" i="13"/>
  <c r="K98" i="13"/>
  <c r="M98" i="13"/>
  <c r="O98" i="13"/>
  <c r="Q98" i="13"/>
  <c r="V98" i="13"/>
  <c r="G99" i="13"/>
  <c r="I99" i="13"/>
  <c r="K99" i="13"/>
  <c r="M99" i="13"/>
  <c r="O99" i="13"/>
  <c r="Q99" i="13"/>
  <c r="V99" i="13"/>
  <c r="G100" i="13"/>
  <c r="M100" i="13" s="1"/>
  <c r="I100" i="13"/>
  <c r="K100" i="13"/>
  <c r="O100" i="13"/>
  <c r="Q100" i="13"/>
  <c r="V100" i="13"/>
  <c r="G101" i="13"/>
  <c r="I101" i="13"/>
  <c r="K101" i="13"/>
  <c r="M101" i="13"/>
  <c r="O101" i="13"/>
  <c r="Q101" i="13"/>
  <c r="V101" i="13"/>
  <c r="G102" i="13"/>
  <c r="I102" i="13"/>
  <c r="K102" i="13"/>
  <c r="M102" i="13"/>
  <c r="O102" i="13"/>
  <c r="Q102" i="13"/>
  <c r="V102" i="13"/>
  <c r="G103" i="13"/>
  <c r="I103" i="13"/>
  <c r="K103" i="13"/>
  <c r="M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I105" i="13"/>
  <c r="K105" i="13"/>
  <c r="M105" i="13"/>
  <c r="O105" i="13"/>
  <c r="Q105" i="13"/>
  <c r="V105" i="13"/>
  <c r="G106" i="13"/>
  <c r="I106" i="13"/>
  <c r="K106" i="13"/>
  <c r="M106" i="13"/>
  <c r="O106" i="13"/>
  <c r="Q106" i="13"/>
  <c r="V106" i="13"/>
  <c r="G107" i="13"/>
  <c r="I107" i="13"/>
  <c r="K107" i="13"/>
  <c r="M107" i="13"/>
  <c r="O107" i="13"/>
  <c r="Q107" i="13"/>
  <c r="V107" i="13"/>
  <c r="G108" i="13"/>
  <c r="M108" i="13" s="1"/>
  <c r="I108" i="13"/>
  <c r="K108" i="13"/>
  <c r="O108" i="13"/>
  <c r="Q108" i="13"/>
  <c r="V108" i="13"/>
  <c r="G109" i="13"/>
  <c r="I109" i="13"/>
  <c r="K109" i="13"/>
  <c r="M109" i="13"/>
  <c r="O109" i="13"/>
  <c r="Q109" i="13"/>
  <c r="V109" i="13"/>
  <c r="G110" i="13"/>
  <c r="I110" i="13"/>
  <c r="K110" i="13"/>
  <c r="M110" i="13"/>
  <c r="O110" i="13"/>
  <c r="Q110" i="13"/>
  <c r="V110" i="13"/>
  <c r="G112" i="13"/>
  <c r="G111" i="13" s="1"/>
  <c r="I112" i="13"/>
  <c r="I111" i="13" s="1"/>
  <c r="K112" i="13"/>
  <c r="K111" i="13" s="1"/>
  <c r="O112" i="13"/>
  <c r="O111" i="13" s="1"/>
  <c r="Q112" i="13"/>
  <c r="Q111" i="13" s="1"/>
  <c r="V112" i="13"/>
  <c r="V111" i="13" s="1"/>
  <c r="G113" i="13"/>
  <c r="I113" i="13"/>
  <c r="K113" i="13"/>
  <c r="M113" i="13"/>
  <c r="O113" i="13"/>
  <c r="Q113" i="13"/>
  <c r="V113" i="13"/>
  <c r="G114" i="13"/>
  <c r="I114" i="13"/>
  <c r="K114" i="13"/>
  <c r="M114" i="13"/>
  <c r="O114" i="13"/>
  <c r="Q114" i="13"/>
  <c r="V114" i="13"/>
  <c r="G115" i="13"/>
  <c r="M115" i="13" s="1"/>
  <c r="I115" i="13"/>
  <c r="K115" i="13"/>
  <c r="O115" i="13"/>
  <c r="Q115" i="13"/>
  <c r="V115" i="13"/>
  <c r="G116" i="13"/>
  <c r="M116" i="13" s="1"/>
  <c r="I116" i="13"/>
  <c r="K116" i="13"/>
  <c r="O116" i="13"/>
  <c r="Q116" i="13"/>
  <c r="V116" i="13"/>
  <c r="G117" i="13"/>
  <c r="I117" i="13"/>
  <c r="K117" i="13"/>
  <c r="M117" i="13"/>
  <c r="O117" i="13"/>
  <c r="Q117" i="13"/>
  <c r="V117" i="13"/>
  <c r="G118" i="13"/>
  <c r="I118" i="13"/>
  <c r="K118" i="13"/>
  <c r="M118" i="13"/>
  <c r="O118" i="13"/>
  <c r="Q118" i="13"/>
  <c r="V118" i="13"/>
  <c r="G119" i="13"/>
  <c r="M119" i="13" s="1"/>
  <c r="I119" i="13"/>
  <c r="K119" i="13"/>
  <c r="O119" i="13"/>
  <c r="Q119" i="13"/>
  <c r="V119" i="13"/>
  <c r="G120" i="13"/>
  <c r="M120" i="13" s="1"/>
  <c r="I120" i="13"/>
  <c r="K120" i="13"/>
  <c r="O120" i="13"/>
  <c r="Q120" i="13"/>
  <c r="V120" i="13"/>
  <c r="G121" i="13"/>
  <c r="I121" i="13"/>
  <c r="K121" i="13"/>
  <c r="M121" i="13"/>
  <c r="O121" i="13"/>
  <c r="Q121" i="13"/>
  <c r="V121" i="13"/>
  <c r="G122" i="13"/>
  <c r="I122" i="13"/>
  <c r="K122" i="13"/>
  <c r="M122" i="13"/>
  <c r="O122" i="13"/>
  <c r="Q122" i="13"/>
  <c r="V122" i="13"/>
  <c r="G123" i="13"/>
  <c r="M123" i="13" s="1"/>
  <c r="I123" i="13"/>
  <c r="K123" i="13"/>
  <c r="O123" i="13"/>
  <c r="Q123" i="13"/>
  <c r="V123" i="13"/>
  <c r="G124" i="13"/>
  <c r="M124" i="13" s="1"/>
  <c r="I124" i="13"/>
  <c r="K124" i="13"/>
  <c r="O124" i="13"/>
  <c r="Q124" i="13"/>
  <c r="V124" i="13"/>
  <c r="G125" i="13"/>
  <c r="I125" i="13"/>
  <c r="K125" i="13"/>
  <c r="M125" i="13"/>
  <c r="O125" i="13"/>
  <c r="Q125" i="13"/>
  <c r="V125" i="13"/>
  <c r="G126" i="13"/>
  <c r="I126" i="13"/>
  <c r="K126" i="13"/>
  <c r="M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M128" i="13" s="1"/>
  <c r="I128" i="13"/>
  <c r="K128" i="13"/>
  <c r="O128" i="13"/>
  <c r="Q128" i="13"/>
  <c r="V128" i="13"/>
  <c r="G129" i="13"/>
  <c r="I129" i="13"/>
  <c r="K129" i="13"/>
  <c r="M129" i="13"/>
  <c r="O129" i="13"/>
  <c r="Q129" i="13"/>
  <c r="V129" i="13"/>
  <c r="G130" i="13"/>
  <c r="I130" i="13"/>
  <c r="K130" i="13"/>
  <c r="M130" i="13"/>
  <c r="O130" i="13"/>
  <c r="Q130" i="13"/>
  <c r="V130" i="13"/>
  <c r="G131" i="13"/>
  <c r="M131" i="13" s="1"/>
  <c r="I131" i="13"/>
  <c r="K131" i="13"/>
  <c r="O131" i="13"/>
  <c r="Q131" i="13"/>
  <c r="V131" i="13"/>
  <c r="G132" i="13"/>
  <c r="M132" i="13" s="1"/>
  <c r="I132" i="13"/>
  <c r="K132" i="13"/>
  <c r="O132" i="13"/>
  <c r="Q132" i="13"/>
  <c r="V132" i="13"/>
  <c r="G133" i="13"/>
  <c r="I133" i="13"/>
  <c r="K133" i="13"/>
  <c r="M133" i="13"/>
  <c r="O133" i="13"/>
  <c r="Q133" i="13"/>
  <c r="V133" i="13"/>
  <c r="G134" i="13"/>
  <c r="I134" i="13"/>
  <c r="K134" i="13"/>
  <c r="M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M136" i="13" s="1"/>
  <c r="I136" i="13"/>
  <c r="K136" i="13"/>
  <c r="O136" i="13"/>
  <c r="Q136" i="13"/>
  <c r="V136" i="13"/>
  <c r="G138" i="13"/>
  <c r="G137" i="13" s="1"/>
  <c r="I138" i="13"/>
  <c r="K138" i="13"/>
  <c r="M138" i="13"/>
  <c r="O138" i="13"/>
  <c r="O137" i="13" s="1"/>
  <c r="Q138" i="13"/>
  <c r="V138" i="13"/>
  <c r="G144" i="13"/>
  <c r="M144" i="13" s="1"/>
  <c r="I144" i="13"/>
  <c r="I137" i="13" s="1"/>
  <c r="K144" i="13"/>
  <c r="O144" i="13"/>
  <c r="Q144" i="13"/>
  <c r="Q137" i="13" s="1"/>
  <c r="V144" i="13"/>
  <c r="G145" i="13"/>
  <c r="M145" i="13" s="1"/>
  <c r="I145" i="13"/>
  <c r="K145" i="13"/>
  <c r="K137" i="13" s="1"/>
  <c r="O145" i="13"/>
  <c r="Q145" i="13"/>
  <c r="V145" i="13"/>
  <c r="V137" i="13" s="1"/>
  <c r="G146" i="13"/>
  <c r="I146" i="13"/>
  <c r="K146" i="13"/>
  <c r="M146" i="13"/>
  <c r="O146" i="13"/>
  <c r="Q146" i="13"/>
  <c r="V146" i="13"/>
  <c r="G147" i="13"/>
  <c r="I147" i="13"/>
  <c r="K147" i="13"/>
  <c r="M147" i="13"/>
  <c r="O147" i="13"/>
  <c r="Q147" i="13"/>
  <c r="V147" i="13"/>
  <c r="G148" i="13"/>
  <c r="M148" i="13" s="1"/>
  <c r="I148" i="13"/>
  <c r="K148" i="13"/>
  <c r="O148" i="13"/>
  <c r="Q148" i="13"/>
  <c r="V148" i="13"/>
  <c r="G149" i="13"/>
  <c r="M149" i="13" s="1"/>
  <c r="I149" i="13"/>
  <c r="K149" i="13"/>
  <c r="O149" i="13"/>
  <c r="Q149" i="13"/>
  <c r="V149" i="13"/>
  <c r="G150" i="13"/>
  <c r="I150" i="13"/>
  <c r="K150" i="13"/>
  <c r="M150" i="13"/>
  <c r="O150" i="13"/>
  <c r="Q150" i="13"/>
  <c r="V150" i="13"/>
  <c r="G151" i="13"/>
  <c r="I151" i="13"/>
  <c r="K151" i="13"/>
  <c r="M151" i="13"/>
  <c r="O151" i="13"/>
  <c r="Q151" i="13"/>
  <c r="V151" i="13"/>
  <c r="G152" i="13"/>
  <c r="M152" i="13" s="1"/>
  <c r="I152" i="13"/>
  <c r="K152" i="13"/>
  <c r="O152" i="13"/>
  <c r="Q152" i="13"/>
  <c r="V152" i="13"/>
  <c r="G153" i="13"/>
  <c r="M153" i="13" s="1"/>
  <c r="I153" i="13"/>
  <c r="K153" i="13"/>
  <c r="O153" i="13"/>
  <c r="Q153" i="13"/>
  <c r="V153" i="13"/>
  <c r="G154" i="13"/>
  <c r="I154" i="13"/>
  <c r="K154" i="13"/>
  <c r="M154" i="13"/>
  <c r="O154" i="13"/>
  <c r="Q154" i="13"/>
  <c r="V154" i="13"/>
  <c r="G155" i="13"/>
  <c r="I155" i="13"/>
  <c r="K155" i="13"/>
  <c r="M155" i="13"/>
  <c r="O155" i="13"/>
  <c r="Q155" i="13"/>
  <c r="V155" i="13"/>
  <c r="G156" i="13"/>
  <c r="M156" i="13" s="1"/>
  <c r="I156" i="13"/>
  <c r="K156" i="13"/>
  <c r="O156" i="13"/>
  <c r="Q156" i="13"/>
  <c r="V156" i="13"/>
  <c r="G157" i="13"/>
  <c r="O157" i="13"/>
  <c r="G158" i="13"/>
  <c r="I158" i="13"/>
  <c r="I157" i="13" s="1"/>
  <c r="K158" i="13"/>
  <c r="K157" i="13" s="1"/>
  <c r="M158" i="13"/>
  <c r="M157" i="13" s="1"/>
  <c r="O158" i="13"/>
  <c r="Q158" i="13"/>
  <c r="Q157" i="13" s="1"/>
  <c r="V158" i="13"/>
  <c r="V157" i="13" s="1"/>
  <c r="AE162" i="13"/>
  <c r="AF162" i="13"/>
  <c r="G49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7" i="12"/>
  <c r="G16" i="12" s="1"/>
  <c r="I17" i="12"/>
  <c r="I16" i="12" s="1"/>
  <c r="K17" i="12"/>
  <c r="K16" i="12" s="1"/>
  <c r="O17" i="12"/>
  <c r="O16" i="12" s="1"/>
  <c r="Q17" i="12"/>
  <c r="Q16" i="12" s="1"/>
  <c r="V17" i="12"/>
  <c r="V16" i="12" s="1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2" i="12"/>
  <c r="M22" i="12" s="1"/>
  <c r="I22" i="12"/>
  <c r="I21" i="12" s="1"/>
  <c r="K22" i="12"/>
  <c r="K21" i="12" s="1"/>
  <c r="O22" i="12"/>
  <c r="Q22" i="12"/>
  <c r="Q21" i="12" s="1"/>
  <c r="V22" i="12"/>
  <c r="V21" i="12" s="1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G21" i="12" s="1"/>
  <c r="I25" i="12"/>
  <c r="K25" i="12"/>
  <c r="O25" i="12"/>
  <c r="O21" i="12" s="1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K35" i="12"/>
  <c r="V35" i="12"/>
  <c r="G36" i="12"/>
  <c r="G35" i="12" s="1"/>
  <c r="I36" i="12"/>
  <c r="I35" i="12" s="1"/>
  <c r="K36" i="12"/>
  <c r="M36" i="12"/>
  <c r="M35" i="12" s="1"/>
  <c r="O36" i="12"/>
  <c r="O35" i="12" s="1"/>
  <c r="Q36" i="12"/>
  <c r="Q35" i="12" s="1"/>
  <c r="V36" i="12"/>
  <c r="G37" i="12"/>
  <c r="O37" i="12"/>
  <c r="G38" i="12"/>
  <c r="I38" i="12"/>
  <c r="I37" i="12" s="1"/>
  <c r="K38" i="12"/>
  <c r="K37" i="12" s="1"/>
  <c r="M38" i="12"/>
  <c r="M37" i="12" s="1"/>
  <c r="O38" i="12"/>
  <c r="Q38" i="12"/>
  <c r="Q37" i="12" s="1"/>
  <c r="V38" i="12"/>
  <c r="V37" i="12" s="1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O41" i="12"/>
  <c r="G42" i="12"/>
  <c r="I42" i="12"/>
  <c r="I41" i="12" s="1"/>
  <c r="K42" i="12"/>
  <c r="K41" i="12" s="1"/>
  <c r="M42" i="12"/>
  <c r="O42" i="12"/>
  <c r="Q42" i="12"/>
  <c r="Q41" i="12" s="1"/>
  <c r="V42" i="12"/>
  <c r="V41" i="12" s="1"/>
  <c r="G45" i="12"/>
  <c r="M45" i="12" s="1"/>
  <c r="I45" i="12"/>
  <c r="K45" i="12"/>
  <c r="O45" i="12"/>
  <c r="Q45" i="12"/>
  <c r="V45" i="12"/>
  <c r="AE49" i="12"/>
  <c r="AF49" i="12"/>
  <c r="I20" i="1"/>
  <c r="I19" i="1"/>
  <c r="I18" i="1"/>
  <c r="I17" i="1"/>
  <c r="I16" i="1"/>
  <c r="I69" i="1"/>
  <c r="J68" i="1" s="1"/>
  <c r="J66" i="1"/>
  <c r="J65" i="1"/>
  <c r="J64" i="1"/>
  <c r="J62" i="1"/>
  <c r="J58" i="1"/>
  <c r="J56" i="1"/>
  <c r="J54" i="1"/>
  <c r="F43" i="1"/>
  <c r="G23" i="1" s="1"/>
  <c r="G43" i="1"/>
  <c r="G25" i="1" s="1"/>
  <c r="H43" i="1"/>
  <c r="I43" i="1"/>
  <c r="J42" i="1" s="1"/>
  <c r="I41" i="1"/>
  <c r="I40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67" i="1" l="1"/>
  <c r="J60" i="1"/>
  <c r="J63" i="1"/>
  <c r="J59" i="1"/>
  <c r="J61" i="1"/>
  <c r="J57" i="1"/>
  <c r="J55" i="1"/>
  <c r="A27" i="1"/>
  <c r="M94" i="13"/>
  <c r="M78" i="13"/>
  <c r="M137" i="13"/>
  <c r="M19" i="13"/>
  <c r="G19" i="13"/>
  <c r="M12" i="13"/>
  <c r="M11" i="13" s="1"/>
  <c r="M112" i="13"/>
  <c r="M111" i="13" s="1"/>
  <c r="M58" i="13"/>
  <c r="M57" i="13" s="1"/>
  <c r="M38" i="13"/>
  <c r="M37" i="13" s="1"/>
  <c r="M41" i="12"/>
  <c r="M25" i="12"/>
  <c r="M21" i="12" s="1"/>
  <c r="M17" i="12"/>
  <c r="M16" i="12" s="1"/>
  <c r="I21" i="1"/>
  <c r="J41" i="1"/>
  <c r="J39" i="1"/>
  <c r="J43" i="1" s="1"/>
  <c r="J40" i="1"/>
  <c r="J69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186C203C-D2A2-4E74-B85A-9C1271B8F0E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466E8D3-4F8F-40BA-BF03-6DA0F5050C1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4F9FC65A-6293-4D10-BF7F-DB9D7DB3110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2EF2FA2-7359-45CD-9634-D02D080662D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<sst xmlns="http://schemas.openxmlformats.org/spreadsheetml/2006/main" count="1551" uniqueCount="468">
  <si>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</si>
  <si>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</si>
  <si>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</si>
  <si>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</si>
  <si>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</si>
  <si>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</si>
  <si>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</si>
  <si>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</si>
  <si>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</si>
  <si>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</si>
  <si>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</si>
  <si>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</si>
  <si>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</si>
  <si>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</si>
  <si>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</si>
  <si>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</si>
  <si>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</si>
  <si>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</si>
  <si>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</si>
  <si>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</si>
  <si>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</si>
  <si>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</si>
  <si>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</si>
  <si>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</si>
  <si>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</si>
  <si>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</si>
  <si>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</si>
  <si>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</si>
  <si>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</si>
  <si>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</si>
  <si>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</si>
  <si>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</si>
  <si>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</si>
  <si>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</si>
  <si>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</si>
  <si>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</si>
  <si>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</si>
  <si>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</si>
  <si>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</si>
  <si>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</si>
  <si>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</si>
  <si>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</si>
  <si>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</si>
  <si>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P023</t>
  </si>
  <si>
    <t>Zateplení cukrářských dílen SŠGS, Nová Paka</t>
  </si>
  <si>
    <t>Stavba</t>
  </si>
  <si>
    <t>01</t>
  </si>
  <si>
    <t>04</t>
  </si>
  <si>
    <t>Rozvod plynu</t>
  </si>
  <si>
    <t>05</t>
  </si>
  <si>
    <t>Ústřední vytápění</t>
  </si>
  <si>
    <t>Celkem za stavbu</t>
  </si>
  <si>
    <t>CZK</t>
  </si>
  <si>
    <t>#POPS</t>
  </si>
  <si>
    <t>Popis stavby: P023 - Zateplení cukrářských dílen SŠGS, Nová Paka</t>
  </si>
  <si>
    <t>#POPO</t>
  </si>
  <si>
    <t>Popis objektu: 01 - Zateplení cukrářských dílen SŠGS, Nová Paka</t>
  </si>
  <si>
    <t>#POPR</t>
  </si>
  <si>
    <t>Popis rozpočtu: 04 - Rozvod plynu</t>
  </si>
  <si>
    <t>Popis rozpočtu: 05 - Ústřední vytápění</t>
  </si>
  <si>
    <t>Rekapitulace dílů</t>
  </si>
  <si>
    <t>Typ dílu</t>
  </si>
  <si>
    <t>1</t>
  </si>
  <si>
    <t>Zemní práce</t>
  </si>
  <si>
    <t>9</t>
  </si>
  <si>
    <t>Ostatní konstrukce a práce, bourání</t>
  </si>
  <si>
    <t>OST</t>
  </si>
  <si>
    <t>Ostatní</t>
  </si>
  <si>
    <t>713</t>
  </si>
  <si>
    <t>Izolace tepelné</t>
  </si>
  <si>
    <t>721</t>
  </si>
  <si>
    <t>Zdravotechnika - vnitřní kanalizace</t>
  </si>
  <si>
    <t>722</t>
  </si>
  <si>
    <t>Zdravotechnika - vnitřní vodovod</t>
  </si>
  <si>
    <t>723</t>
  </si>
  <si>
    <t>Zdravotechnika - vnitřní plynovod</t>
  </si>
  <si>
    <t>731</t>
  </si>
  <si>
    <t>Ústřední vytápění - kotelny</t>
  </si>
  <si>
    <t>732</t>
  </si>
  <si>
    <t>Ústřední vytápění - strojovny</t>
  </si>
  <si>
    <t>733</t>
  </si>
  <si>
    <t>Ústřední vytápění - rozvodné potrubí</t>
  </si>
  <si>
    <t>734</t>
  </si>
  <si>
    <t>Ústřední vytápění - armatury</t>
  </si>
  <si>
    <t>735</t>
  </si>
  <si>
    <t>Ústřední vytápění - otopná tělesa</t>
  </si>
  <si>
    <t>771</t>
  </si>
  <si>
    <t>Podlahy z dlaždic</t>
  </si>
  <si>
    <t>783</t>
  </si>
  <si>
    <t>Dokončovací práce - nátěry</t>
  </si>
  <si>
    <t>784</t>
  </si>
  <si>
    <t>Dokončovací práce - malby a tapety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</si>
  <si>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</si>
  <si>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</si>
  <si>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</si>
  <si>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</si>
  <si>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</si>
  <si>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</si>
  <si>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</si>
  <si>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</si>
  <si>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</si>
  <si>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</si>
  <si>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</si>
  <si>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</si>
  <si>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</si>
  <si>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</si>
  <si>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</si>
  <si>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</si>
  <si>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</si>
  <si>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</si>
  <si>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</si>
  <si>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</si>
  <si>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</si>
  <si>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</si>
  <si>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</si>
  <si>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</si>
  <si>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</si>
  <si>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</si>
  <si>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</si>
  <si>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</si>
  <si>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</si>
  <si>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</si>
  <si>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952902021</t>
  </si>
  <si>
    <t>Čištění budov zametení hladkých podlah</t>
  </si>
  <si>
    <t>m2</t>
  </si>
  <si>
    <t>Vlastní</t>
  </si>
  <si>
    <t>Indiv</t>
  </si>
  <si>
    <t>Práce</t>
  </si>
  <si>
    <t>Běžná</t>
  </si>
  <si>
    <t>POL1_1</t>
  </si>
  <si>
    <t xml:space="preserve">5,88*3,24 : </t>
  </si>
  <si>
    <t>VV</t>
  </si>
  <si>
    <t>19,051</t>
  </si>
  <si>
    <t>952902031</t>
  </si>
  <si>
    <t>Čištění budov omytí hladkých podlah</t>
  </si>
  <si>
    <t xml:space="preserve">Práce a dodávky PSV : </t>
  </si>
  <si>
    <t>OST_čiš_zař</t>
  </si>
  <si>
    <t>Základní vyčištění a revize stávajících armatur a zařízení , kontrola celistvosti a příprava na znovuosazení v nové pozic</t>
  </si>
  <si>
    <t>hod</t>
  </si>
  <si>
    <t>OST_odfuk pl.</t>
  </si>
  <si>
    <t>Vytěsnění zemního plynu z potrubí pomocí vzduchu nebo dusíku</t>
  </si>
  <si>
    <t>OST_odfuk pl.1</t>
  </si>
  <si>
    <t>Zapůjčení kompresoru na 3 hod</t>
  </si>
  <si>
    <t>OST_ZK_p_t_UT</t>
  </si>
  <si>
    <t>Zkouška pevnosti a těsnosti potrubního systému - plyn</t>
  </si>
  <si>
    <t>723111202</t>
  </si>
  <si>
    <t>Potrubí ocelové závitové černé bezešvé svařované běžné DN 15</t>
  </si>
  <si>
    <t>m</t>
  </si>
  <si>
    <t>POL1_7</t>
  </si>
  <si>
    <t>723111204</t>
  </si>
  <si>
    <t>Potrubí ocelové závitové černé bezešvé svařované běžné DN 25</t>
  </si>
  <si>
    <t>723111206</t>
  </si>
  <si>
    <t>Potrubí ocelové závitové černé bezešvé svařované běžné DN 40</t>
  </si>
  <si>
    <t>723120805</t>
  </si>
  <si>
    <t>Demontáž potrubí ocelové závitové svařované do DN 50</t>
  </si>
  <si>
    <t>723150312</t>
  </si>
  <si>
    <t>Potrubí ocelové hladké černé bezešvé spojované svařováním tvářené za tepla D 57x3,2 mm</t>
  </si>
  <si>
    <t>723190204</t>
  </si>
  <si>
    <t>Přípojka plynovodní ocelová závitová černá bezešvá spojovaná na závit běžná DN 25</t>
  </si>
  <si>
    <t>soubor</t>
  </si>
  <si>
    <t>723190253</t>
  </si>
  <si>
    <t>Výpustky plynovodní vedení a upevnění DN 25</t>
  </si>
  <si>
    <t>kus</t>
  </si>
  <si>
    <t>723190907</t>
  </si>
  <si>
    <t>Odvzdušnění nebo napuštění plynovodního potrubí</t>
  </si>
  <si>
    <t>723231162</t>
  </si>
  <si>
    <t>Kohout kulový přímý G 1/2 PN 42 do 185°C plnoprůtokový s koulí DADO vnitřní závit těžká řada</t>
  </si>
  <si>
    <t>723231164</t>
  </si>
  <si>
    <t>Kohout kulový přímý G 1 PN 42 do 185°C plnoprůtokový s koulí DADO vnitřní závit těžká řada</t>
  </si>
  <si>
    <t>723231166</t>
  </si>
  <si>
    <t>Kohout kulový přímý G 1 1/2 PN 42 do 185°C plnoprůtokový s koulí DADO vnitřní závit těžká řada</t>
  </si>
  <si>
    <t>723231167</t>
  </si>
  <si>
    <t>Kohout kulový přímý G 2 PN 42 do 185°C plnoprůtokový s koulí DADO vnitřní závit těžká řada</t>
  </si>
  <si>
    <t>723190917.1</t>
  </si>
  <si>
    <t>propijení plynovodu - potrubí plynovodní DN 50</t>
  </si>
  <si>
    <t>Specifikace</t>
  </si>
  <si>
    <t>POL3_0</t>
  </si>
  <si>
    <t>734421102/3</t>
  </si>
  <si>
    <t>Tlakoměr deformační D 160 mm; rozsahu 0 - 6 kPa;  připojení spodní G1/2"+ Tlakoměrová smyčka a tlakoměrový kohout G 1/2"</t>
  </si>
  <si>
    <t>kpl</t>
  </si>
  <si>
    <t>783601711</t>
  </si>
  <si>
    <t>Bezoplachové odrezivění potrubí DN do 50 mm</t>
  </si>
  <si>
    <t>783601715</t>
  </si>
  <si>
    <t>Odmaštění ředidlovým odmašťovačem potrubí DN do 50 mm</t>
  </si>
  <si>
    <t>783617613</t>
  </si>
  <si>
    <t>Krycí dvojnásobný syntetický samozákladující nátěr potrubí DN do 50 mm</t>
  </si>
  <si>
    <t>784011111R00</t>
  </si>
  <si>
    <t>Oprášení/ometení podkladu</t>
  </si>
  <si>
    <t xml:space="preserve">(5,88+3,24)*2*3+5,88*3,24 : </t>
  </si>
  <si>
    <t>73,771</t>
  </si>
  <si>
    <t>784450020RA0</t>
  </si>
  <si>
    <t>Malba ze směsi Remal, penetrace 1x, bílá 2x</t>
  </si>
  <si>
    <t>Agregovaná položka</t>
  </si>
  <si>
    <t>POL2_7</t>
  </si>
  <si>
    <t>SUM</t>
  </si>
  <si>
    <t>Poznámky uchazeče k zadání</t>
  </si>
  <si>
    <t>POPUZIV</t>
  </si>
  <si>
    <t>END</t>
  </si>
  <si>
    <t>162601102</t>
  </si>
  <si>
    <t>Vodorovné přemístění do 5000 m vybouraných hmot</t>
  </si>
  <si>
    <t>m3</t>
  </si>
  <si>
    <t>199000002R00</t>
  </si>
  <si>
    <t>Poplatek za uložení na  skládku 0,128*2,1</t>
  </si>
  <si>
    <t>t</t>
  </si>
  <si>
    <t>965042121</t>
  </si>
  <si>
    <t>Bourání podkladů pod dlažby nebo mazanin betonových nebo z litého asfaltu tl do 100 mm pl do 1 m2 - odbourání základu od kotlů</t>
  </si>
  <si>
    <t xml:space="preserve">0,8*0,8*0,1*2 : </t>
  </si>
  <si>
    <t>0,128</t>
  </si>
  <si>
    <t>ost-1</t>
  </si>
  <si>
    <t>Topná zkouška, propláchnutí systému, vyregulování otopných těles , napuštění systému upravenou vodou</t>
  </si>
  <si>
    <t>ost-2</t>
  </si>
  <si>
    <t>Revize kotlových jednotek, jejich uvedení do provozu</t>
  </si>
  <si>
    <t>ost-3</t>
  </si>
  <si>
    <t>demontáž a zpětná montáž 2 ks zákrytů otopných těles</t>
  </si>
  <si>
    <t>713izpo100/100</t>
  </si>
  <si>
    <t>Izolace potrubí DN 100/ tl. 100mm; pomocí izolační pouzdra z kamenné vlny (0,036W/mK) kašírované vyztuženou hliníkovou folií se samolepícím přesahem.   - Hydraulický vyrovnávač</t>
  </si>
  <si>
    <t>713mon4roRO</t>
  </si>
  <si>
    <t>Montáž Izolačních rohoží na tvarové kusy rozdělovačů a sběračů dimenzí DN 50 - 100 (vč. lepidel a pomocného materiálu) Izolace bude provedena v provedení umožňujícím sejmutí a opětovné nasazení bez</t>
  </si>
  <si>
    <t>poškození izolace.</t>
  </si>
  <si>
    <t>POP</t>
  </si>
  <si>
    <t>713mon-50potr</t>
  </si>
  <si>
    <t>Montáž izolačních pouzder na rovné kusy potrubí do DN 50 včetně (vč. lepidel a pomocného materiálu)</t>
  </si>
  <si>
    <t>713mon-50potva</t>
  </si>
  <si>
    <t>Montáž izolačních pouzder na tvarové kusy (kolen; rozdělovačů; odboček aj.)potrubí do DN 50 včetně (vč. lepidel a pomocného materiálu)</t>
  </si>
  <si>
    <t>998713201</t>
  </si>
  <si>
    <t>Přesun hmot procentní pro izolace tepelné v objektech v do 6 m</t>
  </si>
  <si>
    <t>713izpo64/50</t>
  </si>
  <si>
    <t>Rockwool Izolace potrubí DN 64/ tl. 50mm; pomocí izolační pouzdra z kamenné vlny (0,036W/mK) kašírované vyztuženou hliníkovou folií se samolepícím přesahem</t>
  </si>
  <si>
    <t xml:space="preserve">9+2*0,5 : </t>
  </si>
  <si>
    <t>10</t>
  </si>
  <si>
    <t>713izpol35/30</t>
  </si>
  <si>
    <t>Rockwool Izolace potrubí DN 35/ tl. 30mm; pomocí izolační pouzdra z kamenné vlny (0,036W/mK) kašírované vyztuženou hliníkovou folií se samolepícím přesahem</t>
  </si>
  <si>
    <t>713izpol42/30</t>
  </si>
  <si>
    <t>Rockwool Izolace potrubí DN 42/ tl. 30mm; pomocí izolační pouzdra z kamenné vlny (0,036W/mK) kašírované vyztuženou hliníkovou folií se samolepícím přesahem</t>
  </si>
  <si>
    <t>721171903</t>
  </si>
  <si>
    <t>Potrubí z PP vsazení odbočky do hrdla DN 50</t>
  </si>
  <si>
    <t>721174042</t>
  </si>
  <si>
    <t>Potrubí kanalizační z PP připojovací systém HT DN 40</t>
  </si>
  <si>
    <t>721194104</t>
  </si>
  <si>
    <t>Vyvedení a upevnění odpadních výpustek DN 40</t>
  </si>
  <si>
    <t>998721201</t>
  </si>
  <si>
    <t>Přesun hmot procentní pro vnitřní kanalizace v objektech v do 6 m</t>
  </si>
  <si>
    <t>721/1</t>
  </si>
  <si>
    <t>Nálevka s kuličkou pro kondenzát DN 32</t>
  </si>
  <si>
    <t>ks</t>
  </si>
  <si>
    <t>722130233</t>
  </si>
  <si>
    <t>Potrubí vodovodní ocelové závitové pozinkované svařované běžné DN 25</t>
  </si>
  <si>
    <t>722130234</t>
  </si>
  <si>
    <t>Potrubí vodovodní ocelové závitové pozinkované svařované běžné DN 32</t>
  </si>
  <si>
    <t>722130993</t>
  </si>
  <si>
    <t>Potrubí pozinkované závitové vsazení odbočky do potrubí oboustranná svěrná spojka DN 32 / G 1</t>
  </si>
  <si>
    <t>722131943</t>
  </si>
  <si>
    <t>Potrubí pozinkované závitové propojení potrubí svěrná spojka PN 16 DN 25 / G 3/4</t>
  </si>
  <si>
    <t>722131944</t>
  </si>
  <si>
    <t>Potrubí pozinkované závitové propojení potrubí svěrná spojka PN 16 DN 32 / G 1</t>
  </si>
  <si>
    <t>722174002</t>
  </si>
  <si>
    <t>Potrubí vodovodní plastové PPR svar polyfuze PN 16 D 20 x 2,8 mm</t>
  </si>
  <si>
    <t>722181211</t>
  </si>
  <si>
    <t>Ochrana vodovodního potrubí přilepenými termoizolačními trubicemi z PE tl do 6 mm DN do 22 mm</t>
  </si>
  <si>
    <t>722181222</t>
  </si>
  <si>
    <t>Ochrana vodovodního potrubí přilepenými termoizolačními trubicemi z PE tl do 9 mm DN do 45 mm</t>
  </si>
  <si>
    <t>722181252</t>
  </si>
  <si>
    <t>Ochrana vodovodního potrubí přilepenými termoizolačními trubicemi z PE tl do 25 mm DN do 45 mm</t>
  </si>
  <si>
    <t>722224115</t>
  </si>
  <si>
    <t>Kohout plnicí nebo vypouštěcí G 1/2 PN 10 s jedním závitem</t>
  </si>
  <si>
    <t>722231074</t>
  </si>
  <si>
    <t>Ventil zpětný G 1 PN 10 do 110°C se dvěma závity</t>
  </si>
  <si>
    <t>722231075</t>
  </si>
  <si>
    <t>Ventil zpětný G 5/4 PN 10 do 110°C se dvěma závity</t>
  </si>
  <si>
    <t>722231142</t>
  </si>
  <si>
    <t>Ventil závitový pojistný rohový G 3/4 - otev. tlak 8 bar</t>
  </si>
  <si>
    <t>722232043</t>
  </si>
  <si>
    <t>Kohout kulový přímý G 1/2 PN 42 do 185°C vnitřní závit</t>
  </si>
  <si>
    <t>722232045</t>
  </si>
  <si>
    <t>Kohout kulový přímý G 1 PN 42 do 185°C vnitřní závit</t>
  </si>
  <si>
    <t>722232046</t>
  </si>
  <si>
    <t>Kohout kulový přímý G 5/4 PN 42 do 185°C vnitřní závit</t>
  </si>
  <si>
    <t>722234263</t>
  </si>
  <si>
    <t>Filtr mosazný G 1/2 PN 16 do 120°C s 2x vnitřním závitem</t>
  </si>
  <si>
    <t>722239103</t>
  </si>
  <si>
    <t>Montáž armatur vodovodních se dvěma závity G 1 - zpětná mont. stávajícího redukč. ventilu PN 7/3 bary</t>
  </si>
  <si>
    <t>731200826</t>
  </si>
  <si>
    <t>Demontáž kotle ocelového na plynná nebo kapalná paliva výkon do 60 kW</t>
  </si>
  <si>
    <t>731242494</t>
  </si>
  <si>
    <t>Montáž kotle ocelového závěsného na plyn o výkonu do 45 kW odtah spalin do komína</t>
  </si>
  <si>
    <t>731-7</t>
  </si>
  <si>
    <t>Montáž odkouření od kondenzačních kotlů, vedení komínovým průduchem dl. 16 m , sekání prostupu  do komína, zazdění odtahu spalin</t>
  </si>
  <si>
    <t>731-78</t>
  </si>
  <si>
    <t>Revize komínové cesty</t>
  </si>
  <si>
    <t>sb</t>
  </si>
  <si>
    <t>731-8</t>
  </si>
  <si>
    <t>Demontáž zařízení kotelny, propojení kotlů, exp. nádoby, ohřívače vody, napojení na TV, demontáž odtahu spalin včetně vyvložkování komín. průduchu</t>
  </si>
  <si>
    <t>731-1</t>
  </si>
  <si>
    <t>2x kondenzační teplovodní kotel závěsný o výkonu 5,4 až 41 kW, 2x připojivací lišta, 1x ekvitermní regulace, 1x kaskádový řadič kotlů, 1x čidko venkovní teploty</t>
  </si>
  <si>
    <t>731-2</t>
  </si>
  <si>
    <t>Spínací modul - mix + ohřev TV</t>
  </si>
  <si>
    <t>731-3</t>
  </si>
  <si>
    <t>Dopouštěcí stanice k plnění a doplnění uzavřených topných systémů - obsahuje vstupní a výstupní kul. kohouty, potrubní oddělovač BA, redukční ventil , filtr, manometr . připojení 1/2", Vstup. tl. 10</t>
  </si>
  <si>
    <t>bar, výstup. tl. 1,5 - 4,0 bary + připoj. sada 3/4"</t>
  </si>
  <si>
    <t>731-4</t>
  </si>
  <si>
    <t>Demineralizační patrona s vyměnitel. náplní s kapacitou 8000 l x odH, náhrad. náplň 7 l, připoj. sada profi s digitálním měřičem vodivosti, elektromagnet. vodoměr. a tepel. izolací, montáž. konz.</t>
  </si>
  <si>
    <t>na stěnu. Výdrž náplně při 20 odH vstup. vody: 400 l upr.v</t>
  </si>
  <si>
    <t>731-5</t>
  </si>
  <si>
    <t>Neutralizační box včetně 4 kg neutralizačního granulátu, postačující pro neutralizaci do 100 kw/rok.</t>
  </si>
  <si>
    <t>731-6</t>
  </si>
  <si>
    <t>Set s čidlem pro ohřev teplé vody (do jímek zásobníku TV) + kabel dl. 6,0 m</t>
  </si>
  <si>
    <t>731-71</t>
  </si>
  <si>
    <t>Základní sada odkouření pro kaskádu 2 přístrojů, s odtahem do strany pr. 125 mm, PP</t>
  </si>
  <si>
    <t>731-72</t>
  </si>
  <si>
    <t>Sada odkouření pro vedení odtahu v šachtě, pr. 125 mm, PP (pro kaskádu)</t>
  </si>
  <si>
    <t>731-73</t>
  </si>
  <si>
    <t>Prodloužení 1000 mm pr. 125 mm, PP</t>
  </si>
  <si>
    <t>731-74</t>
  </si>
  <si>
    <t>Koleno 45 st. prům. 125 mm , PP</t>
  </si>
  <si>
    <t>731-75</t>
  </si>
  <si>
    <t>Revizní T-kus 90 st. pr. 125 mm , PP</t>
  </si>
  <si>
    <t>731-76</t>
  </si>
  <si>
    <t>Prodloužení 2 m, pr. 125 mm, PP</t>
  </si>
  <si>
    <t>731-77</t>
  </si>
  <si>
    <t>Vymezovač odstupu, pr. 125 mm PP (4ks)</t>
  </si>
  <si>
    <t>sada</t>
  </si>
  <si>
    <t>732111128</t>
  </si>
  <si>
    <t>Tělesa rozdělovačů a sběračů DN 100 z trub ocelových bezešvých</t>
  </si>
  <si>
    <t>732111312</t>
  </si>
  <si>
    <t>Trubková hrdla rozdělovačů a sběračů bez přírub DN 15</t>
  </si>
  <si>
    <t>732111316</t>
  </si>
  <si>
    <t>Trubková hrdla rozdělovačů a sběračů bez přírub DN 40</t>
  </si>
  <si>
    <t>732111318</t>
  </si>
  <si>
    <t>Trubková hrdla rozdělovačů a sběračů bez přírub DN 50</t>
  </si>
  <si>
    <t>732113118</t>
  </si>
  <si>
    <t>Vyrovnávač dynamických tlaků G 2" PN 6 hydraulický závitový - 5,0 m3/hod - DN100/50</t>
  </si>
  <si>
    <t>732199100</t>
  </si>
  <si>
    <t>Montáž orientačních štítků</t>
  </si>
  <si>
    <t>732211221</t>
  </si>
  <si>
    <t>Ohřívač stacionární zásobníkový se dvěma výměníky PN 1,0/1,6 o objemu 295 l v.pl. 1,5 m2/1,0 m2 výkon výměníku 24/35 kW</t>
  </si>
  <si>
    <t>73233161312</t>
  </si>
  <si>
    <t>Uchycení exp. nádoby - konzola s páskou - dodávka</t>
  </si>
  <si>
    <t>732331619</t>
  </si>
  <si>
    <t>Nádoba tlaková expanzní s membránou závitové připojení PN 0,6 o objemu 140 litrů</t>
  </si>
  <si>
    <t>732421212</t>
  </si>
  <si>
    <t>Čerpadlo teplovodní mokroběžné závitové cirkulační DN 25 výtlak do 4,0 m průtok 2,20 m3/h pro TUV řízený chod otáček U 230 V, PN 0,6 MPa</t>
  </si>
  <si>
    <t>732421453</t>
  </si>
  <si>
    <t>Čerpadlo teplovodní mokroběžné závitové oběhové DN 32 výtlak do 6,0 m průtok 4,5 m3/h pro vytápění řízený chod otáček U 230 V PN 0,6 MPa</t>
  </si>
  <si>
    <t>732421472</t>
  </si>
  <si>
    <t>Čerpadlo teplovodní mokroběžné závitové oběhové DN 32 výtlak do 8,0 m průtok 5,0 m3/h pro vytápění - řízený chod otáček U 230 V PN 0,6 MPa</t>
  </si>
  <si>
    <t>732199100.1</t>
  </si>
  <si>
    <t>Orientační štítek - dodávka</t>
  </si>
  <si>
    <t>732331613.1</t>
  </si>
  <si>
    <t>Nádoba tlaková expanzní s membránou závitové připojení PN 1,0 MPa o objemu 18 litrů pro pitnou vodu vč. montáže</t>
  </si>
  <si>
    <t>73233161311</t>
  </si>
  <si>
    <t>Flowjet - uzavírací armatura zajišťující průtočnost nádoby s vypouštěním G 3/4"</t>
  </si>
  <si>
    <t>733111115</t>
  </si>
  <si>
    <t>Potrubí ocelové závitové bezešvé běžné v kotelnách nebo strojovnách DN 25</t>
  </si>
  <si>
    <t>733111116</t>
  </si>
  <si>
    <t>Potrubí ocelové závitové bezešvé běžné v kotelnách nebo strojovnách DN 32</t>
  </si>
  <si>
    <t>733111117</t>
  </si>
  <si>
    <t>Potrubí ocelové závitové bezešvé běžné v kotelnách nebo strojovnách DN 40</t>
  </si>
  <si>
    <t>733111118</t>
  </si>
  <si>
    <t>Potrubí ocelové závitové bezešvé běžné v kotelnách nebo strojovnách DN 50</t>
  </si>
  <si>
    <t>733190107</t>
  </si>
  <si>
    <t>Zkouška těsnosti potrubí ocelové závitové do DN 40</t>
  </si>
  <si>
    <t>733190108</t>
  </si>
  <si>
    <t>Zkouška těsnosti potrubí ocelové závitové do DN 50</t>
  </si>
  <si>
    <t>733191112</t>
  </si>
  <si>
    <t>Manžeta prostupová pro ocelové potrubí přes 20 do DN 32</t>
  </si>
  <si>
    <t>733-2</t>
  </si>
  <si>
    <t>montáž umělohmotných HZ lišt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</si>
  <si>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</si>
  <si>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</si>
  <si>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</si>
  <si>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</si>
  <si>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</si>
  <si>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</si>
  <si>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733224222</t>
  </si>
  <si>
    <t>Příplatek k potrubí měděnému za zhotovení přípojky z trubek měděných D 15x1</t>
  </si>
  <si>
    <t>733224223</t>
  </si>
  <si>
    <t>Příplatek k potrubí měděnému za zhotovení přípojky z trubek měděných D 18x1</t>
  </si>
  <si>
    <t>733291101</t>
  </si>
  <si>
    <t>Zkouška těsnosti potrubí měděné do D 35x1,5</t>
  </si>
  <si>
    <t>998733202</t>
  </si>
  <si>
    <t>Přesun hmot procentní pro rozvody potrubí v objektech v do 12 m</t>
  </si>
  <si>
    <t>733-1</t>
  </si>
  <si>
    <t>Umělohmotná HZ lišta na potrubí do pr. 22 mm, včetně rohů, koutů, ukončení a uchycovacího materiálu v místnostech č. 301, 203, 204, 205</t>
  </si>
  <si>
    <t>734209118</t>
  </si>
  <si>
    <t>Montáž armatury závitové s dvěma závity G 2</t>
  </si>
  <si>
    <t>734209126</t>
  </si>
  <si>
    <t>Montáž armatury závitové s třemi závity G 5/4</t>
  </si>
  <si>
    <t>734211127</t>
  </si>
  <si>
    <t>Ventil závitový odvzdušňovací G 1/2 PN 14 do 120°C automatický se zpětnou klapkou otopných těles</t>
  </si>
  <si>
    <t>734221536</t>
  </si>
  <si>
    <t>Ventil závitový termostatický rohový dvouregulační G 1/2 PN 16 do 110°C bez hlavice ovládání kV=0, 025-069 M3/K</t>
  </si>
  <si>
    <t>734221545</t>
  </si>
  <si>
    <t>Ventil závitový termostatický přímý jednoregulační G 1/2 PN 16 do 110°C bez hlavice ovládání KV=0, 025-069 M3/H</t>
  </si>
  <si>
    <t>734221683</t>
  </si>
  <si>
    <t>Termostatická hlavice kapalinová PN 10 do 110°C s vestavěným čidlem STUPNICE 1-5, ROZSAH 6 AŽ 28 ST. C</t>
  </si>
  <si>
    <t>734242415</t>
  </si>
  <si>
    <t>Ventil závitový zpětný přímý G 5/4 PN 16 do 110°C</t>
  </si>
  <si>
    <t>734242416</t>
  </si>
  <si>
    <t>Ventil závitový zpětný přímý G 6/4 PN 16 do 110°C</t>
  </si>
  <si>
    <t>734251211</t>
  </si>
  <si>
    <t>Ventil závitový pojistný rohový G 1/2 provozní tlak od 2,5 do 6 barů OT. TL. 300 KPa, Kv=0,444</t>
  </si>
  <si>
    <t>734261233</t>
  </si>
  <si>
    <t>Šroubení topenářské přímé G 1/2 PN 16 do 120°C</t>
  </si>
  <si>
    <t>734261333</t>
  </si>
  <si>
    <t>Šroubení topenářské rohové G 1/2 PN 16 do 120°C</t>
  </si>
  <si>
    <t>734291123</t>
  </si>
  <si>
    <t>Kohout plnící a vypouštěcí G 1/2 PN 10 do 110°C závitový</t>
  </si>
  <si>
    <t>734292715</t>
  </si>
  <si>
    <t>734292716</t>
  </si>
  <si>
    <t>Kohout kulový přímý G 1 1/4 PN 42 do 185°C vnitřní závit</t>
  </si>
  <si>
    <t>734292717</t>
  </si>
  <si>
    <t>Kohout kulový přímý G 1 1/2 PN 42 do 185°C vnitřní závit</t>
  </si>
  <si>
    <t>734292718</t>
  </si>
  <si>
    <t>Kohout kulový přímý G 2 PN 42 do 185°C vnitřní závit</t>
  </si>
  <si>
    <t>734411123</t>
  </si>
  <si>
    <t>Teploměr technický s pevným stonkem a jímkou zadní připojení průměr 100 mm délky 50 mm 0-120 st.C</t>
  </si>
  <si>
    <t>734494213</t>
  </si>
  <si>
    <t>Návarek s trubkovým závitem G 1/2</t>
  </si>
  <si>
    <t>734499211</t>
  </si>
  <si>
    <t>Montáž návarku M 20x1,5</t>
  </si>
  <si>
    <t>998734202</t>
  </si>
  <si>
    <t>Přesun hmot procentní pro armatury v objektech v do 12 m</t>
  </si>
  <si>
    <t>734209118.1</t>
  </si>
  <si>
    <t>Magnetický odlučovač nečistot  závitový DN 50 s izolací</t>
  </si>
  <si>
    <t>734209126.1</t>
  </si>
  <si>
    <t>3 cestný regulační ventil DN 32 závitový PN 16 Kv=16 m3/hod - dodávka</t>
  </si>
  <si>
    <t>73420912611</t>
  </si>
  <si>
    <t>servopohon k 3c. směšovacímu ventilu 3-bodový, U=230 V doba chodu 120 s. - dodávka</t>
  </si>
  <si>
    <t>Tlakoměr deformační D 100 mm; rozsahu 0 - 6 Bar;  připojení spodní G1/2"+ Tlakoměrová smyčka a tlakoměrový kohout G 1/2"</t>
  </si>
  <si>
    <t>734421102/3.1</t>
  </si>
  <si>
    <t>Tlakoměr deformační D 100 mm; rozsahu 0 - 10 Bar;  připojení spodní G1/2"+ Tlakoměrová smyčka a tlakoměrový kohout G 1/2"</t>
  </si>
  <si>
    <t>735111810</t>
  </si>
  <si>
    <t>Demontáž otopného tělesa litinového článkového</t>
  </si>
  <si>
    <t xml:space="preserve">185*0,21 : </t>
  </si>
  <si>
    <t xml:space="preserve">18*0,5 : </t>
  </si>
  <si>
    <t xml:space="preserve">25*0,49 : </t>
  </si>
  <si>
    <t xml:space="preserve">30*0,27 : </t>
  </si>
  <si>
    <t>68,2</t>
  </si>
  <si>
    <t>735151171</t>
  </si>
  <si>
    <t>Otopné těleso panelové jednodeskové bez přídavné přestupní plochy výška/délka 600/400 mm výkon 242 W</t>
  </si>
  <si>
    <t>735151172</t>
  </si>
  <si>
    <t>Otopné těleso panelové jednodeskové bez přídavné přestupní plochy výška/délka 600/500 mm výkon 302 W</t>
  </si>
  <si>
    <t>735151272</t>
  </si>
  <si>
    <t>Otopné těleso panelové jednodeskové 1 přídavná přestupní plocha výška/délka 600/500 mm výkon 501 W</t>
  </si>
  <si>
    <t>735151476</t>
  </si>
  <si>
    <t>Otopné těleso panelové dvoudeskové 1 přídavná přestupní plocha výška/délka 600/900 mm výkon 1159 W</t>
  </si>
  <si>
    <t>735151579</t>
  </si>
  <si>
    <t>Otopné těleso panelové dvoudeskové 2 přídavné přestupní plochy výška/délka 600/1200 mm výkon 2015 W</t>
  </si>
  <si>
    <t>735151581</t>
  </si>
  <si>
    <t>Otopné těleso panelové dvoudeskové 2 přídavné přestupní plochy výška/délka 600/1600 mm výkon 2686 W</t>
  </si>
  <si>
    <t>735151599</t>
  </si>
  <si>
    <t>Otopné těleso panelové dvoudeskové 2 přídavné přestupní plochy výška/délka 900/1200 mm výkon 2776 W</t>
  </si>
  <si>
    <t>735151696</t>
  </si>
  <si>
    <t>Otopné těleso panelové třídeskové 3 přídavné přestupní plochy výška/délka 900/900 mm výkon 2995 W</t>
  </si>
  <si>
    <t>735152173</t>
  </si>
  <si>
    <t>Otopné těleso panel VK jednodeskové bez přídavné přestupní plochy výška/délka 600/600 mm výkon 362 W</t>
  </si>
  <si>
    <t>735152580</t>
  </si>
  <si>
    <t>Otopné těleso panelové VK dvoudeskové 2 přídavné přestupní plochy výška/délka 600/1400mm výkon 2351W</t>
  </si>
  <si>
    <t>735494811</t>
  </si>
  <si>
    <t>Vypuštění vody z otopných těles</t>
  </si>
  <si>
    <t>998735202</t>
  </si>
  <si>
    <t>Přesun hmot procentní pro otopná tělesa v objektech v do 12 m</t>
  </si>
  <si>
    <t>735152572.1</t>
  </si>
  <si>
    <t>Otopné těleso panelové VK dvoudeskové 2 přídavné přestupní plochy výška/délka 700/500 mm výkon 840 W</t>
  </si>
  <si>
    <t>771/1</t>
  </si>
  <si>
    <t>Podkladní beton pro dlažbu, vyspravení vybourané dlažby + dodávka dlažby, začištění spáry (vybourané základy)</t>
  </si>
  <si>
    <t xml:space="preserve">0,9*2 : </t>
  </si>
  <si>
    <t>1,8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</si>
</sst>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 shrinkToFit="1"/>
    </xf>
    <xf numFmtId="4" fontId="5" fillId="0" borderId="34" xfId="0" applyNumberFormat="1" applyFont="1" applyBorder="1" applyAlignment="1">
      <alignment vertical="center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8" xfId="0" applyNumberFormat="1" applyFont="1" applyFill="1" applyBorder="1" applyAlignment="1">
      <alignment horizontal="center" vertical="center"/>
    </xf>
    <xf numFmtId="4" fontId="3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9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9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SUMIF(F54:F68,A16,I54:I68)+SUMIF(F54:F68,"PSU",I54:I68)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SUMIF(F54:F68,A17,I54:I68)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SUMIF(F54:F68,A18,I54:I68)</f>
        <v>0</v>
      </c>
      <c r="J18" s="85"/>
    </row>
    <row r="19" spans="1:10" ht="23.25" customHeight="1" x14ac:dyDescent="0.2">
      <c r="A19" s="197" t="s">
        <v>92</v>
      </c>
      <c r="B19" s="38" t="s">
        <v>29</v>
      </c>
      <c r="C19" s="62"/>
      <c r="D19" s="63"/>
      <c r="E19" s="83"/>
      <c r="F19" s="84"/>
      <c r="G19" s="83"/>
      <c r="H19" s="84"/>
      <c r="I19" s="83">
        <f>SUMIF(F54:F68,A19,I54:I68)</f>
        <v>0</v>
      </c>
      <c r="J19" s="85"/>
    </row>
    <row r="20" spans="1:10" ht="23.25" customHeight="1" x14ac:dyDescent="0.2">
      <c r="A20" s="197" t="s">
        <v>93</v>
      </c>
      <c r="B20" s="38" t="s">
        <v>30</v>
      </c>
      <c r="C20" s="62"/>
      <c r="D20" s="63"/>
      <c r="E20" s="83"/>
      <c r="F20" s="84"/>
      <c r="G20" s="83"/>
      <c r="H20" s="84"/>
      <c r="I20" s="83">
        <f>SUMIF(F54:F68,A20,I54:I68)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25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37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'01 04 Pol'!AE49+'01 05 Pol'!AE162</f>
        <v>0</v>
      </c>
      <c r="G39" s="148">
        <f>'01 04 Pol'!AF49+'01 05 Pol'!AF162</f>
        <v>0</v>
      </c>
      <c r="H39" s="149"/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2" t="s">
        <v>46</v>
      </c>
      <c r="C40" s="153" t="s">
        <v>44</v>
      </c>
      <c r="D40" s="153"/>
      <c r="E40" s="153"/>
      <c r="F40" s="154">
        <f>'01 04 Pol'!AE49+'01 05 Pol'!AE162</f>
        <v>0</v>
      </c>
      <c r="G40" s="155">
        <f>'01 04 Pol'!AF49+'01 05 Pol'!AF162</f>
        <v>0</v>
      </c>
      <c r="H40" s="155"/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8" t="s">
        <v>47</v>
      </c>
      <c r="C41" s="146" t="s">
        <v>48</v>
      </c>
      <c r="D41" s="146"/>
      <c r="E41" s="146"/>
      <c r="F41" s="159">
        <f>'01 04 Pol'!AE49</f>
        <v>0</v>
      </c>
      <c r="G41" s="149">
        <f>'01 04 Pol'!AF49</f>
        <v>0</v>
      </c>
      <c r="H41" s="149"/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customHeight="1" x14ac:dyDescent="0.2">
      <c r="A42" s="134">
        <v>3</v>
      </c>
      <c r="B42" s="158" t="s">
        <v>49</v>
      </c>
      <c r="C42" s="146" t="s">
        <v>50</v>
      </c>
      <c r="D42" s="146"/>
      <c r="E42" s="146"/>
      <c r="F42" s="159">
        <f>'01 05 Pol'!AE162</f>
        <v>0</v>
      </c>
      <c r="G42" s="149">
        <f>'01 05 Pol'!AF162</f>
        <v>0</v>
      </c>
      <c r="H42" s="149"/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customHeight="1" x14ac:dyDescent="0.2">
      <c r="A43" s="134"/>
      <c r="B43" s="160" t="s">
        <v>51</v>
      </c>
      <c r="C43" s="161"/>
      <c r="D43" s="161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57</v>
      </c>
      <c r="B48" t="s">
        <v>59</v>
      </c>
    </row>
    <row r="51" spans="1:10" ht="15.75" x14ac:dyDescent="0.25">
      <c r="B51" s="176" t="s">
        <v>60</v>
      </c>
    </row>
    <row r="53" spans="1:10" ht="25.5" customHeight="1" x14ac:dyDescent="0.2">
      <c r="A53" s="178"/>
      <c r="B53" s="181" t="s">
        <v>18</v>
      </c>
      <c r="C53" s="181" t="s">
        <v>6</v>
      </c>
      <c r="D53" s="182"/>
      <c r="E53" s="182"/>
      <c r="F53" s="183" t="s">
        <v>61</v>
      </c>
      <c r="G53" s="183"/>
      <c r="H53" s="183"/>
      <c r="I53" s="183" t="s">
        <v>31</v>
      </c>
      <c r="J53" s="183" t="s">
        <v>0</v>
      </c>
    </row>
    <row r="54" spans="1:10" ht="36.75" customHeight="1" x14ac:dyDescent="0.2">
      <c r="A54" s="179"/>
      <c r="B54" s="184" t="s">
        <v>62</v>
      </c>
      <c r="C54" s="185" t="s">
        <v>63</v>
      </c>
      <c r="D54" s="186"/>
      <c r="E54" s="186"/>
      <c r="F54" s="193" t="s">
        <v>26</v>
      </c>
      <c r="G54" s="194"/>
      <c r="H54" s="194"/>
      <c r="I54" s="194">
        <f>'01 05 Pol'!G8</f>
        <v>0</v>
      </c>
      <c r="J54" s="190" t="str">
        <f>IF(I69=0,"",I54/I69*100)</f>
        <v/>
      </c>
    </row>
    <row r="55" spans="1:10" ht="36.75" customHeight="1" x14ac:dyDescent="0.2">
      <c r="A55" s="179"/>
      <c r="B55" s="184" t="s">
        <v>64</v>
      </c>
      <c r="C55" s="185" t="s">
        <v>65</v>
      </c>
      <c r="D55" s="186"/>
      <c r="E55" s="186"/>
      <c r="F55" s="193" t="s">
        <v>26</v>
      </c>
      <c r="G55" s="194"/>
      <c r="H55" s="194"/>
      <c r="I55" s="194">
        <f>'01 04 Pol'!G8+'01 05 Pol'!G11</f>
        <v>0</v>
      </c>
      <c r="J55" s="190" t="str">
        <f>IF(I69=0,"",I55/I69*100)</f>
        <v/>
      </c>
    </row>
    <row r="56" spans="1:10" ht="36.75" customHeight="1" x14ac:dyDescent="0.2">
      <c r="A56" s="179"/>
      <c r="B56" s="184" t="s">
        <v>66</v>
      </c>
      <c r="C56" s="185" t="s">
        <v>67</v>
      </c>
      <c r="D56" s="186"/>
      <c r="E56" s="186"/>
      <c r="F56" s="193" t="s">
        <v>26</v>
      </c>
      <c r="G56" s="194"/>
      <c r="H56" s="194"/>
      <c r="I56" s="194">
        <f>'01 04 Pol'!G16+'01 05 Pol'!G15</f>
        <v>0</v>
      </c>
      <c r="J56" s="190" t="str">
        <f>IF(I69=0,"",I56/I69*100)</f>
        <v/>
      </c>
    </row>
    <row r="57" spans="1:10" ht="36.75" customHeight="1" x14ac:dyDescent="0.2">
      <c r="A57" s="179"/>
      <c r="B57" s="184" t="s">
        <v>68</v>
      </c>
      <c r="C57" s="185" t="s">
        <v>69</v>
      </c>
      <c r="D57" s="186"/>
      <c r="E57" s="186"/>
      <c r="F57" s="193" t="s">
        <v>27</v>
      </c>
      <c r="G57" s="194"/>
      <c r="H57" s="194"/>
      <c r="I57" s="194">
        <f>'01 05 Pol'!G19</f>
        <v>0</v>
      </c>
      <c r="J57" s="190" t="str">
        <f>IF(I69=0,"",I57/I69*100)</f>
        <v/>
      </c>
    </row>
    <row r="58" spans="1:10" ht="36.75" customHeight="1" x14ac:dyDescent="0.2">
      <c r="A58" s="179"/>
      <c r="B58" s="184" t="s">
        <v>70</v>
      </c>
      <c r="C58" s="185" t="s">
        <v>71</v>
      </c>
      <c r="D58" s="186"/>
      <c r="E58" s="186"/>
      <c r="F58" s="193" t="s">
        <v>27</v>
      </c>
      <c r="G58" s="194"/>
      <c r="H58" s="194"/>
      <c r="I58" s="194">
        <f>'01 05 Pol'!G31</f>
        <v>0</v>
      </c>
      <c r="J58" s="190" t="str">
        <f>IF(I69=0,"",I58/I69*100)</f>
        <v/>
      </c>
    </row>
    <row r="59" spans="1:10" ht="36.75" customHeight="1" x14ac:dyDescent="0.2">
      <c r="A59" s="179"/>
      <c r="B59" s="184" t="s">
        <v>72</v>
      </c>
      <c r="C59" s="185" t="s">
        <v>73</v>
      </c>
      <c r="D59" s="186"/>
      <c r="E59" s="186"/>
      <c r="F59" s="193" t="s">
        <v>27</v>
      </c>
      <c r="G59" s="194"/>
      <c r="H59" s="194"/>
      <c r="I59" s="194">
        <f>'01 05 Pol'!G37</f>
        <v>0</v>
      </c>
      <c r="J59" s="190" t="str">
        <f>IF(I69=0,"",I59/I69*100)</f>
        <v/>
      </c>
    </row>
    <row r="60" spans="1:10" ht="36.75" customHeight="1" x14ac:dyDescent="0.2">
      <c r="A60" s="179"/>
      <c r="B60" s="184" t="s">
        <v>74</v>
      </c>
      <c r="C60" s="185" t="s">
        <v>75</v>
      </c>
      <c r="D60" s="186"/>
      <c r="E60" s="186"/>
      <c r="F60" s="193" t="s">
        <v>27</v>
      </c>
      <c r="G60" s="194"/>
      <c r="H60" s="194"/>
      <c r="I60" s="194">
        <f>'01 04 Pol'!G21</f>
        <v>0</v>
      </c>
      <c r="J60" s="190" t="str">
        <f>IF(I69=0,"",I60/I69*100)</f>
        <v/>
      </c>
    </row>
    <row r="61" spans="1:10" ht="36.75" customHeight="1" x14ac:dyDescent="0.2">
      <c r="A61" s="179"/>
      <c r="B61" s="184" t="s">
        <v>76</v>
      </c>
      <c r="C61" s="185" t="s">
        <v>77</v>
      </c>
      <c r="D61" s="186"/>
      <c r="E61" s="186"/>
      <c r="F61" s="193" t="s">
        <v>27</v>
      </c>
      <c r="G61" s="194"/>
      <c r="H61" s="194"/>
      <c r="I61" s="194">
        <f>'01 05 Pol'!G57</f>
        <v>0</v>
      </c>
      <c r="J61" s="190" t="str">
        <f>IF(I69=0,"",I61/I69*100)</f>
        <v/>
      </c>
    </row>
    <row r="62" spans="1:10" ht="36.75" customHeight="1" x14ac:dyDescent="0.2">
      <c r="A62" s="179"/>
      <c r="B62" s="184" t="s">
        <v>78</v>
      </c>
      <c r="C62" s="185" t="s">
        <v>79</v>
      </c>
      <c r="D62" s="186"/>
      <c r="E62" s="186"/>
      <c r="F62" s="193" t="s">
        <v>27</v>
      </c>
      <c r="G62" s="194"/>
      <c r="H62" s="194"/>
      <c r="I62" s="194">
        <f>'01 05 Pol'!G78</f>
        <v>0</v>
      </c>
      <c r="J62" s="190" t="str">
        <f>IF(I69=0,"",I62/I69*100)</f>
        <v/>
      </c>
    </row>
    <row r="63" spans="1:10" ht="36.75" customHeight="1" x14ac:dyDescent="0.2">
      <c r="A63" s="179"/>
      <c r="B63" s="184" t="s">
        <v>80</v>
      </c>
      <c r="C63" s="185" t="s">
        <v>81</v>
      </c>
      <c r="D63" s="186"/>
      <c r="E63" s="186"/>
      <c r="F63" s="193" t="s">
        <v>27</v>
      </c>
      <c r="G63" s="194"/>
      <c r="H63" s="194"/>
      <c r="I63" s="194">
        <f>'01 05 Pol'!G94</f>
        <v>0</v>
      </c>
      <c r="J63" s="190" t="str">
        <f>IF(I69=0,"",I63/I69*100)</f>
        <v/>
      </c>
    </row>
    <row r="64" spans="1:10" ht="36.75" customHeight="1" x14ac:dyDescent="0.2">
      <c r="A64" s="179"/>
      <c r="B64" s="184" t="s">
        <v>82</v>
      </c>
      <c r="C64" s="185" t="s">
        <v>83</v>
      </c>
      <c r="D64" s="186"/>
      <c r="E64" s="186"/>
      <c r="F64" s="193" t="s">
        <v>27</v>
      </c>
      <c r="G64" s="194"/>
      <c r="H64" s="194"/>
      <c r="I64" s="194">
        <f>'01 04 Pol'!G35+'01 05 Pol'!G111</f>
        <v>0</v>
      </c>
      <c r="J64" s="190" t="str">
        <f>IF(I69=0,"",I64/I69*100)</f>
        <v/>
      </c>
    </row>
    <row r="65" spans="1:10" ht="36.75" customHeight="1" x14ac:dyDescent="0.2">
      <c r="A65" s="179"/>
      <c r="B65" s="184" t="s">
        <v>84</v>
      </c>
      <c r="C65" s="185" t="s">
        <v>85</v>
      </c>
      <c r="D65" s="186"/>
      <c r="E65" s="186"/>
      <c r="F65" s="193" t="s">
        <v>27</v>
      </c>
      <c r="G65" s="194"/>
      <c r="H65" s="194"/>
      <c r="I65" s="194">
        <f>'01 05 Pol'!G137</f>
        <v>0</v>
      </c>
      <c r="J65" s="190" t="str">
        <f>IF(I69=0,"",I65/I69*100)</f>
        <v/>
      </c>
    </row>
    <row r="66" spans="1:10" ht="36.75" customHeight="1" x14ac:dyDescent="0.2">
      <c r="A66" s="179"/>
      <c r="B66" s="184" t="s">
        <v>86</v>
      </c>
      <c r="C66" s="185" t="s">
        <v>87</v>
      </c>
      <c r="D66" s="186"/>
      <c r="E66" s="186"/>
      <c r="F66" s="193" t="s">
        <v>27</v>
      </c>
      <c r="G66" s="194"/>
      <c r="H66" s="194"/>
      <c r="I66" s="194">
        <f>'01 05 Pol'!G157</f>
        <v>0</v>
      </c>
      <c r="J66" s="190" t="str">
        <f>IF(I69=0,"",I66/I69*100)</f>
        <v/>
      </c>
    </row>
    <row r="67" spans="1:10" ht="36.75" customHeight="1" x14ac:dyDescent="0.2">
      <c r="A67" s="179"/>
      <c r="B67" s="184" t="s">
        <v>88</v>
      </c>
      <c r="C67" s="185" t="s">
        <v>89</v>
      </c>
      <c r="D67" s="186"/>
      <c r="E67" s="186"/>
      <c r="F67" s="193" t="s">
        <v>27</v>
      </c>
      <c r="G67" s="194"/>
      <c r="H67" s="194"/>
      <c r="I67" s="194">
        <f>'01 04 Pol'!G37</f>
        <v>0</v>
      </c>
      <c r="J67" s="190" t="str">
        <f>IF(I69=0,"",I67/I69*100)</f>
        <v/>
      </c>
    </row>
    <row r="68" spans="1:10" ht="36.75" customHeight="1" x14ac:dyDescent="0.2">
      <c r="A68" s="179"/>
      <c r="B68" s="184" t="s">
        <v>90</v>
      </c>
      <c r="C68" s="185" t="s">
        <v>91</v>
      </c>
      <c r="D68" s="186"/>
      <c r="E68" s="186"/>
      <c r="F68" s="193" t="s">
        <v>27</v>
      </c>
      <c r="G68" s="194"/>
      <c r="H68" s="194"/>
      <c r="I68" s="194">
        <f>'01 04 Pol'!G41</f>
        <v>0</v>
      </c>
      <c r="J68" s="190" t="str">
        <f>IF(I69=0,"",I68/I69*100)</f>
        <v/>
      </c>
    </row>
    <row r="69" spans="1:10" ht="25.5" customHeight="1" x14ac:dyDescent="0.2">
      <c r="A69" s="180"/>
      <c r="B69" s="187" t="s">
        <v>1</v>
      </c>
      <c r="C69" s="188"/>
      <c r="D69" s="189"/>
      <c r="E69" s="189"/>
      <c r="F69" s="195"/>
      <c r="G69" s="196"/>
      <c r="H69" s="196"/>
      <c r="I69" s="196">
        <f>SUM(I54:I68)</f>
        <v>0</v>
      </c>
      <c r="J69" s="191">
        <f>SUM(J54:J68)</f>
        <v>0</v>
      </c>
    </row>
    <row r="70" spans="1:10" x14ac:dyDescent="0.2">
      <c r="F70" s="133"/>
      <c r="G70" s="133"/>
      <c r="H70" s="133"/>
      <c r="I70" s="133"/>
      <c r="J70" s="192"/>
    </row>
    <row r="71" spans="1:10" x14ac:dyDescent="0.2">
      <c r="F71" s="133"/>
      <c r="G71" s="133"/>
      <c r="H71" s="133"/>
      <c r="I71" s="133"/>
      <c r="J71" s="192"/>
    </row>
    <row r="72" spans="1:10" x14ac:dyDescent="0.2">
      <c r="F72" s="133"/>
      <c r="G72" s="133"/>
      <c r="H72" s="133"/>
      <c r="I72" s="133"/>
      <c r="J72" s="1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C54:E54"/>
    <mergeCell ref="C55:E55"/>
    <mergeCell ref="C56:E56"/>
    <mergeCell ref="C57:E57"/>
    <mergeCell ref="C58:E58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C79E6-6B61-4629-9B61-D0E494FCFC3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94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95</v>
      </c>
    </row>
    <row r="3" spans="1:60" ht="24.95" customHeight="1" x14ac:dyDescent="0.2">
      <c r="A3" s="199" t="s">
        <v>9</v>
      </c>
      <c r="B3" s="49" t="s">
        <v>46</v>
      </c>
      <c r="C3" s="202" t="s">
        <v>44</v>
      </c>
      <c r="D3" s="200"/>
      <c r="E3" s="200"/>
      <c r="F3" s="200"/>
      <c r="G3" s="201"/>
      <c r="AC3" s="177" t="s">
        <v>95</v>
      </c>
      <c r="AG3" t="s">
        <v>96</v>
      </c>
    </row>
    <row r="4" spans="1:60" ht="24.95" customHeight="1" x14ac:dyDescent="0.2">
      <c r="A4" s="203" t="s">
        <v>10</v>
      </c>
      <c r="B4" s="204" t="s">
        <v>47</v>
      </c>
      <c r="C4" s="205" t="s">
        <v>48</v>
      </c>
      <c r="D4" s="206"/>
      <c r="E4" s="206"/>
      <c r="F4" s="206"/>
      <c r="G4" s="207"/>
      <c r="AG4" t="s">
        <v>97</v>
      </c>
    </row>
    <row r="5" spans="1:60" x14ac:dyDescent="0.2">
      <c r="D5" s="10"/>
    </row>
    <row r="6" spans="1:60" ht="38.25" x14ac:dyDescent="0.2">
      <c r="A6" s="209" t="s">
        <v>98</v>
      </c>
      <c r="B6" s="211" t="s">
        <v>99</v>
      </c>
      <c r="C6" s="211" t="s">
        <v>100</v>
      </c>
      <c r="D6" s="210" t="s">
        <v>101</v>
      </c>
      <c r="E6" s="209" t="s">
        <v>102</v>
      </c>
      <c r="F6" s="208" t="s">
        <v>103</v>
      </c>
      <c r="G6" s="209" t="s">
        <v>31</v>
      </c>
      <c r="H6" s="212" t="s">
        <v>32</v>
      </c>
      <c r="I6" s="212" t="s">
        <v>104</v>
      </c>
      <c r="J6" s="212" t="s">
        <v>33</v>
      </c>
      <c r="K6" s="212" t="s">
        <v>105</v>
      </c>
      <c r="L6" s="212" t="s">
        <v>106</v>
      </c>
      <c r="M6" s="212" t="s">
        <v>107</v>
      </c>
      <c r="N6" s="212" t="s">
        <v>108</v>
      </c>
      <c r="O6" s="212" t="s">
        <v>109</v>
      </c>
      <c r="P6" s="212" t="s">
        <v>110</v>
      </c>
      <c r="Q6" s="212" t="s">
        <v>111</v>
      </c>
      <c r="R6" s="212" t="s">
        <v>112</v>
      </c>
      <c r="S6" s="212" t="s">
        <v>113</v>
      </c>
      <c r="T6" s="212" t="s">
        <v>114</v>
      </c>
      <c r="U6" s="212" t="s">
        <v>115</v>
      </c>
      <c r="V6" s="212" t="s">
        <v>116</v>
      </c>
      <c r="W6" s="212" t="s">
        <v>117</v>
      </c>
      <c r="X6" s="212" t="s">
        <v>118</v>
      </c>
      <c r="Y6" s="212" t="s">
        <v>119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9" t="s">
        <v>120</v>
      </c>
      <c r="B8" s="240" t="s">
        <v>64</v>
      </c>
      <c r="C8" s="258" t="s">
        <v>65</v>
      </c>
      <c r="D8" s="241"/>
      <c r="E8" s="242"/>
      <c r="F8" s="243"/>
      <c r="G8" s="244">
        <f>SUMIF(AG9:AG15,"&lt;&gt;NOR",G9:G15)</f>
        <v>0</v>
      </c>
      <c r="H8" s="238"/>
      <c r="I8" s="238">
        <f>SUM(I9:I15)</f>
        <v>0</v>
      </c>
      <c r="J8" s="238"/>
      <c r="K8" s="238">
        <f>SUM(K9:K15)</f>
        <v>0</v>
      </c>
      <c r="L8" s="238"/>
      <c r="M8" s="238">
        <f>SUM(M9:M15)</f>
        <v>0</v>
      </c>
      <c r="N8" s="237"/>
      <c r="O8" s="237">
        <f>SUM(O9:O15)</f>
        <v>0</v>
      </c>
      <c r="P8" s="237"/>
      <c r="Q8" s="237">
        <f>SUM(Q9:Q15)</f>
        <v>0</v>
      </c>
      <c r="R8" s="238"/>
      <c r="S8" s="238"/>
      <c r="T8" s="238"/>
      <c r="U8" s="238"/>
      <c r="V8" s="238">
        <f>SUM(V9:V15)</f>
        <v>0</v>
      </c>
      <c r="W8" s="238"/>
      <c r="X8" s="238"/>
      <c r="Y8" s="238"/>
      <c r="AG8" t="s">
        <v>121</v>
      </c>
    </row>
    <row r="9" spans="1:60" outlineLevel="1" x14ac:dyDescent="0.2">
      <c r="A9" s="246">
        <v>1</v>
      </c>
      <c r="B9" s="247" t="s">
        <v>122</v>
      </c>
      <c r="C9" s="259" t="s">
        <v>123</v>
      </c>
      <c r="D9" s="248" t="s">
        <v>124</v>
      </c>
      <c r="E9" s="249">
        <v>19.050999999999998</v>
      </c>
      <c r="F9" s="250"/>
      <c r="G9" s="251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/>
      <c r="S9" s="233" t="s">
        <v>125</v>
      </c>
      <c r="T9" s="233" t="s">
        <v>126</v>
      </c>
      <c r="U9" s="233">
        <v>0</v>
      </c>
      <c r="V9" s="233">
        <f>ROUND(E9*U9,2)</f>
        <v>0</v>
      </c>
      <c r="W9" s="233"/>
      <c r="X9" s="233" t="s">
        <v>127</v>
      </c>
      <c r="Y9" s="233" t="s">
        <v>128</v>
      </c>
      <c r="Z9" s="213"/>
      <c r="AA9" s="213"/>
      <c r="AB9" s="213"/>
      <c r="AC9" s="213"/>
      <c r="AD9" s="213"/>
      <c r="AE9" s="213"/>
      <c r="AF9" s="213"/>
      <c r="AG9" s="213" t="s">
        <v>129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30"/>
      <c r="B10" s="231"/>
      <c r="C10" s="260" t="s">
        <v>130</v>
      </c>
      <c r="D10" s="235"/>
      <c r="E10" s="236"/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3"/>
      <c r="AA10" s="213"/>
      <c r="AB10" s="213"/>
      <c r="AC10" s="213"/>
      <c r="AD10" s="213"/>
      <c r="AE10" s="213"/>
      <c r="AF10" s="213"/>
      <c r="AG10" s="213" t="s">
        <v>131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3" x14ac:dyDescent="0.2">
      <c r="A11" s="230"/>
      <c r="B11" s="231"/>
      <c r="C11" s="260" t="s">
        <v>132</v>
      </c>
      <c r="D11" s="235"/>
      <c r="E11" s="236">
        <v>19.05</v>
      </c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3"/>
      <c r="AA11" s="213"/>
      <c r="AB11" s="213"/>
      <c r="AC11" s="213"/>
      <c r="AD11" s="213"/>
      <c r="AE11" s="213"/>
      <c r="AF11" s="213"/>
      <c r="AG11" s="213" t="s">
        <v>131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6">
        <v>2</v>
      </c>
      <c r="B12" s="247" t="s">
        <v>133</v>
      </c>
      <c r="C12" s="259" t="s">
        <v>134</v>
      </c>
      <c r="D12" s="248" t="s">
        <v>124</v>
      </c>
      <c r="E12" s="249">
        <v>19.050999999999998</v>
      </c>
      <c r="F12" s="250"/>
      <c r="G12" s="251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3"/>
      <c r="S12" s="233" t="s">
        <v>125</v>
      </c>
      <c r="T12" s="233" t="s">
        <v>126</v>
      </c>
      <c r="U12" s="233">
        <v>0</v>
      </c>
      <c r="V12" s="233">
        <f>ROUND(E12*U12,2)</f>
        <v>0</v>
      </c>
      <c r="W12" s="233"/>
      <c r="X12" s="233" t="s">
        <v>127</v>
      </c>
      <c r="Y12" s="233" t="s">
        <v>128</v>
      </c>
      <c r="Z12" s="213"/>
      <c r="AA12" s="213"/>
      <c r="AB12" s="213"/>
      <c r="AC12" s="213"/>
      <c r="AD12" s="213"/>
      <c r="AE12" s="213"/>
      <c r="AF12" s="213"/>
      <c r="AG12" s="213" t="s">
        <v>129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30"/>
      <c r="B13" s="231"/>
      <c r="C13" s="260" t="s">
        <v>130</v>
      </c>
      <c r="D13" s="235"/>
      <c r="E13" s="236"/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3"/>
      <c r="AA13" s="213"/>
      <c r="AB13" s="213"/>
      <c r="AC13" s="213"/>
      <c r="AD13" s="213"/>
      <c r="AE13" s="213"/>
      <c r="AF13" s="213"/>
      <c r="AG13" s="213" t="s">
        <v>131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3" x14ac:dyDescent="0.2">
      <c r="A14" s="230"/>
      <c r="B14" s="231"/>
      <c r="C14" s="260" t="s">
        <v>135</v>
      </c>
      <c r="D14" s="235"/>
      <c r="E14" s="236"/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3"/>
      <c r="AA14" s="213"/>
      <c r="AB14" s="213"/>
      <c r="AC14" s="213"/>
      <c r="AD14" s="213"/>
      <c r="AE14" s="213"/>
      <c r="AF14" s="213"/>
      <c r="AG14" s="213" t="s">
        <v>131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3" x14ac:dyDescent="0.2">
      <c r="A15" s="230"/>
      <c r="B15" s="231"/>
      <c r="C15" s="260" t="s">
        <v>132</v>
      </c>
      <c r="D15" s="235"/>
      <c r="E15" s="236">
        <v>19.05</v>
      </c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3"/>
      <c r="AA15" s="213"/>
      <c r="AB15" s="213"/>
      <c r="AC15" s="213"/>
      <c r="AD15" s="213"/>
      <c r="AE15" s="213"/>
      <c r="AF15" s="213"/>
      <c r="AG15" s="213" t="s">
        <v>131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">
      <c r="A16" s="239" t="s">
        <v>120</v>
      </c>
      <c r="B16" s="240" t="s">
        <v>66</v>
      </c>
      <c r="C16" s="258" t="s">
        <v>67</v>
      </c>
      <c r="D16" s="241"/>
      <c r="E16" s="242"/>
      <c r="F16" s="243"/>
      <c r="G16" s="244">
        <f>SUMIF(AG17:AG20,"&lt;&gt;NOR",G17:G20)</f>
        <v>0</v>
      </c>
      <c r="H16" s="238"/>
      <c r="I16" s="238">
        <f>SUM(I17:I20)</f>
        <v>0</v>
      </c>
      <c r="J16" s="238"/>
      <c r="K16" s="238">
        <f>SUM(K17:K20)</f>
        <v>0</v>
      </c>
      <c r="L16" s="238"/>
      <c r="M16" s="238">
        <f>SUM(M17:M20)</f>
        <v>0</v>
      </c>
      <c r="N16" s="237"/>
      <c r="O16" s="237">
        <f>SUM(O17:O20)</f>
        <v>0</v>
      </c>
      <c r="P16" s="237"/>
      <c r="Q16" s="237">
        <f>SUM(Q17:Q20)</f>
        <v>0</v>
      </c>
      <c r="R16" s="238"/>
      <c r="S16" s="238"/>
      <c r="T16" s="238"/>
      <c r="U16" s="238"/>
      <c r="V16" s="238">
        <f>SUM(V17:V20)</f>
        <v>0</v>
      </c>
      <c r="W16" s="238"/>
      <c r="X16" s="238"/>
      <c r="Y16" s="238"/>
      <c r="AG16" t="s">
        <v>121</v>
      </c>
    </row>
    <row r="17" spans="1:60" ht="33.75" outlineLevel="1" x14ac:dyDescent="0.2">
      <c r="A17" s="252">
        <v>3</v>
      </c>
      <c r="B17" s="253" t="s">
        <v>136</v>
      </c>
      <c r="C17" s="261" t="s">
        <v>137</v>
      </c>
      <c r="D17" s="254" t="s">
        <v>138</v>
      </c>
      <c r="E17" s="255">
        <v>1</v>
      </c>
      <c r="F17" s="256"/>
      <c r="G17" s="257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3"/>
      <c r="S17" s="233" t="s">
        <v>125</v>
      </c>
      <c r="T17" s="233" t="s">
        <v>126</v>
      </c>
      <c r="U17" s="233">
        <v>0</v>
      </c>
      <c r="V17" s="233">
        <f>ROUND(E17*U17,2)</f>
        <v>0</v>
      </c>
      <c r="W17" s="233"/>
      <c r="X17" s="233" t="s">
        <v>127</v>
      </c>
      <c r="Y17" s="233" t="s">
        <v>128</v>
      </c>
      <c r="Z17" s="213"/>
      <c r="AA17" s="213"/>
      <c r="AB17" s="213"/>
      <c r="AC17" s="213"/>
      <c r="AD17" s="213"/>
      <c r="AE17" s="213"/>
      <c r="AF17" s="213"/>
      <c r="AG17" s="213" t="s">
        <v>129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52">
        <v>4</v>
      </c>
      <c r="B18" s="253" t="s">
        <v>139</v>
      </c>
      <c r="C18" s="261" t="s">
        <v>140</v>
      </c>
      <c r="D18" s="254" t="s">
        <v>138</v>
      </c>
      <c r="E18" s="255">
        <v>2</v>
      </c>
      <c r="F18" s="256"/>
      <c r="G18" s="257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3"/>
      <c r="S18" s="233" t="s">
        <v>125</v>
      </c>
      <c r="T18" s="233" t="s">
        <v>126</v>
      </c>
      <c r="U18" s="233">
        <v>0</v>
      </c>
      <c r="V18" s="233">
        <f>ROUND(E18*U18,2)</f>
        <v>0</v>
      </c>
      <c r="W18" s="233"/>
      <c r="X18" s="233" t="s">
        <v>127</v>
      </c>
      <c r="Y18" s="233" t="s">
        <v>128</v>
      </c>
      <c r="Z18" s="213"/>
      <c r="AA18" s="213"/>
      <c r="AB18" s="213"/>
      <c r="AC18" s="213"/>
      <c r="AD18" s="213"/>
      <c r="AE18" s="213"/>
      <c r="AF18" s="213"/>
      <c r="AG18" s="213" t="s">
        <v>129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52">
        <v>5</v>
      </c>
      <c r="B19" s="253" t="s">
        <v>141</v>
      </c>
      <c r="C19" s="261" t="s">
        <v>142</v>
      </c>
      <c r="D19" s="254" t="s">
        <v>138</v>
      </c>
      <c r="E19" s="255">
        <v>3</v>
      </c>
      <c r="F19" s="256"/>
      <c r="G19" s="257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3"/>
      <c r="S19" s="233" t="s">
        <v>125</v>
      </c>
      <c r="T19" s="233" t="s">
        <v>126</v>
      </c>
      <c r="U19" s="233">
        <v>0</v>
      </c>
      <c r="V19" s="233">
        <f>ROUND(E19*U19,2)</f>
        <v>0</v>
      </c>
      <c r="W19" s="233"/>
      <c r="X19" s="233" t="s">
        <v>127</v>
      </c>
      <c r="Y19" s="233" t="s">
        <v>128</v>
      </c>
      <c r="Z19" s="213"/>
      <c r="AA19" s="213"/>
      <c r="AB19" s="213"/>
      <c r="AC19" s="213"/>
      <c r="AD19" s="213"/>
      <c r="AE19" s="213"/>
      <c r="AF19" s="213"/>
      <c r="AG19" s="213" t="s">
        <v>129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52">
        <v>6</v>
      </c>
      <c r="B20" s="253" t="s">
        <v>143</v>
      </c>
      <c r="C20" s="261" t="s">
        <v>144</v>
      </c>
      <c r="D20" s="254" t="s">
        <v>138</v>
      </c>
      <c r="E20" s="255">
        <v>6</v>
      </c>
      <c r="F20" s="256"/>
      <c r="G20" s="257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3"/>
      <c r="S20" s="233" t="s">
        <v>125</v>
      </c>
      <c r="T20" s="233" t="s">
        <v>126</v>
      </c>
      <c r="U20" s="233">
        <v>0</v>
      </c>
      <c r="V20" s="233">
        <f>ROUND(E20*U20,2)</f>
        <v>0</v>
      </c>
      <c r="W20" s="233"/>
      <c r="X20" s="233" t="s">
        <v>127</v>
      </c>
      <c r="Y20" s="233" t="s">
        <v>128</v>
      </c>
      <c r="Z20" s="213"/>
      <c r="AA20" s="213"/>
      <c r="AB20" s="213"/>
      <c r="AC20" s="213"/>
      <c r="AD20" s="213"/>
      <c r="AE20" s="213"/>
      <c r="AF20" s="213"/>
      <c r="AG20" s="213" t="s">
        <v>129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x14ac:dyDescent="0.2">
      <c r="A21" s="239" t="s">
        <v>120</v>
      </c>
      <c r="B21" s="240" t="s">
        <v>74</v>
      </c>
      <c r="C21" s="258" t="s">
        <v>75</v>
      </c>
      <c r="D21" s="241"/>
      <c r="E21" s="242"/>
      <c r="F21" s="243"/>
      <c r="G21" s="244">
        <f>SUMIF(AG22:AG34,"&lt;&gt;NOR",G22:G34)</f>
        <v>0</v>
      </c>
      <c r="H21" s="238"/>
      <c r="I21" s="238">
        <f>SUM(I22:I34)</f>
        <v>0</v>
      </c>
      <c r="J21" s="238"/>
      <c r="K21" s="238">
        <f>SUM(K22:K34)</f>
        <v>0</v>
      </c>
      <c r="L21" s="238"/>
      <c r="M21" s="238">
        <f>SUM(M22:M34)</f>
        <v>0</v>
      </c>
      <c r="N21" s="237"/>
      <c r="O21" s="237">
        <f>SUM(O22:O34)</f>
        <v>0</v>
      </c>
      <c r="P21" s="237"/>
      <c r="Q21" s="237">
        <f>SUM(Q22:Q34)</f>
        <v>0</v>
      </c>
      <c r="R21" s="238"/>
      <c r="S21" s="238"/>
      <c r="T21" s="238"/>
      <c r="U21" s="238"/>
      <c r="V21" s="238">
        <f>SUM(V22:V34)</f>
        <v>0</v>
      </c>
      <c r="W21" s="238"/>
      <c r="X21" s="238"/>
      <c r="Y21" s="238"/>
      <c r="AG21" t="s">
        <v>121</v>
      </c>
    </row>
    <row r="22" spans="1:60" ht="22.5" outlineLevel="1" x14ac:dyDescent="0.2">
      <c r="A22" s="252">
        <v>7</v>
      </c>
      <c r="B22" s="253" t="s">
        <v>145</v>
      </c>
      <c r="C22" s="261" t="s">
        <v>146</v>
      </c>
      <c r="D22" s="254" t="s">
        <v>147</v>
      </c>
      <c r="E22" s="255">
        <v>27</v>
      </c>
      <c r="F22" s="256"/>
      <c r="G22" s="257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3"/>
      <c r="S22" s="233" t="s">
        <v>125</v>
      </c>
      <c r="T22" s="233" t="s">
        <v>126</v>
      </c>
      <c r="U22" s="233">
        <v>0</v>
      </c>
      <c r="V22" s="233">
        <f>ROUND(E22*U22,2)</f>
        <v>0</v>
      </c>
      <c r="W22" s="233"/>
      <c r="X22" s="233" t="s">
        <v>127</v>
      </c>
      <c r="Y22" s="233" t="s">
        <v>128</v>
      </c>
      <c r="Z22" s="213"/>
      <c r="AA22" s="213"/>
      <c r="AB22" s="213"/>
      <c r="AC22" s="213"/>
      <c r="AD22" s="213"/>
      <c r="AE22" s="213"/>
      <c r="AF22" s="213"/>
      <c r="AG22" s="213" t="s">
        <v>148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52">
        <v>8</v>
      </c>
      <c r="B23" s="253" t="s">
        <v>149</v>
      </c>
      <c r="C23" s="261" t="s">
        <v>150</v>
      </c>
      <c r="D23" s="254" t="s">
        <v>147</v>
      </c>
      <c r="E23" s="255">
        <v>2</v>
      </c>
      <c r="F23" s="256"/>
      <c r="G23" s="257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3"/>
      <c r="S23" s="233" t="s">
        <v>125</v>
      </c>
      <c r="T23" s="233" t="s">
        <v>126</v>
      </c>
      <c r="U23" s="233">
        <v>0</v>
      </c>
      <c r="V23" s="233">
        <f>ROUND(E23*U23,2)</f>
        <v>0</v>
      </c>
      <c r="W23" s="233"/>
      <c r="X23" s="233" t="s">
        <v>127</v>
      </c>
      <c r="Y23" s="233" t="s">
        <v>128</v>
      </c>
      <c r="Z23" s="213"/>
      <c r="AA23" s="213"/>
      <c r="AB23" s="213"/>
      <c r="AC23" s="213"/>
      <c r="AD23" s="213"/>
      <c r="AE23" s="213"/>
      <c r="AF23" s="213"/>
      <c r="AG23" s="213" t="s">
        <v>148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52">
        <v>9</v>
      </c>
      <c r="B24" s="253" t="s">
        <v>151</v>
      </c>
      <c r="C24" s="261" t="s">
        <v>152</v>
      </c>
      <c r="D24" s="254" t="s">
        <v>147</v>
      </c>
      <c r="E24" s="255">
        <v>4</v>
      </c>
      <c r="F24" s="256"/>
      <c r="G24" s="257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3"/>
      <c r="S24" s="233" t="s">
        <v>125</v>
      </c>
      <c r="T24" s="233" t="s">
        <v>126</v>
      </c>
      <c r="U24" s="233">
        <v>0</v>
      </c>
      <c r="V24" s="233">
        <f>ROUND(E24*U24,2)</f>
        <v>0</v>
      </c>
      <c r="W24" s="233"/>
      <c r="X24" s="233" t="s">
        <v>127</v>
      </c>
      <c r="Y24" s="233" t="s">
        <v>128</v>
      </c>
      <c r="Z24" s="213"/>
      <c r="AA24" s="213"/>
      <c r="AB24" s="213"/>
      <c r="AC24" s="213"/>
      <c r="AD24" s="213"/>
      <c r="AE24" s="213"/>
      <c r="AF24" s="213"/>
      <c r="AG24" s="213" t="s">
        <v>148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52">
        <v>10</v>
      </c>
      <c r="B25" s="253" t="s">
        <v>153</v>
      </c>
      <c r="C25" s="261" t="s">
        <v>154</v>
      </c>
      <c r="D25" s="254" t="s">
        <v>147</v>
      </c>
      <c r="E25" s="255">
        <v>6</v>
      </c>
      <c r="F25" s="256"/>
      <c r="G25" s="257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3"/>
      <c r="S25" s="233" t="s">
        <v>125</v>
      </c>
      <c r="T25" s="233" t="s">
        <v>126</v>
      </c>
      <c r="U25" s="233">
        <v>0</v>
      </c>
      <c r="V25" s="233">
        <f>ROUND(E25*U25,2)</f>
        <v>0</v>
      </c>
      <c r="W25" s="233"/>
      <c r="X25" s="233" t="s">
        <v>127</v>
      </c>
      <c r="Y25" s="233" t="s">
        <v>128</v>
      </c>
      <c r="Z25" s="213"/>
      <c r="AA25" s="213"/>
      <c r="AB25" s="213"/>
      <c r="AC25" s="213"/>
      <c r="AD25" s="213"/>
      <c r="AE25" s="213"/>
      <c r="AF25" s="213"/>
      <c r="AG25" s="213" t="s">
        <v>148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52">
        <v>11</v>
      </c>
      <c r="B26" s="253" t="s">
        <v>155</v>
      </c>
      <c r="C26" s="261" t="s">
        <v>156</v>
      </c>
      <c r="D26" s="254" t="s">
        <v>147</v>
      </c>
      <c r="E26" s="255">
        <v>2</v>
      </c>
      <c r="F26" s="256"/>
      <c r="G26" s="257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3"/>
      <c r="S26" s="233" t="s">
        <v>125</v>
      </c>
      <c r="T26" s="233" t="s">
        <v>126</v>
      </c>
      <c r="U26" s="233">
        <v>0</v>
      </c>
      <c r="V26" s="233">
        <f>ROUND(E26*U26,2)</f>
        <v>0</v>
      </c>
      <c r="W26" s="233"/>
      <c r="X26" s="233" t="s">
        <v>127</v>
      </c>
      <c r="Y26" s="233" t="s">
        <v>128</v>
      </c>
      <c r="Z26" s="213"/>
      <c r="AA26" s="213"/>
      <c r="AB26" s="213"/>
      <c r="AC26" s="213"/>
      <c r="AD26" s="213"/>
      <c r="AE26" s="213"/>
      <c r="AF26" s="213"/>
      <c r="AG26" s="213" t="s">
        <v>148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52">
        <v>12</v>
      </c>
      <c r="B27" s="253" t="s">
        <v>157</v>
      </c>
      <c r="C27" s="261" t="s">
        <v>158</v>
      </c>
      <c r="D27" s="254" t="s">
        <v>159</v>
      </c>
      <c r="E27" s="255">
        <v>2</v>
      </c>
      <c r="F27" s="256"/>
      <c r="G27" s="257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3"/>
      <c r="S27" s="233" t="s">
        <v>125</v>
      </c>
      <c r="T27" s="233" t="s">
        <v>126</v>
      </c>
      <c r="U27" s="233">
        <v>0</v>
      </c>
      <c r="V27" s="233">
        <f>ROUND(E27*U27,2)</f>
        <v>0</v>
      </c>
      <c r="W27" s="233"/>
      <c r="X27" s="233" t="s">
        <v>127</v>
      </c>
      <c r="Y27" s="233" t="s">
        <v>128</v>
      </c>
      <c r="Z27" s="213"/>
      <c r="AA27" s="213"/>
      <c r="AB27" s="213"/>
      <c r="AC27" s="213"/>
      <c r="AD27" s="213"/>
      <c r="AE27" s="213"/>
      <c r="AF27" s="213"/>
      <c r="AG27" s="213" t="s">
        <v>148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52">
        <v>13</v>
      </c>
      <c r="B28" s="253" t="s">
        <v>160</v>
      </c>
      <c r="C28" s="261" t="s">
        <v>161</v>
      </c>
      <c r="D28" s="254" t="s">
        <v>162</v>
      </c>
      <c r="E28" s="255">
        <v>2</v>
      </c>
      <c r="F28" s="256"/>
      <c r="G28" s="257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3"/>
      <c r="S28" s="233" t="s">
        <v>125</v>
      </c>
      <c r="T28" s="233" t="s">
        <v>126</v>
      </c>
      <c r="U28" s="233">
        <v>0</v>
      </c>
      <c r="V28" s="233">
        <f>ROUND(E28*U28,2)</f>
        <v>0</v>
      </c>
      <c r="W28" s="233"/>
      <c r="X28" s="233" t="s">
        <v>127</v>
      </c>
      <c r="Y28" s="233" t="s">
        <v>128</v>
      </c>
      <c r="Z28" s="213"/>
      <c r="AA28" s="213"/>
      <c r="AB28" s="213"/>
      <c r="AC28" s="213"/>
      <c r="AD28" s="213"/>
      <c r="AE28" s="213"/>
      <c r="AF28" s="213"/>
      <c r="AG28" s="213" t="s">
        <v>148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52">
        <v>14</v>
      </c>
      <c r="B29" s="253" t="s">
        <v>163</v>
      </c>
      <c r="C29" s="261" t="s">
        <v>164</v>
      </c>
      <c r="D29" s="254" t="s">
        <v>147</v>
      </c>
      <c r="E29" s="255">
        <v>20</v>
      </c>
      <c r="F29" s="256"/>
      <c r="G29" s="257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3"/>
      <c r="S29" s="233" t="s">
        <v>125</v>
      </c>
      <c r="T29" s="233" t="s">
        <v>126</v>
      </c>
      <c r="U29" s="233">
        <v>0</v>
      </c>
      <c r="V29" s="233">
        <f>ROUND(E29*U29,2)</f>
        <v>0</v>
      </c>
      <c r="W29" s="233"/>
      <c r="X29" s="233" t="s">
        <v>127</v>
      </c>
      <c r="Y29" s="233" t="s">
        <v>128</v>
      </c>
      <c r="Z29" s="213"/>
      <c r="AA29" s="213"/>
      <c r="AB29" s="213"/>
      <c r="AC29" s="213"/>
      <c r="AD29" s="213"/>
      <c r="AE29" s="213"/>
      <c r="AF29" s="213"/>
      <c r="AG29" s="213" t="s">
        <v>148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 x14ac:dyDescent="0.2">
      <c r="A30" s="252">
        <v>15</v>
      </c>
      <c r="B30" s="253" t="s">
        <v>165</v>
      </c>
      <c r="C30" s="261" t="s">
        <v>166</v>
      </c>
      <c r="D30" s="254" t="s">
        <v>162</v>
      </c>
      <c r="E30" s="255">
        <v>2</v>
      </c>
      <c r="F30" s="256"/>
      <c r="G30" s="257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3"/>
      <c r="S30" s="233" t="s">
        <v>125</v>
      </c>
      <c r="T30" s="233" t="s">
        <v>126</v>
      </c>
      <c r="U30" s="233">
        <v>0</v>
      </c>
      <c r="V30" s="233">
        <f>ROUND(E30*U30,2)</f>
        <v>0</v>
      </c>
      <c r="W30" s="233"/>
      <c r="X30" s="233" t="s">
        <v>127</v>
      </c>
      <c r="Y30" s="233" t="s">
        <v>128</v>
      </c>
      <c r="Z30" s="213"/>
      <c r="AA30" s="213"/>
      <c r="AB30" s="213"/>
      <c r="AC30" s="213"/>
      <c r="AD30" s="213"/>
      <c r="AE30" s="213"/>
      <c r="AF30" s="213"/>
      <c r="AG30" s="213" t="s">
        <v>148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 x14ac:dyDescent="0.2">
      <c r="A31" s="252">
        <v>16</v>
      </c>
      <c r="B31" s="253" t="s">
        <v>167</v>
      </c>
      <c r="C31" s="261" t="s">
        <v>168</v>
      </c>
      <c r="D31" s="254" t="s">
        <v>162</v>
      </c>
      <c r="E31" s="255">
        <v>2</v>
      </c>
      <c r="F31" s="256"/>
      <c r="G31" s="257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3"/>
      <c r="S31" s="233" t="s">
        <v>125</v>
      </c>
      <c r="T31" s="233" t="s">
        <v>126</v>
      </c>
      <c r="U31" s="233">
        <v>0</v>
      </c>
      <c r="V31" s="233">
        <f>ROUND(E31*U31,2)</f>
        <v>0</v>
      </c>
      <c r="W31" s="233"/>
      <c r="X31" s="233" t="s">
        <v>127</v>
      </c>
      <c r="Y31" s="233" t="s">
        <v>128</v>
      </c>
      <c r="Z31" s="213"/>
      <c r="AA31" s="213"/>
      <c r="AB31" s="213"/>
      <c r="AC31" s="213"/>
      <c r="AD31" s="213"/>
      <c r="AE31" s="213"/>
      <c r="AF31" s="213"/>
      <c r="AG31" s="213" t="s">
        <v>148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1" x14ac:dyDescent="0.2">
      <c r="A32" s="252">
        <v>17</v>
      </c>
      <c r="B32" s="253" t="s">
        <v>169</v>
      </c>
      <c r="C32" s="261" t="s">
        <v>170</v>
      </c>
      <c r="D32" s="254" t="s">
        <v>162</v>
      </c>
      <c r="E32" s="255">
        <v>1</v>
      </c>
      <c r="F32" s="256"/>
      <c r="G32" s="257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3"/>
      <c r="S32" s="233" t="s">
        <v>125</v>
      </c>
      <c r="T32" s="233" t="s">
        <v>126</v>
      </c>
      <c r="U32" s="233">
        <v>0</v>
      </c>
      <c r="V32" s="233">
        <f>ROUND(E32*U32,2)</f>
        <v>0</v>
      </c>
      <c r="W32" s="233"/>
      <c r="X32" s="233" t="s">
        <v>127</v>
      </c>
      <c r="Y32" s="233" t="s">
        <v>128</v>
      </c>
      <c r="Z32" s="213"/>
      <c r="AA32" s="213"/>
      <c r="AB32" s="213"/>
      <c r="AC32" s="213"/>
      <c r="AD32" s="213"/>
      <c r="AE32" s="213"/>
      <c r="AF32" s="213"/>
      <c r="AG32" s="213" t="s">
        <v>148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52">
        <v>18</v>
      </c>
      <c r="B33" s="253" t="s">
        <v>171</v>
      </c>
      <c r="C33" s="261" t="s">
        <v>172</v>
      </c>
      <c r="D33" s="254" t="s">
        <v>162</v>
      </c>
      <c r="E33" s="255">
        <v>1</v>
      </c>
      <c r="F33" s="256"/>
      <c r="G33" s="257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3"/>
      <c r="S33" s="233" t="s">
        <v>125</v>
      </c>
      <c r="T33" s="233" t="s">
        <v>126</v>
      </c>
      <c r="U33" s="233">
        <v>0</v>
      </c>
      <c r="V33" s="233">
        <f>ROUND(E33*U33,2)</f>
        <v>0</v>
      </c>
      <c r="W33" s="233"/>
      <c r="X33" s="233" t="s">
        <v>127</v>
      </c>
      <c r="Y33" s="233" t="s">
        <v>128</v>
      </c>
      <c r="Z33" s="213"/>
      <c r="AA33" s="213"/>
      <c r="AB33" s="213"/>
      <c r="AC33" s="213"/>
      <c r="AD33" s="213"/>
      <c r="AE33" s="213"/>
      <c r="AF33" s="213"/>
      <c r="AG33" s="213" t="s">
        <v>148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52">
        <v>19</v>
      </c>
      <c r="B34" s="253" t="s">
        <v>173</v>
      </c>
      <c r="C34" s="261" t="s">
        <v>174</v>
      </c>
      <c r="D34" s="254" t="s">
        <v>162</v>
      </c>
      <c r="E34" s="255">
        <v>1</v>
      </c>
      <c r="F34" s="256"/>
      <c r="G34" s="257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3"/>
      <c r="S34" s="233" t="s">
        <v>125</v>
      </c>
      <c r="T34" s="233" t="s">
        <v>126</v>
      </c>
      <c r="U34" s="233">
        <v>0</v>
      </c>
      <c r="V34" s="233">
        <f>ROUND(E34*U34,2)</f>
        <v>0</v>
      </c>
      <c r="W34" s="233"/>
      <c r="X34" s="233" t="s">
        <v>175</v>
      </c>
      <c r="Y34" s="233" t="s">
        <v>128</v>
      </c>
      <c r="Z34" s="213"/>
      <c r="AA34" s="213"/>
      <c r="AB34" s="213"/>
      <c r="AC34" s="213"/>
      <c r="AD34" s="213"/>
      <c r="AE34" s="213"/>
      <c r="AF34" s="213"/>
      <c r="AG34" s="213" t="s">
        <v>176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x14ac:dyDescent="0.2">
      <c r="A35" s="239" t="s">
        <v>120</v>
      </c>
      <c r="B35" s="240" t="s">
        <v>82</v>
      </c>
      <c r="C35" s="258" t="s">
        <v>83</v>
      </c>
      <c r="D35" s="241"/>
      <c r="E35" s="242"/>
      <c r="F35" s="243"/>
      <c r="G35" s="244">
        <f>SUMIF(AG36:AG36,"&lt;&gt;NOR",G36:G36)</f>
        <v>0</v>
      </c>
      <c r="H35" s="238"/>
      <c r="I35" s="238">
        <f>SUM(I36:I36)</f>
        <v>0</v>
      </c>
      <c r="J35" s="238"/>
      <c r="K35" s="238">
        <f>SUM(K36:K36)</f>
        <v>0</v>
      </c>
      <c r="L35" s="238"/>
      <c r="M35" s="238">
        <f>SUM(M36:M36)</f>
        <v>0</v>
      </c>
      <c r="N35" s="237"/>
      <c r="O35" s="237">
        <f>SUM(O36:O36)</f>
        <v>0</v>
      </c>
      <c r="P35" s="237"/>
      <c r="Q35" s="237">
        <f>SUM(Q36:Q36)</f>
        <v>0</v>
      </c>
      <c r="R35" s="238"/>
      <c r="S35" s="238"/>
      <c r="T35" s="238"/>
      <c r="U35" s="238"/>
      <c r="V35" s="238">
        <f>SUM(V36:V36)</f>
        <v>0</v>
      </c>
      <c r="W35" s="238"/>
      <c r="X35" s="238"/>
      <c r="Y35" s="238"/>
      <c r="AG35" t="s">
        <v>121</v>
      </c>
    </row>
    <row r="36" spans="1:60" ht="33.75" outlineLevel="1" x14ac:dyDescent="0.2">
      <c r="A36" s="252">
        <v>20</v>
      </c>
      <c r="B36" s="253" t="s">
        <v>177</v>
      </c>
      <c r="C36" s="261" t="s">
        <v>178</v>
      </c>
      <c r="D36" s="254" t="s">
        <v>179</v>
      </c>
      <c r="E36" s="255">
        <v>1</v>
      </c>
      <c r="F36" s="256"/>
      <c r="G36" s="257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3"/>
      <c r="S36" s="233" t="s">
        <v>125</v>
      </c>
      <c r="T36" s="233" t="s">
        <v>126</v>
      </c>
      <c r="U36" s="233">
        <v>0</v>
      </c>
      <c r="V36" s="233">
        <f>ROUND(E36*U36,2)</f>
        <v>0</v>
      </c>
      <c r="W36" s="233"/>
      <c r="X36" s="233" t="s">
        <v>175</v>
      </c>
      <c r="Y36" s="233" t="s">
        <v>128</v>
      </c>
      <c r="Z36" s="213"/>
      <c r="AA36" s="213"/>
      <c r="AB36" s="213"/>
      <c r="AC36" s="213"/>
      <c r="AD36" s="213"/>
      <c r="AE36" s="213"/>
      <c r="AF36" s="213"/>
      <c r="AG36" s="213" t="s">
        <v>176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x14ac:dyDescent="0.2">
      <c r="A37" s="239" t="s">
        <v>120</v>
      </c>
      <c r="B37" s="240" t="s">
        <v>88</v>
      </c>
      <c r="C37" s="258" t="s">
        <v>89</v>
      </c>
      <c r="D37" s="241"/>
      <c r="E37" s="242"/>
      <c r="F37" s="243"/>
      <c r="G37" s="244">
        <f>SUMIF(AG38:AG40,"&lt;&gt;NOR",G38:G40)</f>
        <v>0</v>
      </c>
      <c r="H37" s="238"/>
      <c r="I37" s="238">
        <f>SUM(I38:I40)</f>
        <v>0</v>
      </c>
      <c r="J37" s="238"/>
      <c r="K37" s="238">
        <f>SUM(K38:K40)</f>
        <v>0</v>
      </c>
      <c r="L37" s="238"/>
      <c r="M37" s="238">
        <f>SUM(M38:M40)</f>
        <v>0</v>
      </c>
      <c r="N37" s="237"/>
      <c r="O37" s="237">
        <f>SUM(O38:O40)</f>
        <v>0</v>
      </c>
      <c r="P37" s="237"/>
      <c r="Q37" s="237">
        <f>SUM(Q38:Q40)</f>
        <v>0</v>
      </c>
      <c r="R37" s="238"/>
      <c r="S37" s="238"/>
      <c r="T37" s="238"/>
      <c r="U37" s="238"/>
      <c r="V37" s="238">
        <f>SUM(V38:V40)</f>
        <v>0</v>
      </c>
      <c r="W37" s="238"/>
      <c r="X37" s="238"/>
      <c r="Y37" s="238"/>
      <c r="AG37" t="s">
        <v>121</v>
      </c>
    </row>
    <row r="38" spans="1:60" outlineLevel="1" x14ac:dyDescent="0.2">
      <c r="A38" s="252">
        <v>21</v>
      </c>
      <c r="B38" s="253" t="s">
        <v>180</v>
      </c>
      <c r="C38" s="261" t="s">
        <v>181</v>
      </c>
      <c r="D38" s="254" t="s">
        <v>147</v>
      </c>
      <c r="E38" s="255">
        <v>35</v>
      </c>
      <c r="F38" s="256"/>
      <c r="G38" s="257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3"/>
      <c r="S38" s="233" t="s">
        <v>125</v>
      </c>
      <c r="T38" s="233" t="s">
        <v>126</v>
      </c>
      <c r="U38" s="233">
        <v>0</v>
      </c>
      <c r="V38" s="233">
        <f>ROUND(E38*U38,2)</f>
        <v>0</v>
      </c>
      <c r="W38" s="233"/>
      <c r="X38" s="233" t="s">
        <v>127</v>
      </c>
      <c r="Y38" s="233" t="s">
        <v>128</v>
      </c>
      <c r="Z38" s="213"/>
      <c r="AA38" s="213"/>
      <c r="AB38" s="213"/>
      <c r="AC38" s="213"/>
      <c r="AD38" s="213"/>
      <c r="AE38" s="213"/>
      <c r="AF38" s="213"/>
      <c r="AG38" s="213" t="s">
        <v>148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52">
        <v>22</v>
      </c>
      <c r="B39" s="253" t="s">
        <v>182</v>
      </c>
      <c r="C39" s="261" t="s">
        <v>183</v>
      </c>
      <c r="D39" s="254" t="s">
        <v>147</v>
      </c>
      <c r="E39" s="255">
        <v>35</v>
      </c>
      <c r="F39" s="256"/>
      <c r="G39" s="257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3"/>
      <c r="S39" s="233" t="s">
        <v>125</v>
      </c>
      <c r="T39" s="233" t="s">
        <v>126</v>
      </c>
      <c r="U39" s="233">
        <v>0</v>
      </c>
      <c r="V39" s="233">
        <f>ROUND(E39*U39,2)</f>
        <v>0</v>
      </c>
      <c r="W39" s="233"/>
      <c r="X39" s="233" t="s">
        <v>127</v>
      </c>
      <c r="Y39" s="233" t="s">
        <v>128</v>
      </c>
      <c r="Z39" s="213"/>
      <c r="AA39" s="213"/>
      <c r="AB39" s="213"/>
      <c r="AC39" s="213"/>
      <c r="AD39" s="213"/>
      <c r="AE39" s="213"/>
      <c r="AF39" s="213"/>
      <c r="AG39" s="213" t="s">
        <v>148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52">
        <v>23</v>
      </c>
      <c r="B40" s="253" t="s">
        <v>184</v>
      </c>
      <c r="C40" s="261" t="s">
        <v>185</v>
      </c>
      <c r="D40" s="254" t="s">
        <v>147</v>
      </c>
      <c r="E40" s="255">
        <v>35</v>
      </c>
      <c r="F40" s="256"/>
      <c r="G40" s="257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3"/>
      <c r="S40" s="233" t="s">
        <v>125</v>
      </c>
      <c r="T40" s="233" t="s">
        <v>126</v>
      </c>
      <c r="U40" s="233">
        <v>0</v>
      </c>
      <c r="V40" s="233">
        <f>ROUND(E40*U40,2)</f>
        <v>0</v>
      </c>
      <c r="W40" s="233"/>
      <c r="X40" s="233" t="s">
        <v>127</v>
      </c>
      <c r="Y40" s="233" t="s">
        <v>128</v>
      </c>
      <c r="Z40" s="213"/>
      <c r="AA40" s="213"/>
      <c r="AB40" s="213"/>
      <c r="AC40" s="213"/>
      <c r="AD40" s="213"/>
      <c r="AE40" s="213"/>
      <c r="AF40" s="213"/>
      <c r="AG40" s="213" t="s">
        <v>148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">
      <c r="A41" s="239" t="s">
        <v>120</v>
      </c>
      <c r="B41" s="240" t="s">
        <v>90</v>
      </c>
      <c r="C41" s="258" t="s">
        <v>91</v>
      </c>
      <c r="D41" s="241"/>
      <c r="E41" s="242"/>
      <c r="F41" s="243"/>
      <c r="G41" s="244">
        <f>SUMIF(AG42:AG47,"&lt;&gt;NOR",G42:G47)</f>
        <v>0</v>
      </c>
      <c r="H41" s="238"/>
      <c r="I41" s="238">
        <f>SUM(I42:I47)</f>
        <v>0</v>
      </c>
      <c r="J41" s="238"/>
      <c r="K41" s="238">
        <f>SUM(K42:K47)</f>
        <v>0</v>
      </c>
      <c r="L41" s="238"/>
      <c r="M41" s="238">
        <f>SUM(M42:M47)</f>
        <v>0</v>
      </c>
      <c r="N41" s="237"/>
      <c r="O41" s="237">
        <f>SUM(O42:O47)</f>
        <v>0</v>
      </c>
      <c r="P41" s="237"/>
      <c r="Q41" s="237">
        <f>SUM(Q42:Q47)</f>
        <v>0</v>
      </c>
      <c r="R41" s="238"/>
      <c r="S41" s="238"/>
      <c r="T41" s="238"/>
      <c r="U41" s="238"/>
      <c r="V41" s="238">
        <f>SUM(V42:V47)</f>
        <v>0</v>
      </c>
      <c r="W41" s="238"/>
      <c r="X41" s="238"/>
      <c r="Y41" s="238"/>
      <c r="AG41" t="s">
        <v>121</v>
      </c>
    </row>
    <row r="42" spans="1:60" outlineLevel="1" x14ac:dyDescent="0.2">
      <c r="A42" s="246">
        <v>24</v>
      </c>
      <c r="B42" s="247" t="s">
        <v>186</v>
      </c>
      <c r="C42" s="259" t="s">
        <v>187</v>
      </c>
      <c r="D42" s="248" t="s">
        <v>124</v>
      </c>
      <c r="E42" s="249">
        <v>73.771000000000001</v>
      </c>
      <c r="F42" s="250"/>
      <c r="G42" s="251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3"/>
      <c r="S42" s="233" t="s">
        <v>125</v>
      </c>
      <c r="T42" s="233" t="s">
        <v>126</v>
      </c>
      <c r="U42" s="233">
        <v>0</v>
      </c>
      <c r="V42" s="233">
        <f>ROUND(E42*U42,2)</f>
        <v>0</v>
      </c>
      <c r="W42" s="233"/>
      <c r="X42" s="233" t="s">
        <v>127</v>
      </c>
      <c r="Y42" s="233" t="s">
        <v>128</v>
      </c>
      <c r="Z42" s="213"/>
      <c r="AA42" s="213"/>
      <c r="AB42" s="213"/>
      <c r="AC42" s="213"/>
      <c r="AD42" s="213"/>
      <c r="AE42" s="213"/>
      <c r="AF42" s="213"/>
      <c r="AG42" s="213" t="s">
        <v>148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">
      <c r="A43" s="230"/>
      <c r="B43" s="231"/>
      <c r="C43" s="260" t="s">
        <v>188</v>
      </c>
      <c r="D43" s="235"/>
      <c r="E43" s="236"/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3"/>
      <c r="AA43" s="213"/>
      <c r="AB43" s="213"/>
      <c r="AC43" s="213"/>
      <c r="AD43" s="213"/>
      <c r="AE43" s="213"/>
      <c r="AF43" s="213"/>
      <c r="AG43" s="213" t="s">
        <v>131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3" x14ac:dyDescent="0.2">
      <c r="A44" s="230"/>
      <c r="B44" s="231"/>
      <c r="C44" s="260" t="s">
        <v>189</v>
      </c>
      <c r="D44" s="235"/>
      <c r="E44" s="236">
        <v>73.77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3"/>
      <c r="AA44" s="213"/>
      <c r="AB44" s="213"/>
      <c r="AC44" s="213"/>
      <c r="AD44" s="213"/>
      <c r="AE44" s="213"/>
      <c r="AF44" s="213"/>
      <c r="AG44" s="213" t="s">
        <v>131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6">
        <v>25</v>
      </c>
      <c r="B45" s="247" t="s">
        <v>190</v>
      </c>
      <c r="C45" s="259" t="s">
        <v>191</v>
      </c>
      <c r="D45" s="248" t="s">
        <v>124</v>
      </c>
      <c r="E45" s="249">
        <v>73.771000000000001</v>
      </c>
      <c r="F45" s="250"/>
      <c r="G45" s="251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3"/>
      <c r="S45" s="233" t="s">
        <v>125</v>
      </c>
      <c r="T45" s="233" t="s">
        <v>126</v>
      </c>
      <c r="U45" s="233">
        <v>0</v>
      </c>
      <c r="V45" s="233">
        <f>ROUND(E45*U45,2)</f>
        <v>0</v>
      </c>
      <c r="W45" s="233"/>
      <c r="X45" s="233" t="s">
        <v>192</v>
      </c>
      <c r="Y45" s="233" t="s">
        <v>128</v>
      </c>
      <c r="Z45" s="213"/>
      <c r="AA45" s="213"/>
      <c r="AB45" s="213"/>
      <c r="AC45" s="213"/>
      <c r="AD45" s="213"/>
      <c r="AE45" s="213"/>
      <c r="AF45" s="213"/>
      <c r="AG45" s="213" t="s">
        <v>193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">
      <c r="A46" s="230"/>
      <c r="B46" s="231"/>
      <c r="C46" s="260" t="s">
        <v>188</v>
      </c>
      <c r="D46" s="235"/>
      <c r="E46" s="236"/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3"/>
      <c r="AA46" s="213"/>
      <c r="AB46" s="213"/>
      <c r="AC46" s="213"/>
      <c r="AD46" s="213"/>
      <c r="AE46" s="213"/>
      <c r="AF46" s="213"/>
      <c r="AG46" s="213" t="s">
        <v>131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3" x14ac:dyDescent="0.2">
      <c r="A47" s="230"/>
      <c r="B47" s="231"/>
      <c r="C47" s="260" t="s">
        <v>189</v>
      </c>
      <c r="D47" s="235"/>
      <c r="E47" s="236">
        <v>73.77</v>
      </c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3"/>
      <c r="AA47" s="213"/>
      <c r="AB47" s="213"/>
      <c r="AC47" s="213"/>
      <c r="AD47" s="213"/>
      <c r="AE47" s="213"/>
      <c r="AF47" s="213"/>
      <c r="AG47" s="213" t="s">
        <v>131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3"/>
      <c r="B48" s="4"/>
      <c r="C48" s="262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15</v>
      </c>
      <c r="AF48">
        <v>21</v>
      </c>
      <c r="AG48" t="s">
        <v>106</v>
      </c>
    </row>
    <row r="49" spans="1:33" x14ac:dyDescent="0.2">
      <c r="A49" s="216"/>
      <c r="B49" s="217" t="s">
        <v>31</v>
      </c>
      <c r="C49" s="263"/>
      <c r="D49" s="218"/>
      <c r="E49" s="219"/>
      <c r="F49" s="219"/>
      <c r="G49" s="245">
        <f>G8+G16+G21+G35+G37+G41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194</v>
      </c>
    </row>
    <row r="50" spans="1:33" x14ac:dyDescent="0.2">
      <c r="A50" s="3"/>
      <c r="B50" s="4"/>
      <c r="C50" s="262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3"/>
      <c r="B51" s="4"/>
      <c r="C51" s="262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220" t="s">
        <v>195</v>
      </c>
      <c r="B52" s="220"/>
      <c r="C52" s="264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A53" s="221"/>
      <c r="B53" s="222"/>
      <c r="C53" s="265"/>
      <c r="D53" s="222"/>
      <c r="E53" s="222"/>
      <c r="F53" s="222"/>
      <c r="G53" s="22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G53" t="s">
        <v>196</v>
      </c>
    </row>
    <row r="54" spans="1:33" x14ac:dyDescent="0.2">
      <c r="A54" s="224"/>
      <c r="B54" s="225"/>
      <c r="C54" s="266"/>
      <c r="D54" s="225"/>
      <c r="E54" s="225"/>
      <c r="F54" s="225"/>
      <c r="G54" s="226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">
      <c r="A55" s="224"/>
      <c r="B55" s="225"/>
      <c r="C55" s="266"/>
      <c r="D55" s="225"/>
      <c r="E55" s="225"/>
      <c r="F55" s="225"/>
      <c r="G55" s="226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">
      <c r="A56" s="224"/>
      <c r="B56" s="225"/>
      <c r="C56" s="266"/>
      <c r="D56" s="225"/>
      <c r="E56" s="225"/>
      <c r="F56" s="225"/>
      <c r="G56" s="226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33" x14ac:dyDescent="0.2">
      <c r="A57" s="227"/>
      <c r="B57" s="228"/>
      <c r="C57" s="267"/>
      <c r="D57" s="228"/>
      <c r="E57" s="228"/>
      <c r="F57" s="228"/>
      <c r="G57" s="229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33" x14ac:dyDescent="0.2">
      <c r="A58" s="3"/>
      <c r="B58" s="4"/>
      <c r="C58" s="262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33" x14ac:dyDescent="0.2">
      <c r="C59" s="268"/>
      <c r="D59" s="10"/>
      <c r="AG59" t="s">
        <v>197</v>
      </c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52:C52"/>
    <mergeCell ref="A53:G5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64B2B-3487-46D2-A117-0EB5681E8EB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94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95</v>
      </c>
    </row>
    <row r="3" spans="1:60" ht="24.95" customHeight="1" x14ac:dyDescent="0.2">
      <c r="A3" s="199" t="s">
        <v>9</v>
      </c>
      <c r="B3" s="49" t="s">
        <v>46</v>
      </c>
      <c r="C3" s="202" t="s">
        <v>44</v>
      </c>
      <c r="D3" s="200"/>
      <c r="E3" s="200"/>
      <c r="F3" s="200"/>
      <c r="G3" s="201"/>
      <c r="AC3" s="177" t="s">
        <v>95</v>
      </c>
      <c r="AG3" t="s">
        <v>96</v>
      </c>
    </row>
    <row r="4" spans="1:60" ht="24.95" customHeight="1" x14ac:dyDescent="0.2">
      <c r="A4" s="203" t="s">
        <v>10</v>
      </c>
      <c r="B4" s="204" t="s">
        <v>49</v>
      </c>
      <c r="C4" s="205" t="s">
        <v>50</v>
      </c>
      <c r="D4" s="206"/>
      <c r="E4" s="206"/>
      <c r="F4" s="206"/>
      <c r="G4" s="207"/>
      <c r="AG4" t="s">
        <v>97</v>
      </c>
    </row>
    <row r="5" spans="1:60" x14ac:dyDescent="0.2">
      <c r="D5" s="10"/>
    </row>
    <row r="6" spans="1:60" ht="38.25" x14ac:dyDescent="0.2">
      <c r="A6" s="209" t="s">
        <v>98</v>
      </c>
      <c r="B6" s="211" t="s">
        <v>99</v>
      </c>
      <c r="C6" s="211" t="s">
        <v>100</v>
      </c>
      <c r="D6" s="210" t="s">
        <v>101</v>
      </c>
      <c r="E6" s="209" t="s">
        <v>102</v>
      </c>
      <c r="F6" s="208" t="s">
        <v>103</v>
      </c>
      <c r="G6" s="209" t="s">
        <v>31</v>
      </c>
      <c r="H6" s="212" t="s">
        <v>32</v>
      </c>
      <c r="I6" s="212" t="s">
        <v>104</v>
      </c>
      <c r="J6" s="212" t="s">
        <v>33</v>
      </c>
      <c r="K6" s="212" t="s">
        <v>105</v>
      </c>
      <c r="L6" s="212" t="s">
        <v>106</v>
      </c>
      <c r="M6" s="212" t="s">
        <v>107</v>
      </c>
      <c r="N6" s="212" t="s">
        <v>108</v>
      </c>
      <c r="O6" s="212" t="s">
        <v>109</v>
      </c>
      <c r="P6" s="212" t="s">
        <v>110</v>
      </c>
      <c r="Q6" s="212" t="s">
        <v>111</v>
      </c>
      <c r="R6" s="212" t="s">
        <v>112</v>
      </c>
      <c r="S6" s="212" t="s">
        <v>113</v>
      </c>
      <c r="T6" s="212" t="s">
        <v>114</v>
      </c>
      <c r="U6" s="212" t="s">
        <v>115</v>
      </c>
      <c r="V6" s="212" t="s">
        <v>116</v>
      </c>
      <c r="W6" s="212" t="s">
        <v>117</v>
      </c>
      <c r="X6" s="212" t="s">
        <v>118</v>
      </c>
      <c r="Y6" s="212" t="s">
        <v>119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9" t="s">
        <v>120</v>
      </c>
      <c r="B8" s="240" t="s">
        <v>62</v>
      </c>
      <c r="C8" s="258" t="s">
        <v>63</v>
      </c>
      <c r="D8" s="241"/>
      <c r="E8" s="242"/>
      <c r="F8" s="243"/>
      <c r="G8" s="244">
        <f>SUMIF(AG9:AG10,"&lt;&gt;NOR",G9:G10)</f>
        <v>0</v>
      </c>
      <c r="H8" s="238"/>
      <c r="I8" s="238">
        <f>SUM(I9:I10)</f>
        <v>0</v>
      </c>
      <c r="J8" s="238"/>
      <c r="K8" s="238">
        <f>SUM(K9:K10)</f>
        <v>0</v>
      </c>
      <c r="L8" s="238"/>
      <c r="M8" s="238">
        <f>SUM(M9:M10)</f>
        <v>0</v>
      </c>
      <c r="N8" s="237"/>
      <c r="O8" s="237">
        <f>SUM(O9:O10)</f>
        <v>0</v>
      </c>
      <c r="P8" s="237"/>
      <c r="Q8" s="237">
        <f>SUM(Q9:Q10)</f>
        <v>0</v>
      </c>
      <c r="R8" s="238"/>
      <c r="S8" s="238"/>
      <c r="T8" s="238"/>
      <c r="U8" s="238"/>
      <c r="V8" s="238">
        <f>SUM(V9:V10)</f>
        <v>0</v>
      </c>
      <c r="W8" s="238"/>
      <c r="X8" s="238"/>
      <c r="Y8" s="238"/>
      <c r="AG8" t="s">
        <v>121</v>
      </c>
    </row>
    <row r="9" spans="1:60" outlineLevel="1" x14ac:dyDescent="0.2">
      <c r="A9" s="252">
        <v>1</v>
      </c>
      <c r="B9" s="253" t="s">
        <v>198</v>
      </c>
      <c r="C9" s="261" t="s">
        <v>199</v>
      </c>
      <c r="D9" s="254" t="s">
        <v>200</v>
      </c>
      <c r="E9" s="255">
        <v>0.128</v>
      </c>
      <c r="F9" s="256"/>
      <c r="G9" s="257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/>
      <c r="S9" s="233" t="s">
        <v>125</v>
      </c>
      <c r="T9" s="233" t="s">
        <v>126</v>
      </c>
      <c r="U9" s="233">
        <v>0</v>
      </c>
      <c r="V9" s="233">
        <f>ROUND(E9*U9,2)</f>
        <v>0</v>
      </c>
      <c r="W9" s="233"/>
      <c r="X9" s="233" t="s">
        <v>127</v>
      </c>
      <c r="Y9" s="233" t="s">
        <v>128</v>
      </c>
      <c r="Z9" s="213"/>
      <c r="AA9" s="213"/>
      <c r="AB9" s="213"/>
      <c r="AC9" s="213"/>
      <c r="AD9" s="213"/>
      <c r="AE9" s="213"/>
      <c r="AF9" s="213"/>
      <c r="AG9" s="213" t="s">
        <v>129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52">
        <v>2</v>
      </c>
      <c r="B10" s="253" t="s">
        <v>201</v>
      </c>
      <c r="C10" s="261" t="s">
        <v>202</v>
      </c>
      <c r="D10" s="254" t="s">
        <v>203</v>
      </c>
      <c r="E10" s="255">
        <v>0.26900000000000002</v>
      </c>
      <c r="F10" s="256"/>
      <c r="G10" s="257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2">
        <v>0</v>
      </c>
      <c r="O10" s="232">
        <f>ROUND(E10*N10,2)</f>
        <v>0</v>
      </c>
      <c r="P10" s="232">
        <v>0</v>
      </c>
      <c r="Q10" s="232">
        <f>ROUND(E10*P10,2)</f>
        <v>0</v>
      </c>
      <c r="R10" s="233"/>
      <c r="S10" s="233" t="s">
        <v>125</v>
      </c>
      <c r="T10" s="233" t="s">
        <v>126</v>
      </c>
      <c r="U10" s="233">
        <v>0</v>
      </c>
      <c r="V10" s="233">
        <f>ROUND(E10*U10,2)</f>
        <v>0</v>
      </c>
      <c r="W10" s="233"/>
      <c r="X10" s="233" t="s">
        <v>127</v>
      </c>
      <c r="Y10" s="233" t="s">
        <v>128</v>
      </c>
      <c r="Z10" s="213"/>
      <c r="AA10" s="213"/>
      <c r="AB10" s="213"/>
      <c r="AC10" s="213"/>
      <c r="AD10" s="213"/>
      <c r="AE10" s="213"/>
      <c r="AF10" s="213"/>
      <c r="AG10" s="213" t="s">
        <v>129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x14ac:dyDescent="0.2">
      <c r="A11" s="239" t="s">
        <v>120</v>
      </c>
      <c r="B11" s="240" t="s">
        <v>64</v>
      </c>
      <c r="C11" s="258" t="s">
        <v>65</v>
      </c>
      <c r="D11" s="241"/>
      <c r="E11" s="242"/>
      <c r="F11" s="243"/>
      <c r="G11" s="244">
        <f>SUMIF(AG12:AG14,"&lt;&gt;NOR",G12:G14)</f>
        <v>0</v>
      </c>
      <c r="H11" s="238"/>
      <c r="I11" s="238">
        <f>SUM(I12:I14)</f>
        <v>0</v>
      </c>
      <c r="J11" s="238"/>
      <c r="K11" s="238">
        <f>SUM(K12:K14)</f>
        <v>0</v>
      </c>
      <c r="L11" s="238"/>
      <c r="M11" s="238">
        <f>SUM(M12:M14)</f>
        <v>0</v>
      </c>
      <c r="N11" s="237"/>
      <c r="O11" s="237">
        <f>SUM(O12:O14)</f>
        <v>0</v>
      </c>
      <c r="P11" s="237"/>
      <c r="Q11" s="237">
        <f>SUM(Q12:Q14)</f>
        <v>0</v>
      </c>
      <c r="R11" s="238"/>
      <c r="S11" s="238"/>
      <c r="T11" s="238"/>
      <c r="U11" s="238"/>
      <c r="V11" s="238">
        <f>SUM(V12:V14)</f>
        <v>0</v>
      </c>
      <c r="W11" s="238"/>
      <c r="X11" s="238"/>
      <c r="Y11" s="238"/>
      <c r="AG11" t="s">
        <v>121</v>
      </c>
    </row>
    <row r="12" spans="1:60" ht="33.75" outlineLevel="1" x14ac:dyDescent="0.2">
      <c r="A12" s="246">
        <v>3</v>
      </c>
      <c r="B12" s="247" t="s">
        <v>204</v>
      </c>
      <c r="C12" s="259" t="s">
        <v>205</v>
      </c>
      <c r="D12" s="248" t="s">
        <v>200</v>
      </c>
      <c r="E12" s="249">
        <v>0.128</v>
      </c>
      <c r="F12" s="250"/>
      <c r="G12" s="251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3"/>
      <c r="S12" s="233" t="s">
        <v>125</v>
      </c>
      <c r="T12" s="233" t="s">
        <v>126</v>
      </c>
      <c r="U12" s="233">
        <v>0</v>
      </c>
      <c r="V12" s="233">
        <f>ROUND(E12*U12,2)</f>
        <v>0</v>
      </c>
      <c r="W12" s="233"/>
      <c r="X12" s="233" t="s">
        <v>127</v>
      </c>
      <c r="Y12" s="233" t="s">
        <v>128</v>
      </c>
      <c r="Z12" s="213"/>
      <c r="AA12" s="213"/>
      <c r="AB12" s="213"/>
      <c r="AC12" s="213"/>
      <c r="AD12" s="213"/>
      <c r="AE12" s="213"/>
      <c r="AF12" s="213"/>
      <c r="AG12" s="213" t="s">
        <v>129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30"/>
      <c r="B13" s="231"/>
      <c r="C13" s="260" t="s">
        <v>206</v>
      </c>
      <c r="D13" s="235"/>
      <c r="E13" s="236"/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3"/>
      <c r="AA13" s="213"/>
      <c r="AB13" s="213"/>
      <c r="AC13" s="213"/>
      <c r="AD13" s="213"/>
      <c r="AE13" s="213"/>
      <c r="AF13" s="213"/>
      <c r="AG13" s="213" t="s">
        <v>131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3" x14ac:dyDescent="0.2">
      <c r="A14" s="230"/>
      <c r="B14" s="231"/>
      <c r="C14" s="260" t="s">
        <v>207</v>
      </c>
      <c r="D14" s="235"/>
      <c r="E14" s="236">
        <v>0.13</v>
      </c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3"/>
      <c r="AA14" s="213"/>
      <c r="AB14" s="213"/>
      <c r="AC14" s="213"/>
      <c r="AD14" s="213"/>
      <c r="AE14" s="213"/>
      <c r="AF14" s="213"/>
      <c r="AG14" s="213" t="s">
        <v>131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x14ac:dyDescent="0.2">
      <c r="A15" s="239" t="s">
        <v>120</v>
      </c>
      <c r="B15" s="240" t="s">
        <v>66</v>
      </c>
      <c r="C15" s="258" t="s">
        <v>67</v>
      </c>
      <c r="D15" s="241"/>
      <c r="E15" s="242"/>
      <c r="F15" s="243"/>
      <c r="G15" s="244">
        <f>SUMIF(AG16:AG18,"&lt;&gt;NOR",G16:G18)</f>
        <v>0</v>
      </c>
      <c r="H15" s="238"/>
      <c r="I15" s="238">
        <f>SUM(I16:I18)</f>
        <v>0</v>
      </c>
      <c r="J15" s="238"/>
      <c r="K15" s="238">
        <f>SUM(K16:K18)</f>
        <v>0</v>
      </c>
      <c r="L15" s="238"/>
      <c r="M15" s="238">
        <f>SUM(M16:M18)</f>
        <v>0</v>
      </c>
      <c r="N15" s="237"/>
      <c r="O15" s="237">
        <f>SUM(O16:O18)</f>
        <v>0</v>
      </c>
      <c r="P15" s="237"/>
      <c r="Q15" s="237">
        <f>SUM(Q16:Q18)</f>
        <v>0</v>
      </c>
      <c r="R15" s="238"/>
      <c r="S15" s="238"/>
      <c r="T15" s="238"/>
      <c r="U15" s="238"/>
      <c r="V15" s="238">
        <f>SUM(V16:V18)</f>
        <v>0</v>
      </c>
      <c r="W15" s="238"/>
      <c r="X15" s="238"/>
      <c r="Y15" s="238"/>
      <c r="AG15" t="s">
        <v>121</v>
      </c>
    </row>
    <row r="16" spans="1:60" ht="33.75" outlineLevel="1" x14ac:dyDescent="0.2">
      <c r="A16" s="252">
        <v>4</v>
      </c>
      <c r="B16" s="253" t="s">
        <v>208</v>
      </c>
      <c r="C16" s="261" t="s">
        <v>209</v>
      </c>
      <c r="D16" s="254" t="s">
        <v>138</v>
      </c>
      <c r="E16" s="255">
        <v>20</v>
      </c>
      <c r="F16" s="256"/>
      <c r="G16" s="257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125</v>
      </c>
      <c r="T16" s="233" t="s">
        <v>126</v>
      </c>
      <c r="U16" s="233">
        <v>0</v>
      </c>
      <c r="V16" s="233">
        <f>ROUND(E16*U16,2)</f>
        <v>0</v>
      </c>
      <c r="W16" s="233"/>
      <c r="X16" s="233" t="s">
        <v>127</v>
      </c>
      <c r="Y16" s="233" t="s">
        <v>128</v>
      </c>
      <c r="Z16" s="213"/>
      <c r="AA16" s="213"/>
      <c r="AB16" s="213"/>
      <c r="AC16" s="213"/>
      <c r="AD16" s="213"/>
      <c r="AE16" s="213"/>
      <c r="AF16" s="213"/>
      <c r="AG16" s="213" t="s">
        <v>129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52">
        <v>5</v>
      </c>
      <c r="B17" s="253" t="s">
        <v>210</v>
      </c>
      <c r="C17" s="261" t="s">
        <v>211</v>
      </c>
      <c r="D17" s="254" t="s">
        <v>138</v>
      </c>
      <c r="E17" s="255">
        <v>8</v>
      </c>
      <c r="F17" s="256"/>
      <c r="G17" s="257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3"/>
      <c r="S17" s="233" t="s">
        <v>125</v>
      </c>
      <c r="T17" s="233" t="s">
        <v>126</v>
      </c>
      <c r="U17" s="233">
        <v>0</v>
      </c>
      <c r="V17" s="233">
        <f>ROUND(E17*U17,2)</f>
        <v>0</v>
      </c>
      <c r="W17" s="233"/>
      <c r="X17" s="233" t="s">
        <v>127</v>
      </c>
      <c r="Y17" s="233" t="s">
        <v>128</v>
      </c>
      <c r="Z17" s="213"/>
      <c r="AA17" s="213"/>
      <c r="AB17" s="213"/>
      <c r="AC17" s="213"/>
      <c r="AD17" s="213"/>
      <c r="AE17" s="213"/>
      <c r="AF17" s="213"/>
      <c r="AG17" s="213" t="s">
        <v>129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52">
        <v>6</v>
      </c>
      <c r="B18" s="253" t="s">
        <v>212</v>
      </c>
      <c r="C18" s="261" t="s">
        <v>213</v>
      </c>
      <c r="D18" s="254" t="s">
        <v>138</v>
      </c>
      <c r="E18" s="255">
        <v>3</v>
      </c>
      <c r="F18" s="256"/>
      <c r="G18" s="257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3"/>
      <c r="S18" s="233" t="s">
        <v>125</v>
      </c>
      <c r="T18" s="233" t="s">
        <v>126</v>
      </c>
      <c r="U18" s="233">
        <v>0</v>
      </c>
      <c r="V18" s="233">
        <f>ROUND(E18*U18,2)</f>
        <v>0</v>
      </c>
      <c r="W18" s="233"/>
      <c r="X18" s="233" t="s">
        <v>127</v>
      </c>
      <c r="Y18" s="233" t="s">
        <v>128</v>
      </c>
      <c r="Z18" s="213"/>
      <c r="AA18" s="213"/>
      <c r="AB18" s="213"/>
      <c r="AC18" s="213"/>
      <c r="AD18" s="213"/>
      <c r="AE18" s="213"/>
      <c r="AF18" s="213"/>
      <c r="AG18" s="213" t="s">
        <v>129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x14ac:dyDescent="0.2">
      <c r="A19" s="239" t="s">
        <v>120</v>
      </c>
      <c r="B19" s="240" t="s">
        <v>68</v>
      </c>
      <c r="C19" s="258" t="s">
        <v>69</v>
      </c>
      <c r="D19" s="241"/>
      <c r="E19" s="242"/>
      <c r="F19" s="243"/>
      <c r="G19" s="244">
        <f>SUMIF(AG20:AG30,"&lt;&gt;NOR",G20:G30)</f>
        <v>0</v>
      </c>
      <c r="H19" s="238"/>
      <c r="I19" s="238">
        <f>SUM(I20:I30)</f>
        <v>0</v>
      </c>
      <c r="J19" s="238"/>
      <c r="K19" s="238">
        <f>SUM(K20:K30)</f>
        <v>0</v>
      </c>
      <c r="L19" s="238"/>
      <c r="M19" s="238">
        <f>SUM(M20:M30)</f>
        <v>0</v>
      </c>
      <c r="N19" s="237"/>
      <c r="O19" s="237">
        <f>SUM(O20:O30)</f>
        <v>0</v>
      </c>
      <c r="P19" s="237"/>
      <c r="Q19" s="237">
        <f>SUM(Q20:Q30)</f>
        <v>0</v>
      </c>
      <c r="R19" s="238"/>
      <c r="S19" s="238"/>
      <c r="T19" s="238"/>
      <c r="U19" s="238"/>
      <c r="V19" s="238">
        <f>SUM(V20:V30)</f>
        <v>0</v>
      </c>
      <c r="W19" s="238"/>
      <c r="X19" s="238"/>
      <c r="Y19" s="238"/>
      <c r="AG19" t="s">
        <v>121</v>
      </c>
    </row>
    <row r="20" spans="1:60" ht="45" outlineLevel="1" x14ac:dyDescent="0.2">
      <c r="A20" s="252">
        <v>7</v>
      </c>
      <c r="B20" s="253" t="s">
        <v>214</v>
      </c>
      <c r="C20" s="261" t="s">
        <v>215</v>
      </c>
      <c r="D20" s="254" t="s">
        <v>147</v>
      </c>
      <c r="E20" s="255">
        <v>1</v>
      </c>
      <c r="F20" s="256"/>
      <c r="G20" s="257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3"/>
      <c r="S20" s="233" t="s">
        <v>125</v>
      </c>
      <c r="T20" s="233" t="s">
        <v>126</v>
      </c>
      <c r="U20" s="233">
        <v>0</v>
      </c>
      <c r="V20" s="233">
        <f>ROUND(E20*U20,2)</f>
        <v>0</v>
      </c>
      <c r="W20" s="233"/>
      <c r="X20" s="233" t="s">
        <v>127</v>
      </c>
      <c r="Y20" s="233" t="s">
        <v>128</v>
      </c>
      <c r="Z20" s="213"/>
      <c r="AA20" s="213"/>
      <c r="AB20" s="213"/>
      <c r="AC20" s="213"/>
      <c r="AD20" s="213"/>
      <c r="AE20" s="213"/>
      <c r="AF20" s="213"/>
      <c r="AG20" s="213" t="s">
        <v>148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56.25" outlineLevel="1" x14ac:dyDescent="0.2">
      <c r="A21" s="246">
        <v>8</v>
      </c>
      <c r="B21" s="247" t="s">
        <v>216</v>
      </c>
      <c r="C21" s="259" t="s">
        <v>217</v>
      </c>
      <c r="D21" s="248" t="s">
        <v>124</v>
      </c>
      <c r="E21" s="249">
        <v>1</v>
      </c>
      <c r="F21" s="250"/>
      <c r="G21" s="251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3"/>
      <c r="S21" s="233" t="s">
        <v>125</v>
      </c>
      <c r="T21" s="233" t="s">
        <v>126</v>
      </c>
      <c r="U21" s="233">
        <v>0</v>
      </c>
      <c r="V21" s="233">
        <f>ROUND(E21*U21,2)</f>
        <v>0</v>
      </c>
      <c r="W21" s="233"/>
      <c r="X21" s="233" t="s">
        <v>127</v>
      </c>
      <c r="Y21" s="233" t="s">
        <v>128</v>
      </c>
      <c r="Z21" s="213"/>
      <c r="AA21" s="213"/>
      <c r="AB21" s="213"/>
      <c r="AC21" s="213"/>
      <c r="AD21" s="213"/>
      <c r="AE21" s="213"/>
      <c r="AF21" s="213"/>
      <c r="AG21" s="213" t="s">
        <v>148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2" x14ac:dyDescent="0.2">
      <c r="A22" s="230"/>
      <c r="B22" s="231"/>
      <c r="C22" s="270" t="s">
        <v>218</v>
      </c>
      <c r="D22" s="269"/>
      <c r="E22" s="269"/>
      <c r="F22" s="269"/>
      <c r="G22" s="269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3"/>
      <c r="AA22" s="213"/>
      <c r="AB22" s="213"/>
      <c r="AC22" s="213"/>
      <c r="AD22" s="213"/>
      <c r="AE22" s="213"/>
      <c r="AF22" s="213"/>
      <c r="AG22" s="213" t="s">
        <v>219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52">
        <v>9</v>
      </c>
      <c r="B23" s="253" t="s">
        <v>220</v>
      </c>
      <c r="C23" s="261" t="s">
        <v>221</v>
      </c>
      <c r="D23" s="254" t="s">
        <v>147</v>
      </c>
      <c r="E23" s="255">
        <v>34</v>
      </c>
      <c r="F23" s="256"/>
      <c r="G23" s="257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3"/>
      <c r="S23" s="233" t="s">
        <v>125</v>
      </c>
      <c r="T23" s="233" t="s">
        <v>126</v>
      </c>
      <c r="U23" s="233">
        <v>0</v>
      </c>
      <c r="V23" s="233">
        <f>ROUND(E23*U23,2)</f>
        <v>0</v>
      </c>
      <c r="W23" s="233"/>
      <c r="X23" s="233" t="s">
        <v>127</v>
      </c>
      <c r="Y23" s="233" t="s">
        <v>128</v>
      </c>
      <c r="Z23" s="213"/>
      <c r="AA23" s="213"/>
      <c r="AB23" s="213"/>
      <c r="AC23" s="213"/>
      <c r="AD23" s="213"/>
      <c r="AE23" s="213"/>
      <c r="AF23" s="213"/>
      <c r="AG23" s="213" t="s">
        <v>148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33.75" outlineLevel="1" x14ac:dyDescent="0.2">
      <c r="A24" s="252">
        <v>10</v>
      </c>
      <c r="B24" s="253" t="s">
        <v>222</v>
      </c>
      <c r="C24" s="261" t="s">
        <v>223</v>
      </c>
      <c r="D24" s="254" t="s">
        <v>147</v>
      </c>
      <c r="E24" s="255">
        <v>4</v>
      </c>
      <c r="F24" s="256"/>
      <c r="G24" s="257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3"/>
      <c r="S24" s="233" t="s">
        <v>125</v>
      </c>
      <c r="T24" s="233" t="s">
        <v>126</v>
      </c>
      <c r="U24" s="233">
        <v>0</v>
      </c>
      <c r="V24" s="233">
        <f>ROUND(E24*U24,2)</f>
        <v>0</v>
      </c>
      <c r="W24" s="233"/>
      <c r="X24" s="233" t="s">
        <v>127</v>
      </c>
      <c r="Y24" s="233" t="s">
        <v>128</v>
      </c>
      <c r="Z24" s="213"/>
      <c r="AA24" s="213"/>
      <c r="AB24" s="213"/>
      <c r="AC24" s="213"/>
      <c r="AD24" s="213"/>
      <c r="AE24" s="213"/>
      <c r="AF24" s="213"/>
      <c r="AG24" s="213" t="s">
        <v>148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52">
        <v>11</v>
      </c>
      <c r="B25" s="253" t="s">
        <v>224</v>
      </c>
      <c r="C25" s="261" t="s">
        <v>225</v>
      </c>
      <c r="D25" s="254"/>
      <c r="E25" s="255">
        <v>116.63</v>
      </c>
      <c r="F25" s="256"/>
      <c r="G25" s="257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3"/>
      <c r="S25" s="233" t="s">
        <v>125</v>
      </c>
      <c r="T25" s="233" t="s">
        <v>126</v>
      </c>
      <c r="U25" s="233">
        <v>0</v>
      </c>
      <c r="V25" s="233">
        <f>ROUND(E25*U25,2)</f>
        <v>0</v>
      </c>
      <c r="W25" s="233"/>
      <c r="X25" s="233" t="s">
        <v>127</v>
      </c>
      <c r="Y25" s="233" t="s">
        <v>128</v>
      </c>
      <c r="Z25" s="213"/>
      <c r="AA25" s="213"/>
      <c r="AB25" s="213"/>
      <c r="AC25" s="213"/>
      <c r="AD25" s="213"/>
      <c r="AE25" s="213"/>
      <c r="AF25" s="213"/>
      <c r="AG25" s="213" t="s">
        <v>148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45" outlineLevel="1" x14ac:dyDescent="0.2">
      <c r="A26" s="246">
        <v>12</v>
      </c>
      <c r="B26" s="247" t="s">
        <v>226</v>
      </c>
      <c r="C26" s="259" t="s">
        <v>227</v>
      </c>
      <c r="D26" s="248" t="s">
        <v>147</v>
      </c>
      <c r="E26" s="249">
        <v>10</v>
      </c>
      <c r="F26" s="250"/>
      <c r="G26" s="251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3"/>
      <c r="S26" s="233" t="s">
        <v>125</v>
      </c>
      <c r="T26" s="233" t="s">
        <v>126</v>
      </c>
      <c r="U26" s="233">
        <v>0</v>
      </c>
      <c r="V26" s="233">
        <f>ROUND(E26*U26,2)</f>
        <v>0</v>
      </c>
      <c r="W26" s="233"/>
      <c r="X26" s="233" t="s">
        <v>175</v>
      </c>
      <c r="Y26" s="233" t="s">
        <v>128</v>
      </c>
      <c r="Z26" s="213"/>
      <c r="AA26" s="213"/>
      <c r="AB26" s="213"/>
      <c r="AC26" s="213"/>
      <c r="AD26" s="213"/>
      <c r="AE26" s="213"/>
      <c r="AF26" s="213"/>
      <c r="AG26" s="213" t="s">
        <v>176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30"/>
      <c r="B27" s="231"/>
      <c r="C27" s="260" t="s">
        <v>228</v>
      </c>
      <c r="D27" s="235"/>
      <c r="E27" s="236"/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3"/>
      <c r="AA27" s="213"/>
      <c r="AB27" s="213"/>
      <c r="AC27" s="213"/>
      <c r="AD27" s="213"/>
      <c r="AE27" s="213"/>
      <c r="AF27" s="213"/>
      <c r="AG27" s="213" t="s">
        <v>131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3" x14ac:dyDescent="0.2">
      <c r="A28" s="230"/>
      <c r="B28" s="231"/>
      <c r="C28" s="260" t="s">
        <v>229</v>
      </c>
      <c r="D28" s="235"/>
      <c r="E28" s="236">
        <v>10</v>
      </c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3"/>
      <c r="AA28" s="213"/>
      <c r="AB28" s="213"/>
      <c r="AC28" s="213"/>
      <c r="AD28" s="213"/>
      <c r="AE28" s="213"/>
      <c r="AF28" s="213"/>
      <c r="AG28" s="213" t="s">
        <v>131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45" outlineLevel="1" x14ac:dyDescent="0.2">
      <c r="A29" s="252">
        <v>13</v>
      </c>
      <c r="B29" s="253" t="s">
        <v>230</v>
      </c>
      <c r="C29" s="261" t="s">
        <v>231</v>
      </c>
      <c r="D29" s="254" t="s">
        <v>147</v>
      </c>
      <c r="E29" s="255">
        <v>7</v>
      </c>
      <c r="F29" s="256"/>
      <c r="G29" s="257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3"/>
      <c r="S29" s="233" t="s">
        <v>125</v>
      </c>
      <c r="T29" s="233" t="s">
        <v>126</v>
      </c>
      <c r="U29" s="233">
        <v>0</v>
      </c>
      <c r="V29" s="233">
        <f>ROUND(E29*U29,2)</f>
        <v>0</v>
      </c>
      <c r="W29" s="233"/>
      <c r="X29" s="233" t="s">
        <v>175</v>
      </c>
      <c r="Y29" s="233" t="s">
        <v>128</v>
      </c>
      <c r="Z29" s="213"/>
      <c r="AA29" s="213"/>
      <c r="AB29" s="213"/>
      <c r="AC29" s="213"/>
      <c r="AD29" s="213"/>
      <c r="AE29" s="213"/>
      <c r="AF29" s="213"/>
      <c r="AG29" s="213" t="s">
        <v>176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45" outlineLevel="1" x14ac:dyDescent="0.2">
      <c r="A30" s="252">
        <v>14</v>
      </c>
      <c r="B30" s="253" t="s">
        <v>232</v>
      </c>
      <c r="C30" s="261" t="s">
        <v>233</v>
      </c>
      <c r="D30" s="254" t="s">
        <v>147</v>
      </c>
      <c r="E30" s="255">
        <v>17</v>
      </c>
      <c r="F30" s="256"/>
      <c r="G30" s="257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3"/>
      <c r="S30" s="233" t="s">
        <v>125</v>
      </c>
      <c r="T30" s="233" t="s">
        <v>126</v>
      </c>
      <c r="U30" s="233">
        <v>0</v>
      </c>
      <c r="V30" s="233">
        <f>ROUND(E30*U30,2)</f>
        <v>0</v>
      </c>
      <c r="W30" s="233"/>
      <c r="X30" s="233" t="s">
        <v>175</v>
      </c>
      <c r="Y30" s="233" t="s">
        <v>128</v>
      </c>
      <c r="Z30" s="213"/>
      <c r="AA30" s="213"/>
      <c r="AB30" s="213"/>
      <c r="AC30" s="213"/>
      <c r="AD30" s="213"/>
      <c r="AE30" s="213"/>
      <c r="AF30" s="213"/>
      <c r="AG30" s="213" t="s">
        <v>176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239" t="s">
        <v>120</v>
      </c>
      <c r="B31" s="240" t="s">
        <v>70</v>
      </c>
      <c r="C31" s="258" t="s">
        <v>71</v>
      </c>
      <c r="D31" s="241"/>
      <c r="E31" s="242"/>
      <c r="F31" s="243"/>
      <c r="G31" s="244">
        <f>SUMIF(AG32:AG36,"&lt;&gt;NOR",G32:G36)</f>
        <v>0</v>
      </c>
      <c r="H31" s="238"/>
      <c r="I31" s="238">
        <f>SUM(I32:I36)</f>
        <v>0</v>
      </c>
      <c r="J31" s="238"/>
      <c r="K31" s="238">
        <f>SUM(K32:K36)</f>
        <v>0</v>
      </c>
      <c r="L31" s="238"/>
      <c r="M31" s="238">
        <f>SUM(M32:M36)</f>
        <v>0</v>
      </c>
      <c r="N31" s="237"/>
      <c r="O31" s="237">
        <f>SUM(O32:O36)</f>
        <v>0</v>
      </c>
      <c r="P31" s="237"/>
      <c r="Q31" s="237">
        <f>SUM(Q32:Q36)</f>
        <v>0</v>
      </c>
      <c r="R31" s="238"/>
      <c r="S31" s="238"/>
      <c r="T31" s="238"/>
      <c r="U31" s="238"/>
      <c r="V31" s="238">
        <f>SUM(V32:V36)</f>
        <v>0</v>
      </c>
      <c r="W31" s="238"/>
      <c r="X31" s="238"/>
      <c r="Y31" s="238"/>
      <c r="AG31" t="s">
        <v>121</v>
      </c>
    </row>
    <row r="32" spans="1:60" outlineLevel="1" x14ac:dyDescent="0.2">
      <c r="A32" s="252">
        <v>15</v>
      </c>
      <c r="B32" s="253" t="s">
        <v>234</v>
      </c>
      <c r="C32" s="261" t="s">
        <v>235</v>
      </c>
      <c r="D32" s="254" t="s">
        <v>162</v>
      </c>
      <c r="E32" s="255">
        <v>2</v>
      </c>
      <c r="F32" s="256"/>
      <c r="G32" s="257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3"/>
      <c r="S32" s="233" t="s">
        <v>125</v>
      </c>
      <c r="T32" s="233" t="s">
        <v>126</v>
      </c>
      <c r="U32" s="233">
        <v>0</v>
      </c>
      <c r="V32" s="233">
        <f>ROUND(E32*U32,2)</f>
        <v>0</v>
      </c>
      <c r="W32" s="233"/>
      <c r="X32" s="233" t="s">
        <v>127</v>
      </c>
      <c r="Y32" s="233" t="s">
        <v>128</v>
      </c>
      <c r="Z32" s="213"/>
      <c r="AA32" s="213"/>
      <c r="AB32" s="213"/>
      <c r="AC32" s="213"/>
      <c r="AD32" s="213"/>
      <c r="AE32" s="213"/>
      <c r="AF32" s="213"/>
      <c r="AG32" s="213" t="s">
        <v>148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52">
        <v>16</v>
      </c>
      <c r="B33" s="253" t="s">
        <v>236</v>
      </c>
      <c r="C33" s="261" t="s">
        <v>237</v>
      </c>
      <c r="D33" s="254" t="s">
        <v>147</v>
      </c>
      <c r="E33" s="255">
        <v>11</v>
      </c>
      <c r="F33" s="256"/>
      <c r="G33" s="257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3"/>
      <c r="S33" s="233" t="s">
        <v>125</v>
      </c>
      <c r="T33" s="233" t="s">
        <v>126</v>
      </c>
      <c r="U33" s="233">
        <v>0</v>
      </c>
      <c r="V33" s="233">
        <f>ROUND(E33*U33,2)</f>
        <v>0</v>
      </c>
      <c r="W33" s="233"/>
      <c r="X33" s="233" t="s">
        <v>127</v>
      </c>
      <c r="Y33" s="233" t="s">
        <v>128</v>
      </c>
      <c r="Z33" s="213"/>
      <c r="AA33" s="213"/>
      <c r="AB33" s="213"/>
      <c r="AC33" s="213"/>
      <c r="AD33" s="213"/>
      <c r="AE33" s="213"/>
      <c r="AF33" s="213"/>
      <c r="AG33" s="213" t="s">
        <v>148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52">
        <v>17</v>
      </c>
      <c r="B34" s="253" t="s">
        <v>238</v>
      </c>
      <c r="C34" s="261" t="s">
        <v>239</v>
      </c>
      <c r="D34" s="254" t="s">
        <v>162</v>
      </c>
      <c r="E34" s="255">
        <v>4</v>
      </c>
      <c r="F34" s="256"/>
      <c r="G34" s="257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3"/>
      <c r="S34" s="233" t="s">
        <v>125</v>
      </c>
      <c r="T34" s="233" t="s">
        <v>126</v>
      </c>
      <c r="U34" s="233">
        <v>0</v>
      </c>
      <c r="V34" s="233">
        <f>ROUND(E34*U34,2)</f>
        <v>0</v>
      </c>
      <c r="W34" s="233"/>
      <c r="X34" s="233" t="s">
        <v>127</v>
      </c>
      <c r="Y34" s="233" t="s">
        <v>128</v>
      </c>
      <c r="Z34" s="213"/>
      <c r="AA34" s="213"/>
      <c r="AB34" s="213"/>
      <c r="AC34" s="213"/>
      <c r="AD34" s="213"/>
      <c r="AE34" s="213"/>
      <c r="AF34" s="213"/>
      <c r="AG34" s="213" t="s">
        <v>148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52">
        <v>18</v>
      </c>
      <c r="B35" s="253" t="s">
        <v>240</v>
      </c>
      <c r="C35" s="261" t="s">
        <v>241</v>
      </c>
      <c r="D35" s="254" t="s">
        <v>0</v>
      </c>
      <c r="E35" s="255">
        <v>54.345999999999997</v>
      </c>
      <c r="F35" s="256"/>
      <c r="G35" s="257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2">
        <v>0</v>
      </c>
      <c r="O35" s="232">
        <f>ROUND(E35*N35,2)</f>
        <v>0</v>
      </c>
      <c r="P35" s="232">
        <v>0</v>
      </c>
      <c r="Q35" s="232">
        <f>ROUND(E35*P35,2)</f>
        <v>0</v>
      </c>
      <c r="R35" s="233"/>
      <c r="S35" s="233" t="s">
        <v>125</v>
      </c>
      <c r="T35" s="233" t="s">
        <v>126</v>
      </c>
      <c r="U35" s="233">
        <v>0</v>
      </c>
      <c r="V35" s="233">
        <f>ROUND(E35*U35,2)</f>
        <v>0</v>
      </c>
      <c r="W35" s="233"/>
      <c r="X35" s="233" t="s">
        <v>127</v>
      </c>
      <c r="Y35" s="233" t="s">
        <v>128</v>
      </c>
      <c r="Z35" s="213"/>
      <c r="AA35" s="213"/>
      <c r="AB35" s="213"/>
      <c r="AC35" s="213"/>
      <c r="AD35" s="213"/>
      <c r="AE35" s="213"/>
      <c r="AF35" s="213"/>
      <c r="AG35" s="213" t="s">
        <v>148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52">
        <v>19</v>
      </c>
      <c r="B36" s="253" t="s">
        <v>242</v>
      </c>
      <c r="C36" s="261" t="s">
        <v>243</v>
      </c>
      <c r="D36" s="254" t="s">
        <v>244</v>
      </c>
      <c r="E36" s="255">
        <v>1</v>
      </c>
      <c r="F36" s="256"/>
      <c r="G36" s="257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3"/>
      <c r="S36" s="233" t="s">
        <v>125</v>
      </c>
      <c r="T36" s="233" t="s">
        <v>126</v>
      </c>
      <c r="U36" s="233">
        <v>0</v>
      </c>
      <c r="V36" s="233">
        <f>ROUND(E36*U36,2)</f>
        <v>0</v>
      </c>
      <c r="W36" s="233"/>
      <c r="X36" s="233" t="s">
        <v>175</v>
      </c>
      <c r="Y36" s="233" t="s">
        <v>128</v>
      </c>
      <c r="Z36" s="213"/>
      <c r="AA36" s="213"/>
      <c r="AB36" s="213"/>
      <c r="AC36" s="213"/>
      <c r="AD36" s="213"/>
      <c r="AE36" s="213"/>
      <c r="AF36" s="213"/>
      <c r="AG36" s="213" t="s">
        <v>176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x14ac:dyDescent="0.2">
      <c r="A37" s="239" t="s">
        <v>120</v>
      </c>
      <c r="B37" s="240" t="s">
        <v>72</v>
      </c>
      <c r="C37" s="258" t="s">
        <v>73</v>
      </c>
      <c r="D37" s="241"/>
      <c r="E37" s="242"/>
      <c r="F37" s="243"/>
      <c r="G37" s="244">
        <f>SUMIF(AG38:AG56,"&lt;&gt;NOR",G38:G56)</f>
        <v>0</v>
      </c>
      <c r="H37" s="238"/>
      <c r="I37" s="238">
        <f>SUM(I38:I56)</f>
        <v>0</v>
      </c>
      <c r="J37" s="238"/>
      <c r="K37" s="238">
        <f>SUM(K38:K56)</f>
        <v>0</v>
      </c>
      <c r="L37" s="238"/>
      <c r="M37" s="238">
        <f>SUM(M38:M56)</f>
        <v>0</v>
      </c>
      <c r="N37" s="237"/>
      <c r="O37" s="237">
        <f>SUM(O38:O56)</f>
        <v>0</v>
      </c>
      <c r="P37" s="237"/>
      <c r="Q37" s="237">
        <f>SUM(Q38:Q56)</f>
        <v>0</v>
      </c>
      <c r="R37" s="238"/>
      <c r="S37" s="238"/>
      <c r="T37" s="238"/>
      <c r="U37" s="238"/>
      <c r="V37" s="238">
        <f>SUM(V38:V56)</f>
        <v>0</v>
      </c>
      <c r="W37" s="238"/>
      <c r="X37" s="238"/>
      <c r="Y37" s="238"/>
      <c r="AG37" t="s">
        <v>121</v>
      </c>
    </row>
    <row r="38" spans="1:60" ht="22.5" outlineLevel="1" x14ac:dyDescent="0.2">
      <c r="A38" s="252">
        <v>20</v>
      </c>
      <c r="B38" s="253" t="s">
        <v>245</v>
      </c>
      <c r="C38" s="261" t="s">
        <v>246</v>
      </c>
      <c r="D38" s="254" t="s">
        <v>147</v>
      </c>
      <c r="E38" s="255">
        <v>3.5</v>
      </c>
      <c r="F38" s="256"/>
      <c r="G38" s="257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3"/>
      <c r="S38" s="233" t="s">
        <v>125</v>
      </c>
      <c r="T38" s="233" t="s">
        <v>126</v>
      </c>
      <c r="U38" s="233">
        <v>0</v>
      </c>
      <c r="V38" s="233">
        <f>ROUND(E38*U38,2)</f>
        <v>0</v>
      </c>
      <c r="W38" s="233"/>
      <c r="X38" s="233" t="s">
        <v>127</v>
      </c>
      <c r="Y38" s="233" t="s">
        <v>128</v>
      </c>
      <c r="Z38" s="213"/>
      <c r="AA38" s="213"/>
      <c r="AB38" s="213"/>
      <c r="AC38" s="213"/>
      <c r="AD38" s="213"/>
      <c r="AE38" s="213"/>
      <c r="AF38" s="213"/>
      <c r="AG38" s="213" t="s">
        <v>148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52">
        <v>21</v>
      </c>
      <c r="B39" s="253" t="s">
        <v>247</v>
      </c>
      <c r="C39" s="261" t="s">
        <v>248</v>
      </c>
      <c r="D39" s="254" t="s">
        <v>147</v>
      </c>
      <c r="E39" s="255">
        <v>2</v>
      </c>
      <c r="F39" s="256"/>
      <c r="G39" s="257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3"/>
      <c r="S39" s="233" t="s">
        <v>125</v>
      </c>
      <c r="T39" s="233" t="s">
        <v>126</v>
      </c>
      <c r="U39" s="233">
        <v>0</v>
      </c>
      <c r="V39" s="233">
        <f>ROUND(E39*U39,2)</f>
        <v>0</v>
      </c>
      <c r="W39" s="233"/>
      <c r="X39" s="233" t="s">
        <v>127</v>
      </c>
      <c r="Y39" s="233" t="s">
        <v>128</v>
      </c>
      <c r="Z39" s="213"/>
      <c r="AA39" s="213"/>
      <c r="AB39" s="213"/>
      <c r="AC39" s="213"/>
      <c r="AD39" s="213"/>
      <c r="AE39" s="213"/>
      <c r="AF39" s="213"/>
      <c r="AG39" s="213" t="s">
        <v>148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52">
        <v>22</v>
      </c>
      <c r="B40" s="253" t="s">
        <v>247</v>
      </c>
      <c r="C40" s="261" t="s">
        <v>248</v>
      </c>
      <c r="D40" s="254" t="s">
        <v>147</v>
      </c>
      <c r="E40" s="255">
        <v>4</v>
      </c>
      <c r="F40" s="256"/>
      <c r="G40" s="257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3"/>
      <c r="S40" s="233" t="s">
        <v>125</v>
      </c>
      <c r="T40" s="233" t="s">
        <v>126</v>
      </c>
      <c r="U40" s="233">
        <v>0</v>
      </c>
      <c r="V40" s="233">
        <f>ROUND(E40*U40,2)</f>
        <v>0</v>
      </c>
      <c r="W40" s="233"/>
      <c r="X40" s="233" t="s">
        <v>127</v>
      </c>
      <c r="Y40" s="233" t="s">
        <v>128</v>
      </c>
      <c r="Z40" s="213"/>
      <c r="AA40" s="213"/>
      <c r="AB40" s="213"/>
      <c r="AC40" s="213"/>
      <c r="AD40" s="213"/>
      <c r="AE40" s="213"/>
      <c r="AF40" s="213"/>
      <c r="AG40" s="213" t="s">
        <v>148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52">
        <v>23</v>
      </c>
      <c r="B41" s="253" t="s">
        <v>249</v>
      </c>
      <c r="C41" s="261" t="s">
        <v>250</v>
      </c>
      <c r="D41" s="254" t="s">
        <v>162</v>
      </c>
      <c r="E41" s="255">
        <v>1</v>
      </c>
      <c r="F41" s="256"/>
      <c r="G41" s="257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2">
        <v>0</v>
      </c>
      <c r="O41" s="232">
        <f>ROUND(E41*N41,2)</f>
        <v>0</v>
      </c>
      <c r="P41" s="232">
        <v>0</v>
      </c>
      <c r="Q41" s="232">
        <f>ROUND(E41*P41,2)</f>
        <v>0</v>
      </c>
      <c r="R41" s="233"/>
      <c r="S41" s="233" t="s">
        <v>125</v>
      </c>
      <c r="T41" s="233" t="s">
        <v>126</v>
      </c>
      <c r="U41" s="233">
        <v>0</v>
      </c>
      <c r="V41" s="233">
        <f>ROUND(E41*U41,2)</f>
        <v>0</v>
      </c>
      <c r="W41" s="233"/>
      <c r="X41" s="233" t="s">
        <v>127</v>
      </c>
      <c r="Y41" s="233" t="s">
        <v>128</v>
      </c>
      <c r="Z41" s="213"/>
      <c r="AA41" s="213"/>
      <c r="AB41" s="213"/>
      <c r="AC41" s="213"/>
      <c r="AD41" s="213"/>
      <c r="AE41" s="213"/>
      <c r="AF41" s="213"/>
      <c r="AG41" s="213" t="s">
        <v>148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 x14ac:dyDescent="0.2">
      <c r="A42" s="252">
        <v>24</v>
      </c>
      <c r="B42" s="253" t="s">
        <v>251</v>
      </c>
      <c r="C42" s="261" t="s">
        <v>252</v>
      </c>
      <c r="D42" s="254" t="s">
        <v>162</v>
      </c>
      <c r="E42" s="255">
        <v>2</v>
      </c>
      <c r="F42" s="256"/>
      <c r="G42" s="257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3"/>
      <c r="S42" s="233" t="s">
        <v>125</v>
      </c>
      <c r="T42" s="233" t="s">
        <v>126</v>
      </c>
      <c r="U42" s="233">
        <v>0</v>
      </c>
      <c r="V42" s="233">
        <f>ROUND(E42*U42,2)</f>
        <v>0</v>
      </c>
      <c r="W42" s="233"/>
      <c r="X42" s="233" t="s">
        <v>127</v>
      </c>
      <c r="Y42" s="233" t="s">
        <v>128</v>
      </c>
      <c r="Z42" s="213"/>
      <c r="AA42" s="213"/>
      <c r="AB42" s="213"/>
      <c r="AC42" s="213"/>
      <c r="AD42" s="213"/>
      <c r="AE42" s="213"/>
      <c r="AF42" s="213"/>
      <c r="AG42" s="213" t="s">
        <v>148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 x14ac:dyDescent="0.2">
      <c r="A43" s="252">
        <v>25</v>
      </c>
      <c r="B43" s="253" t="s">
        <v>253</v>
      </c>
      <c r="C43" s="261" t="s">
        <v>254</v>
      </c>
      <c r="D43" s="254" t="s">
        <v>162</v>
      </c>
      <c r="E43" s="255">
        <v>1</v>
      </c>
      <c r="F43" s="256"/>
      <c r="G43" s="257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3"/>
      <c r="S43" s="233" t="s">
        <v>125</v>
      </c>
      <c r="T43" s="233" t="s">
        <v>126</v>
      </c>
      <c r="U43" s="233">
        <v>0</v>
      </c>
      <c r="V43" s="233">
        <f>ROUND(E43*U43,2)</f>
        <v>0</v>
      </c>
      <c r="W43" s="233"/>
      <c r="X43" s="233" t="s">
        <v>127</v>
      </c>
      <c r="Y43" s="233" t="s">
        <v>128</v>
      </c>
      <c r="Z43" s="213"/>
      <c r="AA43" s="213"/>
      <c r="AB43" s="213"/>
      <c r="AC43" s="213"/>
      <c r="AD43" s="213"/>
      <c r="AE43" s="213"/>
      <c r="AF43" s="213"/>
      <c r="AG43" s="213" t="s">
        <v>148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52">
        <v>26</v>
      </c>
      <c r="B44" s="253" t="s">
        <v>255</v>
      </c>
      <c r="C44" s="261" t="s">
        <v>256</v>
      </c>
      <c r="D44" s="254" t="s">
        <v>147</v>
      </c>
      <c r="E44" s="255">
        <v>12</v>
      </c>
      <c r="F44" s="256"/>
      <c r="G44" s="257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3"/>
      <c r="S44" s="233" t="s">
        <v>125</v>
      </c>
      <c r="T44" s="233" t="s">
        <v>126</v>
      </c>
      <c r="U44" s="233">
        <v>0</v>
      </c>
      <c r="V44" s="233">
        <f>ROUND(E44*U44,2)</f>
        <v>0</v>
      </c>
      <c r="W44" s="233"/>
      <c r="X44" s="233" t="s">
        <v>127</v>
      </c>
      <c r="Y44" s="233" t="s">
        <v>128</v>
      </c>
      <c r="Z44" s="213"/>
      <c r="AA44" s="213"/>
      <c r="AB44" s="213"/>
      <c r="AC44" s="213"/>
      <c r="AD44" s="213"/>
      <c r="AE44" s="213"/>
      <c r="AF44" s="213"/>
      <c r="AG44" s="213" t="s">
        <v>148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33.75" outlineLevel="1" x14ac:dyDescent="0.2">
      <c r="A45" s="252">
        <v>27</v>
      </c>
      <c r="B45" s="253" t="s">
        <v>257</v>
      </c>
      <c r="C45" s="261" t="s">
        <v>258</v>
      </c>
      <c r="D45" s="254" t="s">
        <v>147</v>
      </c>
      <c r="E45" s="255">
        <v>12</v>
      </c>
      <c r="F45" s="256"/>
      <c r="G45" s="257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3"/>
      <c r="S45" s="233" t="s">
        <v>125</v>
      </c>
      <c r="T45" s="233" t="s">
        <v>126</v>
      </c>
      <c r="U45" s="233">
        <v>0</v>
      </c>
      <c r="V45" s="233">
        <f>ROUND(E45*U45,2)</f>
        <v>0</v>
      </c>
      <c r="W45" s="233"/>
      <c r="X45" s="233" t="s">
        <v>127</v>
      </c>
      <c r="Y45" s="233" t="s">
        <v>128</v>
      </c>
      <c r="Z45" s="213"/>
      <c r="AA45" s="213"/>
      <c r="AB45" s="213"/>
      <c r="AC45" s="213"/>
      <c r="AD45" s="213"/>
      <c r="AE45" s="213"/>
      <c r="AF45" s="213"/>
      <c r="AG45" s="213" t="s">
        <v>148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33.75" outlineLevel="1" x14ac:dyDescent="0.2">
      <c r="A46" s="252">
        <v>28</v>
      </c>
      <c r="B46" s="253" t="s">
        <v>259</v>
      </c>
      <c r="C46" s="261" t="s">
        <v>260</v>
      </c>
      <c r="D46" s="254" t="s">
        <v>147</v>
      </c>
      <c r="E46" s="255">
        <v>5.5</v>
      </c>
      <c r="F46" s="256"/>
      <c r="G46" s="257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3"/>
      <c r="S46" s="233" t="s">
        <v>125</v>
      </c>
      <c r="T46" s="233" t="s">
        <v>126</v>
      </c>
      <c r="U46" s="233">
        <v>0</v>
      </c>
      <c r="V46" s="233">
        <f>ROUND(E46*U46,2)</f>
        <v>0</v>
      </c>
      <c r="W46" s="233"/>
      <c r="X46" s="233" t="s">
        <v>127</v>
      </c>
      <c r="Y46" s="233" t="s">
        <v>128</v>
      </c>
      <c r="Z46" s="213"/>
      <c r="AA46" s="213"/>
      <c r="AB46" s="213"/>
      <c r="AC46" s="213"/>
      <c r="AD46" s="213"/>
      <c r="AE46" s="213"/>
      <c r="AF46" s="213"/>
      <c r="AG46" s="213" t="s">
        <v>148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33.75" outlineLevel="1" x14ac:dyDescent="0.2">
      <c r="A47" s="252">
        <v>29</v>
      </c>
      <c r="B47" s="253" t="s">
        <v>261</v>
      </c>
      <c r="C47" s="261" t="s">
        <v>262</v>
      </c>
      <c r="D47" s="254" t="s">
        <v>147</v>
      </c>
      <c r="E47" s="255">
        <v>4</v>
      </c>
      <c r="F47" s="256"/>
      <c r="G47" s="257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3"/>
      <c r="S47" s="233" t="s">
        <v>125</v>
      </c>
      <c r="T47" s="233" t="s">
        <v>126</v>
      </c>
      <c r="U47" s="233">
        <v>0</v>
      </c>
      <c r="V47" s="233">
        <f>ROUND(E47*U47,2)</f>
        <v>0</v>
      </c>
      <c r="W47" s="233"/>
      <c r="X47" s="233" t="s">
        <v>127</v>
      </c>
      <c r="Y47" s="233" t="s">
        <v>128</v>
      </c>
      <c r="Z47" s="213"/>
      <c r="AA47" s="213"/>
      <c r="AB47" s="213"/>
      <c r="AC47" s="213"/>
      <c r="AD47" s="213"/>
      <c r="AE47" s="213"/>
      <c r="AF47" s="213"/>
      <c r="AG47" s="213" t="s">
        <v>148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52">
        <v>30</v>
      </c>
      <c r="B48" s="253" t="s">
        <v>263</v>
      </c>
      <c r="C48" s="261" t="s">
        <v>264</v>
      </c>
      <c r="D48" s="254" t="s">
        <v>162</v>
      </c>
      <c r="E48" s="255">
        <v>3</v>
      </c>
      <c r="F48" s="256"/>
      <c r="G48" s="257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3"/>
      <c r="S48" s="233" t="s">
        <v>125</v>
      </c>
      <c r="T48" s="233" t="s">
        <v>126</v>
      </c>
      <c r="U48" s="233">
        <v>0</v>
      </c>
      <c r="V48" s="233">
        <f>ROUND(E48*U48,2)</f>
        <v>0</v>
      </c>
      <c r="W48" s="233"/>
      <c r="X48" s="233" t="s">
        <v>127</v>
      </c>
      <c r="Y48" s="233" t="s">
        <v>128</v>
      </c>
      <c r="Z48" s="213"/>
      <c r="AA48" s="213"/>
      <c r="AB48" s="213"/>
      <c r="AC48" s="213"/>
      <c r="AD48" s="213"/>
      <c r="AE48" s="213"/>
      <c r="AF48" s="213"/>
      <c r="AG48" s="213" t="s">
        <v>148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52">
        <v>31</v>
      </c>
      <c r="B49" s="253" t="s">
        <v>265</v>
      </c>
      <c r="C49" s="261" t="s">
        <v>266</v>
      </c>
      <c r="D49" s="254" t="s">
        <v>162</v>
      </c>
      <c r="E49" s="255">
        <v>1</v>
      </c>
      <c r="F49" s="256"/>
      <c r="G49" s="257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3"/>
      <c r="S49" s="233" t="s">
        <v>125</v>
      </c>
      <c r="T49" s="233" t="s">
        <v>126</v>
      </c>
      <c r="U49" s="233">
        <v>0</v>
      </c>
      <c r="V49" s="233">
        <f>ROUND(E49*U49,2)</f>
        <v>0</v>
      </c>
      <c r="W49" s="233"/>
      <c r="X49" s="233" t="s">
        <v>127</v>
      </c>
      <c r="Y49" s="233" t="s">
        <v>128</v>
      </c>
      <c r="Z49" s="213"/>
      <c r="AA49" s="213"/>
      <c r="AB49" s="213"/>
      <c r="AC49" s="213"/>
      <c r="AD49" s="213"/>
      <c r="AE49" s="213"/>
      <c r="AF49" s="213"/>
      <c r="AG49" s="213" t="s">
        <v>148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52">
        <v>32</v>
      </c>
      <c r="B50" s="253" t="s">
        <v>267</v>
      </c>
      <c r="C50" s="261" t="s">
        <v>268</v>
      </c>
      <c r="D50" s="254" t="s">
        <v>162</v>
      </c>
      <c r="E50" s="255">
        <v>1</v>
      </c>
      <c r="F50" s="256"/>
      <c r="G50" s="257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3"/>
      <c r="S50" s="233" t="s">
        <v>125</v>
      </c>
      <c r="T50" s="233" t="s">
        <v>126</v>
      </c>
      <c r="U50" s="233">
        <v>0</v>
      </c>
      <c r="V50" s="233">
        <f>ROUND(E50*U50,2)</f>
        <v>0</v>
      </c>
      <c r="W50" s="233"/>
      <c r="X50" s="233" t="s">
        <v>127</v>
      </c>
      <c r="Y50" s="233" t="s">
        <v>128</v>
      </c>
      <c r="Z50" s="213"/>
      <c r="AA50" s="213"/>
      <c r="AB50" s="213"/>
      <c r="AC50" s="213"/>
      <c r="AD50" s="213"/>
      <c r="AE50" s="213"/>
      <c r="AF50" s="213"/>
      <c r="AG50" s="213" t="s">
        <v>148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 x14ac:dyDescent="0.2">
      <c r="A51" s="252">
        <v>33</v>
      </c>
      <c r="B51" s="253" t="s">
        <v>269</v>
      </c>
      <c r="C51" s="261" t="s">
        <v>270</v>
      </c>
      <c r="D51" s="254" t="s">
        <v>162</v>
      </c>
      <c r="E51" s="255">
        <v>1</v>
      </c>
      <c r="F51" s="256"/>
      <c r="G51" s="257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3"/>
      <c r="S51" s="233" t="s">
        <v>125</v>
      </c>
      <c r="T51" s="233" t="s">
        <v>126</v>
      </c>
      <c r="U51" s="233">
        <v>0</v>
      </c>
      <c r="V51" s="233">
        <f>ROUND(E51*U51,2)</f>
        <v>0</v>
      </c>
      <c r="W51" s="233"/>
      <c r="X51" s="233" t="s">
        <v>127</v>
      </c>
      <c r="Y51" s="233" t="s">
        <v>128</v>
      </c>
      <c r="Z51" s="213"/>
      <c r="AA51" s="213"/>
      <c r="AB51" s="213"/>
      <c r="AC51" s="213"/>
      <c r="AD51" s="213"/>
      <c r="AE51" s="213"/>
      <c r="AF51" s="213"/>
      <c r="AG51" s="213" t="s">
        <v>148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52">
        <v>34</v>
      </c>
      <c r="B52" s="253" t="s">
        <v>271</v>
      </c>
      <c r="C52" s="261" t="s">
        <v>272</v>
      </c>
      <c r="D52" s="254" t="s">
        <v>162</v>
      </c>
      <c r="E52" s="255">
        <v>3</v>
      </c>
      <c r="F52" s="256"/>
      <c r="G52" s="257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3"/>
      <c r="S52" s="233" t="s">
        <v>125</v>
      </c>
      <c r="T52" s="233" t="s">
        <v>126</v>
      </c>
      <c r="U52" s="233">
        <v>0</v>
      </c>
      <c r="V52" s="233">
        <f>ROUND(E52*U52,2)</f>
        <v>0</v>
      </c>
      <c r="W52" s="233"/>
      <c r="X52" s="233" t="s">
        <v>127</v>
      </c>
      <c r="Y52" s="233" t="s">
        <v>128</v>
      </c>
      <c r="Z52" s="213"/>
      <c r="AA52" s="213"/>
      <c r="AB52" s="213"/>
      <c r="AC52" s="213"/>
      <c r="AD52" s="213"/>
      <c r="AE52" s="213"/>
      <c r="AF52" s="213"/>
      <c r="AG52" s="213" t="s">
        <v>148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52">
        <v>35</v>
      </c>
      <c r="B53" s="253" t="s">
        <v>273</v>
      </c>
      <c r="C53" s="261" t="s">
        <v>274</v>
      </c>
      <c r="D53" s="254" t="s">
        <v>162</v>
      </c>
      <c r="E53" s="255">
        <v>3</v>
      </c>
      <c r="F53" s="256"/>
      <c r="G53" s="257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3"/>
      <c r="S53" s="233" t="s">
        <v>125</v>
      </c>
      <c r="T53" s="233" t="s">
        <v>126</v>
      </c>
      <c r="U53" s="233">
        <v>0</v>
      </c>
      <c r="V53" s="233">
        <f>ROUND(E53*U53,2)</f>
        <v>0</v>
      </c>
      <c r="W53" s="233"/>
      <c r="X53" s="233" t="s">
        <v>127</v>
      </c>
      <c r="Y53" s="233" t="s">
        <v>128</v>
      </c>
      <c r="Z53" s="213"/>
      <c r="AA53" s="213"/>
      <c r="AB53" s="213"/>
      <c r="AC53" s="213"/>
      <c r="AD53" s="213"/>
      <c r="AE53" s="213"/>
      <c r="AF53" s="213"/>
      <c r="AG53" s="213" t="s">
        <v>148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52">
        <v>36</v>
      </c>
      <c r="B54" s="253" t="s">
        <v>275</v>
      </c>
      <c r="C54" s="261" t="s">
        <v>276</v>
      </c>
      <c r="D54" s="254" t="s">
        <v>162</v>
      </c>
      <c r="E54" s="255">
        <v>1</v>
      </c>
      <c r="F54" s="256"/>
      <c r="G54" s="257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3"/>
      <c r="S54" s="233" t="s">
        <v>125</v>
      </c>
      <c r="T54" s="233" t="s">
        <v>126</v>
      </c>
      <c r="U54" s="233">
        <v>0</v>
      </c>
      <c r="V54" s="233">
        <f>ROUND(E54*U54,2)</f>
        <v>0</v>
      </c>
      <c r="W54" s="233"/>
      <c r="X54" s="233" t="s">
        <v>127</v>
      </c>
      <c r="Y54" s="233" t="s">
        <v>128</v>
      </c>
      <c r="Z54" s="213"/>
      <c r="AA54" s="213"/>
      <c r="AB54" s="213"/>
      <c r="AC54" s="213"/>
      <c r="AD54" s="213"/>
      <c r="AE54" s="213"/>
      <c r="AF54" s="213"/>
      <c r="AG54" s="213" t="s">
        <v>148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52">
        <v>37</v>
      </c>
      <c r="B55" s="253" t="s">
        <v>277</v>
      </c>
      <c r="C55" s="261" t="s">
        <v>278</v>
      </c>
      <c r="D55" s="254" t="s">
        <v>162</v>
      </c>
      <c r="E55" s="255">
        <v>1</v>
      </c>
      <c r="F55" s="256"/>
      <c r="G55" s="257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3"/>
      <c r="S55" s="233" t="s">
        <v>125</v>
      </c>
      <c r="T55" s="233" t="s">
        <v>126</v>
      </c>
      <c r="U55" s="233">
        <v>0</v>
      </c>
      <c r="V55" s="233">
        <f>ROUND(E55*U55,2)</f>
        <v>0</v>
      </c>
      <c r="W55" s="233"/>
      <c r="X55" s="233" t="s">
        <v>127</v>
      </c>
      <c r="Y55" s="233" t="s">
        <v>128</v>
      </c>
      <c r="Z55" s="213"/>
      <c r="AA55" s="213"/>
      <c r="AB55" s="213"/>
      <c r="AC55" s="213"/>
      <c r="AD55" s="213"/>
      <c r="AE55" s="213"/>
      <c r="AF55" s="213"/>
      <c r="AG55" s="213" t="s">
        <v>148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 x14ac:dyDescent="0.2">
      <c r="A56" s="252">
        <v>38</v>
      </c>
      <c r="B56" s="253" t="s">
        <v>279</v>
      </c>
      <c r="C56" s="261" t="s">
        <v>280</v>
      </c>
      <c r="D56" s="254" t="s">
        <v>162</v>
      </c>
      <c r="E56" s="255">
        <v>1</v>
      </c>
      <c r="F56" s="256"/>
      <c r="G56" s="257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2">
        <v>0</v>
      </c>
      <c r="O56" s="232">
        <f>ROUND(E56*N56,2)</f>
        <v>0</v>
      </c>
      <c r="P56" s="232">
        <v>0</v>
      </c>
      <c r="Q56" s="232">
        <f>ROUND(E56*P56,2)</f>
        <v>0</v>
      </c>
      <c r="R56" s="233"/>
      <c r="S56" s="233" t="s">
        <v>125</v>
      </c>
      <c r="T56" s="233" t="s">
        <v>126</v>
      </c>
      <c r="U56" s="233">
        <v>0</v>
      </c>
      <c r="V56" s="233">
        <f>ROUND(E56*U56,2)</f>
        <v>0</v>
      </c>
      <c r="W56" s="233"/>
      <c r="X56" s="233" t="s">
        <v>127</v>
      </c>
      <c r="Y56" s="233" t="s">
        <v>128</v>
      </c>
      <c r="Z56" s="213"/>
      <c r="AA56" s="213"/>
      <c r="AB56" s="213"/>
      <c r="AC56" s="213"/>
      <c r="AD56" s="213"/>
      <c r="AE56" s="213"/>
      <c r="AF56" s="213"/>
      <c r="AG56" s="213" t="s">
        <v>148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239" t="s">
        <v>120</v>
      </c>
      <c r="B57" s="240" t="s">
        <v>76</v>
      </c>
      <c r="C57" s="258" t="s">
        <v>77</v>
      </c>
      <c r="D57" s="241"/>
      <c r="E57" s="242"/>
      <c r="F57" s="243"/>
      <c r="G57" s="244">
        <f>SUMIF(AG58:AG77,"&lt;&gt;NOR",G58:G77)</f>
        <v>0</v>
      </c>
      <c r="H57" s="238"/>
      <c r="I57" s="238">
        <f>SUM(I58:I77)</f>
        <v>0</v>
      </c>
      <c r="J57" s="238"/>
      <c r="K57" s="238">
        <f>SUM(K58:K77)</f>
        <v>0</v>
      </c>
      <c r="L57" s="238"/>
      <c r="M57" s="238">
        <f>SUM(M58:M77)</f>
        <v>0</v>
      </c>
      <c r="N57" s="237"/>
      <c r="O57" s="237">
        <f>SUM(O58:O77)</f>
        <v>0</v>
      </c>
      <c r="P57" s="237"/>
      <c r="Q57" s="237">
        <f>SUM(Q58:Q77)</f>
        <v>0</v>
      </c>
      <c r="R57" s="238"/>
      <c r="S57" s="238"/>
      <c r="T57" s="238"/>
      <c r="U57" s="238"/>
      <c r="V57" s="238">
        <f>SUM(V58:V77)</f>
        <v>0</v>
      </c>
      <c r="W57" s="238"/>
      <c r="X57" s="238"/>
      <c r="Y57" s="238"/>
      <c r="AG57" t="s">
        <v>121</v>
      </c>
    </row>
    <row r="58" spans="1:60" ht="22.5" outlineLevel="1" x14ac:dyDescent="0.2">
      <c r="A58" s="252">
        <v>39</v>
      </c>
      <c r="B58" s="253" t="s">
        <v>281</v>
      </c>
      <c r="C58" s="261" t="s">
        <v>282</v>
      </c>
      <c r="D58" s="254" t="s">
        <v>162</v>
      </c>
      <c r="E58" s="255">
        <v>2</v>
      </c>
      <c r="F58" s="256"/>
      <c r="G58" s="257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3"/>
      <c r="S58" s="233" t="s">
        <v>125</v>
      </c>
      <c r="T58" s="233" t="s">
        <v>126</v>
      </c>
      <c r="U58" s="233">
        <v>0</v>
      </c>
      <c r="V58" s="233">
        <f>ROUND(E58*U58,2)</f>
        <v>0</v>
      </c>
      <c r="W58" s="233"/>
      <c r="X58" s="233" t="s">
        <v>127</v>
      </c>
      <c r="Y58" s="233" t="s">
        <v>128</v>
      </c>
      <c r="Z58" s="213"/>
      <c r="AA58" s="213"/>
      <c r="AB58" s="213"/>
      <c r="AC58" s="213"/>
      <c r="AD58" s="213"/>
      <c r="AE58" s="213"/>
      <c r="AF58" s="213"/>
      <c r="AG58" s="213" t="s">
        <v>148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2.5" outlineLevel="1" x14ac:dyDescent="0.2">
      <c r="A59" s="252">
        <v>40</v>
      </c>
      <c r="B59" s="253" t="s">
        <v>283</v>
      </c>
      <c r="C59" s="261" t="s">
        <v>284</v>
      </c>
      <c r="D59" s="254" t="s">
        <v>159</v>
      </c>
      <c r="E59" s="255">
        <v>2</v>
      </c>
      <c r="F59" s="256"/>
      <c r="G59" s="257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3"/>
      <c r="S59" s="233" t="s">
        <v>125</v>
      </c>
      <c r="T59" s="233" t="s">
        <v>126</v>
      </c>
      <c r="U59" s="233">
        <v>0</v>
      </c>
      <c r="V59" s="233">
        <f>ROUND(E59*U59,2)</f>
        <v>0</v>
      </c>
      <c r="W59" s="233"/>
      <c r="X59" s="233" t="s">
        <v>127</v>
      </c>
      <c r="Y59" s="233" t="s">
        <v>128</v>
      </c>
      <c r="Z59" s="213"/>
      <c r="AA59" s="213"/>
      <c r="AB59" s="213"/>
      <c r="AC59" s="213"/>
      <c r="AD59" s="213"/>
      <c r="AE59" s="213"/>
      <c r="AF59" s="213"/>
      <c r="AG59" s="213" t="s">
        <v>148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33.75" outlineLevel="1" x14ac:dyDescent="0.2">
      <c r="A60" s="252">
        <v>41</v>
      </c>
      <c r="B60" s="253" t="s">
        <v>285</v>
      </c>
      <c r="C60" s="261" t="s">
        <v>286</v>
      </c>
      <c r="D60" s="254" t="s">
        <v>138</v>
      </c>
      <c r="E60" s="255">
        <v>24</v>
      </c>
      <c r="F60" s="256"/>
      <c r="G60" s="257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21</v>
      </c>
      <c r="M60" s="233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3"/>
      <c r="S60" s="233" t="s">
        <v>125</v>
      </c>
      <c r="T60" s="233" t="s">
        <v>126</v>
      </c>
      <c r="U60" s="233">
        <v>0</v>
      </c>
      <c r="V60" s="233">
        <f>ROUND(E60*U60,2)</f>
        <v>0</v>
      </c>
      <c r="W60" s="233"/>
      <c r="X60" s="233" t="s">
        <v>127</v>
      </c>
      <c r="Y60" s="233" t="s">
        <v>128</v>
      </c>
      <c r="Z60" s="213"/>
      <c r="AA60" s="213"/>
      <c r="AB60" s="213"/>
      <c r="AC60" s="213"/>
      <c r="AD60" s="213"/>
      <c r="AE60" s="213"/>
      <c r="AF60" s="213"/>
      <c r="AG60" s="213" t="s">
        <v>148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52">
        <v>42</v>
      </c>
      <c r="B61" s="253" t="s">
        <v>287</v>
      </c>
      <c r="C61" s="261" t="s">
        <v>288</v>
      </c>
      <c r="D61" s="254" t="s">
        <v>289</v>
      </c>
      <c r="E61" s="255">
        <v>1</v>
      </c>
      <c r="F61" s="256"/>
      <c r="G61" s="257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3"/>
      <c r="S61" s="233" t="s">
        <v>125</v>
      </c>
      <c r="T61" s="233" t="s">
        <v>126</v>
      </c>
      <c r="U61" s="233">
        <v>0</v>
      </c>
      <c r="V61" s="233">
        <f>ROUND(E61*U61,2)</f>
        <v>0</v>
      </c>
      <c r="W61" s="233"/>
      <c r="X61" s="233" t="s">
        <v>127</v>
      </c>
      <c r="Y61" s="233" t="s">
        <v>128</v>
      </c>
      <c r="Z61" s="213"/>
      <c r="AA61" s="213"/>
      <c r="AB61" s="213"/>
      <c r="AC61" s="213"/>
      <c r="AD61" s="213"/>
      <c r="AE61" s="213"/>
      <c r="AF61" s="213"/>
      <c r="AG61" s="213" t="s">
        <v>148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33.75" outlineLevel="1" x14ac:dyDescent="0.2">
      <c r="A62" s="252">
        <v>43</v>
      </c>
      <c r="B62" s="253" t="s">
        <v>290</v>
      </c>
      <c r="C62" s="261" t="s">
        <v>291</v>
      </c>
      <c r="D62" s="254" t="s">
        <v>138</v>
      </c>
      <c r="E62" s="255">
        <v>32</v>
      </c>
      <c r="F62" s="256"/>
      <c r="G62" s="257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3"/>
      <c r="S62" s="233" t="s">
        <v>125</v>
      </c>
      <c r="T62" s="233" t="s">
        <v>126</v>
      </c>
      <c r="U62" s="233">
        <v>0</v>
      </c>
      <c r="V62" s="233">
        <f>ROUND(E62*U62,2)</f>
        <v>0</v>
      </c>
      <c r="W62" s="233"/>
      <c r="X62" s="233" t="s">
        <v>127</v>
      </c>
      <c r="Y62" s="233" t="s">
        <v>128</v>
      </c>
      <c r="Z62" s="213"/>
      <c r="AA62" s="213"/>
      <c r="AB62" s="213"/>
      <c r="AC62" s="213"/>
      <c r="AD62" s="213"/>
      <c r="AE62" s="213"/>
      <c r="AF62" s="213"/>
      <c r="AG62" s="213" t="s">
        <v>148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45" outlineLevel="1" x14ac:dyDescent="0.2">
      <c r="A63" s="252">
        <v>44</v>
      </c>
      <c r="B63" s="253" t="s">
        <v>292</v>
      </c>
      <c r="C63" s="261" t="s">
        <v>293</v>
      </c>
      <c r="D63" s="254" t="s">
        <v>289</v>
      </c>
      <c r="E63" s="255">
        <v>1</v>
      </c>
      <c r="F63" s="256"/>
      <c r="G63" s="257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3"/>
      <c r="S63" s="233" t="s">
        <v>125</v>
      </c>
      <c r="T63" s="233" t="s">
        <v>126</v>
      </c>
      <c r="U63" s="233">
        <v>0</v>
      </c>
      <c r="V63" s="233">
        <f>ROUND(E63*U63,2)</f>
        <v>0</v>
      </c>
      <c r="W63" s="233"/>
      <c r="X63" s="233" t="s">
        <v>175</v>
      </c>
      <c r="Y63" s="233" t="s">
        <v>128</v>
      </c>
      <c r="Z63" s="213"/>
      <c r="AA63" s="213"/>
      <c r="AB63" s="213"/>
      <c r="AC63" s="213"/>
      <c r="AD63" s="213"/>
      <c r="AE63" s="213"/>
      <c r="AF63" s="213"/>
      <c r="AG63" s="213" t="s">
        <v>176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52">
        <v>45</v>
      </c>
      <c r="B64" s="253" t="s">
        <v>294</v>
      </c>
      <c r="C64" s="261" t="s">
        <v>295</v>
      </c>
      <c r="D64" s="254" t="s">
        <v>244</v>
      </c>
      <c r="E64" s="255">
        <v>2</v>
      </c>
      <c r="F64" s="256"/>
      <c r="G64" s="257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3"/>
      <c r="S64" s="233" t="s">
        <v>125</v>
      </c>
      <c r="T64" s="233" t="s">
        <v>126</v>
      </c>
      <c r="U64" s="233">
        <v>0</v>
      </c>
      <c r="V64" s="233">
        <f>ROUND(E64*U64,2)</f>
        <v>0</v>
      </c>
      <c r="W64" s="233"/>
      <c r="X64" s="233" t="s">
        <v>175</v>
      </c>
      <c r="Y64" s="233" t="s">
        <v>128</v>
      </c>
      <c r="Z64" s="213"/>
      <c r="AA64" s="213"/>
      <c r="AB64" s="213"/>
      <c r="AC64" s="213"/>
      <c r="AD64" s="213"/>
      <c r="AE64" s="213"/>
      <c r="AF64" s="213"/>
      <c r="AG64" s="213" t="s">
        <v>176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ht="45" outlineLevel="1" x14ac:dyDescent="0.2">
      <c r="A65" s="246">
        <v>46</v>
      </c>
      <c r="B65" s="247" t="s">
        <v>296</v>
      </c>
      <c r="C65" s="259" t="s">
        <v>297</v>
      </c>
      <c r="D65" s="248" t="s">
        <v>289</v>
      </c>
      <c r="E65" s="249">
        <v>1</v>
      </c>
      <c r="F65" s="250"/>
      <c r="G65" s="251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3"/>
      <c r="S65" s="233" t="s">
        <v>125</v>
      </c>
      <c r="T65" s="233" t="s">
        <v>126</v>
      </c>
      <c r="U65" s="233">
        <v>0</v>
      </c>
      <c r="V65" s="233">
        <f>ROUND(E65*U65,2)</f>
        <v>0</v>
      </c>
      <c r="W65" s="233"/>
      <c r="X65" s="233" t="s">
        <v>175</v>
      </c>
      <c r="Y65" s="233" t="s">
        <v>128</v>
      </c>
      <c r="Z65" s="213"/>
      <c r="AA65" s="213"/>
      <c r="AB65" s="213"/>
      <c r="AC65" s="213"/>
      <c r="AD65" s="213"/>
      <c r="AE65" s="213"/>
      <c r="AF65" s="213"/>
      <c r="AG65" s="213" t="s">
        <v>176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2" x14ac:dyDescent="0.2">
      <c r="A66" s="230"/>
      <c r="B66" s="231"/>
      <c r="C66" s="270" t="s">
        <v>298</v>
      </c>
      <c r="D66" s="269"/>
      <c r="E66" s="269"/>
      <c r="F66" s="269"/>
      <c r="G66" s="269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3"/>
      <c r="AA66" s="213"/>
      <c r="AB66" s="213"/>
      <c r="AC66" s="213"/>
      <c r="AD66" s="213"/>
      <c r="AE66" s="213"/>
      <c r="AF66" s="213"/>
      <c r="AG66" s="213" t="s">
        <v>219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56.25" outlineLevel="1" x14ac:dyDescent="0.2">
      <c r="A67" s="246">
        <v>47</v>
      </c>
      <c r="B67" s="247" t="s">
        <v>299</v>
      </c>
      <c r="C67" s="259" t="s">
        <v>300</v>
      </c>
      <c r="D67" s="248" t="s">
        <v>289</v>
      </c>
      <c r="E67" s="249">
        <v>1</v>
      </c>
      <c r="F67" s="250"/>
      <c r="G67" s="251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32">
        <v>0</v>
      </c>
      <c r="O67" s="232">
        <f>ROUND(E67*N67,2)</f>
        <v>0</v>
      </c>
      <c r="P67" s="232">
        <v>0</v>
      </c>
      <c r="Q67" s="232">
        <f>ROUND(E67*P67,2)</f>
        <v>0</v>
      </c>
      <c r="R67" s="233"/>
      <c r="S67" s="233" t="s">
        <v>125</v>
      </c>
      <c r="T67" s="233" t="s">
        <v>126</v>
      </c>
      <c r="U67" s="233">
        <v>0</v>
      </c>
      <c r="V67" s="233">
        <f>ROUND(E67*U67,2)</f>
        <v>0</v>
      </c>
      <c r="W67" s="233"/>
      <c r="X67" s="233" t="s">
        <v>175</v>
      </c>
      <c r="Y67" s="233" t="s">
        <v>128</v>
      </c>
      <c r="Z67" s="213"/>
      <c r="AA67" s="213"/>
      <c r="AB67" s="213"/>
      <c r="AC67" s="213"/>
      <c r="AD67" s="213"/>
      <c r="AE67" s="213"/>
      <c r="AF67" s="213"/>
      <c r="AG67" s="213" t="s">
        <v>176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2" x14ac:dyDescent="0.2">
      <c r="A68" s="230"/>
      <c r="B68" s="231"/>
      <c r="C68" s="270" t="s">
        <v>301</v>
      </c>
      <c r="D68" s="269"/>
      <c r="E68" s="269"/>
      <c r="F68" s="269"/>
      <c r="G68" s="269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3"/>
      <c r="AA68" s="213"/>
      <c r="AB68" s="213"/>
      <c r="AC68" s="213"/>
      <c r="AD68" s="213"/>
      <c r="AE68" s="213"/>
      <c r="AF68" s="213"/>
      <c r="AG68" s="213" t="s">
        <v>219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52">
        <v>48</v>
      </c>
      <c r="B69" s="253" t="s">
        <v>302</v>
      </c>
      <c r="C69" s="261" t="s">
        <v>303</v>
      </c>
      <c r="D69" s="254" t="s">
        <v>289</v>
      </c>
      <c r="E69" s="255">
        <v>1</v>
      </c>
      <c r="F69" s="256"/>
      <c r="G69" s="257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3"/>
      <c r="S69" s="233" t="s">
        <v>125</v>
      </c>
      <c r="T69" s="233" t="s">
        <v>126</v>
      </c>
      <c r="U69" s="233">
        <v>0</v>
      </c>
      <c r="V69" s="233">
        <f>ROUND(E69*U69,2)</f>
        <v>0</v>
      </c>
      <c r="W69" s="233"/>
      <c r="X69" s="233" t="s">
        <v>175</v>
      </c>
      <c r="Y69" s="233" t="s">
        <v>128</v>
      </c>
      <c r="Z69" s="213"/>
      <c r="AA69" s="213"/>
      <c r="AB69" s="213"/>
      <c r="AC69" s="213"/>
      <c r="AD69" s="213"/>
      <c r="AE69" s="213"/>
      <c r="AF69" s="213"/>
      <c r="AG69" s="213" t="s">
        <v>176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52">
        <v>49</v>
      </c>
      <c r="B70" s="253" t="s">
        <v>304</v>
      </c>
      <c r="C70" s="261" t="s">
        <v>305</v>
      </c>
      <c r="D70" s="254" t="s">
        <v>289</v>
      </c>
      <c r="E70" s="255">
        <v>1</v>
      </c>
      <c r="F70" s="256"/>
      <c r="G70" s="257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3"/>
      <c r="S70" s="233" t="s">
        <v>125</v>
      </c>
      <c r="T70" s="233" t="s">
        <v>126</v>
      </c>
      <c r="U70" s="233">
        <v>0</v>
      </c>
      <c r="V70" s="233">
        <f>ROUND(E70*U70,2)</f>
        <v>0</v>
      </c>
      <c r="W70" s="233"/>
      <c r="X70" s="233" t="s">
        <v>175</v>
      </c>
      <c r="Y70" s="233" t="s">
        <v>128</v>
      </c>
      <c r="Z70" s="213"/>
      <c r="AA70" s="213"/>
      <c r="AB70" s="213"/>
      <c r="AC70" s="213"/>
      <c r="AD70" s="213"/>
      <c r="AE70" s="213"/>
      <c r="AF70" s="213"/>
      <c r="AG70" s="213" t="s">
        <v>176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52">
        <v>50</v>
      </c>
      <c r="B71" s="253" t="s">
        <v>306</v>
      </c>
      <c r="C71" s="261" t="s">
        <v>307</v>
      </c>
      <c r="D71" s="254" t="s">
        <v>289</v>
      </c>
      <c r="E71" s="255">
        <v>1</v>
      </c>
      <c r="F71" s="256"/>
      <c r="G71" s="257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2">
        <v>0</v>
      </c>
      <c r="O71" s="232">
        <f>ROUND(E71*N71,2)</f>
        <v>0</v>
      </c>
      <c r="P71" s="232">
        <v>0</v>
      </c>
      <c r="Q71" s="232">
        <f>ROUND(E71*P71,2)</f>
        <v>0</v>
      </c>
      <c r="R71" s="233"/>
      <c r="S71" s="233" t="s">
        <v>125</v>
      </c>
      <c r="T71" s="233" t="s">
        <v>126</v>
      </c>
      <c r="U71" s="233">
        <v>0</v>
      </c>
      <c r="V71" s="233">
        <f>ROUND(E71*U71,2)</f>
        <v>0</v>
      </c>
      <c r="W71" s="233"/>
      <c r="X71" s="233" t="s">
        <v>175</v>
      </c>
      <c r="Y71" s="233" t="s">
        <v>128</v>
      </c>
      <c r="Z71" s="213"/>
      <c r="AA71" s="213"/>
      <c r="AB71" s="213"/>
      <c r="AC71" s="213"/>
      <c r="AD71" s="213"/>
      <c r="AE71" s="213"/>
      <c r="AF71" s="213"/>
      <c r="AG71" s="213" t="s">
        <v>176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 x14ac:dyDescent="0.2">
      <c r="A72" s="252">
        <v>51</v>
      </c>
      <c r="B72" s="253" t="s">
        <v>308</v>
      </c>
      <c r="C72" s="261" t="s">
        <v>309</v>
      </c>
      <c r="D72" s="254" t="s">
        <v>289</v>
      </c>
      <c r="E72" s="255">
        <v>1</v>
      </c>
      <c r="F72" s="256"/>
      <c r="G72" s="257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2">
        <v>0</v>
      </c>
      <c r="O72" s="232">
        <f>ROUND(E72*N72,2)</f>
        <v>0</v>
      </c>
      <c r="P72" s="232">
        <v>0</v>
      </c>
      <c r="Q72" s="232">
        <f>ROUND(E72*P72,2)</f>
        <v>0</v>
      </c>
      <c r="R72" s="233"/>
      <c r="S72" s="233" t="s">
        <v>125</v>
      </c>
      <c r="T72" s="233" t="s">
        <v>126</v>
      </c>
      <c r="U72" s="233">
        <v>0</v>
      </c>
      <c r="V72" s="233">
        <f>ROUND(E72*U72,2)</f>
        <v>0</v>
      </c>
      <c r="W72" s="233"/>
      <c r="X72" s="233" t="s">
        <v>175</v>
      </c>
      <c r="Y72" s="233" t="s">
        <v>128</v>
      </c>
      <c r="Z72" s="213"/>
      <c r="AA72" s="213"/>
      <c r="AB72" s="213"/>
      <c r="AC72" s="213"/>
      <c r="AD72" s="213"/>
      <c r="AE72" s="213"/>
      <c r="AF72" s="213"/>
      <c r="AG72" s="213" t="s">
        <v>176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52">
        <v>52</v>
      </c>
      <c r="B73" s="253" t="s">
        <v>310</v>
      </c>
      <c r="C73" s="261" t="s">
        <v>311</v>
      </c>
      <c r="D73" s="254" t="s">
        <v>244</v>
      </c>
      <c r="E73" s="255">
        <v>3</v>
      </c>
      <c r="F73" s="256"/>
      <c r="G73" s="257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21</v>
      </c>
      <c r="M73" s="233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3"/>
      <c r="S73" s="233" t="s">
        <v>125</v>
      </c>
      <c r="T73" s="233" t="s">
        <v>126</v>
      </c>
      <c r="U73" s="233">
        <v>0</v>
      </c>
      <c r="V73" s="233">
        <f>ROUND(E73*U73,2)</f>
        <v>0</v>
      </c>
      <c r="W73" s="233"/>
      <c r="X73" s="233" t="s">
        <v>175</v>
      </c>
      <c r="Y73" s="233" t="s">
        <v>128</v>
      </c>
      <c r="Z73" s="213"/>
      <c r="AA73" s="213"/>
      <c r="AB73" s="213"/>
      <c r="AC73" s="213"/>
      <c r="AD73" s="213"/>
      <c r="AE73" s="213"/>
      <c r="AF73" s="213"/>
      <c r="AG73" s="213" t="s">
        <v>176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52">
        <v>53</v>
      </c>
      <c r="B74" s="253" t="s">
        <v>312</v>
      </c>
      <c r="C74" s="261" t="s">
        <v>313</v>
      </c>
      <c r="D74" s="254" t="s">
        <v>244</v>
      </c>
      <c r="E74" s="255">
        <v>2</v>
      </c>
      <c r="F74" s="256"/>
      <c r="G74" s="257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2">
        <v>0</v>
      </c>
      <c r="O74" s="232">
        <f>ROUND(E74*N74,2)</f>
        <v>0</v>
      </c>
      <c r="P74" s="232">
        <v>0</v>
      </c>
      <c r="Q74" s="232">
        <f>ROUND(E74*P74,2)</f>
        <v>0</v>
      </c>
      <c r="R74" s="233"/>
      <c r="S74" s="233" t="s">
        <v>125</v>
      </c>
      <c r="T74" s="233" t="s">
        <v>126</v>
      </c>
      <c r="U74" s="233">
        <v>0</v>
      </c>
      <c r="V74" s="233">
        <f>ROUND(E74*U74,2)</f>
        <v>0</v>
      </c>
      <c r="W74" s="233"/>
      <c r="X74" s="233" t="s">
        <v>175</v>
      </c>
      <c r="Y74" s="233" t="s">
        <v>128</v>
      </c>
      <c r="Z74" s="213"/>
      <c r="AA74" s="213"/>
      <c r="AB74" s="213"/>
      <c r="AC74" s="213"/>
      <c r="AD74" s="213"/>
      <c r="AE74" s="213"/>
      <c r="AF74" s="213"/>
      <c r="AG74" s="213" t="s">
        <v>176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52">
        <v>54</v>
      </c>
      <c r="B75" s="253" t="s">
        <v>314</v>
      </c>
      <c r="C75" s="261" t="s">
        <v>315</v>
      </c>
      <c r="D75" s="254" t="s">
        <v>244</v>
      </c>
      <c r="E75" s="255">
        <v>2</v>
      </c>
      <c r="F75" s="256"/>
      <c r="G75" s="257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2">
        <v>0</v>
      </c>
      <c r="O75" s="232">
        <f>ROUND(E75*N75,2)</f>
        <v>0</v>
      </c>
      <c r="P75" s="232">
        <v>0</v>
      </c>
      <c r="Q75" s="232">
        <f>ROUND(E75*P75,2)</f>
        <v>0</v>
      </c>
      <c r="R75" s="233"/>
      <c r="S75" s="233" t="s">
        <v>125</v>
      </c>
      <c r="T75" s="233" t="s">
        <v>126</v>
      </c>
      <c r="U75" s="233">
        <v>0</v>
      </c>
      <c r="V75" s="233">
        <f>ROUND(E75*U75,2)</f>
        <v>0</v>
      </c>
      <c r="W75" s="233"/>
      <c r="X75" s="233" t="s">
        <v>175</v>
      </c>
      <c r="Y75" s="233" t="s">
        <v>128</v>
      </c>
      <c r="Z75" s="213"/>
      <c r="AA75" s="213"/>
      <c r="AB75" s="213"/>
      <c r="AC75" s="213"/>
      <c r="AD75" s="213"/>
      <c r="AE75" s="213"/>
      <c r="AF75" s="213"/>
      <c r="AG75" s="213" t="s">
        <v>176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52">
        <v>55</v>
      </c>
      <c r="B76" s="253" t="s">
        <v>316</v>
      </c>
      <c r="C76" s="261" t="s">
        <v>317</v>
      </c>
      <c r="D76" s="254" t="s">
        <v>244</v>
      </c>
      <c r="E76" s="255">
        <v>8</v>
      </c>
      <c r="F76" s="256"/>
      <c r="G76" s="257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2">
        <v>0</v>
      </c>
      <c r="O76" s="232">
        <f>ROUND(E76*N76,2)</f>
        <v>0</v>
      </c>
      <c r="P76" s="232">
        <v>0</v>
      </c>
      <c r="Q76" s="232">
        <f>ROUND(E76*P76,2)</f>
        <v>0</v>
      </c>
      <c r="R76" s="233"/>
      <c r="S76" s="233" t="s">
        <v>125</v>
      </c>
      <c r="T76" s="233" t="s">
        <v>126</v>
      </c>
      <c r="U76" s="233">
        <v>0</v>
      </c>
      <c r="V76" s="233">
        <f>ROUND(E76*U76,2)</f>
        <v>0</v>
      </c>
      <c r="W76" s="233"/>
      <c r="X76" s="233" t="s">
        <v>175</v>
      </c>
      <c r="Y76" s="233" t="s">
        <v>128</v>
      </c>
      <c r="Z76" s="213"/>
      <c r="AA76" s="213"/>
      <c r="AB76" s="213"/>
      <c r="AC76" s="213"/>
      <c r="AD76" s="213"/>
      <c r="AE76" s="213"/>
      <c r="AF76" s="213"/>
      <c r="AG76" s="213" t="s">
        <v>176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52">
        <v>56</v>
      </c>
      <c r="B77" s="253" t="s">
        <v>318</v>
      </c>
      <c r="C77" s="261" t="s">
        <v>319</v>
      </c>
      <c r="D77" s="254" t="s">
        <v>320</v>
      </c>
      <c r="E77" s="255">
        <v>2</v>
      </c>
      <c r="F77" s="256"/>
      <c r="G77" s="257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2">
        <v>0</v>
      </c>
      <c r="O77" s="232">
        <f>ROUND(E77*N77,2)</f>
        <v>0</v>
      </c>
      <c r="P77" s="232">
        <v>0</v>
      </c>
      <c r="Q77" s="232">
        <f>ROUND(E77*P77,2)</f>
        <v>0</v>
      </c>
      <c r="R77" s="233"/>
      <c r="S77" s="233" t="s">
        <v>125</v>
      </c>
      <c r="T77" s="233" t="s">
        <v>126</v>
      </c>
      <c r="U77" s="233">
        <v>0</v>
      </c>
      <c r="V77" s="233">
        <f>ROUND(E77*U77,2)</f>
        <v>0</v>
      </c>
      <c r="W77" s="233"/>
      <c r="X77" s="233" t="s">
        <v>175</v>
      </c>
      <c r="Y77" s="233" t="s">
        <v>128</v>
      </c>
      <c r="Z77" s="213"/>
      <c r="AA77" s="213"/>
      <c r="AB77" s="213"/>
      <c r="AC77" s="213"/>
      <c r="AD77" s="213"/>
      <c r="AE77" s="213"/>
      <c r="AF77" s="213"/>
      <c r="AG77" s="213" t="s">
        <v>176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x14ac:dyDescent="0.2">
      <c r="A78" s="239" t="s">
        <v>120</v>
      </c>
      <c r="B78" s="240" t="s">
        <v>78</v>
      </c>
      <c r="C78" s="258" t="s">
        <v>79</v>
      </c>
      <c r="D78" s="241"/>
      <c r="E78" s="242"/>
      <c r="F78" s="243"/>
      <c r="G78" s="244">
        <f>SUMIF(AG79:AG93,"&lt;&gt;NOR",G79:G93)</f>
        <v>0</v>
      </c>
      <c r="H78" s="238"/>
      <c r="I78" s="238">
        <f>SUM(I79:I93)</f>
        <v>0</v>
      </c>
      <c r="J78" s="238"/>
      <c r="K78" s="238">
        <f>SUM(K79:K93)</f>
        <v>0</v>
      </c>
      <c r="L78" s="238"/>
      <c r="M78" s="238">
        <f>SUM(M79:M93)</f>
        <v>0</v>
      </c>
      <c r="N78" s="237"/>
      <c r="O78" s="237">
        <f>SUM(O79:O93)</f>
        <v>0</v>
      </c>
      <c r="P78" s="237"/>
      <c r="Q78" s="237">
        <f>SUM(Q79:Q93)</f>
        <v>0</v>
      </c>
      <c r="R78" s="238"/>
      <c r="S78" s="238"/>
      <c r="T78" s="238"/>
      <c r="U78" s="238"/>
      <c r="V78" s="238">
        <f>SUM(V79:V93)</f>
        <v>0</v>
      </c>
      <c r="W78" s="238"/>
      <c r="X78" s="238"/>
      <c r="Y78" s="238"/>
      <c r="AG78" t="s">
        <v>121</v>
      </c>
    </row>
    <row r="79" spans="1:60" ht="22.5" outlineLevel="1" x14ac:dyDescent="0.2">
      <c r="A79" s="252">
        <v>57</v>
      </c>
      <c r="B79" s="253" t="s">
        <v>321</v>
      </c>
      <c r="C79" s="261" t="s">
        <v>322</v>
      </c>
      <c r="D79" s="254" t="s">
        <v>162</v>
      </c>
      <c r="E79" s="255">
        <v>2</v>
      </c>
      <c r="F79" s="256"/>
      <c r="G79" s="257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2">
        <v>0</v>
      </c>
      <c r="O79" s="232">
        <f>ROUND(E79*N79,2)</f>
        <v>0</v>
      </c>
      <c r="P79" s="232">
        <v>0</v>
      </c>
      <c r="Q79" s="232">
        <f>ROUND(E79*P79,2)</f>
        <v>0</v>
      </c>
      <c r="R79" s="233"/>
      <c r="S79" s="233" t="s">
        <v>125</v>
      </c>
      <c r="T79" s="233" t="s">
        <v>126</v>
      </c>
      <c r="U79" s="233">
        <v>0</v>
      </c>
      <c r="V79" s="233">
        <f>ROUND(E79*U79,2)</f>
        <v>0</v>
      </c>
      <c r="W79" s="233"/>
      <c r="X79" s="233" t="s">
        <v>127</v>
      </c>
      <c r="Y79" s="233" t="s">
        <v>128</v>
      </c>
      <c r="Z79" s="213"/>
      <c r="AA79" s="213"/>
      <c r="AB79" s="213"/>
      <c r="AC79" s="213"/>
      <c r="AD79" s="213"/>
      <c r="AE79" s="213"/>
      <c r="AF79" s="213"/>
      <c r="AG79" s="213" t="s">
        <v>148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52">
        <v>58</v>
      </c>
      <c r="B80" s="253" t="s">
        <v>323</v>
      </c>
      <c r="C80" s="261" t="s">
        <v>324</v>
      </c>
      <c r="D80" s="254" t="s">
        <v>162</v>
      </c>
      <c r="E80" s="255">
        <v>3</v>
      </c>
      <c r="F80" s="256"/>
      <c r="G80" s="257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3"/>
      <c r="S80" s="233" t="s">
        <v>125</v>
      </c>
      <c r="T80" s="233" t="s">
        <v>126</v>
      </c>
      <c r="U80" s="233">
        <v>0</v>
      </c>
      <c r="V80" s="233">
        <f>ROUND(E80*U80,2)</f>
        <v>0</v>
      </c>
      <c r="W80" s="233"/>
      <c r="X80" s="233" t="s">
        <v>127</v>
      </c>
      <c r="Y80" s="233" t="s">
        <v>128</v>
      </c>
      <c r="Z80" s="213"/>
      <c r="AA80" s="213"/>
      <c r="AB80" s="213"/>
      <c r="AC80" s="213"/>
      <c r="AD80" s="213"/>
      <c r="AE80" s="213"/>
      <c r="AF80" s="213"/>
      <c r="AG80" s="213" t="s">
        <v>148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 x14ac:dyDescent="0.2">
      <c r="A81" s="252">
        <v>59</v>
      </c>
      <c r="B81" s="253" t="s">
        <v>325</v>
      </c>
      <c r="C81" s="261" t="s">
        <v>326</v>
      </c>
      <c r="D81" s="254" t="s">
        <v>162</v>
      </c>
      <c r="E81" s="255">
        <v>4</v>
      </c>
      <c r="F81" s="256"/>
      <c r="G81" s="257">
        <f>ROUND(E81*F81,2)</f>
        <v>0</v>
      </c>
      <c r="H81" s="234"/>
      <c r="I81" s="233">
        <f>ROUND(E81*H81,2)</f>
        <v>0</v>
      </c>
      <c r="J81" s="234"/>
      <c r="K81" s="233">
        <f>ROUND(E81*J81,2)</f>
        <v>0</v>
      </c>
      <c r="L81" s="233">
        <v>21</v>
      </c>
      <c r="M81" s="233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3"/>
      <c r="S81" s="233" t="s">
        <v>125</v>
      </c>
      <c r="T81" s="233" t="s">
        <v>126</v>
      </c>
      <c r="U81" s="233">
        <v>0</v>
      </c>
      <c r="V81" s="233">
        <f>ROUND(E81*U81,2)</f>
        <v>0</v>
      </c>
      <c r="W81" s="233"/>
      <c r="X81" s="233" t="s">
        <v>127</v>
      </c>
      <c r="Y81" s="233" t="s">
        <v>128</v>
      </c>
      <c r="Z81" s="213"/>
      <c r="AA81" s="213"/>
      <c r="AB81" s="213"/>
      <c r="AC81" s="213"/>
      <c r="AD81" s="213"/>
      <c r="AE81" s="213"/>
      <c r="AF81" s="213"/>
      <c r="AG81" s="213" t="s">
        <v>148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 x14ac:dyDescent="0.2">
      <c r="A82" s="252">
        <v>60</v>
      </c>
      <c r="B82" s="253" t="s">
        <v>327</v>
      </c>
      <c r="C82" s="261" t="s">
        <v>328</v>
      </c>
      <c r="D82" s="254" t="s">
        <v>162</v>
      </c>
      <c r="E82" s="255">
        <v>2</v>
      </c>
      <c r="F82" s="256"/>
      <c r="G82" s="257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32">
        <v>0</v>
      </c>
      <c r="O82" s="232">
        <f>ROUND(E82*N82,2)</f>
        <v>0</v>
      </c>
      <c r="P82" s="232">
        <v>0</v>
      </c>
      <c r="Q82" s="232">
        <f>ROUND(E82*P82,2)</f>
        <v>0</v>
      </c>
      <c r="R82" s="233"/>
      <c r="S82" s="233" t="s">
        <v>125</v>
      </c>
      <c r="T82" s="233" t="s">
        <v>126</v>
      </c>
      <c r="U82" s="233">
        <v>0</v>
      </c>
      <c r="V82" s="233">
        <f>ROUND(E82*U82,2)</f>
        <v>0</v>
      </c>
      <c r="W82" s="233"/>
      <c r="X82" s="233" t="s">
        <v>127</v>
      </c>
      <c r="Y82" s="233" t="s">
        <v>128</v>
      </c>
      <c r="Z82" s="213"/>
      <c r="AA82" s="213"/>
      <c r="AB82" s="213"/>
      <c r="AC82" s="213"/>
      <c r="AD82" s="213"/>
      <c r="AE82" s="213"/>
      <c r="AF82" s="213"/>
      <c r="AG82" s="213" t="s">
        <v>148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2.5" outlineLevel="1" x14ac:dyDescent="0.2">
      <c r="A83" s="252">
        <v>61</v>
      </c>
      <c r="B83" s="253" t="s">
        <v>329</v>
      </c>
      <c r="C83" s="261" t="s">
        <v>330</v>
      </c>
      <c r="D83" s="254" t="s">
        <v>162</v>
      </c>
      <c r="E83" s="255">
        <v>1</v>
      </c>
      <c r="F83" s="256"/>
      <c r="G83" s="257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32">
        <v>0</v>
      </c>
      <c r="O83" s="232">
        <f>ROUND(E83*N83,2)</f>
        <v>0</v>
      </c>
      <c r="P83" s="232">
        <v>0</v>
      </c>
      <c r="Q83" s="232">
        <f>ROUND(E83*P83,2)</f>
        <v>0</v>
      </c>
      <c r="R83" s="233"/>
      <c r="S83" s="233" t="s">
        <v>125</v>
      </c>
      <c r="T83" s="233" t="s">
        <v>126</v>
      </c>
      <c r="U83" s="233">
        <v>0</v>
      </c>
      <c r="V83" s="233">
        <f>ROUND(E83*U83,2)</f>
        <v>0</v>
      </c>
      <c r="W83" s="233"/>
      <c r="X83" s="233" t="s">
        <v>127</v>
      </c>
      <c r="Y83" s="233" t="s">
        <v>128</v>
      </c>
      <c r="Z83" s="213"/>
      <c r="AA83" s="213"/>
      <c r="AB83" s="213"/>
      <c r="AC83" s="213"/>
      <c r="AD83" s="213"/>
      <c r="AE83" s="213"/>
      <c r="AF83" s="213"/>
      <c r="AG83" s="213" t="s">
        <v>148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52">
        <v>62</v>
      </c>
      <c r="B84" s="253" t="s">
        <v>331</v>
      </c>
      <c r="C84" s="261" t="s">
        <v>332</v>
      </c>
      <c r="D84" s="254" t="s">
        <v>159</v>
      </c>
      <c r="E84" s="255">
        <v>5</v>
      </c>
      <c r="F84" s="256"/>
      <c r="G84" s="257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2">
        <v>0</v>
      </c>
      <c r="O84" s="232">
        <f>ROUND(E84*N84,2)</f>
        <v>0</v>
      </c>
      <c r="P84" s="232">
        <v>0</v>
      </c>
      <c r="Q84" s="232">
        <f>ROUND(E84*P84,2)</f>
        <v>0</v>
      </c>
      <c r="R84" s="233"/>
      <c r="S84" s="233" t="s">
        <v>125</v>
      </c>
      <c r="T84" s="233" t="s">
        <v>126</v>
      </c>
      <c r="U84" s="233">
        <v>0</v>
      </c>
      <c r="V84" s="233">
        <f>ROUND(E84*U84,2)</f>
        <v>0</v>
      </c>
      <c r="W84" s="233"/>
      <c r="X84" s="233" t="s">
        <v>127</v>
      </c>
      <c r="Y84" s="233" t="s">
        <v>128</v>
      </c>
      <c r="Z84" s="213"/>
      <c r="AA84" s="213"/>
      <c r="AB84" s="213"/>
      <c r="AC84" s="213"/>
      <c r="AD84" s="213"/>
      <c r="AE84" s="213"/>
      <c r="AF84" s="213"/>
      <c r="AG84" s="213" t="s">
        <v>148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33.75" outlineLevel="1" x14ac:dyDescent="0.2">
      <c r="A85" s="252">
        <v>63</v>
      </c>
      <c r="B85" s="253" t="s">
        <v>333</v>
      </c>
      <c r="C85" s="261" t="s">
        <v>334</v>
      </c>
      <c r="D85" s="254" t="s">
        <v>159</v>
      </c>
      <c r="E85" s="255">
        <v>1</v>
      </c>
      <c r="F85" s="256"/>
      <c r="G85" s="257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32">
        <v>0</v>
      </c>
      <c r="O85" s="232">
        <f>ROUND(E85*N85,2)</f>
        <v>0</v>
      </c>
      <c r="P85" s="232">
        <v>0</v>
      </c>
      <c r="Q85" s="232">
        <f>ROUND(E85*P85,2)</f>
        <v>0</v>
      </c>
      <c r="R85" s="233"/>
      <c r="S85" s="233" t="s">
        <v>125</v>
      </c>
      <c r="T85" s="233" t="s">
        <v>126</v>
      </c>
      <c r="U85" s="233">
        <v>0</v>
      </c>
      <c r="V85" s="233">
        <f>ROUND(E85*U85,2)</f>
        <v>0</v>
      </c>
      <c r="W85" s="233"/>
      <c r="X85" s="233" t="s">
        <v>127</v>
      </c>
      <c r="Y85" s="233" t="s">
        <v>128</v>
      </c>
      <c r="Z85" s="213"/>
      <c r="AA85" s="213"/>
      <c r="AB85" s="213"/>
      <c r="AC85" s="213"/>
      <c r="AD85" s="213"/>
      <c r="AE85" s="213"/>
      <c r="AF85" s="213"/>
      <c r="AG85" s="213" t="s">
        <v>148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52">
        <v>64</v>
      </c>
      <c r="B86" s="253" t="s">
        <v>335</v>
      </c>
      <c r="C86" s="261" t="s">
        <v>336</v>
      </c>
      <c r="D86" s="254" t="s">
        <v>159</v>
      </c>
      <c r="E86" s="255">
        <v>1</v>
      </c>
      <c r="F86" s="256"/>
      <c r="G86" s="257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2">
        <v>0</v>
      </c>
      <c r="O86" s="232">
        <f>ROUND(E86*N86,2)</f>
        <v>0</v>
      </c>
      <c r="P86" s="232">
        <v>0</v>
      </c>
      <c r="Q86" s="232">
        <f>ROUND(E86*P86,2)</f>
        <v>0</v>
      </c>
      <c r="R86" s="233"/>
      <c r="S86" s="233" t="s">
        <v>125</v>
      </c>
      <c r="T86" s="233" t="s">
        <v>126</v>
      </c>
      <c r="U86" s="233">
        <v>0</v>
      </c>
      <c r="V86" s="233">
        <f>ROUND(E86*U86,2)</f>
        <v>0</v>
      </c>
      <c r="W86" s="233"/>
      <c r="X86" s="233" t="s">
        <v>127</v>
      </c>
      <c r="Y86" s="233" t="s">
        <v>128</v>
      </c>
      <c r="Z86" s="213"/>
      <c r="AA86" s="213"/>
      <c r="AB86" s="213"/>
      <c r="AC86" s="213"/>
      <c r="AD86" s="213"/>
      <c r="AE86" s="213"/>
      <c r="AF86" s="213"/>
      <c r="AG86" s="213" t="s">
        <v>148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52">
        <v>65</v>
      </c>
      <c r="B87" s="253" t="s">
        <v>337</v>
      </c>
      <c r="C87" s="261" t="s">
        <v>338</v>
      </c>
      <c r="D87" s="254" t="s">
        <v>159</v>
      </c>
      <c r="E87" s="255">
        <v>1</v>
      </c>
      <c r="F87" s="256"/>
      <c r="G87" s="257">
        <f>ROUND(E87*F87,2)</f>
        <v>0</v>
      </c>
      <c r="H87" s="234"/>
      <c r="I87" s="233">
        <f>ROUND(E87*H87,2)</f>
        <v>0</v>
      </c>
      <c r="J87" s="234"/>
      <c r="K87" s="233">
        <f>ROUND(E87*J87,2)</f>
        <v>0</v>
      </c>
      <c r="L87" s="233">
        <v>21</v>
      </c>
      <c r="M87" s="233">
        <f>G87*(1+L87/100)</f>
        <v>0</v>
      </c>
      <c r="N87" s="232">
        <v>0</v>
      </c>
      <c r="O87" s="232">
        <f>ROUND(E87*N87,2)</f>
        <v>0</v>
      </c>
      <c r="P87" s="232">
        <v>0</v>
      </c>
      <c r="Q87" s="232">
        <f>ROUND(E87*P87,2)</f>
        <v>0</v>
      </c>
      <c r="R87" s="233"/>
      <c r="S87" s="233" t="s">
        <v>125</v>
      </c>
      <c r="T87" s="233" t="s">
        <v>126</v>
      </c>
      <c r="U87" s="233">
        <v>0</v>
      </c>
      <c r="V87" s="233">
        <f>ROUND(E87*U87,2)</f>
        <v>0</v>
      </c>
      <c r="W87" s="233"/>
      <c r="X87" s="233" t="s">
        <v>127</v>
      </c>
      <c r="Y87" s="233" t="s">
        <v>128</v>
      </c>
      <c r="Z87" s="213"/>
      <c r="AA87" s="213"/>
      <c r="AB87" s="213"/>
      <c r="AC87" s="213"/>
      <c r="AD87" s="213"/>
      <c r="AE87" s="213"/>
      <c r="AF87" s="213"/>
      <c r="AG87" s="213" t="s">
        <v>148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ht="33.75" outlineLevel="1" x14ac:dyDescent="0.2">
      <c r="A88" s="252">
        <v>66</v>
      </c>
      <c r="B88" s="253" t="s">
        <v>339</v>
      </c>
      <c r="C88" s="261" t="s">
        <v>340</v>
      </c>
      <c r="D88" s="254" t="s">
        <v>159</v>
      </c>
      <c r="E88" s="255">
        <v>1</v>
      </c>
      <c r="F88" s="256"/>
      <c r="G88" s="257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2">
        <v>0</v>
      </c>
      <c r="O88" s="232">
        <f>ROUND(E88*N88,2)</f>
        <v>0</v>
      </c>
      <c r="P88" s="232">
        <v>0</v>
      </c>
      <c r="Q88" s="232">
        <f>ROUND(E88*P88,2)</f>
        <v>0</v>
      </c>
      <c r="R88" s="233"/>
      <c r="S88" s="233" t="s">
        <v>125</v>
      </c>
      <c r="T88" s="233" t="s">
        <v>126</v>
      </c>
      <c r="U88" s="233">
        <v>0</v>
      </c>
      <c r="V88" s="233">
        <f>ROUND(E88*U88,2)</f>
        <v>0</v>
      </c>
      <c r="W88" s="233"/>
      <c r="X88" s="233" t="s">
        <v>127</v>
      </c>
      <c r="Y88" s="233" t="s">
        <v>128</v>
      </c>
      <c r="Z88" s="213"/>
      <c r="AA88" s="213"/>
      <c r="AB88" s="213"/>
      <c r="AC88" s="213"/>
      <c r="AD88" s="213"/>
      <c r="AE88" s="213"/>
      <c r="AF88" s="213"/>
      <c r="AG88" s="213" t="s">
        <v>148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33.75" outlineLevel="1" x14ac:dyDescent="0.2">
      <c r="A89" s="252">
        <v>67</v>
      </c>
      <c r="B89" s="253" t="s">
        <v>341</v>
      </c>
      <c r="C89" s="261" t="s">
        <v>342</v>
      </c>
      <c r="D89" s="254" t="s">
        <v>159</v>
      </c>
      <c r="E89" s="255">
        <v>1</v>
      </c>
      <c r="F89" s="256"/>
      <c r="G89" s="257">
        <f>ROUND(E89*F89,2)</f>
        <v>0</v>
      </c>
      <c r="H89" s="234"/>
      <c r="I89" s="233">
        <f>ROUND(E89*H89,2)</f>
        <v>0</v>
      </c>
      <c r="J89" s="234"/>
      <c r="K89" s="233">
        <f>ROUND(E89*J89,2)</f>
        <v>0</v>
      </c>
      <c r="L89" s="233">
        <v>21</v>
      </c>
      <c r="M89" s="233">
        <f>G89*(1+L89/100)</f>
        <v>0</v>
      </c>
      <c r="N89" s="232">
        <v>0</v>
      </c>
      <c r="O89" s="232">
        <f>ROUND(E89*N89,2)</f>
        <v>0</v>
      </c>
      <c r="P89" s="232">
        <v>0</v>
      </c>
      <c r="Q89" s="232">
        <f>ROUND(E89*P89,2)</f>
        <v>0</v>
      </c>
      <c r="R89" s="233"/>
      <c r="S89" s="233" t="s">
        <v>125</v>
      </c>
      <c r="T89" s="233" t="s">
        <v>126</v>
      </c>
      <c r="U89" s="233">
        <v>0</v>
      </c>
      <c r="V89" s="233">
        <f>ROUND(E89*U89,2)</f>
        <v>0</v>
      </c>
      <c r="W89" s="233"/>
      <c r="X89" s="233" t="s">
        <v>127</v>
      </c>
      <c r="Y89" s="233" t="s">
        <v>128</v>
      </c>
      <c r="Z89" s="213"/>
      <c r="AA89" s="213"/>
      <c r="AB89" s="213"/>
      <c r="AC89" s="213"/>
      <c r="AD89" s="213"/>
      <c r="AE89" s="213"/>
      <c r="AF89" s="213"/>
      <c r="AG89" s="213" t="s">
        <v>148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33.75" outlineLevel="1" x14ac:dyDescent="0.2">
      <c r="A90" s="252">
        <v>68</v>
      </c>
      <c r="B90" s="253" t="s">
        <v>343</v>
      </c>
      <c r="C90" s="261" t="s">
        <v>344</v>
      </c>
      <c r="D90" s="254" t="s">
        <v>159</v>
      </c>
      <c r="E90" s="255">
        <v>1</v>
      </c>
      <c r="F90" s="256"/>
      <c r="G90" s="257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21</v>
      </c>
      <c r="M90" s="233">
        <f>G90*(1+L90/100)</f>
        <v>0</v>
      </c>
      <c r="N90" s="232">
        <v>0</v>
      </c>
      <c r="O90" s="232">
        <f>ROUND(E90*N90,2)</f>
        <v>0</v>
      </c>
      <c r="P90" s="232">
        <v>0</v>
      </c>
      <c r="Q90" s="232">
        <f>ROUND(E90*P90,2)</f>
        <v>0</v>
      </c>
      <c r="R90" s="233"/>
      <c r="S90" s="233" t="s">
        <v>125</v>
      </c>
      <c r="T90" s="233" t="s">
        <v>126</v>
      </c>
      <c r="U90" s="233">
        <v>0</v>
      </c>
      <c r="V90" s="233">
        <f>ROUND(E90*U90,2)</f>
        <v>0</v>
      </c>
      <c r="W90" s="233"/>
      <c r="X90" s="233" t="s">
        <v>127</v>
      </c>
      <c r="Y90" s="233" t="s">
        <v>128</v>
      </c>
      <c r="Z90" s="213"/>
      <c r="AA90" s="213"/>
      <c r="AB90" s="213"/>
      <c r="AC90" s="213"/>
      <c r="AD90" s="213"/>
      <c r="AE90" s="213"/>
      <c r="AF90" s="213"/>
      <c r="AG90" s="213" t="s">
        <v>148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52">
        <v>69</v>
      </c>
      <c r="B91" s="253" t="s">
        <v>345</v>
      </c>
      <c r="C91" s="261" t="s">
        <v>346</v>
      </c>
      <c r="D91" s="254" t="s">
        <v>159</v>
      </c>
      <c r="E91" s="255">
        <v>5</v>
      </c>
      <c r="F91" s="256"/>
      <c r="G91" s="257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2">
        <v>0</v>
      </c>
      <c r="O91" s="232">
        <f>ROUND(E91*N91,2)</f>
        <v>0</v>
      </c>
      <c r="P91" s="232">
        <v>0</v>
      </c>
      <c r="Q91" s="232">
        <f>ROUND(E91*P91,2)</f>
        <v>0</v>
      </c>
      <c r="R91" s="233"/>
      <c r="S91" s="233" t="s">
        <v>125</v>
      </c>
      <c r="T91" s="233" t="s">
        <v>126</v>
      </c>
      <c r="U91" s="233">
        <v>0</v>
      </c>
      <c r="V91" s="233">
        <f>ROUND(E91*U91,2)</f>
        <v>0</v>
      </c>
      <c r="W91" s="233"/>
      <c r="X91" s="233" t="s">
        <v>175</v>
      </c>
      <c r="Y91" s="233" t="s">
        <v>128</v>
      </c>
      <c r="Z91" s="213"/>
      <c r="AA91" s="213"/>
      <c r="AB91" s="213"/>
      <c r="AC91" s="213"/>
      <c r="AD91" s="213"/>
      <c r="AE91" s="213"/>
      <c r="AF91" s="213"/>
      <c r="AG91" s="213" t="s">
        <v>176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33.75" outlineLevel="1" x14ac:dyDescent="0.2">
      <c r="A92" s="252">
        <v>70</v>
      </c>
      <c r="B92" s="253" t="s">
        <v>347</v>
      </c>
      <c r="C92" s="261" t="s">
        <v>348</v>
      </c>
      <c r="D92" s="254" t="s">
        <v>159</v>
      </c>
      <c r="E92" s="255">
        <v>1</v>
      </c>
      <c r="F92" s="256"/>
      <c r="G92" s="257">
        <f>ROUND(E92*F92,2)</f>
        <v>0</v>
      </c>
      <c r="H92" s="234"/>
      <c r="I92" s="233">
        <f>ROUND(E92*H92,2)</f>
        <v>0</v>
      </c>
      <c r="J92" s="234"/>
      <c r="K92" s="233">
        <f>ROUND(E92*J92,2)</f>
        <v>0</v>
      </c>
      <c r="L92" s="233">
        <v>21</v>
      </c>
      <c r="M92" s="233">
        <f>G92*(1+L92/100)</f>
        <v>0</v>
      </c>
      <c r="N92" s="232">
        <v>0</v>
      </c>
      <c r="O92" s="232">
        <f>ROUND(E92*N92,2)</f>
        <v>0</v>
      </c>
      <c r="P92" s="232">
        <v>0</v>
      </c>
      <c r="Q92" s="232">
        <f>ROUND(E92*P92,2)</f>
        <v>0</v>
      </c>
      <c r="R92" s="233"/>
      <c r="S92" s="233" t="s">
        <v>125</v>
      </c>
      <c r="T92" s="233" t="s">
        <v>126</v>
      </c>
      <c r="U92" s="233">
        <v>0</v>
      </c>
      <c r="V92" s="233">
        <f>ROUND(E92*U92,2)</f>
        <v>0</v>
      </c>
      <c r="W92" s="233"/>
      <c r="X92" s="233" t="s">
        <v>175</v>
      </c>
      <c r="Y92" s="233" t="s">
        <v>128</v>
      </c>
      <c r="Z92" s="213"/>
      <c r="AA92" s="213"/>
      <c r="AB92" s="213"/>
      <c r="AC92" s="213"/>
      <c r="AD92" s="213"/>
      <c r="AE92" s="213"/>
      <c r="AF92" s="213"/>
      <c r="AG92" s="213" t="s">
        <v>176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ht="22.5" outlineLevel="1" x14ac:dyDescent="0.2">
      <c r="A93" s="252">
        <v>71</v>
      </c>
      <c r="B93" s="253" t="s">
        <v>349</v>
      </c>
      <c r="C93" s="261" t="s">
        <v>350</v>
      </c>
      <c r="D93" s="254" t="s">
        <v>159</v>
      </c>
      <c r="E93" s="255">
        <v>1</v>
      </c>
      <c r="F93" s="256"/>
      <c r="G93" s="257">
        <f>ROUND(E93*F93,2)</f>
        <v>0</v>
      </c>
      <c r="H93" s="234"/>
      <c r="I93" s="233">
        <f>ROUND(E93*H93,2)</f>
        <v>0</v>
      </c>
      <c r="J93" s="234"/>
      <c r="K93" s="233">
        <f>ROUND(E93*J93,2)</f>
        <v>0</v>
      </c>
      <c r="L93" s="233">
        <v>21</v>
      </c>
      <c r="M93" s="233">
        <f>G93*(1+L93/100)</f>
        <v>0</v>
      </c>
      <c r="N93" s="232">
        <v>0</v>
      </c>
      <c r="O93" s="232">
        <f>ROUND(E93*N93,2)</f>
        <v>0</v>
      </c>
      <c r="P93" s="232">
        <v>0</v>
      </c>
      <c r="Q93" s="232">
        <f>ROUND(E93*P93,2)</f>
        <v>0</v>
      </c>
      <c r="R93" s="233"/>
      <c r="S93" s="233" t="s">
        <v>125</v>
      </c>
      <c r="T93" s="233" t="s">
        <v>126</v>
      </c>
      <c r="U93" s="233">
        <v>0</v>
      </c>
      <c r="V93" s="233">
        <f>ROUND(E93*U93,2)</f>
        <v>0</v>
      </c>
      <c r="W93" s="233"/>
      <c r="X93" s="233" t="s">
        <v>175</v>
      </c>
      <c r="Y93" s="233" t="s">
        <v>128</v>
      </c>
      <c r="Z93" s="213"/>
      <c r="AA93" s="213"/>
      <c r="AB93" s="213"/>
      <c r="AC93" s="213"/>
      <c r="AD93" s="213"/>
      <c r="AE93" s="213"/>
      <c r="AF93" s="213"/>
      <c r="AG93" s="213" t="s">
        <v>176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">
      <c r="A94" s="239" t="s">
        <v>120</v>
      </c>
      <c r="B94" s="240" t="s">
        <v>80</v>
      </c>
      <c r="C94" s="258" t="s">
        <v>81</v>
      </c>
      <c r="D94" s="241"/>
      <c r="E94" s="242"/>
      <c r="F94" s="243"/>
      <c r="G94" s="244">
        <f>SUMIF(AG95:AG110,"&lt;&gt;NOR",G95:G110)</f>
        <v>0</v>
      </c>
      <c r="H94" s="238"/>
      <c r="I94" s="238">
        <f>SUM(I95:I110)</f>
        <v>0</v>
      </c>
      <c r="J94" s="238"/>
      <c r="K94" s="238">
        <f>SUM(K95:K110)</f>
        <v>0</v>
      </c>
      <c r="L94" s="238"/>
      <c r="M94" s="238">
        <f>SUM(M95:M110)</f>
        <v>0</v>
      </c>
      <c r="N94" s="237"/>
      <c r="O94" s="237">
        <f>SUM(O95:O110)</f>
        <v>0</v>
      </c>
      <c r="P94" s="237"/>
      <c r="Q94" s="237">
        <f>SUM(Q95:Q110)</f>
        <v>0</v>
      </c>
      <c r="R94" s="238"/>
      <c r="S94" s="238"/>
      <c r="T94" s="238"/>
      <c r="U94" s="238"/>
      <c r="V94" s="238">
        <f>SUM(V95:V110)</f>
        <v>0</v>
      </c>
      <c r="W94" s="238"/>
      <c r="X94" s="238"/>
      <c r="Y94" s="238"/>
      <c r="AG94" t="s">
        <v>121</v>
      </c>
    </row>
    <row r="95" spans="1:60" ht="22.5" outlineLevel="1" x14ac:dyDescent="0.2">
      <c r="A95" s="252">
        <v>72</v>
      </c>
      <c r="B95" s="253" t="s">
        <v>351</v>
      </c>
      <c r="C95" s="261" t="s">
        <v>352</v>
      </c>
      <c r="D95" s="254" t="s">
        <v>147</v>
      </c>
      <c r="E95" s="255">
        <v>8</v>
      </c>
      <c r="F95" s="256"/>
      <c r="G95" s="257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21</v>
      </c>
      <c r="M95" s="233">
        <f>G95*(1+L95/100)</f>
        <v>0</v>
      </c>
      <c r="N95" s="232">
        <v>0</v>
      </c>
      <c r="O95" s="232">
        <f>ROUND(E95*N95,2)</f>
        <v>0</v>
      </c>
      <c r="P95" s="232">
        <v>0</v>
      </c>
      <c r="Q95" s="232">
        <f>ROUND(E95*P95,2)</f>
        <v>0</v>
      </c>
      <c r="R95" s="233"/>
      <c r="S95" s="233" t="s">
        <v>125</v>
      </c>
      <c r="T95" s="233" t="s">
        <v>126</v>
      </c>
      <c r="U95" s="233">
        <v>0</v>
      </c>
      <c r="V95" s="233">
        <f>ROUND(E95*U95,2)</f>
        <v>0</v>
      </c>
      <c r="W95" s="233"/>
      <c r="X95" s="233" t="s">
        <v>127</v>
      </c>
      <c r="Y95" s="233" t="s">
        <v>128</v>
      </c>
      <c r="Z95" s="213"/>
      <c r="AA95" s="213"/>
      <c r="AB95" s="213"/>
      <c r="AC95" s="213"/>
      <c r="AD95" s="213"/>
      <c r="AE95" s="213"/>
      <c r="AF95" s="213"/>
      <c r="AG95" s="213" t="s">
        <v>148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ht="22.5" outlineLevel="1" x14ac:dyDescent="0.2">
      <c r="A96" s="252">
        <v>73</v>
      </c>
      <c r="B96" s="253" t="s">
        <v>353</v>
      </c>
      <c r="C96" s="261" t="s">
        <v>354</v>
      </c>
      <c r="D96" s="254" t="s">
        <v>147</v>
      </c>
      <c r="E96" s="255">
        <v>7</v>
      </c>
      <c r="F96" s="256"/>
      <c r="G96" s="257">
        <f>ROUND(E96*F96,2)</f>
        <v>0</v>
      </c>
      <c r="H96" s="234"/>
      <c r="I96" s="233">
        <f>ROUND(E96*H96,2)</f>
        <v>0</v>
      </c>
      <c r="J96" s="234"/>
      <c r="K96" s="233">
        <f>ROUND(E96*J96,2)</f>
        <v>0</v>
      </c>
      <c r="L96" s="233">
        <v>21</v>
      </c>
      <c r="M96" s="233">
        <f>G96*(1+L96/100)</f>
        <v>0</v>
      </c>
      <c r="N96" s="232">
        <v>0</v>
      </c>
      <c r="O96" s="232">
        <f>ROUND(E96*N96,2)</f>
        <v>0</v>
      </c>
      <c r="P96" s="232">
        <v>0</v>
      </c>
      <c r="Q96" s="232">
        <f>ROUND(E96*P96,2)</f>
        <v>0</v>
      </c>
      <c r="R96" s="233"/>
      <c r="S96" s="233" t="s">
        <v>125</v>
      </c>
      <c r="T96" s="233" t="s">
        <v>126</v>
      </c>
      <c r="U96" s="233">
        <v>0</v>
      </c>
      <c r="V96" s="233">
        <f>ROUND(E96*U96,2)</f>
        <v>0</v>
      </c>
      <c r="W96" s="233"/>
      <c r="X96" s="233" t="s">
        <v>127</v>
      </c>
      <c r="Y96" s="233" t="s">
        <v>128</v>
      </c>
      <c r="Z96" s="213"/>
      <c r="AA96" s="213"/>
      <c r="AB96" s="213"/>
      <c r="AC96" s="213"/>
      <c r="AD96" s="213"/>
      <c r="AE96" s="213"/>
      <c r="AF96" s="213"/>
      <c r="AG96" s="213" t="s">
        <v>148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22.5" outlineLevel="1" x14ac:dyDescent="0.2">
      <c r="A97" s="252">
        <v>74</v>
      </c>
      <c r="B97" s="253" t="s">
        <v>355</v>
      </c>
      <c r="C97" s="261" t="s">
        <v>356</v>
      </c>
      <c r="D97" s="254" t="s">
        <v>147</v>
      </c>
      <c r="E97" s="255">
        <v>17</v>
      </c>
      <c r="F97" s="256"/>
      <c r="G97" s="257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2">
        <v>0</v>
      </c>
      <c r="O97" s="232">
        <f>ROUND(E97*N97,2)</f>
        <v>0</v>
      </c>
      <c r="P97" s="232">
        <v>0</v>
      </c>
      <c r="Q97" s="232">
        <f>ROUND(E97*P97,2)</f>
        <v>0</v>
      </c>
      <c r="R97" s="233"/>
      <c r="S97" s="233" t="s">
        <v>125</v>
      </c>
      <c r="T97" s="233" t="s">
        <v>126</v>
      </c>
      <c r="U97" s="233">
        <v>0</v>
      </c>
      <c r="V97" s="233">
        <f>ROUND(E97*U97,2)</f>
        <v>0</v>
      </c>
      <c r="W97" s="233"/>
      <c r="X97" s="233" t="s">
        <v>127</v>
      </c>
      <c r="Y97" s="233" t="s">
        <v>128</v>
      </c>
      <c r="Z97" s="213"/>
      <c r="AA97" s="213"/>
      <c r="AB97" s="213"/>
      <c r="AC97" s="213"/>
      <c r="AD97" s="213"/>
      <c r="AE97" s="213"/>
      <c r="AF97" s="213"/>
      <c r="AG97" s="213" t="s">
        <v>148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22.5" outlineLevel="1" x14ac:dyDescent="0.2">
      <c r="A98" s="252">
        <v>75</v>
      </c>
      <c r="B98" s="253" t="s">
        <v>357</v>
      </c>
      <c r="C98" s="261" t="s">
        <v>358</v>
      </c>
      <c r="D98" s="254" t="s">
        <v>147</v>
      </c>
      <c r="E98" s="255">
        <v>9</v>
      </c>
      <c r="F98" s="256"/>
      <c r="G98" s="257">
        <f>ROUND(E98*F98,2)</f>
        <v>0</v>
      </c>
      <c r="H98" s="234"/>
      <c r="I98" s="233">
        <f>ROUND(E98*H98,2)</f>
        <v>0</v>
      </c>
      <c r="J98" s="234"/>
      <c r="K98" s="233">
        <f>ROUND(E98*J98,2)</f>
        <v>0</v>
      </c>
      <c r="L98" s="233">
        <v>21</v>
      </c>
      <c r="M98" s="233">
        <f>G98*(1+L98/100)</f>
        <v>0</v>
      </c>
      <c r="N98" s="232">
        <v>0</v>
      </c>
      <c r="O98" s="232">
        <f>ROUND(E98*N98,2)</f>
        <v>0</v>
      </c>
      <c r="P98" s="232">
        <v>0</v>
      </c>
      <c r="Q98" s="232">
        <f>ROUND(E98*P98,2)</f>
        <v>0</v>
      </c>
      <c r="R98" s="233"/>
      <c r="S98" s="233" t="s">
        <v>125</v>
      </c>
      <c r="T98" s="233" t="s">
        <v>126</v>
      </c>
      <c r="U98" s="233">
        <v>0</v>
      </c>
      <c r="V98" s="233">
        <f>ROUND(E98*U98,2)</f>
        <v>0</v>
      </c>
      <c r="W98" s="233"/>
      <c r="X98" s="233" t="s">
        <v>127</v>
      </c>
      <c r="Y98" s="233" t="s">
        <v>128</v>
      </c>
      <c r="Z98" s="213"/>
      <c r="AA98" s="213"/>
      <c r="AB98" s="213"/>
      <c r="AC98" s="213"/>
      <c r="AD98" s="213"/>
      <c r="AE98" s="213"/>
      <c r="AF98" s="213"/>
      <c r="AG98" s="213" t="s">
        <v>148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52">
        <v>76</v>
      </c>
      <c r="B99" s="253" t="s">
        <v>359</v>
      </c>
      <c r="C99" s="261" t="s">
        <v>360</v>
      </c>
      <c r="D99" s="254" t="s">
        <v>147</v>
      </c>
      <c r="E99" s="255">
        <v>32</v>
      </c>
      <c r="F99" s="256"/>
      <c r="G99" s="257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32">
        <v>0</v>
      </c>
      <c r="O99" s="232">
        <f>ROUND(E99*N99,2)</f>
        <v>0</v>
      </c>
      <c r="P99" s="232">
        <v>0</v>
      </c>
      <c r="Q99" s="232">
        <f>ROUND(E99*P99,2)</f>
        <v>0</v>
      </c>
      <c r="R99" s="233"/>
      <c r="S99" s="233" t="s">
        <v>125</v>
      </c>
      <c r="T99" s="233" t="s">
        <v>126</v>
      </c>
      <c r="U99" s="233">
        <v>0</v>
      </c>
      <c r="V99" s="233">
        <f>ROUND(E99*U99,2)</f>
        <v>0</v>
      </c>
      <c r="W99" s="233"/>
      <c r="X99" s="233" t="s">
        <v>127</v>
      </c>
      <c r="Y99" s="233" t="s">
        <v>128</v>
      </c>
      <c r="Z99" s="213"/>
      <c r="AA99" s="213"/>
      <c r="AB99" s="213"/>
      <c r="AC99" s="213"/>
      <c r="AD99" s="213"/>
      <c r="AE99" s="213"/>
      <c r="AF99" s="213"/>
      <c r="AG99" s="213" t="s">
        <v>148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52">
        <v>77</v>
      </c>
      <c r="B100" s="253" t="s">
        <v>361</v>
      </c>
      <c r="C100" s="261" t="s">
        <v>362</v>
      </c>
      <c r="D100" s="254" t="s">
        <v>147</v>
      </c>
      <c r="E100" s="255">
        <v>9</v>
      </c>
      <c r="F100" s="256"/>
      <c r="G100" s="257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2">
        <v>0</v>
      </c>
      <c r="O100" s="232">
        <f>ROUND(E100*N100,2)</f>
        <v>0</v>
      </c>
      <c r="P100" s="232">
        <v>0</v>
      </c>
      <c r="Q100" s="232">
        <f>ROUND(E100*P100,2)</f>
        <v>0</v>
      </c>
      <c r="R100" s="233"/>
      <c r="S100" s="233" t="s">
        <v>125</v>
      </c>
      <c r="T100" s="233" t="s">
        <v>126</v>
      </c>
      <c r="U100" s="233">
        <v>0</v>
      </c>
      <c r="V100" s="233">
        <f>ROUND(E100*U100,2)</f>
        <v>0</v>
      </c>
      <c r="W100" s="233"/>
      <c r="X100" s="233" t="s">
        <v>127</v>
      </c>
      <c r="Y100" s="233" t="s">
        <v>128</v>
      </c>
      <c r="Z100" s="213"/>
      <c r="AA100" s="213"/>
      <c r="AB100" s="213"/>
      <c r="AC100" s="213"/>
      <c r="AD100" s="213"/>
      <c r="AE100" s="213"/>
      <c r="AF100" s="213"/>
      <c r="AG100" s="213" t="s">
        <v>148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22.5" outlineLevel="1" x14ac:dyDescent="0.2">
      <c r="A101" s="252">
        <v>78</v>
      </c>
      <c r="B101" s="253" t="s">
        <v>363</v>
      </c>
      <c r="C101" s="261" t="s">
        <v>364</v>
      </c>
      <c r="D101" s="254" t="s">
        <v>162</v>
      </c>
      <c r="E101" s="255">
        <v>10</v>
      </c>
      <c r="F101" s="256"/>
      <c r="G101" s="257">
        <f>ROUND(E101*F101,2)</f>
        <v>0</v>
      </c>
      <c r="H101" s="234"/>
      <c r="I101" s="233">
        <f>ROUND(E101*H101,2)</f>
        <v>0</v>
      </c>
      <c r="J101" s="234"/>
      <c r="K101" s="233">
        <f>ROUND(E101*J101,2)</f>
        <v>0</v>
      </c>
      <c r="L101" s="233">
        <v>21</v>
      </c>
      <c r="M101" s="233">
        <f>G101*(1+L101/100)</f>
        <v>0</v>
      </c>
      <c r="N101" s="232">
        <v>0</v>
      </c>
      <c r="O101" s="232">
        <f>ROUND(E101*N101,2)</f>
        <v>0</v>
      </c>
      <c r="P101" s="232">
        <v>0</v>
      </c>
      <c r="Q101" s="232">
        <f>ROUND(E101*P101,2)</f>
        <v>0</v>
      </c>
      <c r="R101" s="233"/>
      <c r="S101" s="233" t="s">
        <v>125</v>
      </c>
      <c r="T101" s="233" t="s">
        <v>126</v>
      </c>
      <c r="U101" s="233">
        <v>0</v>
      </c>
      <c r="V101" s="233">
        <f>ROUND(E101*U101,2)</f>
        <v>0</v>
      </c>
      <c r="W101" s="233"/>
      <c r="X101" s="233" t="s">
        <v>127</v>
      </c>
      <c r="Y101" s="233" t="s">
        <v>128</v>
      </c>
      <c r="Z101" s="213"/>
      <c r="AA101" s="213"/>
      <c r="AB101" s="213"/>
      <c r="AC101" s="213"/>
      <c r="AD101" s="213"/>
      <c r="AE101" s="213"/>
      <c r="AF101" s="213"/>
      <c r="AG101" s="213" t="s">
        <v>148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52">
        <v>79</v>
      </c>
      <c r="B102" s="253" t="s">
        <v>365</v>
      </c>
      <c r="C102" s="261" t="s">
        <v>366</v>
      </c>
      <c r="D102" s="254" t="s">
        <v>147</v>
      </c>
      <c r="E102" s="255">
        <v>16</v>
      </c>
      <c r="F102" s="256"/>
      <c r="G102" s="257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32">
        <v>0</v>
      </c>
      <c r="O102" s="232">
        <f>ROUND(E102*N102,2)</f>
        <v>0</v>
      </c>
      <c r="P102" s="232">
        <v>0</v>
      </c>
      <c r="Q102" s="232">
        <f>ROUND(E102*P102,2)</f>
        <v>0</v>
      </c>
      <c r="R102" s="233"/>
      <c r="S102" s="233" t="s">
        <v>125</v>
      </c>
      <c r="T102" s="233" t="s">
        <v>126</v>
      </c>
      <c r="U102" s="233">
        <v>0</v>
      </c>
      <c r="V102" s="233">
        <f>ROUND(E102*U102,2)</f>
        <v>0</v>
      </c>
      <c r="W102" s="233"/>
      <c r="X102" s="233" t="s">
        <v>127</v>
      </c>
      <c r="Y102" s="233" t="s">
        <v>128</v>
      </c>
      <c r="Z102" s="213"/>
      <c r="AA102" s="213"/>
      <c r="AB102" s="213"/>
      <c r="AC102" s="213"/>
      <c r="AD102" s="213"/>
      <c r="AE102" s="213"/>
      <c r="AF102" s="213"/>
      <c r="AG102" s="213" t="s">
        <v>148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ht="22.5" outlineLevel="1" x14ac:dyDescent="0.2">
      <c r="A103" s="252">
        <v>80</v>
      </c>
      <c r="B103" s="253" t="s">
        <v>367</v>
      </c>
      <c r="C103" s="261" t="s">
        <v>368</v>
      </c>
      <c r="D103" s="254" t="s">
        <v>147</v>
      </c>
      <c r="E103" s="255">
        <v>33</v>
      </c>
      <c r="F103" s="256"/>
      <c r="G103" s="257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32">
        <v>0</v>
      </c>
      <c r="O103" s="232">
        <f>ROUND(E103*N103,2)</f>
        <v>0</v>
      </c>
      <c r="P103" s="232">
        <v>0</v>
      </c>
      <c r="Q103" s="232">
        <f>ROUND(E103*P103,2)</f>
        <v>0</v>
      </c>
      <c r="R103" s="233"/>
      <c r="S103" s="233" t="s">
        <v>125</v>
      </c>
      <c r="T103" s="233" t="s">
        <v>126</v>
      </c>
      <c r="U103" s="233">
        <v>0</v>
      </c>
      <c r="V103" s="233">
        <f>ROUND(E103*U103,2)</f>
        <v>0</v>
      </c>
      <c r="W103" s="233"/>
      <c r="X103" s="233" t="s">
        <v>127</v>
      </c>
      <c r="Y103" s="233" t="s">
        <v>128</v>
      </c>
      <c r="Z103" s="213"/>
      <c r="AA103" s="213"/>
      <c r="AB103" s="213"/>
      <c r="AC103" s="213"/>
      <c r="AD103" s="213"/>
      <c r="AE103" s="213"/>
      <c r="AF103" s="213"/>
      <c r="AG103" s="213" t="s">
        <v>148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ht="22.5" outlineLevel="1" x14ac:dyDescent="0.2">
      <c r="A104" s="252">
        <v>81</v>
      </c>
      <c r="B104" s="253" t="s">
        <v>369</v>
      </c>
      <c r="C104" s="261" t="s">
        <v>370</v>
      </c>
      <c r="D104" s="254" t="s">
        <v>147</v>
      </c>
      <c r="E104" s="255">
        <v>66</v>
      </c>
      <c r="F104" s="256"/>
      <c r="G104" s="257">
        <f>ROUND(E104*F104,2)</f>
        <v>0</v>
      </c>
      <c r="H104" s="234"/>
      <c r="I104" s="233">
        <f>ROUND(E104*H104,2)</f>
        <v>0</v>
      </c>
      <c r="J104" s="234"/>
      <c r="K104" s="233">
        <f>ROUND(E104*J104,2)</f>
        <v>0</v>
      </c>
      <c r="L104" s="233">
        <v>21</v>
      </c>
      <c r="M104" s="233">
        <f>G104*(1+L104/100)</f>
        <v>0</v>
      </c>
      <c r="N104" s="232">
        <v>0</v>
      </c>
      <c r="O104" s="232">
        <f>ROUND(E104*N104,2)</f>
        <v>0</v>
      </c>
      <c r="P104" s="232">
        <v>0</v>
      </c>
      <c r="Q104" s="232">
        <f>ROUND(E104*P104,2)</f>
        <v>0</v>
      </c>
      <c r="R104" s="233"/>
      <c r="S104" s="233" t="s">
        <v>125</v>
      </c>
      <c r="T104" s="233" t="s">
        <v>126</v>
      </c>
      <c r="U104" s="233">
        <v>0</v>
      </c>
      <c r="V104" s="233">
        <f>ROUND(E104*U104,2)</f>
        <v>0</v>
      </c>
      <c r="W104" s="233"/>
      <c r="X104" s="233" t="s">
        <v>127</v>
      </c>
      <c r="Y104" s="233" t="s">
        <v>128</v>
      </c>
      <c r="Z104" s="213"/>
      <c r="AA104" s="213"/>
      <c r="AB104" s="213"/>
      <c r="AC104" s="213"/>
      <c r="AD104" s="213"/>
      <c r="AE104" s="213"/>
      <c r="AF104" s="213"/>
      <c r="AG104" s="213" t="s">
        <v>148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22.5" outlineLevel="1" x14ac:dyDescent="0.2">
      <c r="A105" s="252">
        <v>82</v>
      </c>
      <c r="B105" s="253" t="s">
        <v>371</v>
      </c>
      <c r="C105" s="261" t="s">
        <v>372</v>
      </c>
      <c r="D105" s="254" t="s">
        <v>147</v>
      </c>
      <c r="E105" s="255">
        <v>1</v>
      </c>
      <c r="F105" s="256"/>
      <c r="G105" s="257">
        <f>ROUND(E105*F105,2)</f>
        <v>0</v>
      </c>
      <c r="H105" s="234"/>
      <c r="I105" s="233">
        <f>ROUND(E105*H105,2)</f>
        <v>0</v>
      </c>
      <c r="J105" s="234"/>
      <c r="K105" s="233">
        <f>ROUND(E105*J105,2)</f>
        <v>0</v>
      </c>
      <c r="L105" s="233">
        <v>21</v>
      </c>
      <c r="M105" s="233">
        <f>G105*(1+L105/100)</f>
        <v>0</v>
      </c>
      <c r="N105" s="232">
        <v>0</v>
      </c>
      <c r="O105" s="232">
        <f>ROUND(E105*N105,2)</f>
        <v>0</v>
      </c>
      <c r="P105" s="232">
        <v>0</v>
      </c>
      <c r="Q105" s="232">
        <f>ROUND(E105*P105,2)</f>
        <v>0</v>
      </c>
      <c r="R105" s="233"/>
      <c r="S105" s="233" t="s">
        <v>125</v>
      </c>
      <c r="T105" s="233" t="s">
        <v>126</v>
      </c>
      <c r="U105" s="233">
        <v>0</v>
      </c>
      <c r="V105" s="233">
        <f>ROUND(E105*U105,2)</f>
        <v>0</v>
      </c>
      <c r="W105" s="233"/>
      <c r="X105" s="233" t="s">
        <v>127</v>
      </c>
      <c r="Y105" s="233" t="s">
        <v>128</v>
      </c>
      <c r="Z105" s="213"/>
      <c r="AA105" s="213"/>
      <c r="AB105" s="213"/>
      <c r="AC105" s="213"/>
      <c r="AD105" s="213"/>
      <c r="AE105" s="213"/>
      <c r="AF105" s="213"/>
      <c r="AG105" s="213" t="s">
        <v>148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ht="22.5" outlineLevel="1" x14ac:dyDescent="0.2">
      <c r="A106" s="252">
        <v>83</v>
      </c>
      <c r="B106" s="253" t="s">
        <v>373</v>
      </c>
      <c r="C106" s="261" t="s">
        <v>374</v>
      </c>
      <c r="D106" s="254" t="s">
        <v>162</v>
      </c>
      <c r="E106" s="255">
        <v>30</v>
      </c>
      <c r="F106" s="256"/>
      <c r="G106" s="257">
        <f>ROUND(E106*F106,2)</f>
        <v>0</v>
      </c>
      <c r="H106" s="234"/>
      <c r="I106" s="233">
        <f>ROUND(E106*H106,2)</f>
        <v>0</v>
      </c>
      <c r="J106" s="234"/>
      <c r="K106" s="233">
        <f>ROUND(E106*J106,2)</f>
        <v>0</v>
      </c>
      <c r="L106" s="233">
        <v>21</v>
      </c>
      <c r="M106" s="233">
        <f>G106*(1+L106/100)</f>
        <v>0</v>
      </c>
      <c r="N106" s="232">
        <v>0</v>
      </c>
      <c r="O106" s="232">
        <f>ROUND(E106*N106,2)</f>
        <v>0</v>
      </c>
      <c r="P106" s="232">
        <v>0</v>
      </c>
      <c r="Q106" s="232">
        <f>ROUND(E106*P106,2)</f>
        <v>0</v>
      </c>
      <c r="R106" s="233"/>
      <c r="S106" s="233" t="s">
        <v>125</v>
      </c>
      <c r="T106" s="233" t="s">
        <v>126</v>
      </c>
      <c r="U106" s="233">
        <v>0</v>
      </c>
      <c r="V106" s="233">
        <f>ROUND(E106*U106,2)</f>
        <v>0</v>
      </c>
      <c r="W106" s="233"/>
      <c r="X106" s="233" t="s">
        <v>127</v>
      </c>
      <c r="Y106" s="233" t="s">
        <v>128</v>
      </c>
      <c r="Z106" s="213"/>
      <c r="AA106" s="213"/>
      <c r="AB106" s="213"/>
      <c r="AC106" s="213"/>
      <c r="AD106" s="213"/>
      <c r="AE106" s="213"/>
      <c r="AF106" s="213"/>
      <c r="AG106" s="213" t="s">
        <v>148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ht="22.5" outlineLevel="1" x14ac:dyDescent="0.2">
      <c r="A107" s="252">
        <v>84</v>
      </c>
      <c r="B107" s="253" t="s">
        <v>375</v>
      </c>
      <c r="C107" s="261" t="s">
        <v>376</v>
      </c>
      <c r="D107" s="254" t="s">
        <v>162</v>
      </c>
      <c r="E107" s="255">
        <v>12</v>
      </c>
      <c r="F107" s="256"/>
      <c r="G107" s="257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21</v>
      </c>
      <c r="M107" s="233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3"/>
      <c r="S107" s="233" t="s">
        <v>125</v>
      </c>
      <c r="T107" s="233" t="s">
        <v>126</v>
      </c>
      <c r="U107" s="233">
        <v>0</v>
      </c>
      <c r="V107" s="233">
        <f>ROUND(E107*U107,2)</f>
        <v>0</v>
      </c>
      <c r="W107" s="233"/>
      <c r="X107" s="233" t="s">
        <v>127</v>
      </c>
      <c r="Y107" s="233" t="s">
        <v>128</v>
      </c>
      <c r="Z107" s="213"/>
      <c r="AA107" s="213"/>
      <c r="AB107" s="213"/>
      <c r="AC107" s="213"/>
      <c r="AD107" s="213"/>
      <c r="AE107" s="213"/>
      <c r="AF107" s="213"/>
      <c r="AG107" s="213" t="s">
        <v>148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52">
        <v>85</v>
      </c>
      <c r="B108" s="253" t="s">
        <v>377</v>
      </c>
      <c r="C108" s="261" t="s">
        <v>378</v>
      </c>
      <c r="D108" s="254" t="s">
        <v>147</v>
      </c>
      <c r="E108" s="255">
        <v>100</v>
      </c>
      <c r="F108" s="256"/>
      <c r="G108" s="257">
        <f>ROUND(E108*F108,2)</f>
        <v>0</v>
      </c>
      <c r="H108" s="234"/>
      <c r="I108" s="233">
        <f>ROUND(E108*H108,2)</f>
        <v>0</v>
      </c>
      <c r="J108" s="234"/>
      <c r="K108" s="233">
        <f>ROUND(E108*J108,2)</f>
        <v>0</v>
      </c>
      <c r="L108" s="233">
        <v>21</v>
      </c>
      <c r="M108" s="233">
        <f>G108*(1+L108/100)</f>
        <v>0</v>
      </c>
      <c r="N108" s="232">
        <v>0</v>
      </c>
      <c r="O108" s="232">
        <f>ROUND(E108*N108,2)</f>
        <v>0</v>
      </c>
      <c r="P108" s="232">
        <v>0</v>
      </c>
      <c r="Q108" s="232">
        <f>ROUND(E108*P108,2)</f>
        <v>0</v>
      </c>
      <c r="R108" s="233"/>
      <c r="S108" s="233" t="s">
        <v>125</v>
      </c>
      <c r="T108" s="233" t="s">
        <v>126</v>
      </c>
      <c r="U108" s="233">
        <v>0</v>
      </c>
      <c r="V108" s="233">
        <f>ROUND(E108*U108,2)</f>
        <v>0</v>
      </c>
      <c r="W108" s="233"/>
      <c r="X108" s="233" t="s">
        <v>127</v>
      </c>
      <c r="Y108" s="233" t="s">
        <v>128</v>
      </c>
      <c r="Z108" s="213"/>
      <c r="AA108" s="213"/>
      <c r="AB108" s="213"/>
      <c r="AC108" s="213"/>
      <c r="AD108" s="213"/>
      <c r="AE108" s="213"/>
      <c r="AF108" s="213"/>
      <c r="AG108" s="213" t="s">
        <v>148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22.5" outlineLevel="1" x14ac:dyDescent="0.2">
      <c r="A109" s="252">
        <v>86</v>
      </c>
      <c r="B109" s="253" t="s">
        <v>379</v>
      </c>
      <c r="C109" s="261" t="s">
        <v>380</v>
      </c>
      <c r="D109" s="254" t="s">
        <v>0</v>
      </c>
      <c r="E109" s="255">
        <v>823.71799999999996</v>
      </c>
      <c r="F109" s="256"/>
      <c r="G109" s="257">
        <f>ROUND(E109*F109,2)</f>
        <v>0</v>
      </c>
      <c r="H109" s="234"/>
      <c r="I109" s="233">
        <f>ROUND(E109*H109,2)</f>
        <v>0</v>
      </c>
      <c r="J109" s="234"/>
      <c r="K109" s="233">
        <f>ROUND(E109*J109,2)</f>
        <v>0</v>
      </c>
      <c r="L109" s="233">
        <v>21</v>
      </c>
      <c r="M109" s="233">
        <f>G109*(1+L109/100)</f>
        <v>0</v>
      </c>
      <c r="N109" s="232">
        <v>0</v>
      </c>
      <c r="O109" s="232">
        <f>ROUND(E109*N109,2)</f>
        <v>0</v>
      </c>
      <c r="P109" s="232">
        <v>0</v>
      </c>
      <c r="Q109" s="232">
        <f>ROUND(E109*P109,2)</f>
        <v>0</v>
      </c>
      <c r="R109" s="233"/>
      <c r="S109" s="233" t="s">
        <v>125</v>
      </c>
      <c r="T109" s="233" t="s">
        <v>126</v>
      </c>
      <c r="U109" s="233">
        <v>0</v>
      </c>
      <c r="V109" s="233">
        <f>ROUND(E109*U109,2)</f>
        <v>0</v>
      </c>
      <c r="W109" s="233"/>
      <c r="X109" s="233" t="s">
        <v>127</v>
      </c>
      <c r="Y109" s="233" t="s">
        <v>128</v>
      </c>
      <c r="Z109" s="213"/>
      <c r="AA109" s="213"/>
      <c r="AB109" s="213"/>
      <c r="AC109" s="213"/>
      <c r="AD109" s="213"/>
      <c r="AE109" s="213"/>
      <c r="AF109" s="213"/>
      <c r="AG109" s="213" t="s">
        <v>148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ht="33.75" outlineLevel="1" x14ac:dyDescent="0.2">
      <c r="A110" s="252">
        <v>87</v>
      </c>
      <c r="B110" s="253" t="s">
        <v>381</v>
      </c>
      <c r="C110" s="261" t="s">
        <v>382</v>
      </c>
      <c r="D110" s="254" t="s">
        <v>147</v>
      </c>
      <c r="E110" s="255">
        <v>16</v>
      </c>
      <c r="F110" s="256"/>
      <c r="G110" s="257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21</v>
      </c>
      <c r="M110" s="233">
        <f>G110*(1+L110/100)</f>
        <v>0</v>
      </c>
      <c r="N110" s="232">
        <v>0</v>
      </c>
      <c r="O110" s="232">
        <f>ROUND(E110*N110,2)</f>
        <v>0</v>
      </c>
      <c r="P110" s="232">
        <v>0</v>
      </c>
      <c r="Q110" s="232">
        <f>ROUND(E110*P110,2)</f>
        <v>0</v>
      </c>
      <c r="R110" s="233"/>
      <c r="S110" s="233" t="s">
        <v>125</v>
      </c>
      <c r="T110" s="233" t="s">
        <v>126</v>
      </c>
      <c r="U110" s="233">
        <v>0</v>
      </c>
      <c r="V110" s="233">
        <f>ROUND(E110*U110,2)</f>
        <v>0</v>
      </c>
      <c r="W110" s="233"/>
      <c r="X110" s="233" t="s">
        <v>175</v>
      </c>
      <c r="Y110" s="233" t="s">
        <v>128</v>
      </c>
      <c r="Z110" s="213"/>
      <c r="AA110" s="213"/>
      <c r="AB110" s="213"/>
      <c r="AC110" s="213"/>
      <c r="AD110" s="213"/>
      <c r="AE110" s="213"/>
      <c r="AF110" s="213"/>
      <c r="AG110" s="213" t="s">
        <v>176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x14ac:dyDescent="0.2">
      <c r="A111" s="239" t="s">
        <v>120</v>
      </c>
      <c r="B111" s="240" t="s">
        <v>82</v>
      </c>
      <c r="C111" s="258" t="s">
        <v>83</v>
      </c>
      <c r="D111" s="241"/>
      <c r="E111" s="242"/>
      <c r="F111" s="243"/>
      <c r="G111" s="244">
        <f>SUMIF(AG112:AG136,"&lt;&gt;NOR",G112:G136)</f>
        <v>0</v>
      </c>
      <c r="H111" s="238"/>
      <c r="I111" s="238">
        <f>SUM(I112:I136)</f>
        <v>0</v>
      </c>
      <c r="J111" s="238"/>
      <c r="K111" s="238">
        <f>SUM(K112:K136)</f>
        <v>0</v>
      </c>
      <c r="L111" s="238"/>
      <c r="M111" s="238">
        <f>SUM(M112:M136)</f>
        <v>0</v>
      </c>
      <c r="N111" s="237"/>
      <c r="O111" s="237">
        <f>SUM(O112:O136)</f>
        <v>0</v>
      </c>
      <c r="P111" s="237"/>
      <c r="Q111" s="237">
        <f>SUM(Q112:Q136)</f>
        <v>0</v>
      </c>
      <c r="R111" s="238"/>
      <c r="S111" s="238"/>
      <c r="T111" s="238"/>
      <c r="U111" s="238"/>
      <c r="V111" s="238">
        <f>SUM(V112:V136)</f>
        <v>0</v>
      </c>
      <c r="W111" s="238"/>
      <c r="X111" s="238"/>
      <c r="Y111" s="238"/>
      <c r="AG111" t="s">
        <v>121</v>
      </c>
    </row>
    <row r="112" spans="1:60" outlineLevel="1" x14ac:dyDescent="0.2">
      <c r="A112" s="252">
        <v>88</v>
      </c>
      <c r="B112" s="253" t="s">
        <v>383</v>
      </c>
      <c r="C112" s="261" t="s">
        <v>384</v>
      </c>
      <c r="D112" s="254" t="s">
        <v>162</v>
      </c>
      <c r="E112" s="255">
        <v>2</v>
      </c>
      <c r="F112" s="256"/>
      <c r="G112" s="257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2">
        <v>0</v>
      </c>
      <c r="O112" s="232">
        <f>ROUND(E112*N112,2)</f>
        <v>0</v>
      </c>
      <c r="P112" s="232">
        <v>0</v>
      </c>
      <c r="Q112" s="232">
        <f>ROUND(E112*P112,2)</f>
        <v>0</v>
      </c>
      <c r="R112" s="233"/>
      <c r="S112" s="233" t="s">
        <v>125</v>
      </c>
      <c r="T112" s="233" t="s">
        <v>126</v>
      </c>
      <c r="U112" s="233">
        <v>0</v>
      </c>
      <c r="V112" s="233">
        <f>ROUND(E112*U112,2)</f>
        <v>0</v>
      </c>
      <c r="W112" s="233"/>
      <c r="X112" s="233" t="s">
        <v>127</v>
      </c>
      <c r="Y112" s="233" t="s">
        <v>128</v>
      </c>
      <c r="Z112" s="213"/>
      <c r="AA112" s="213"/>
      <c r="AB112" s="213"/>
      <c r="AC112" s="213"/>
      <c r="AD112" s="213"/>
      <c r="AE112" s="213"/>
      <c r="AF112" s="213"/>
      <c r="AG112" s="213" t="s">
        <v>148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52">
        <v>89</v>
      </c>
      <c r="B113" s="253" t="s">
        <v>385</v>
      </c>
      <c r="C113" s="261" t="s">
        <v>386</v>
      </c>
      <c r="D113" s="254" t="s">
        <v>162</v>
      </c>
      <c r="E113" s="255">
        <v>1</v>
      </c>
      <c r="F113" s="256"/>
      <c r="G113" s="257">
        <f>ROUND(E113*F113,2)</f>
        <v>0</v>
      </c>
      <c r="H113" s="234"/>
      <c r="I113" s="233">
        <f>ROUND(E113*H113,2)</f>
        <v>0</v>
      </c>
      <c r="J113" s="234"/>
      <c r="K113" s="233">
        <f>ROUND(E113*J113,2)</f>
        <v>0</v>
      </c>
      <c r="L113" s="233">
        <v>21</v>
      </c>
      <c r="M113" s="233">
        <f>G113*(1+L113/100)</f>
        <v>0</v>
      </c>
      <c r="N113" s="232">
        <v>0</v>
      </c>
      <c r="O113" s="232">
        <f>ROUND(E113*N113,2)</f>
        <v>0</v>
      </c>
      <c r="P113" s="232">
        <v>0</v>
      </c>
      <c r="Q113" s="232">
        <f>ROUND(E113*P113,2)</f>
        <v>0</v>
      </c>
      <c r="R113" s="233"/>
      <c r="S113" s="233" t="s">
        <v>125</v>
      </c>
      <c r="T113" s="233" t="s">
        <v>126</v>
      </c>
      <c r="U113" s="233">
        <v>0</v>
      </c>
      <c r="V113" s="233">
        <f>ROUND(E113*U113,2)</f>
        <v>0</v>
      </c>
      <c r="W113" s="233"/>
      <c r="X113" s="233" t="s">
        <v>127</v>
      </c>
      <c r="Y113" s="233" t="s">
        <v>128</v>
      </c>
      <c r="Z113" s="213"/>
      <c r="AA113" s="213"/>
      <c r="AB113" s="213"/>
      <c r="AC113" s="213"/>
      <c r="AD113" s="213"/>
      <c r="AE113" s="213"/>
      <c r="AF113" s="213"/>
      <c r="AG113" s="213" t="s">
        <v>148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ht="33.75" outlineLevel="1" x14ac:dyDescent="0.2">
      <c r="A114" s="252">
        <v>90</v>
      </c>
      <c r="B114" s="253" t="s">
        <v>387</v>
      </c>
      <c r="C114" s="261" t="s">
        <v>388</v>
      </c>
      <c r="D114" s="254" t="s">
        <v>162</v>
      </c>
      <c r="E114" s="255">
        <v>4</v>
      </c>
      <c r="F114" s="256"/>
      <c r="G114" s="257">
        <f>ROUND(E114*F114,2)</f>
        <v>0</v>
      </c>
      <c r="H114" s="234"/>
      <c r="I114" s="233">
        <f>ROUND(E114*H114,2)</f>
        <v>0</v>
      </c>
      <c r="J114" s="234"/>
      <c r="K114" s="233">
        <f>ROUND(E114*J114,2)</f>
        <v>0</v>
      </c>
      <c r="L114" s="233">
        <v>21</v>
      </c>
      <c r="M114" s="233">
        <f>G114*(1+L114/100)</f>
        <v>0</v>
      </c>
      <c r="N114" s="232">
        <v>0</v>
      </c>
      <c r="O114" s="232">
        <f>ROUND(E114*N114,2)</f>
        <v>0</v>
      </c>
      <c r="P114" s="232">
        <v>0</v>
      </c>
      <c r="Q114" s="232">
        <f>ROUND(E114*P114,2)</f>
        <v>0</v>
      </c>
      <c r="R114" s="233"/>
      <c r="S114" s="233" t="s">
        <v>125</v>
      </c>
      <c r="T114" s="233" t="s">
        <v>126</v>
      </c>
      <c r="U114" s="233">
        <v>0</v>
      </c>
      <c r="V114" s="233">
        <f>ROUND(E114*U114,2)</f>
        <v>0</v>
      </c>
      <c r="W114" s="233"/>
      <c r="X114" s="233" t="s">
        <v>127</v>
      </c>
      <c r="Y114" s="233" t="s">
        <v>128</v>
      </c>
      <c r="Z114" s="213"/>
      <c r="AA114" s="213"/>
      <c r="AB114" s="213"/>
      <c r="AC114" s="213"/>
      <c r="AD114" s="213"/>
      <c r="AE114" s="213"/>
      <c r="AF114" s="213"/>
      <c r="AG114" s="213" t="s">
        <v>148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33.75" outlineLevel="1" x14ac:dyDescent="0.2">
      <c r="A115" s="252">
        <v>91</v>
      </c>
      <c r="B115" s="253" t="s">
        <v>389</v>
      </c>
      <c r="C115" s="261" t="s">
        <v>390</v>
      </c>
      <c r="D115" s="254" t="s">
        <v>162</v>
      </c>
      <c r="E115" s="255">
        <v>10</v>
      </c>
      <c r="F115" s="256"/>
      <c r="G115" s="257">
        <f>ROUND(E115*F115,2)</f>
        <v>0</v>
      </c>
      <c r="H115" s="234"/>
      <c r="I115" s="233">
        <f>ROUND(E115*H115,2)</f>
        <v>0</v>
      </c>
      <c r="J115" s="234"/>
      <c r="K115" s="233">
        <f>ROUND(E115*J115,2)</f>
        <v>0</v>
      </c>
      <c r="L115" s="233">
        <v>21</v>
      </c>
      <c r="M115" s="233">
        <f>G115*(1+L115/100)</f>
        <v>0</v>
      </c>
      <c r="N115" s="232">
        <v>0</v>
      </c>
      <c r="O115" s="232">
        <f>ROUND(E115*N115,2)</f>
        <v>0</v>
      </c>
      <c r="P115" s="232">
        <v>0</v>
      </c>
      <c r="Q115" s="232">
        <f>ROUND(E115*P115,2)</f>
        <v>0</v>
      </c>
      <c r="R115" s="233"/>
      <c r="S115" s="233" t="s">
        <v>125</v>
      </c>
      <c r="T115" s="233" t="s">
        <v>126</v>
      </c>
      <c r="U115" s="233">
        <v>0</v>
      </c>
      <c r="V115" s="233">
        <f>ROUND(E115*U115,2)</f>
        <v>0</v>
      </c>
      <c r="W115" s="233"/>
      <c r="X115" s="233" t="s">
        <v>127</v>
      </c>
      <c r="Y115" s="233" t="s">
        <v>128</v>
      </c>
      <c r="Z115" s="213"/>
      <c r="AA115" s="213"/>
      <c r="AB115" s="213"/>
      <c r="AC115" s="213"/>
      <c r="AD115" s="213"/>
      <c r="AE115" s="213"/>
      <c r="AF115" s="213"/>
      <c r="AG115" s="213" t="s">
        <v>148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ht="33.75" outlineLevel="1" x14ac:dyDescent="0.2">
      <c r="A116" s="252">
        <v>92</v>
      </c>
      <c r="B116" s="253" t="s">
        <v>391</v>
      </c>
      <c r="C116" s="261" t="s">
        <v>392</v>
      </c>
      <c r="D116" s="254" t="s">
        <v>162</v>
      </c>
      <c r="E116" s="255">
        <v>2</v>
      </c>
      <c r="F116" s="256"/>
      <c r="G116" s="257">
        <f>ROUND(E116*F116,2)</f>
        <v>0</v>
      </c>
      <c r="H116" s="234"/>
      <c r="I116" s="233">
        <f>ROUND(E116*H116,2)</f>
        <v>0</v>
      </c>
      <c r="J116" s="234"/>
      <c r="K116" s="233">
        <f>ROUND(E116*J116,2)</f>
        <v>0</v>
      </c>
      <c r="L116" s="233">
        <v>21</v>
      </c>
      <c r="M116" s="233">
        <f>G116*(1+L116/100)</f>
        <v>0</v>
      </c>
      <c r="N116" s="232">
        <v>0</v>
      </c>
      <c r="O116" s="232">
        <f>ROUND(E116*N116,2)</f>
        <v>0</v>
      </c>
      <c r="P116" s="232">
        <v>0</v>
      </c>
      <c r="Q116" s="232">
        <f>ROUND(E116*P116,2)</f>
        <v>0</v>
      </c>
      <c r="R116" s="233"/>
      <c r="S116" s="233" t="s">
        <v>125</v>
      </c>
      <c r="T116" s="233" t="s">
        <v>126</v>
      </c>
      <c r="U116" s="233">
        <v>0</v>
      </c>
      <c r="V116" s="233">
        <f>ROUND(E116*U116,2)</f>
        <v>0</v>
      </c>
      <c r="W116" s="233"/>
      <c r="X116" s="233" t="s">
        <v>127</v>
      </c>
      <c r="Y116" s="233" t="s">
        <v>128</v>
      </c>
      <c r="Z116" s="213"/>
      <c r="AA116" s="213"/>
      <c r="AB116" s="213"/>
      <c r="AC116" s="213"/>
      <c r="AD116" s="213"/>
      <c r="AE116" s="213"/>
      <c r="AF116" s="213"/>
      <c r="AG116" s="213" t="s">
        <v>148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ht="33.75" outlineLevel="1" x14ac:dyDescent="0.2">
      <c r="A117" s="252">
        <v>93</v>
      </c>
      <c r="B117" s="253" t="s">
        <v>393</v>
      </c>
      <c r="C117" s="261" t="s">
        <v>394</v>
      </c>
      <c r="D117" s="254" t="s">
        <v>162</v>
      </c>
      <c r="E117" s="255">
        <v>21</v>
      </c>
      <c r="F117" s="256"/>
      <c r="G117" s="257">
        <f>ROUND(E117*F117,2)</f>
        <v>0</v>
      </c>
      <c r="H117" s="234"/>
      <c r="I117" s="233">
        <f>ROUND(E117*H117,2)</f>
        <v>0</v>
      </c>
      <c r="J117" s="234"/>
      <c r="K117" s="233">
        <f>ROUND(E117*J117,2)</f>
        <v>0</v>
      </c>
      <c r="L117" s="233">
        <v>21</v>
      </c>
      <c r="M117" s="233">
        <f>G117*(1+L117/100)</f>
        <v>0</v>
      </c>
      <c r="N117" s="232">
        <v>0</v>
      </c>
      <c r="O117" s="232">
        <f>ROUND(E117*N117,2)</f>
        <v>0</v>
      </c>
      <c r="P117" s="232">
        <v>0</v>
      </c>
      <c r="Q117" s="232">
        <f>ROUND(E117*P117,2)</f>
        <v>0</v>
      </c>
      <c r="R117" s="233"/>
      <c r="S117" s="233" t="s">
        <v>125</v>
      </c>
      <c r="T117" s="233" t="s">
        <v>126</v>
      </c>
      <c r="U117" s="233">
        <v>0</v>
      </c>
      <c r="V117" s="233">
        <f>ROUND(E117*U117,2)</f>
        <v>0</v>
      </c>
      <c r="W117" s="233"/>
      <c r="X117" s="233" t="s">
        <v>127</v>
      </c>
      <c r="Y117" s="233" t="s">
        <v>128</v>
      </c>
      <c r="Z117" s="213"/>
      <c r="AA117" s="213"/>
      <c r="AB117" s="213"/>
      <c r="AC117" s="213"/>
      <c r="AD117" s="213"/>
      <c r="AE117" s="213"/>
      <c r="AF117" s="213"/>
      <c r="AG117" s="213" t="s">
        <v>148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52">
        <v>94</v>
      </c>
      <c r="B118" s="253" t="s">
        <v>395</v>
      </c>
      <c r="C118" s="261" t="s">
        <v>396</v>
      </c>
      <c r="D118" s="254" t="s">
        <v>162</v>
      </c>
      <c r="E118" s="255">
        <v>3</v>
      </c>
      <c r="F118" s="256"/>
      <c r="G118" s="257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21</v>
      </c>
      <c r="M118" s="233">
        <f>G118*(1+L118/100)</f>
        <v>0</v>
      </c>
      <c r="N118" s="232">
        <v>0</v>
      </c>
      <c r="O118" s="232">
        <f>ROUND(E118*N118,2)</f>
        <v>0</v>
      </c>
      <c r="P118" s="232">
        <v>0</v>
      </c>
      <c r="Q118" s="232">
        <f>ROUND(E118*P118,2)</f>
        <v>0</v>
      </c>
      <c r="R118" s="233"/>
      <c r="S118" s="233" t="s">
        <v>125</v>
      </c>
      <c r="T118" s="233" t="s">
        <v>126</v>
      </c>
      <c r="U118" s="233">
        <v>0</v>
      </c>
      <c r="V118" s="233">
        <f>ROUND(E118*U118,2)</f>
        <v>0</v>
      </c>
      <c r="W118" s="233"/>
      <c r="X118" s="233" t="s">
        <v>127</v>
      </c>
      <c r="Y118" s="233" t="s">
        <v>128</v>
      </c>
      <c r="Z118" s="213"/>
      <c r="AA118" s="213"/>
      <c r="AB118" s="213"/>
      <c r="AC118" s="213"/>
      <c r="AD118" s="213"/>
      <c r="AE118" s="213"/>
      <c r="AF118" s="213"/>
      <c r="AG118" s="213" t="s">
        <v>148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52">
        <v>95</v>
      </c>
      <c r="B119" s="253" t="s">
        <v>397</v>
      </c>
      <c r="C119" s="261" t="s">
        <v>398</v>
      </c>
      <c r="D119" s="254" t="s">
        <v>162</v>
      </c>
      <c r="E119" s="255">
        <v>1</v>
      </c>
      <c r="F119" s="256"/>
      <c r="G119" s="257">
        <f>ROUND(E119*F119,2)</f>
        <v>0</v>
      </c>
      <c r="H119" s="234"/>
      <c r="I119" s="233">
        <f>ROUND(E119*H119,2)</f>
        <v>0</v>
      </c>
      <c r="J119" s="234"/>
      <c r="K119" s="233">
        <f>ROUND(E119*J119,2)</f>
        <v>0</v>
      </c>
      <c r="L119" s="233">
        <v>21</v>
      </c>
      <c r="M119" s="233">
        <f>G119*(1+L119/100)</f>
        <v>0</v>
      </c>
      <c r="N119" s="232">
        <v>0</v>
      </c>
      <c r="O119" s="232">
        <f>ROUND(E119*N119,2)</f>
        <v>0</v>
      </c>
      <c r="P119" s="232">
        <v>0</v>
      </c>
      <c r="Q119" s="232">
        <f>ROUND(E119*P119,2)</f>
        <v>0</v>
      </c>
      <c r="R119" s="233"/>
      <c r="S119" s="233" t="s">
        <v>125</v>
      </c>
      <c r="T119" s="233" t="s">
        <v>126</v>
      </c>
      <c r="U119" s="233">
        <v>0</v>
      </c>
      <c r="V119" s="233">
        <f>ROUND(E119*U119,2)</f>
        <v>0</v>
      </c>
      <c r="W119" s="233"/>
      <c r="X119" s="233" t="s">
        <v>127</v>
      </c>
      <c r="Y119" s="233" t="s">
        <v>128</v>
      </c>
      <c r="Z119" s="213"/>
      <c r="AA119" s="213"/>
      <c r="AB119" s="213"/>
      <c r="AC119" s="213"/>
      <c r="AD119" s="213"/>
      <c r="AE119" s="213"/>
      <c r="AF119" s="213"/>
      <c r="AG119" s="213" t="s">
        <v>148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ht="22.5" outlineLevel="1" x14ac:dyDescent="0.2">
      <c r="A120" s="252">
        <v>96</v>
      </c>
      <c r="B120" s="253" t="s">
        <v>399</v>
      </c>
      <c r="C120" s="261" t="s">
        <v>400</v>
      </c>
      <c r="D120" s="254" t="s">
        <v>162</v>
      </c>
      <c r="E120" s="255">
        <v>1</v>
      </c>
      <c r="F120" s="256"/>
      <c r="G120" s="257">
        <f>ROUND(E120*F120,2)</f>
        <v>0</v>
      </c>
      <c r="H120" s="234"/>
      <c r="I120" s="233">
        <f>ROUND(E120*H120,2)</f>
        <v>0</v>
      </c>
      <c r="J120" s="234"/>
      <c r="K120" s="233">
        <f>ROUND(E120*J120,2)</f>
        <v>0</v>
      </c>
      <c r="L120" s="233">
        <v>21</v>
      </c>
      <c r="M120" s="233">
        <f>G120*(1+L120/100)</f>
        <v>0</v>
      </c>
      <c r="N120" s="232">
        <v>0</v>
      </c>
      <c r="O120" s="232">
        <f>ROUND(E120*N120,2)</f>
        <v>0</v>
      </c>
      <c r="P120" s="232">
        <v>0</v>
      </c>
      <c r="Q120" s="232">
        <f>ROUND(E120*P120,2)</f>
        <v>0</v>
      </c>
      <c r="R120" s="233"/>
      <c r="S120" s="233" t="s">
        <v>125</v>
      </c>
      <c r="T120" s="233" t="s">
        <v>126</v>
      </c>
      <c r="U120" s="233">
        <v>0</v>
      </c>
      <c r="V120" s="233">
        <f>ROUND(E120*U120,2)</f>
        <v>0</v>
      </c>
      <c r="W120" s="233"/>
      <c r="X120" s="233" t="s">
        <v>127</v>
      </c>
      <c r="Y120" s="233" t="s">
        <v>128</v>
      </c>
      <c r="Z120" s="213"/>
      <c r="AA120" s="213"/>
      <c r="AB120" s="213"/>
      <c r="AC120" s="213"/>
      <c r="AD120" s="213"/>
      <c r="AE120" s="213"/>
      <c r="AF120" s="213"/>
      <c r="AG120" s="213" t="s">
        <v>148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52">
        <v>97</v>
      </c>
      <c r="B121" s="253" t="s">
        <v>401</v>
      </c>
      <c r="C121" s="261" t="s">
        <v>402</v>
      </c>
      <c r="D121" s="254" t="s">
        <v>162</v>
      </c>
      <c r="E121" s="255">
        <v>20</v>
      </c>
      <c r="F121" s="256"/>
      <c r="G121" s="257">
        <f>ROUND(E121*F121,2)</f>
        <v>0</v>
      </c>
      <c r="H121" s="234"/>
      <c r="I121" s="233">
        <f>ROUND(E121*H121,2)</f>
        <v>0</v>
      </c>
      <c r="J121" s="234"/>
      <c r="K121" s="233">
        <f>ROUND(E121*J121,2)</f>
        <v>0</v>
      </c>
      <c r="L121" s="233">
        <v>21</v>
      </c>
      <c r="M121" s="233">
        <f>G121*(1+L121/100)</f>
        <v>0</v>
      </c>
      <c r="N121" s="232">
        <v>0</v>
      </c>
      <c r="O121" s="232">
        <f>ROUND(E121*N121,2)</f>
        <v>0</v>
      </c>
      <c r="P121" s="232">
        <v>0</v>
      </c>
      <c r="Q121" s="232">
        <f>ROUND(E121*P121,2)</f>
        <v>0</v>
      </c>
      <c r="R121" s="233"/>
      <c r="S121" s="233" t="s">
        <v>125</v>
      </c>
      <c r="T121" s="233" t="s">
        <v>126</v>
      </c>
      <c r="U121" s="233">
        <v>0</v>
      </c>
      <c r="V121" s="233">
        <f>ROUND(E121*U121,2)</f>
        <v>0</v>
      </c>
      <c r="W121" s="233"/>
      <c r="X121" s="233" t="s">
        <v>127</v>
      </c>
      <c r="Y121" s="233" t="s">
        <v>128</v>
      </c>
      <c r="Z121" s="213"/>
      <c r="AA121" s="213"/>
      <c r="AB121" s="213"/>
      <c r="AC121" s="213"/>
      <c r="AD121" s="213"/>
      <c r="AE121" s="213"/>
      <c r="AF121" s="213"/>
      <c r="AG121" s="213" t="s">
        <v>148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52">
        <v>98</v>
      </c>
      <c r="B122" s="253" t="s">
        <v>403</v>
      </c>
      <c r="C122" s="261" t="s">
        <v>404</v>
      </c>
      <c r="D122" s="254" t="s">
        <v>162</v>
      </c>
      <c r="E122" s="255">
        <v>10</v>
      </c>
      <c r="F122" s="256"/>
      <c r="G122" s="257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21</v>
      </c>
      <c r="M122" s="233">
        <f>G122*(1+L122/100)</f>
        <v>0</v>
      </c>
      <c r="N122" s="232">
        <v>0</v>
      </c>
      <c r="O122" s="232">
        <f>ROUND(E122*N122,2)</f>
        <v>0</v>
      </c>
      <c r="P122" s="232">
        <v>0</v>
      </c>
      <c r="Q122" s="232">
        <f>ROUND(E122*P122,2)</f>
        <v>0</v>
      </c>
      <c r="R122" s="233"/>
      <c r="S122" s="233" t="s">
        <v>125</v>
      </c>
      <c r="T122" s="233" t="s">
        <v>126</v>
      </c>
      <c r="U122" s="233">
        <v>0</v>
      </c>
      <c r="V122" s="233">
        <f>ROUND(E122*U122,2)</f>
        <v>0</v>
      </c>
      <c r="W122" s="233"/>
      <c r="X122" s="233" t="s">
        <v>127</v>
      </c>
      <c r="Y122" s="233" t="s">
        <v>128</v>
      </c>
      <c r="Z122" s="213"/>
      <c r="AA122" s="213"/>
      <c r="AB122" s="213"/>
      <c r="AC122" s="213"/>
      <c r="AD122" s="213"/>
      <c r="AE122" s="213"/>
      <c r="AF122" s="213"/>
      <c r="AG122" s="213" t="s">
        <v>148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2.5" outlineLevel="1" x14ac:dyDescent="0.2">
      <c r="A123" s="252">
        <v>99</v>
      </c>
      <c r="B123" s="253" t="s">
        <v>405</v>
      </c>
      <c r="C123" s="261" t="s">
        <v>406</v>
      </c>
      <c r="D123" s="254" t="s">
        <v>162</v>
      </c>
      <c r="E123" s="255">
        <v>12</v>
      </c>
      <c r="F123" s="256"/>
      <c r="G123" s="257">
        <f>ROUND(E123*F123,2)</f>
        <v>0</v>
      </c>
      <c r="H123" s="234"/>
      <c r="I123" s="233">
        <f>ROUND(E123*H123,2)</f>
        <v>0</v>
      </c>
      <c r="J123" s="234"/>
      <c r="K123" s="233">
        <f>ROUND(E123*J123,2)</f>
        <v>0</v>
      </c>
      <c r="L123" s="233">
        <v>21</v>
      </c>
      <c r="M123" s="233">
        <f>G123*(1+L123/100)</f>
        <v>0</v>
      </c>
      <c r="N123" s="232">
        <v>0</v>
      </c>
      <c r="O123" s="232">
        <f>ROUND(E123*N123,2)</f>
        <v>0</v>
      </c>
      <c r="P123" s="232">
        <v>0</v>
      </c>
      <c r="Q123" s="232">
        <f>ROUND(E123*P123,2)</f>
        <v>0</v>
      </c>
      <c r="R123" s="233"/>
      <c r="S123" s="233" t="s">
        <v>125</v>
      </c>
      <c r="T123" s="233" t="s">
        <v>126</v>
      </c>
      <c r="U123" s="233">
        <v>0</v>
      </c>
      <c r="V123" s="233">
        <f>ROUND(E123*U123,2)</f>
        <v>0</v>
      </c>
      <c r="W123" s="233"/>
      <c r="X123" s="233" t="s">
        <v>127</v>
      </c>
      <c r="Y123" s="233" t="s">
        <v>128</v>
      </c>
      <c r="Z123" s="213"/>
      <c r="AA123" s="213"/>
      <c r="AB123" s="213"/>
      <c r="AC123" s="213"/>
      <c r="AD123" s="213"/>
      <c r="AE123" s="213"/>
      <c r="AF123" s="213"/>
      <c r="AG123" s="213" t="s">
        <v>148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52">
        <v>100</v>
      </c>
      <c r="B124" s="253" t="s">
        <v>407</v>
      </c>
      <c r="C124" s="261" t="s">
        <v>274</v>
      </c>
      <c r="D124" s="254" t="s">
        <v>162</v>
      </c>
      <c r="E124" s="255">
        <v>1</v>
      </c>
      <c r="F124" s="256"/>
      <c r="G124" s="257">
        <f>ROUND(E124*F124,2)</f>
        <v>0</v>
      </c>
      <c r="H124" s="234"/>
      <c r="I124" s="233">
        <f>ROUND(E124*H124,2)</f>
        <v>0</v>
      </c>
      <c r="J124" s="234"/>
      <c r="K124" s="233">
        <f>ROUND(E124*J124,2)</f>
        <v>0</v>
      </c>
      <c r="L124" s="233">
        <v>21</v>
      </c>
      <c r="M124" s="233">
        <f>G124*(1+L124/100)</f>
        <v>0</v>
      </c>
      <c r="N124" s="232">
        <v>0</v>
      </c>
      <c r="O124" s="232">
        <f>ROUND(E124*N124,2)</f>
        <v>0</v>
      </c>
      <c r="P124" s="232">
        <v>0</v>
      </c>
      <c r="Q124" s="232">
        <f>ROUND(E124*P124,2)</f>
        <v>0</v>
      </c>
      <c r="R124" s="233"/>
      <c r="S124" s="233" t="s">
        <v>125</v>
      </c>
      <c r="T124" s="233" t="s">
        <v>126</v>
      </c>
      <c r="U124" s="233">
        <v>0</v>
      </c>
      <c r="V124" s="233">
        <f>ROUND(E124*U124,2)</f>
        <v>0</v>
      </c>
      <c r="W124" s="233"/>
      <c r="X124" s="233" t="s">
        <v>127</v>
      </c>
      <c r="Y124" s="233" t="s">
        <v>128</v>
      </c>
      <c r="Z124" s="213"/>
      <c r="AA124" s="213"/>
      <c r="AB124" s="213"/>
      <c r="AC124" s="213"/>
      <c r="AD124" s="213"/>
      <c r="AE124" s="213"/>
      <c r="AF124" s="213"/>
      <c r="AG124" s="213" t="s">
        <v>148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ht="22.5" outlineLevel="1" x14ac:dyDescent="0.2">
      <c r="A125" s="252">
        <v>101</v>
      </c>
      <c r="B125" s="253" t="s">
        <v>408</v>
      </c>
      <c r="C125" s="261" t="s">
        <v>409</v>
      </c>
      <c r="D125" s="254" t="s">
        <v>162</v>
      </c>
      <c r="E125" s="255">
        <v>5</v>
      </c>
      <c r="F125" s="256"/>
      <c r="G125" s="257">
        <f>ROUND(E125*F125,2)</f>
        <v>0</v>
      </c>
      <c r="H125" s="234"/>
      <c r="I125" s="233">
        <f>ROUND(E125*H125,2)</f>
        <v>0</v>
      </c>
      <c r="J125" s="234"/>
      <c r="K125" s="233">
        <f>ROUND(E125*J125,2)</f>
        <v>0</v>
      </c>
      <c r="L125" s="233">
        <v>21</v>
      </c>
      <c r="M125" s="233">
        <f>G125*(1+L125/100)</f>
        <v>0</v>
      </c>
      <c r="N125" s="232">
        <v>0</v>
      </c>
      <c r="O125" s="232">
        <f>ROUND(E125*N125,2)</f>
        <v>0</v>
      </c>
      <c r="P125" s="232">
        <v>0</v>
      </c>
      <c r="Q125" s="232">
        <f>ROUND(E125*P125,2)</f>
        <v>0</v>
      </c>
      <c r="R125" s="233"/>
      <c r="S125" s="233" t="s">
        <v>125</v>
      </c>
      <c r="T125" s="233" t="s">
        <v>126</v>
      </c>
      <c r="U125" s="233">
        <v>0</v>
      </c>
      <c r="V125" s="233">
        <f>ROUND(E125*U125,2)</f>
        <v>0</v>
      </c>
      <c r="W125" s="233"/>
      <c r="X125" s="233" t="s">
        <v>127</v>
      </c>
      <c r="Y125" s="233" t="s">
        <v>128</v>
      </c>
      <c r="Z125" s="213"/>
      <c r="AA125" s="213"/>
      <c r="AB125" s="213"/>
      <c r="AC125" s="213"/>
      <c r="AD125" s="213"/>
      <c r="AE125" s="213"/>
      <c r="AF125" s="213"/>
      <c r="AG125" s="213" t="s">
        <v>148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22.5" outlineLevel="1" x14ac:dyDescent="0.2">
      <c r="A126" s="252">
        <v>102</v>
      </c>
      <c r="B126" s="253" t="s">
        <v>410</v>
      </c>
      <c r="C126" s="261" t="s">
        <v>411</v>
      </c>
      <c r="D126" s="254" t="s">
        <v>162</v>
      </c>
      <c r="E126" s="255">
        <v>6</v>
      </c>
      <c r="F126" s="256"/>
      <c r="G126" s="257">
        <f>ROUND(E126*F126,2)</f>
        <v>0</v>
      </c>
      <c r="H126" s="234"/>
      <c r="I126" s="233">
        <f>ROUND(E126*H126,2)</f>
        <v>0</v>
      </c>
      <c r="J126" s="234"/>
      <c r="K126" s="233">
        <f>ROUND(E126*J126,2)</f>
        <v>0</v>
      </c>
      <c r="L126" s="233">
        <v>21</v>
      </c>
      <c r="M126" s="233">
        <f>G126*(1+L126/100)</f>
        <v>0</v>
      </c>
      <c r="N126" s="232">
        <v>0</v>
      </c>
      <c r="O126" s="232">
        <f>ROUND(E126*N126,2)</f>
        <v>0</v>
      </c>
      <c r="P126" s="232">
        <v>0</v>
      </c>
      <c r="Q126" s="232">
        <f>ROUND(E126*P126,2)</f>
        <v>0</v>
      </c>
      <c r="R126" s="233"/>
      <c r="S126" s="233" t="s">
        <v>125</v>
      </c>
      <c r="T126" s="233" t="s">
        <v>126</v>
      </c>
      <c r="U126" s="233">
        <v>0</v>
      </c>
      <c r="V126" s="233">
        <f>ROUND(E126*U126,2)</f>
        <v>0</v>
      </c>
      <c r="W126" s="233"/>
      <c r="X126" s="233" t="s">
        <v>127</v>
      </c>
      <c r="Y126" s="233" t="s">
        <v>128</v>
      </c>
      <c r="Z126" s="213"/>
      <c r="AA126" s="213"/>
      <c r="AB126" s="213"/>
      <c r="AC126" s="213"/>
      <c r="AD126" s="213"/>
      <c r="AE126" s="213"/>
      <c r="AF126" s="213"/>
      <c r="AG126" s="213" t="s">
        <v>148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52">
        <v>103</v>
      </c>
      <c r="B127" s="253" t="s">
        <v>412</v>
      </c>
      <c r="C127" s="261" t="s">
        <v>413</v>
      </c>
      <c r="D127" s="254" t="s">
        <v>162</v>
      </c>
      <c r="E127" s="255">
        <v>4</v>
      </c>
      <c r="F127" s="256"/>
      <c r="G127" s="257">
        <f>ROUND(E127*F127,2)</f>
        <v>0</v>
      </c>
      <c r="H127" s="234"/>
      <c r="I127" s="233">
        <f>ROUND(E127*H127,2)</f>
        <v>0</v>
      </c>
      <c r="J127" s="234"/>
      <c r="K127" s="233">
        <f>ROUND(E127*J127,2)</f>
        <v>0</v>
      </c>
      <c r="L127" s="233">
        <v>21</v>
      </c>
      <c r="M127" s="233">
        <f>G127*(1+L127/100)</f>
        <v>0</v>
      </c>
      <c r="N127" s="232">
        <v>0</v>
      </c>
      <c r="O127" s="232">
        <f>ROUND(E127*N127,2)</f>
        <v>0</v>
      </c>
      <c r="P127" s="232">
        <v>0</v>
      </c>
      <c r="Q127" s="232">
        <f>ROUND(E127*P127,2)</f>
        <v>0</v>
      </c>
      <c r="R127" s="233"/>
      <c r="S127" s="233" t="s">
        <v>125</v>
      </c>
      <c r="T127" s="233" t="s">
        <v>126</v>
      </c>
      <c r="U127" s="233">
        <v>0</v>
      </c>
      <c r="V127" s="233">
        <f>ROUND(E127*U127,2)</f>
        <v>0</v>
      </c>
      <c r="W127" s="233"/>
      <c r="X127" s="233" t="s">
        <v>127</v>
      </c>
      <c r="Y127" s="233" t="s">
        <v>128</v>
      </c>
      <c r="Z127" s="213"/>
      <c r="AA127" s="213"/>
      <c r="AB127" s="213"/>
      <c r="AC127" s="213"/>
      <c r="AD127" s="213"/>
      <c r="AE127" s="213"/>
      <c r="AF127" s="213"/>
      <c r="AG127" s="213" t="s">
        <v>148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33.75" outlineLevel="1" x14ac:dyDescent="0.2">
      <c r="A128" s="252">
        <v>104</v>
      </c>
      <c r="B128" s="253" t="s">
        <v>414</v>
      </c>
      <c r="C128" s="261" t="s">
        <v>415</v>
      </c>
      <c r="D128" s="254" t="s">
        <v>162</v>
      </c>
      <c r="E128" s="255">
        <v>5</v>
      </c>
      <c r="F128" s="256"/>
      <c r="G128" s="257">
        <f>ROUND(E128*F128,2)</f>
        <v>0</v>
      </c>
      <c r="H128" s="234"/>
      <c r="I128" s="233">
        <f>ROUND(E128*H128,2)</f>
        <v>0</v>
      </c>
      <c r="J128" s="234"/>
      <c r="K128" s="233">
        <f>ROUND(E128*J128,2)</f>
        <v>0</v>
      </c>
      <c r="L128" s="233">
        <v>21</v>
      </c>
      <c r="M128" s="233">
        <f>G128*(1+L128/100)</f>
        <v>0</v>
      </c>
      <c r="N128" s="232">
        <v>0</v>
      </c>
      <c r="O128" s="232">
        <f>ROUND(E128*N128,2)</f>
        <v>0</v>
      </c>
      <c r="P128" s="232">
        <v>0</v>
      </c>
      <c r="Q128" s="232">
        <f>ROUND(E128*P128,2)</f>
        <v>0</v>
      </c>
      <c r="R128" s="233"/>
      <c r="S128" s="233" t="s">
        <v>125</v>
      </c>
      <c r="T128" s="233" t="s">
        <v>126</v>
      </c>
      <c r="U128" s="233">
        <v>0</v>
      </c>
      <c r="V128" s="233">
        <f>ROUND(E128*U128,2)</f>
        <v>0</v>
      </c>
      <c r="W128" s="233"/>
      <c r="X128" s="233" t="s">
        <v>127</v>
      </c>
      <c r="Y128" s="233" t="s">
        <v>128</v>
      </c>
      <c r="Z128" s="213"/>
      <c r="AA128" s="213"/>
      <c r="AB128" s="213"/>
      <c r="AC128" s="213"/>
      <c r="AD128" s="213"/>
      <c r="AE128" s="213"/>
      <c r="AF128" s="213"/>
      <c r="AG128" s="213" t="s">
        <v>148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52">
        <v>105</v>
      </c>
      <c r="B129" s="253" t="s">
        <v>416</v>
      </c>
      <c r="C129" s="261" t="s">
        <v>417</v>
      </c>
      <c r="D129" s="254" t="s">
        <v>162</v>
      </c>
      <c r="E129" s="255">
        <v>4</v>
      </c>
      <c r="F129" s="256"/>
      <c r="G129" s="257">
        <f>ROUND(E129*F129,2)</f>
        <v>0</v>
      </c>
      <c r="H129" s="234"/>
      <c r="I129" s="233">
        <f>ROUND(E129*H129,2)</f>
        <v>0</v>
      </c>
      <c r="J129" s="234"/>
      <c r="K129" s="233">
        <f>ROUND(E129*J129,2)</f>
        <v>0</v>
      </c>
      <c r="L129" s="233">
        <v>21</v>
      </c>
      <c r="M129" s="233">
        <f>G129*(1+L129/100)</f>
        <v>0</v>
      </c>
      <c r="N129" s="232">
        <v>0</v>
      </c>
      <c r="O129" s="232">
        <f>ROUND(E129*N129,2)</f>
        <v>0</v>
      </c>
      <c r="P129" s="232">
        <v>0</v>
      </c>
      <c r="Q129" s="232">
        <f>ROUND(E129*P129,2)</f>
        <v>0</v>
      </c>
      <c r="R129" s="233"/>
      <c r="S129" s="233" t="s">
        <v>125</v>
      </c>
      <c r="T129" s="233" t="s">
        <v>126</v>
      </c>
      <c r="U129" s="233">
        <v>0</v>
      </c>
      <c r="V129" s="233">
        <f>ROUND(E129*U129,2)</f>
        <v>0</v>
      </c>
      <c r="W129" s="233"/>
      <c r="X129" s="233" t="s">
        <v>127</v>
      </c>
      <c r="Y129" s="233" t="s">
        <v>128</v>
      </c>
      <c r="Z129" s="213"/>
      <c r="AA129" s="213"/>
      <c r="AB129" s="213"/>
      <c r="AC129" s="213"/>
      <c r="AD129" s="213"/>
      <c r="AE129" s="213"/>
      <c r="AF129" s="213"/>
      <c r="AG129" s="213" t="s">
        <v>148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52">
        <v>106</v>
      </c>
      <c r="B130" s="253" t="s">
        <v>418</v>
      </c>
      <c r="C130" s="261" t="s">
        <v>419</v>
      </c>
      <c r="D130" s="254" t="s">
        <v>162</v>
      </c>
      <c r="E130" s="255">
        <v>5</v>
      </c>
      <c r="F130" s="256"/>
      <c r="G130" s="257">
        <f>ROUND(E130*F130,2)</f>
        <v>0</v>
      </c>
      <c r="H130" s="234"/>
      <c r="I130" s="233">
        <f>ROUND(E130*H130,2)</f>
        <v>0</v>
      </c>
      <c r="J130" s="234"/>
      <c r="K130" s="233">
        <f>ROUND(E130*J130,2)</f>
        <v>0</v>
      </c>
      <c r="L130" s="233">
        <v>21</v>
      </c>
      <c r="M130" s="233">
        <f>G130*(1+L130/100)</f>
        <v>0</v>
      </c>
      <c r="N130" s="232">
        <v>0</v>
      </c>
      <c r="O130" s="232">
        <f>ROUND(E130*N130,2)</f>
        <v>0</v>
      </c>
      <c r="P130" s="232">
        <v>0</v>
      </c>
      <c r="Q130" s="232">
        <f>ROUND(E130*P130,2)</f>
        <v>0</v>
      </c>
      <c r="R130" s="233"/>
      <c r="S130" s="233" t="s">
        <v>125</v>
      </c>
      <c r="T130" s="233" t="s">
        <v>126</v>
      </c>
      <c r="U130" s="233">
        <v>0</v>
      </c>
      <c r="V130" s="233">
        <f>ROUND(E130*U130,2)</f>
        <v>0</v>
      </c>
      <c r="W130" s="233"/>
      <c r="X130" s="233" t="s">
        <v>127</v>
      </c>
      <c r="Y130" s="233" t="s">
        <v>128</v>
      </c>
      <c r="Z130" s="213"/>
      <c r="AA130" s="213"/>
      <c r="AB130" s="213"/>
      <c r="AC130" s="213"/>
      <c r="AD130" s="213"/>
      <c r="AE130" s="213"/>
      <c r="AF130" s="213"/>
      <c r="AG130" s="213" t="s">
        <v>148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ht="22.5" outlineLevel="1" x14ac:dyDescent="0.2">
      <c r="A131" s="252">
        <v>107</v>
      </c>
      <c r="B131" s="253" t="s">
        <v>420</v>
      </c>
      <c r="C131" s="261" t="s">
        <v>421</v>
      </c>
      <c r="D131" s="254" t="s">
        <v>0</v>
      </c>
      <c r="E131" s="255">
        <v>803.6</v>
      </c>
      <c r="F131" s="256"/>
      <c r="G131" s="257">
        <f>ROUND(E131*F131,2)</f>
        <v>0</v>
      </c>
      <c r="H131" s="234"/>
      <c r="I131" s="233">
        <f>ROUND(E131*H131,2)</f>
        <v>0</v>
      </c>
      <c r="J131" s="234"/>
      <c r="K131" s="233">
        <f>ROUND(E131*J131,2)</f>
        <v>0</v>
      </c>
      <c r="L131" s="233">
        <v>21</v>
      </c>
      <c r="M131" s="233">
        <f>G131*(1+L131/100)</f>
        <v>0</v>
      </c>
      <c r="N131" s="232">
        <v>0</v>
      </c>
      <c r="O131" s="232">
        <f>ROUND(E131*N131,2)</f>
        <v>0</v>
      </c>
      <c r="P131" s="232">
        <v>0</v>
      </c>
      <c r="Q131" s="232">
        <f>ROUND(E131*P131,2)</f>
        <v>0</v>
      </c>
      <c r="R131" s="233"/>
      <c r="S131" s="233" t="s">
        <v>125</v>
      </c>
      <c r="T131" s="233" t="s">
        <v>126</v>
      </c>
      <c r="U131" s="233">
        <v>0</v>
      </c>
      <c r="V131" s="233">
        <f>ROUND(E131*U131,2)</f>
        <v>0</v>
      </c>
      <c r="W131" s="233"/>
      <c r="X131" s="233" t="s">
        <v>127</v>
      </c>
      <c r="Y131" s="233" t="s">
        <v>128</v>
      </c>
      <c r="Z131" s="213"/>
      <c r="AA131" s="213"/>
      <c r="AB131" s="213"/>
      <c r="AC131" s="213"/>
      <c r="AD131" s="213"/>
      <c r="AE131" s="213"/>
      <c r="AF131" s="213"/>
      <c r="AG131" s="213" t="s">
        <v>148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ht="22.5" outlineLevel="1" x14ac:dyDescent="0.2">
      <c r="A132" s="252">
        <v>108</v>
      </c>
      <c r="B132" s="253" t="s">
        <v>422</v>
      </c>
      <c r="C132" s="261" t="s">
        <v>423</v>
      </c>
      <c r="D132" s="254" t="s">
        <v>162</v>
      </c>
      <c r="E132" s="255">
        <v>2</v>
      </c>
      <c r="F132" s="256"/>
      <c r="G132" s="257">
        <f>ROUND(E132*F132,2)</f>
        <v>0</v>
      </c>
      <c r="H132" s="234"/>
      <c r="I132" s="233">
        <f>ROUND(E132*H132,2)</f>
        <v>0</v>
      </c>
      <c r="J132" s="234"/>
      <c r="K132" s="233">
        <f>ROUND(E132*J132,2)</f>
        <v>0</v>
      </c>
      <c r="L132" s="233">
        <v>21</v>
      </c>
      <c r="M132" s="233">
        <f>G132*(1+L132/100)</f>
        <v>0</v>
      </c>
      <c r="N132" s="232">
        <v>0</v>
      </c>
      <c r="O132" s="232">
        <f>ROUND(E132*N132,2)</f>
        <v>0</v>
      </c>
      <c r="P132" s="232">
        <v>0</v>
      </c>
      <c r="Q132" s="232">
        <f>ROUND(E132*P132,2)</f>
        <v>0</v>
      </c>
      <c r="R132" s="233"/>
      <c r="S132" s="233" t="s">
        <v>125</v>
      </c>
      <c r="T132" s="233" t="s">
        <v>126</v>
      </c>
      <c r="U132" s="233">
        <v>0</v>
      </c>
      <c r="V132" s="233">
        <f>ROUND(E132*U132,2)</f>
        <v>0</v>
      </c>
      <c r="W132" s="233"/>
      <c r="X132" s="233" t="s">
        <v>175</v>
      </c>
      <c r="Y132" s="233" t="s">
        <v>128</v>
      </c>
      <c r="Z132" s="213"/>
      <c r="AA132" s="213"/>
      <c r="AB132" s="213"/>
      <c r="AC132" s="213"/>
      <c r="AD132" s="213"/>
      <c r="AE132" s="213"/>
      <c r="AF132" s="213"/>
      <c r="AG132" s="213" t="s">
        <v>176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ht="22.5" outlineLevel="1" x14ac:dyDescent="0.2">
      <c r="A133" s="252">
        <v>109</v>
      </c>
      <c r="B133" s="253" t="s">
        <v>424</v>
      </c>
      <c r="C133" s="261" t="s">
        <v>425</v>
      </c>
      <c r="D133" s="254" t="s">
        <v>162</v>
      </c>
      <c r="E133" s="255">
        <v>1</v>
      </c>
      <c r="F133" s="256"/>
      <c r="G133" s="257">
        <f>ROUND(E133*F133,2)</f>
        <v>0</v>
      </c>
      <c r="H133" s="234"/>
      <c r="I133" s="233">
        <f>ROUND(E133*H133,2)</f>
        <v>0</v>
      </c>
      <c r="J133" s="234"/>
      <c r="K133" s="233">
        <f>ROUND(E133*J133,2)</f>
        <v>0</v>
      </c>
      <c r="L133" s="233">
        <v>21</v>
      </c>
      <c r="M133" s="233">
        <f>G133*(1+L133/100)</f>
        <v>0</v>
      </c>
      <c r="N133" s="232">
        <v>0</v>
      </c>
      <c r="O133" s="232">
        <f>ROUND(E133*N133,2)</f>
        <v>0</v>
      </c>
      <c r="P133" s="232">
        <v>0</v>
      </c>
      <c r="Q133" s="232">
        <f>ROUND(E133*P133,2)</f>
        <v>0</v>
      </c>
      <c r="R133" s="233"/>
      <c r="S133" s="233" t="s">
        <v>125</v>
      </c>
      <c r="T133" s="233" t="s">
        <v>126</v>
      </c>
      <c r="U133" s="233">
        <v>0</v>
      </c>
      <c r="V133" s="233">
        <f>ROUND(E133*U133,2)</f>
        <v>0</v>
      </c>
      <c r="W133" s="233"/>
      <c r="X133" s="233" t="s">
        <v>175</v>
      </c>
      <c r="Y133" s="233" t="s">
        <v>128</v>
      </c>
      <c r="Z133" s="213"/>
      <c r="AA133" s="213"/>
      <c r="AB133" s="213"/>
      <c r="AC133" s="213"/>
      <c r="AD133" s="213"/>
      <c r="AE133" s="213"/>
      <c r="AF133" s="213"/>
      <c r="AG133" s="213" t="s">
        <v>176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22.5" outlineLevel="1" x14ac:dyDescent="0.2">
      <c r="A134" s="252">
        <v>110</v>
      </c>
      <c r="B134" s="253" t="s">
        <v>426</v>
      </c>
      <c r="C134" s="261" t="s">
        <v>427</v>
      </c>
      <c r="D134" s="254" t="s">
        <v>162</v>
      </c>
      <c r="E134" s="255">
        <v>1</v>
      </c>
      <c r="F134" s="256"/>
      <c r="G134" s="257">
        <f>ROUND(E134*F134,2)</f>
        <v>0</v>
      </c>
      <c r="H134" s="234"/>
      <c r="I134" s="233">
        <f>ROUND(E134*H134,2)</f>
        <v>0</v>
      </c>
      <c r="J134" s="234"/>
      <c r="K134" s="233">
        <f>ROUND(E134*J134,2)</f>
        <v>0</v>
      </c>
      <c r="L134" s="233">
        <v>21</v>
      </c>
      <c r="M134" s="233">
        <f>G134*(1+L134/100)</f>
        <v>0</v>
      </c>
      <c r="N134" s="232">
        <v>0</v>
      </c>
      <c r="O134" s="232">
        <f>ROUND(E134*N134,2)</f>
        <v>0</v>
      </c>
      <c r="P134" s="232">
        <v>0</v>
      </c>
      <c r="Q134" s="232">
        <f>ROUND(E134*P134,2)</f>
        <v>0</v>
      </c>
      <c r="R134" s="233"/>
      <c r="S134" s="233" t="s">
        <v>125</v>
      </c>
      <c r="T134" s="233" t="s">
        <v>126</v>
      </c>
      <c r="U134" s="233">
        <v>0</v>
      </c>
      <c r="V134" s="233">
        <f>ROUND(E134*U134,2)</f>
        <v>0</v>
      </c>
      <c r="W134" s="233"/>
      <c r="X134" s="233" t="s">
        <v>175</v>
      </c>
      <c r="Y134" s="233" t="s">
        <v>128</v>
      </c>
      <c r="Z134" s="213"/>
      <c r="AA134" s="213"/>
      <c r="AB134" s="213"/>
      <c r="AC134" s="213"/>
      <c r="AD134" s="213"/>
      <c r="AE134" s="213"/>
      <c r="AF134" s="213"/>
      <c r="AG134" s="213" t="s">
        <v>176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33.75" outlineLevel="1" x14ac:dyDescent="0.2">
      <c r="A135" s="252">
        <v>111</v>
      </c>
      <c r="B135" s="253" t="s">
        <v>177</v>
      </c>
      <c r="C135" s="261" t="s">
        <v>428</v>
      </c>
      <c r="D135" s="254" t="s">
        <v>179</v>
      </c>
      <c r="E135" s="255">
        <v>1</v>
      </c>
      <c r="F135" s="256"/>
      <c r="G135" s="257">
        <f>ROUND(E135*F135,2)</f>
        <v>0</v>
      </c>
      <c r="H135" s="234"/>
      <c r="I135" s="233">
        <f>ROUND(E135*H135,2)</f>
        <v>0</v>
      </c>
      <c r="J135" s="234"/>
      <c r="K135" s="233">
        <f>ROUND(E135*J135,2)</f>
        <v>0</v>
      </c>
      <c r="L135" s="233">
        <v>21</v>
      </c>
      <c r="M135" s="233">
        <f>G135*(1+L135/100)</f>
        <v>0</v>
      </c>
      <c r="N135" s="232">
        <v>0</v>
      </c>
      <c r="O135" s="232">
        <f>ROUND(E135*N135,2)</f>
        <v>0</v>
      </c>
      <c r="P135" s="232">
        <v>0</v>
      </c>
      <c r="Q135" s="232">
        <f>ROUND(E135*P135,2)</f>
        <v>0</v>
      </c>
      <c r="R135" s="233"/>
      <c r="S135" s="233" t="s">
        <v>125</v>
      </c>
      <c r="T135" s="233" t="s">
        <v>126</v>
      </c>
      <c r="U135" s="233">
        <v>0</v>
      </c>
      <c r="V135" s="233">
        <f>ROUND(E135*U135,2)</f>
        <v>0</v>
      </c>
      <c r="W135" s="233"/>
      <c r="X135" s="233" t="s">
        <v>175</v>
      </c>
      <c r="Y135" s="233" t="s">
        <v>128</v>
      </c>
      <c r="Z135" s="213"/>
      <c r="AA135" s="213"/>
      <c r="AB135" s="213"/>
      <c r="AC135" s="213"/>
      <c r="AD135" s="213"/>
      <c r="AE135" s="213"/>
      <c r="AF135" s="213"/>
      <c r="AG135" s="213" t="s">
        <v>176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33.75" outlineLevel="1" x14ac:dyDescent="0.2">
      <c r="A136" s="252">
        <v>112</v>
      </c>
      <c r="B136" s="253" t="s">
        <v>429</v>
      </c>
      <c r="C136" s="261" t="s">
        <v>430</v>
      </c>
      <c r="D136" s="254" t="s">
        <v>179</v>
      </c>
      <c r="E136" s="255">
        <v>2</v>
      </c>
      <c r="F136" s="256"/>
      <c r="G136" s="257">
        <f>ROUND(E136*F136,2)</f>
        <v>0</v>
      </c>
      <c r="H136" s="234"/>
      <c r="I136" s="233">
        <f>ROUND(E136*H136,2)</f>
        <v>0</v>
      </c>
      <c r="J136" s="234"/>
      <c r="K136" s="233">
        <f>ROUND(E136*J136,2)</f>
        <v>0</v>
      </c>
      <c r="L136" s="233">
        <v>21</v>
      </c>
      <c r="M136" s="233">
        <f>G136*(1+L136/100)</f>
        <v>0</v>
      </c>
      <c r="N136" s="232">
        <v>0</v>
      </c>
      <c r="O136" s="232">
        <f>ROUND(E136*N136,2)</f>
        <v>0</v>
      </c>
      <c r="P136" s="232">
        <v>0</v>
      </c>
      <c r="Q136" s="232">
        <f>ROUND(E136*P136,2)</f>
        <v>0</v>
      </c>
      <c r="R136" s="233"/>
      <c r="S136" s="233" t="s">
        <v>125</v>
      </c>
      <c r="T136" s="233" t="s">
        <v>126</v>
      </c>
      <c r="U136" s="233">
        <v>0</v>
      </c>
      <c r="V136" s="233">
        <f>ROUND(E136*U136,2)</f>
        <v>0</v>
      </c>
      <c r="W136" s="233"/>
      <c r="X136" s="233" t="s">
        <v>175</v>
      </c>
      <c r="Y136" s="233" t="s">
        <v>128</v>
      </c>
      <c r="Z136" s="213"/>
      <c r="AA136" s="213"/>
      <c r="AB136" s="213"/>
      <c r="AC136" s="213"/>
      <c r="AD136" s="213"/>
      <c r="AE136" s="213"/>
      <c r="AF136" s="213"/>
      <c r="AG136" s="213" t="s">
        <v>176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x14ac:dyDescent="0.2">
      <c r="A137" s="239" t="s">
        <v>120</v>
      </c>
      <c r="B137" s="240" t="s">
        <v>84</v>
      </c>
      <c r="C137" s="258" t="s">
        <v>85</v>
      </c>
      <c r="D137" s="241"/>
      <c r="E137" s="242"/>
      <c r="F137" s="243"/>
      <c r="G137" s="244">
        <f>SUMIF(AG138:AG156,"&lt;&gt;NOR",G138:G156)</f>
        <v>0</v>
      </c>
      <c r="H137" s="238"/>
      <c r="I137" s="238">
        <f>SUM(I138:I156)</f>
        <v>0</v>
      </c>
      <c r="J137" s="238"/>
      <c r="K137" s="238">
        <f>SUM(K138:K156)</f>
        <v>0</v>
      </c>
      <c r="L137" s="238"/>
      <c r="M137" s="238">
        <f>SUM(M138:M156)</f>
        <v>0</v>
      </c>
      <c r="N137" s="237"/>
      <c r="O137" s="237">
        <f>SUM(O138:O156)</f>
        <v>0</v>
      </c>
      <c r="P137" s="237"/>
      <c r="Q137" s="237">
        <f>SUM(Q138:Q156)</f>
        <v>0</v>
      </c>
      <c r="R137" s="238"/>
      <c r="S137" s="238"/>
      <c r="T137" s="238"/>
      <c r="U137" s="238"/>
      <c r="V137" s="238">
        <f>SUM(V138:V156)</f>
        <v>0</v>
      </c>
      <c r="W137" s="238"/>
      <c r="X137" s="238"/>
      <c r="Y137" s="238"/>
      <c r="AG137" t="s">
        <v>121</v>
      </c>
    </row>
    <row r="138" spans="1:60" outlineLevel="1" x14ac:dyDescent="0.2">
      <c r="A138" s="246">
        <v>113</v>
      </c>
      <c r="B138" s="247" t="s">
        <v>431</v>
      </c>
      <c r="C138" s="259" t="s">
        <v>432</v>
      </c>
      <c r="D138" s="248" t="s">
        <v>124</v>
      </c>
      <c r="E138" s="249">
        <v>68.2</v>
      </c>
      <c r="F138" s="250"/>
      <c r="G138" s="251">
        <f>ROUND(E138*F138,2)</f>
        <v>0</v>
      </c>
      <c r="H138" s="234"/>
      <c r="I138" s="233">
        <f>ROUND(E138*H138,2)</f>
        <v>0</v>
      </c>
      <c r="J138" s="234"/>
      <c r="K138" s="233">
        <f>ROUND(E138*J138,2)</f>
        <v>0</v>
      </c>
      <c r="L138" s="233">
        <v>21</v>
      </c>
      <c r="M138" s="233">
        <f>G138*(1+L138/100)</f>
        <v>0</v>
      </c>
      <c r="N138" s="232">
        <v>0</v>
      </c>
      <c r="O138" s="232">
        <f>ROUND(E138*N138,2)</f>
        <v>0</v>
      </c>
      <c r="P138" s="232">
        <v>0</v>
      </c>
      <c r="Q138" s="232">
        <f>ROUND(E138*P138,2)</f>
        <v>0</v>
      </c>
      <c r="R138" s="233"/>
      <c r="S138" s="233" t="s">
        <v>125</v>
      </c>
      <c r="T138" s="233" t="s">
        <v>126</v>
      </c>
      <c r="U138" s="233">
        <v>0</v>
      </c>
      <c r="V138" s="233">
        <f>ROUND(E138*U138,2)</f>
        <v>0</v>
      </c>
      <c r="W138" s="233"/>
      <c r="X138" s="233" t="s">
        <v>127</v>
      </c>
      <c r="Y138" s="233" t="s">
        <v>128</v>
      </c>
      <c r="Z138" s="213"/>
      <c r="AA138" s="213"/>
      <c r="AB138" s="213"/>
      <c r="AC138" s="213"/>
      <c r="AD138" s="213"/>
      <c r="AE138" s="213"/>
      <c r="AF138" s="213"/>
      <c r="AG138" s="213" t="s">
        <v>148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2" x14ac:dyDescent="0.2">
      <c r="A139" s="230"/>
      <c r="B139" s="231"/>
      <c r="C139" s="260" t="s">
        <v>433</v>
      </c>
      <c r="D139" s="235"/>
      <c r="E139" s="236"/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3"/>
      <c r="AA139" s="213"/>
      <c r="AB139" s="213"/>
      <c r="AC139" s="213"/>
      <c r="AD139" s="213"/>
      <c r="AE139" s="213"/>
      <c r="AF139" s="213"/>
      <c r="AG139" s="213" t="s">
        <v>131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3" x14ac:dyDescent="0.2">
      <c r="A140" s="230"/>
      <c r="B140" s="231"/>
      <c r="C140" s="260" t="s">
        <v>434</v>
      </c>
      <c r="D140" s="235"/>
      <c r="E140" s="236"/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3"/>
      <c r="AA140" s="213"/>
      <c r="AB140" s="213"/>
      <c r="AC140" s="213"/>
      <c r="AD140" s="213"/>
      <c r="AE140" s="213"/>
      <c r="AF140" s="213"/>
      <c r="AG140" s="213" t="s">
        <v>131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3" x14ac:dyDescent="0.2">
      <c r="A141" s="230"/>
      <c r="B141" s="231"/>
      <c r="C141" s="260" t="s">
        <v>435</v>
      </c>
      <c r="D141" s="235"/>
      <c r="E141" s="236"/>
      <c r="F141" s="233"/>
      <c r="G141" s="233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3"/>
      <c r="AA141" s="213"/>
      <c r="AB141" s="213"/>
      <c r="AC141" s="213"/>
      <c r="AD141" s="213"/>
      <c r="AE141" s="213"/>
      <c r="AF141" s="213"/>
      <c r="AG141" s="213" t="s">
        <v>131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3" x14ac:dyDescent="0.2">
      <c r="A142" s="230"/>
      <c r="B142" s="231"/>
      <c r="C142" s="260" t="s">
        <v>436</v>
      </c>
      <c r="D142" s="235"/>
      <c r="E142" s="236"/>
      <c r="F142" s="233"/>
      <c r="G142" s="233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3"/>
      <c r="AA142" s="213"/>
      <c r="AB142" s="213"/>
      <c r="AC142" s="213"/>
      <c r="AD142" s="213"/>
      <c r="AE142" s="213"/>
      <c r="AF142" s="213"/>
      <c r="AG142" s="213" t="s">
        <v>131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3" x14ac:dyDescent="0.2">
      <c r="A143" s="230"/>
      <c r="B143" s="231"/>
      <c r="C143" s="260" t="s">
        <v>437</v>
      </c>
      <c r="D143" s="235"/>
      <c r="E143" s="236">
        <v>68.2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3"/>
      <c r="AA143" s="213"/>
      <c r="AB143" s="213"/>
      <c r="AC143" s="213"/>
      <c r="AD143" s="213"/>
      <c r="AE143" s="213"/>
      <c r="AF143" s="213"/>
      <c r="AG143" s="213" t="s">
        <v>131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ht="33.75" outlineLevel="1" x14ac:dyDescent="0.2">
      <c r="A144" s="252">
        <v>114</v>
      </c>
      <c r="B144" s="253" t="s">
        <v>438</v>
      </c>
      <c r="C144" s="261" t="s">
        <v>439</v>
      </c>
      <c r="D144" s="254" t="s">
        <v>162</v>
      </c>
      <c r="E144" s="255">
        <v>1</v>
      </c>
      <c r="F144" s="256"/>
      <c r="G144" s="257">
        <f>ROUND(E144*F144,2)</f>
        <v>0</v>
      </c>
      <c r="H144" s="234"/>
      <c r="I144" s="233">
        <f>ROUND(E144*H144,2)</f>
        <v>0</v>
      </c>
      <c r="J144" s="234"/>
      <c r="K144" s="233">
        <f>ROUND(E144*J144,2)</f>
        <v>0</v>
      </c>
      <c r="L144" s="233">
        <v>21</v>
      </c>
      <c r="M144" s="233">
        <f>G144*(1+L144/100)</f>
        <v>0</v>
      </c>
      <c r="N144" s="232">
        <v>0</v>
      </c>
      <c r="O144" s="232">
        <f>ROUND(E144*N144,2)</f>
        <v>0</v>
      </c>
      <c r="P144" s="232">
        <v>0</v>
      </c>
      <c r="Q144" s="232">
        <f>ROUND(E144*P144,2)</f>
        <v>0</v>
      </c>
      <c r="R144" s="233"/>
      <c r="S144" s="233" t="s">
        <v>125</v>
      </c>
      <c r="T144" s="233" t="s">
        <v>126</v>
      </c>
      <c r="U144" s="233">
        <v>0</v>
      </c>
      <c r="V144" s="233">
        <f>ROUND(E144*U144,2)</f>
        <v>0</v>
      </c>
      <c r="W144" s="233"/>
      <c r="X144" s="233" t="s">
        <v>127</v>
      </c>
      <c r="Y144" s="233" t="s">
        <v>128</v>
      </c>
      <c r="Z144" s="213"/>
      <c r="AA144" s="213"/>
      <c r="AB144" s="213"/>
      <c r="AC144" s="213"/>
      <c r="AD144" s="213"/>
      <c r="AE144" s="213"/>
      <c r="AF144" s="213"/>
      <c r="AG144" s="213" t="s">
        <v>148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ht="33.75" outlineLevel="1" x14ac:dyDescent="0.2">
      <c r="A145" s="252">
        <v>115</v>
      </c>
      <c r="B145" s="253" t="s">
        <v>440</v>
      </c>
      <c r="C145" s="261" t="s">
        <v>441</v>
      </c>
      <c r="D145" s="254" t="s">
        <v>162</v>
      </c>
      <c r="E145" s="255">
        <v>1</v>
      </c>
      <c r="F145" s="256"/>
      <c r="G145" s="257">
        <f>ROUND(E145*F145,2)</f>
        <v>0</v>
      </c>
      <c r="H145" s="234"/>
      <c r="I145" s="233">
        <f>ROUND(E145*H145,2)</f>
        <v>0</v>
      </c>
      <c r="J145" s="234"/>
      <c r="K145" s="233">
        <f>ROUND(E145*J145,2)</f>
        <v>0</v>
      </c>
      <c r="L145" s="233">
        <v>21</v>
      </c>
      <c r="M145" s="233">
        <f>G145*(1+L145/100)</f>
        <v>0</v>
      </c>
      <c r="N145" s="232">
        <v>0</v>
      </c>
      <c r="O145" s="232">
        <f>ROUND(E145*N145,2)</f>
        <v>0</v>
      </c>
      <c r="P145" s="232">
        <v>0</v>
      </c>
      <c r="Q145" s="232">
        <f>ROUND(E145*P145,2)</f>
        <v>0</v>
      </c>
      <c r="R145" s="233"/>
      <c r="S145" s="233" t="s">
        <v>125</v>
      </c>
      <c r="T145" s="233" t="s">
        <v>126</v>
      </c>
      <c r="U145" s="233">
        <v>0</v>
      </c>
      <c r="V145" s="233">
        <f>ROUND(E145*U145,2)</f>
        <v>0</v>
      </c>
      <c r="W145" s="233"/>
      <c r="X145" s="233" t="s">
        <v>127</v>
      </c>
      <c r="Y145" s="233" t="s">
        <v>128</v>
      </c>
      <c r="Z145" s="213"/>
      <c r="AA145" s="213"/>
      <c r="AB145" s="213"/>
      <c r="AC145" s="213"/>
      <c r="AD145" s="213"/>
      <c r="AE145" s="213"/>
      <c r="AF145" s="213"/>
      <c r="AG145" s="213" t="s">
        <v>148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33.75" outlineLevel="1" x14ac:dyDescent="0.2">
      <c r="A146" s="252">
        <v>116</v>
      </c>
      <c r="B146" s="253" t="s">
        <v>442</v>
      </c>
      <c r="C146" s="261" t="s">
        <v>443</v>
      </c>
      <c r="D146" s="254" t="s">
        <v>162</v>
      </c>
      <c r="E146" s="255">
        <v>1</v>
      </c>
      <c r="F146" s="256"/>
      <c r="G146" s="257">
        <f>ROUND(E146*F146,2)</f>
        <v>0</v>
      </c>
      <c r="H146" s="234"/>
      <c r="I146" s="233">
        <f>ROUND(E146*H146,2)</f>
        <v>0</v>
      </c>
      <c r="J146" s="234"/>
      <c r="K146" s="233">
        <f>ROUND(E146*J146,2)</f>
        <v>0</v>
      </c>
      <c r="L146" s="233">
        <v>21</v>
      </c>
      <c r="M146" s="233">
        <f>G146*(1+L146/100)</f>
        <v>0</v>
      </c>
      <c r="N146" s="232">
        <v>0</v>
      </c>
      <c r="O146" s="232">
        <f>ROUND(E146*N146,2)</f>
        <v>0</v>
      </c>
      <c r="P146" s="232">
        <v>0</v>
      </c>
      <c r="Q146" s="232">
        <f>ROUND(E146*P146,2)</f>
        <v>0</v>
      </c>
      <c r="R146" s="233"/>
      <c r="S146" s="233" t="s">
        <v>125</v>
      </c>
      <c r="T146" s="233" t="s">
        <v>126</v>
      </c>
      <c r="U146" s="233">
        <v>0</v>
      </c>
      <c r="V146" s="233">
        <f>ROUND(E146*U146,2)</f>
        <v>0</v>
      </c>
      <c r="W146" s="233"/>
      <c r="X146" s="233" t="s">
        <v>127</v>
      </c>
      <c r="Y146" s="233" t="s">
        <v>128</v>
      </c>
      <c r="Z146" s="213"/>
      <c r="AA146" s="213"/>
      <c r="AB146" s="213"/>
      <c r="AC146" s="213"/>
      <c r="AD146" s="213"/>
      <c r="AE146" s="213"/>
      <c r="AF146" s="213"/>
      <c r="AG146" s="213" t="s">
        <v>148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ht="33.75" outlineLevel="1" x14ac:dyDescent="0.2">
      <c r="A147" s="252">
        <v>117</v>
      </c>
      <c r="B147" s="253" t="s">
        <v>444</v>
      </c>
      <c r="C147" s="261" t="s">
        <v>445</v>
      </c>
      <c r="D147" s="254" t="s">
        <v>162</v>
      </c>
      <c r="E147" s="255">
        <v>1</v>
      </c>
      <c r="F147" s="256"/>
      <c r="G147" s="257">
        <f>ROUND(E147*F147,2)</f>
        <v>0</v>
      </c>
      <c r="H147" s="234"/>
      <c r="I147" s="233">
        <f>ROUND(E147*H147,2)</f>
        <v>0</v>
      </c>
      <c r="J147" s="234"/>
      <c r="K147" s="233">
        <f>ROUND(E147*J147,2)</f>
        <v>0</v>
      </c>
      <c r="L147" s="233">
        <v>21</v>
      </c>
      <c r="M147" s="233">
        <f>G147*(1+L147/100)</f>
        <v>0</v>
      </c>
      <c r="N147" s="232">
        <v>0</v>
      </c>
      <c r="O147" s="232">
        <f>ROUND(E147*N147,2)</f>
        <v>0</v>
      </c>
      <c r="P147" s="232">
        <v>0</v>
      </c>
      <c r="Q147" s="232">
        <f>ROUND(E147*P147,2)</f>
        <v>0</v>
      </c>
      <c r="R147" s="233"/>
      <c r="S147" s="233" t="s">
        <v>125</v>
      </c>
      <c r="T147" s="233" t="s">
        <v>126</v>
      </c>
      <c r="U147" s="233">
        <v>0</v>
      </c>
      <c r="V147" s="233">
        <f>ROUND(E147*U147,2)</f>
        <v>0</v>
      </c>
      <c r="W147" s="233"/>
      <c r="X147" s="233" t="s">
        <v>127</v>
      </c>
      <c r="Y147" s="233" t="s">
        <v>128</v>
      </c>
      <c r="Z147" s="213"/>
      <c r="AA147" s="213"/>
      <c r="AB147" s="213"/>
      <c r="AC147" s="213"/>
      <c r="AD147" s="213"/>
      <c r="AE147" s="213"/>
      <c r="AF147" s="213"/>
      <c r="AG147" s="213" t="s">
        <v>148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ht="33.75" outlineLevel="1" x14ac:dyDescent="0.2">
      <c r="A148" s="252">
        <v>118</v>
      </c>
      <c r="B148" s="253" t="s">
        <v>446</v>
      </c>
      <c r="C148" s="261" t="s">
        <v>447</v>
      </c>
      <c r="D148" s="254" t="s">
        <v>162</v>
      </c>
      <c r="E148" s="255">
        <v>4</v>
      </c>
      <c r="F148" s="256"/>
      <c r="G148" s="257">
        <f>ROUND(E148*F148,2)</f>
        <v>0</v>
      </c>
      <c r="H148" s="234"/>
      <c r="I148" s="233">
        <f>ROUND(E148*H148,2)</f>
        <v>0</v>
      </c>
      <c r="J148" s="234"/>
      <c r="K148" s="233">
        <f>ROUND(E148*J148,2)</f>
        <v>0</v>
      </c>
      <c r="L148" s="233">
        <v>21</v>
      </c>
      <c r="M148" s="233">
        <f>G148*(1+L148/100)</f>
        <v>0</v>
      </c>
      <c r="N148" s="232">
        <v>0</v>
      </c>
      <c r="O148" s="232">
        <f>ROUND(E148*N148,2)</f>
        <v>0</v>
      </c>
      <c r="P148" s="232">
        <v>0</v>
      </c>
      <c r="Q148" s="232">
        <f>ROUND(E148*P148,2)</f>
        <v>0</v>
      </c>
      <c r="R148" s="233"/>
      <c r="S148" s="233" t="s">
        <v>125</v>
      </c>
      <c r="T148" s="233" t="s">
        <v>126</v>
      </c>
      <c r="U148" s="233">
        <v>0</v>
      </c>
      <c r="V148" s="233">
        <f>ROUND(E148*U148,2)</f>
        <v>0</v>
      </c>
      <c r="W148" s="233"/>
      <c r="X148" s="233" t="s">
        <v>127</v>
      </c>
      <c r="Y148" s="233" t="s">
        <v>128</v>
      </c>
      <c r="Z148" s="213"/>
      <c r="AA148" s="213"/>
      <c r="AB148" s="213"/>
      <c r="AC148" s="213"/>
      <c r="AD148" s="213"/>
      <c r="AE148" s="213"/>
      <c r="AF148" s="213"/>
      <c r="AG148" s="213" t="s">
        <v>148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ht="33.75" outlineLevel="1" x14ac:dyDescent="0.2">
      <c r="A149" s="252">
        <v>119</v>
      </c>
      <c r="B149" s="253" t="s">
        <v>448</v>
      </c>
      <c r="C149" s="261" t="s">
        <v>449</v>
      </c>
      <c r="D149" s="254" t="s">
        <v>162</v>
      </c>
      <c r="E149" s="255">
        <v>3</v>
      </c>
      <c r="F149" s="256"/>
      <c r="G149" s="257">
        <f>ROUND(E149*F149,2)</f>
        <v>0</v>
      </c>
      <c r="H149" s="234"/>
      <c r="I149" s="233">
        <f>ROUND(E149*H149,2)</f>
        <v>0</v>
      </c>
      <c r="J149" s="234"/>
      <c r="K149" s="233">
        <f>ROUND(E149*J149,2)</f>
        <v>0</v>
      </c>
      <c r="L149" s="233">
        <v>21</v>
      </c>
      <c r="M149" s="233">
        <f>G149*(1+L149/100)</f>
        <v>0</v>
      </c>
      <c r="N149" s="232">
        <v>0</v>
      </c>
      <c r="O149" s="232">
        <f>ROUND(E149*N149,2)</f>
        <v>0</v>
      </c>
      <c r="P149" s="232">
        <v>0</v>
      </c>
      <c r="Q149" s="232">
        <f>ROUND(E149*P149,2)</f>
        <v>0</v>
      </c>
      <c r="R149" s="233"/>
      <c r="S149" s="233" t="s">
        <v>125</v>
      </c>
      <c r="T149" s="233" t="s">
        <v>126</v>
      </c>
      <c r="U149" s="233">
        <v>0</v>
      </c>
      <c r="V149" s="233">
        <f>ROUND(E149*U149,2)</f>
        <v>0</v>
      </c>
      <c r="W149" s="233"/>
      <c r="X149" s="233" t="s">
        <v>127</v>
      </c>
      <c r="Y149" s="233" t="s">
        <v>128</v>
      </c>
      <c r="Z149" s="213"/>
      <c r="AA149" s="213"/>
      <c r="AB149" s="213"/>
      <c r="AC149" s="213"/>
      <c r="AD149" s="213"/>
      <c r="AE149" s="213"/>
      <c r="AF149" s="213"/>
      <c r="AG149" s="213" t="s">
        <v>148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ht="33.75" outlineLevel="1" x14ac:dyDescent="0.2">
      <c r="A150" s="252">
        <v>120</v>
      </c>
      <c r="B150" s="253" t="s">
        <v>450</v>
      </c>
      <c r="C150" s="261" t="s">
        <v>451</v>
      </c>
      <c r="D150" s="254" t="s">
        <v>162</v>
      </c>
      <c r="E150" s="255">
        <v>1</v>
      </c>
      <c r="F150" s="256"/>
      <c r="G150" s="257">
        <f>ROUND(E150*F150,2)</f>
        <v>0</v>
      </c>
      <c r="H150" s="234"/>
      <c r="I150" s="233">
        <f>ROUND(E150*H150,2)</f>
        <v>0</v>
      </c>
      <c r="J150" s="234"/>
      <c r="K150" s="233">
        <f>ROUND(E150*J150,2)</f>
        <v>0</v>
      </c>
      <c r="L150" s="233">
        <v>21</v>
      </c>
      <c r="M150" s="233">
        <f>G150*(1+L150/100)</f>
        <v>0</v>
      </c>
      <c r="N150" s="232">
        <v>0</v>
      </c>
      <c r="O150" s="232">
        <f>ROUND(E150*N150,2)</f>
        <v>0</v>
      </c>
      <c r="P150" s="232">
        <v>0</v>
      </c>
      <c r="Q150" s="232">
        <f>ROUND(E150*P150,2)</f>
        <v>0</v>
      </c>
      <c r="R150" s="233"/>
      <c r="S150" s="233" t="s">
        <v>125</v>
      </c>
      <c r="T150" s="233" t="s">
        <v>126</v>
      </c>
      <c r="U150" s="233">
        <v>0</v>
      </c>
      <c r="V150" s="233">
        <f>ROUND(E150*U150,2)</f>
        <v>0</v>
      </c>
      <c r="W150" s="233"/>
      <c r="X150" s="233" t="s">
        <v>127</v>
      </c>
      <c r="Y150" s="233" t="s">
        <v>128</v>
      </c>
      <c r="Z150" s="213"/>
      <c r="AA150" s="213"/>
      <c r="AB150" s="213"/>
      <c r="AC150" s="213"/>
      <c r="AD150" s="213"/>
      <c r="AE150" s="213"/>
      <c r="AF150" s="213"/>
      <c r="AG150" s="213" t="s">
        <v>148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ht="33.75" outlineLevel="1" x14ac:dyDescent="0.2">
      <c r="A151" s="252">
        <v>121</v>
      </c>
      <c r="B151" s="253" t="s">
        <v>452</v>
      </c>
      <c r="C151" s="261" t="s">
        <v>453</v>
      </c>
      <c r="D151" s="254" t="s">
        <v>162</v>
      </c>
      <c r="E151" s="255">
        <v>1</v>
      </c>
      <c r="F151" s="256"/>
      <c r="G151" s="257">
        <f>ROUND(E151*F151,2)</f>
        <v>0</v>
      </c>
      <c r="H151" s="234"/>
      <c r="I151" s="233">
        <f>ROUND(E151*H151,2)</f>
        <v>0</v>
      </c>
      <c r="J151" s="234"/>
      <c r="K151" s="233">
        <f>ROUND(E151*J151,2)</f>
        <v>0</v>
      </c>
      <c r="L151" s="233">
        <v>21</v>
      </c>
      <c r="M151" s="233">
        <f>G151*(1+L151/100)</f>
        <v>0</v>
      </c>
      <c r="N151" s="232">
        <v>0</v>
      </c>
      <c r="O151" s="232">
        <f>ROUND(E151*N151,2)</f>
        <v>0</v>
      </c>
      <c r="P151" s="232">
        <v>0</v>
      </c>
      <c r="Q151" s="232">
        <f>ROUND(E151*P151,2)</f>
        <v>0</v>
      </c>
      <c r="R151" s="233"/>
      <c r="S151" s="233" t="s">
        <v>125</v>
      </c>
      <c r="T151" s="233" t="s">
        <v>126</v>
      </c>
      <c r="U151" s="233">
        <v>0</v>
      </c>
      <c r="V151" s="233">
        <f>ROUND(E151*U151,2)</f>
        <v>0</v>
      </c>
      <c r="W151" s="233"/>
      <c r="X151" s="233" t="s">
        <v>127</v>
      </c>
      <c r="Y151" s="233" t="s">
        <v>128</v>
      </c>
      <c r="Z151" s="213"/>
      <c r="AA151" s="213"/>
      <c r="AB151" s="213"/>
      <c r="AC151" s="213"/>
      <c r="AD151" s="213"/>
      <c r="AE151" s="213"/>
      <c r="AF151" s="213"/>
      <c r="AG151" s="213" t="s">
        <v>148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ht="33.75" outlineLevel="1" x14ac:dyDescent="0.2">
      <c r="A152" s="252">
        <v>122</v>
      </c>
      <c r="B152" s="253" t="s">
        <v>454</v>
      </c>
      <c r="C152" s="261" t="s">
        <v>455</v>
      </c>
      <c r="D152" s="254" t="s">
        <v>162</v>
      </c>
      <c r="E152" s="255">
        <v>1</v>
      </c>
      <c r="F152" s="256"/>
      <c r="G152" s="257">
        <f>ROUND(E152*F152,2)</f>
        <v>0</v>
      </c>
      <c r="H152" s="234"/>
      <c r="I152" s="233">
        <f>ROUND(E152*H152,2)</f>
        <v>0</v>
      </c>
      <c r="J152" s="234"/>
      <c r="K152" s="233">
        <f>ROUND(E152*J152,2)</f>
        <v>0</v>
      </c>
      <c r="L152" s="233">
        <v>21</v>
      </c>
      <c r="M152" s="233">
        <f>G152*(1+L152/100)</f>
        <v>0</v>
      </c>
      <c r="N152" s="232">
        <v>0</v>
      </c>
      <c r="O152" s="232">
        <f>ROUND(E152*N152,2)</f>
        <v>0</v>
      </c>
      <c r="P152" s="232">
        <v>0</v>
      </c>
      <c r="Q152" s="232">
        <f>ROUND(E152*P152,2)</f>
        <v>0</v>
      </c>
      <c r="R152" s="233"/>
      <c r="S152" s="233" t="s">
        <v>125</v>
      </c>
      <c r="T152" s="233" t="s">
        <v>126</v>
      </c>
      <c r="U152" s="233">
        <v>0</v>
      </c>
      <c r="V152" s="233">
        <f>ROUND(E152*U152,2)</f>
        <v>0</v>
      </c>
      <c r="W152" s="233"/>
      <c r="X152" s="233" t="s">
        <v>127</v>
      </c>
      <c r="Y152" s="233" t="s">
        <v>128</v>
      </c>
      <c r="Z152" s="213"/>
      <c r="AA152" s="213"/>
      <c r="AB152" s="213"/>
      <c r="AC152" s="213"/>
      <c r="AD152" s="213"/>
      <c r="AE152" s="213"/>
      <c r="AF152" s="213"/>
      <c r="AG152" s="213" t="s">
        <v>148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ht="33.75" outlineLevel="1" x14ac:dyDescent="0.2">
      <c r="A153" s="252">
        <v>123</v>
      </c>
      <c r="B153" s="253" t="s">
        <v>456</v>
      </c>
      <c r="C153" s="261" t="s">
        <v>457</v>
      </c>
      <c r="D153" s="254" t="s">
        <v>162</v>
      </c>
      <c r="E153" s="255">
        <v>6</v>
      </c>
      <c r="F153" s="256"/>
      <c r="G153" s="257">
        <f>ROUND(E153*F153,2)</f>
        <v>0</v>
      </c>
      <c r="H153" s="234"/>
      <c r="I153" s="233">
        <f>ROUND(E153*H153,2)</f>
        <v>0</v>
      </c>
      <c r="J153" s="234"/>
      <c r="K153" s="233">
        <f>ROUND(E153*J153,2)</f>
        <v>0</v>
      </c>
      <c r="L153" s="233">
        <v>21</v>
      </c>
      <c r="M153" s="233">
        <f>G153*(1+L153/100)</f>
        <v>0</v>
      </c>
      <c r="N153" s="232">
        <v>0</v>
      </c>
      <c r="O153" s="232">
        <f>ROUND(E153*N153,2)</f>
        <v>0</v>
      </c>
      <c r="P153" s="232">
        <v>0</v>
      </c>
      <c r="Q153" s="232">
        <f>ROUND(E153*P153,2)</f>
        <v>0</v>
      </c>
      <c r="R153" s="233"/>
      <c r="S153" s="233" t="s">
        <v>125</v>
      </c>
      <c r="T153" s="233" t="s">
        <v>126</v>
      </c>
      <c r="U153" s="233">
        <v>0</v>
      </c>
      <c r="V153" s="233">
        <f>ROUND(E153*U153,2)</f>
        <v>0</v>
      </c>
      <c r="W153" s="233"/>
      <c r="X153" s="233" t="s">
        <v>127</v>
      </c>
      <c r="Y153" s="233" t="s">
        <v>128</v>
      </c>
      <c r="Z153" s="213"/>
      <c r="AA153" s="213"/>
      <c r="AB153" s="213"/>
      <c r="AC153" s="213"/>
      <c r="AD153" s="213"/>
      <c r="AE153" s="213"/>
      <c r="AF153" s="213"/>
      <c r="AG153" s="213" t="s">
        <v>148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52">
        <v>124</v>
      </c>
      <c r="B154" s="253" t="s">
        <v>458</v>
      </c>
      <c r="C154" s="261" t="s">
        <v>459</v>
      </c>
      <c r="D154" s="254" t="s">
        <v>124</v>
      </c>
      <c r="E154" s="255">
        <v>130</v>
      </c>
      <c r="F154" s="256"/>
      <c r="G154" s="257">
        <f>ROUND(E154*F154,2)</f>
        <v>0</v>
      </c>
      <c r="H154" s="234"/>
      <c r="I154" s="233">
        <f>ROUND(E154*H154,2)</f>
        <v>0</v>
      </c>
      <c r="J154" s="234"/>
      <c r="K154" s="233">
        <f>ROUND(E154*J154,2)</f>
        <v>0</v>
      </c>
      <c r="L154" s="233">
        <v>21</v>
      </c>
      <c r="M154" s="233">
        <f>G154*(1+L154/100)</f>
        <v>0</v>
      </c>
      <c r="N154" s="232">
        <v>0</v>
      </c>
      <c r="O154" s="232">
        <f>ROUND(E154*N154,2)</f>
        <v>0</v>
      </c>
      <c r="P154" s="232">
        <v>0</v>
      </c>
      <c r="Q154" s="232">
        <f>ROUND(E154*P154,2)</f>
        <v>0</v>
      </c>
      <c r="R154" s="233"/>
      <c r="S154" s="233" t="s">
        <v>125</v>
      </c>
      <c r="T154" s="233" t="s">
        <v>126</v>
      </c>
      <c r="U154" s="233">
        <v>0</v>
      </c>
      <c r="V154" s="233">
        <f>ROUND(E154*U154,2)</f>
        <v>0</v>
      </c>
      <c r="W154" s="233"/>
      <c r="X154" s="233" t="s">
        <v>127</v>
      </c>
      <c r="Y154" s="233" t="s">
        <v>128</v>
      </c>
      <c r="Z154" s="213"/>
      <c r="AA154" s="213"/>
      <c r="AB154" s="213"/>
      <c r="AC154" s="213"/>
      <c r="AD154" s="213"/>
      <c r="AE154" s="213"/>
      <c r="AF154" s="213"/>
      <c r="AG154" s="213" t="s">
        <v>148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ht="22.5" outlineLevel="1" x14ac:dyDescent="0.2">
      <c r="A155" s="252">
        <v>125</v>
      </c>
      <c r="B155" s="253" t="s">
        <v>460</v>
      </c>
      <c r="C155" s="261" t="s">
        <v>461</v>
      </c>
      <c r="D155" s="254" t="s">
        <v>0</v>
      </c>
      <c r="E155" s="255">
        <v>942.99900000000002</v>
      </c>
      <c r="F155" s="256"/>
      <c r="G155" s="257">
        <f>ROUND(E155*F155,2)</f>
        <v>0</v>
      </c>
      <c r="H155" s="234"/>
      <c r="I155" s="233">
        <f>ROUND(E155*H155,2)</f>
        <v>0</v>
      </c>
      <c r="J155" s="234"/>
      <c r="K155" s="233">
        <f>ROUND(E155*J155,2)</f>
        <v>0</v>
      </c>
      <c r="L155" s="233">
        <v>21</v>
      </c>
      <c r="M155" s="233">
        <f>G155*(1+L155/100)</f>
        <v>0</v>
      </c>
      <c r="N155" s="232">
        <v>0</v>
      </c>
      <c r="O155" s="232">
        <f>ROUND(E155*N155,2)</f>
        <v>0</v>
      </c>
      <c r="P155" s="232">
        <v>0</v>
      </c>
      <c r="Q155" s="232">
        <f>ROUND(E155*P155,2)</f>
        <v>0</v>
      </c>
      <c r="R155" s="233"/>
      <c r="S155" s="233" t="s">
        <v>125</v>
      </c>
      <c r="T155" s="233" t="s">
        <v>126</v>
      </c>
      <c r="U155" s="233">
        <v>0</v>
      </c>
      <c r="V155" s="233">
        <f>ROUND(E155*U155,2)</f>
        <v>0</v>
      </c>
      <c r="W155" s="233"/>
      <c r="X155" s="233" t="s">
        <v>127</v>
      </c>
      <c r="Y155" s="233" t="s">
        <v>128</v>
      </c>
      <c r="Z155" s="213"/>
      <c r="AA155" s="213"/>
      <c r="AB155" s="213"/>
      <c r="AC155" s="213"/>
      <c r="AD155" s="213"/>
      <c r="AE155" s="213"/>
      <c r="AF155" s="213"/>
      <c r="AG155" s="213" t="s">
        <v>148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ht="33.75" outlineLevel="1" x14ac:dyDescent="0.2">
      <c r="A156" s="252">
        <v>126</v>
      </c>
      <c r="B156" s="253" t="s">
        <v>462</v>
      </c>
      <c r="C156" s="261" t="s">
        <v>463</v>
      </c>
      <c r="D156" s="254" t="s">
        <v>162</v>
      </c>
      <c r="E156" s="255">
        <v>1</v>
      </c>
      <c r="F156" s="256"/>
      <c r="G156" s="257">
        <f>ROUND(E156*F156,2)</f>
        <v>0</v>
      </c>
      <c r="H156" s="234"/>
      <c r="I156" s="233">
        <f>ROUND(E156*H156,2)</f>
        <v>0</v>
      </c>
      <c r="J156" s="234"/>
      <c r="K156" s="233">
        <f>ROUND(E156*J156,2)</f>
        <v>0</v>
      </c>
      <c r="L156" s="233">
        <v>21</v>
      </c>
      <c r="M156" s="233">
        <f>G156*(1+L156/100)</f>
        <v>0</v>
      </c>
      <c r="N156" s="232">
        <v>0</v>
      </c>
      <c r="O156" s="232">
        <f>ROUND(E156*N156,2)</f>
        <v>0</v>
      </c>
      <c r="P156" s="232">
        <v>0</v>
      </c>
      <c r="Q156" s="232">
        <f>ROUND(E156*P156,2)</f>
        <v>0</v>
      </c>
      <c r="R156" s="233"/>
      <c r="S156" s="233" t="s">
        <v>125</v>
      </c>
      <c r="T156" s="233" t="s">
        <v>126</v>
      </c>
      <c r="U156" s="233">
        <v>0</v>
      </c>
      <c r="V156" s="233">
        <f>ROUND(E156*U156,2)</f>
        <v>0</v>
      </c>
      <c r="W156" s="233"/>
      <c r="X156" s="233" t="s">
        <v>175</v>
      </c>
      <c r="Y156" s="233" t="s">
        <v>128</v>
      </c>
      <c r="Z156" s="213"/>
      <c r="AA156" s="213"/>
      <c r="AB156" s="213"/>
      <c r="AC156" s="213"/>
      <c r="AD156" s="213"/>
      <c r="AE156" s="213"/>
      <c r="AF156" s="213"/>
      <c r="AG156" s="213" t="s">
        <v>176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x14ac:dyDescent="0.2">
      <c r="A157" s="239" t="s">
        <v>120</v>
      </c>
      <c r="B157" s="240" t="s">
        <v>86</v>
      </c>
      <c r="C157" s="258" t="s">
        <v>87</v>
      </c>
      <c r="D157" s="241"/>
      <c r="E157" s="242"/>
      <c r="F157" s="243"/>
      <c r="G157" s="244">
        <f>SUMIF(AG158:AG160,"&lt;&gt;NOR",G158:G160)</f>
        <v>0</v>
      </c>
      <c r="H157" s="238"/>
      <c r="I157" s="238">
        <f>SUM(I158:I160)</f>
        <v>0</v>
      </c>
      <c r="J157" s="238"/>
      <c r="K157" s="238">
        <f>SUM(K158:K160)</f>
        <v>0</v>
      </c>
      <c r="L157" s="238"/>
      <c r="M157" s="238">
        <f>SUM(M158:M160)</f>
        <v>0</v>
      </c>
      <c r="N157" s="237"/>
      <c r="O157" s="237">
        <f>SUM(O158:O160)</f>
        <v>0</v>
      </c>
      <c r="P157" s="237"/>
      <c r="Q157" s="237">
        <f>SUM(Q158:Q160)</f>
        <v>0</v>
      </c>
      <c r="R157" s="238"/>
      <c r="S157" s="238"/>
      <c r="T157" s="238"/>
      <c r="U157" s="238"/>
      <c r="V157" s="238">
        <f>SUM(V158:V160)</f>
        <v>0</v>
      </c>
      <c r="W157" s="238"/>
      <c r="X157" s="238"/>
      <c r="Y157" s="238"/>
      <c r="AG157" t="s">
        <v>121</v>
      </c>
    </row>
    <row r="158" spans="1:60" ht="33.75" outlineLevel="1" x14ac:dyDescent="0.2">
      <c r="A158" s="246">
        <v>127</v>
      </c>
      <c r="B158" s="247" t="s">
        <v>464</v>
      </c>
      <c r="C158" s="259" t="s">
        <v>465</v>
      </c>
      <c r="D158" s="248" t="s">
        <v>124</v>
      </c>
      <c r="E158" s="249">
        <v>1.8</v>
      </c>
      <c r="F158" s="250"/>
      <c r="G158" s="251">
        <f>ROUND(E158*F158,2)</f>
        <v>0</v>
      </c>
      <c r="H158" s="234"/>
      <c r="I158" s="233">
        <f>ROUND(E158*H158,2)</f>
        <v>0</v>
      </c>
      <c r="J158" s="234"/>
      <c r="K158" s="233">
        <f>ROUND(E158*J158,2)</f>
        <v>0</v>
      </c>
      <c r="L158" s="233">
        <v>21</v>
      </c>
      <c r="M158" s="233">
        <f>G158*(1+L158/100)</f>
        <v>0</v>
      </c>
      <c r="N158" s="232">
        <v>0</v>
      </c>
      <c r="O158" s="232">
        <f>ROUND(E158*N158,2)</f>
        <v>0</v>
      </c>
      <c r="P158" s="232">
        <v>0</v>
      </c>
      <c r="Q158" s="232">
        <f>ROUND(E158*P158,2)</f>
        <v>0</v>
      </c>
      <c r="R158" s="233"/>
      <c r="S158" s="233" t="s">
        <v>125</v>
      </c>
      <c r="T158" s="233" t="s">
        <v>126</v>
      </c>
      <c r="U158" s="233">
        <v>0</v>
      </c>
      <c r="V158" s="233">
        <f>ROUND(E158*U158,2)</f>
        <v>0</v>
      </c>
      <c r="W158" s="233"/>
      <c r="X158" s="233" t="s">
        <v>127</v>
      </c>
      <c r="Y158" s="233" t="s">
        <v>128</v>
      </c>
      <c r="Z158" s="213"/>
      <c r="AA158" s="213"/>
      <c r="AB158" s="213"/>
      <c r="AC158" s="213"/>
      <c r="AD158" s="213"/>
      <c r="AE158" s="213"/>
      <c r="AF158" s="213"/>
      <c r="AG158" s="213" t="s">
        <v>148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2" x14ac:dyDescent="0.2">
      <c r="A159" s="230"/>
      <c r="B159" s="231"/>
      <c r="C159" s="260" t="s">
        <v>466</v>
      </c>
      <c r="D159" s="235"/>
      <c r="E159" s="236"/>
      <c r="F159" s="233"/>
      <c r="G159" s="233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3"/>
      <c r="AA159" s="213"/>
      <c r="AB159" s="213"/>
      <c r="AC159" s="213"/>
      <c r="AD159" s="213"/>
      <c r="AE159" s="213"/>
      <c r="AF159" s="213"/>
      <c r="AG159" s="213" t="s">
        <v>131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3" x14ac:dyDescent="0.2">
      <c r="A160" s="230"/>
      <c r="B160" s="231"/>
      <c r="C160" s="260" t="s">
        <v>467</v>
      </c>
      <c r="D160" s="235"/>
      <c r="E160" s="236">
        <v>1.8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3"/>
      <c r="AA160" s="213"/>
      <c r="AB160" s="213"/>
      <c r="AC160" s="213"/>
      <c r="AD160" s="213"/>
      <c r="AE160" s="213"/>
      <c r="AF160" s="213"/>
      <c r="AG160" s="213" t="s">
        <v>131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33" x14ac:dyDescent="0.2">
      <c r="A161" s="3"/>
      <c r="B161" s="4"/>
      <c r="C161" s="262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AE161">
        <v>15</v>
      </c>
      <c r="AF161">
        <v>21</v>
      </c>
      <c r="AG161" t="s">
        <v>106</v>
      </c>
    </row>
    <row r="162" spans="1:33" x14ac:dyDescent="0.2">
      <c r="A162" s="216"/>
      <c r="B162" s="217" t="s">
        <v>31</v>
      </c>
      <c r="C162" s="263"/>
      <c r="D162" s="218"/>
      <c r="E162" s="219"/>
      <c r="F162" s="219"/>
      <c r="G162" s="245">
        <f>G8+G11+G15+G19+G31+G37+G57+G78+G94+G111+G137+G157</f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AE162">
        <f>SUMIF(L7:L160,AE161,G7:G160)</f>
        <v>0</v>
      </c>
      <c r="AF162">
        <f>SUMIF(L7:L160,AF161,G7:G160)</f>
        <v>0</v>
      </c>
      <c r="AG162" t="s">
        <v>194</v>
      </c>
    </row>
    <row r="163" spans="1:33" x14ac:dyDescent="0.2">
      <c r="A163" s="3"/>
      <c r="B163" s="4"/>
      <c r="C163" s="262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33" x14ac:dyDescent="0.2">
      <c r="A164" s="3"/>
      <c r="B164" s="4"/>
      <c r="C164" s="262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33" x14ac:dyDescent="0.2">
      <c r="A165" s="220" t="s">
        <v>195</v>
      </c>
      <c r="B165" s="220"/>
      <c r="C165" s="264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33" x14ac:dyDescent="0.2">
      <c r="A166" s="221"/>
      <c r="B166" s="222"/>
      <c r="C166" s="265"/>
      <c r="D166" s="222"/>
      <c r="E166" s="222"/>
      <c r="F166" s="222"/>
      <c r="G166" s="22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AG166" t="s">
        <v>196</v>
      </c>
    </row>
    <row r="167" spans="1:33" x14ac:dyDescent="0.2">
      <c r="A167" s="224"/>
      <c r="B167" s="225"/>
      <c r="C167" s="266"/>
      <c r="D167" s="225"/>
      <c r="E167" s="225"/>
      <c r="F167" s="225"/>
      <c r="G167" s="226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33" x14ac:dyDescent="0.2">
      <c r="A168" s="224"/>
      <c r="B168" s="225"/>
      <c r="C168" s="266"/>
      <c r="D168" s="225"/>
      <c r="E168" s="225"/>
      <c r="F168" s="225"/>
      <c r="G168" s="226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33" x14ac:dyDescent="0.2">
      <c r="A169" s="224"/>
      <c r="B169" s="225"/>
      <c r="C169" s="266"/>
      <c r="D169" s="225"/>
      <c r="E169" s="225"/>
      <c r="F169" s="225"/>
      <c r="G169" s="226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33" x14ac:dyDescent="0.2">
      <c r="A170" s="227"/>
      <c r="B170" s="228"/>
      <c r="C170" s="267"/>
      <c r="D170" s="228"/>
      <c r="E170" s="228"/>
      <c r="F170" s="228"/>
      <c r="G170" s="229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33" x14ac:dyDescent="0.2">
      <c r="A171" s="3"/>
      <c r="B171" s="4"/>
      <c r="C171" s="262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33" x14ac:dyDescent="0.2">
      <c r="C172" s="268"/>
      <c r="D172" s="10"/>
      <c r="AG172" t="s">
        <v>197</v>
      </c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1:G1"/>
    <mergeCell ref="C2:G2"/>
    <mergeCell ref="C3:G3"/>
    <mergeCell ref="C4:G4"/>
    <mergeCell ref="A165:C165"/>
    <mergeCell ref="A166:G170"/>
    <mergeCell ref="C22:G22"/>
    <mergeCell ref="C66:G66"/>
    <mergeCell ref="C68:G6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04 Pol</vt:lpstr>
      <vt:lpstr>01 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04 Pol'!Názvy_tisku</vt:lpstr>
      <vt:lpstr>'01 05 Pol'!Názvy_tisku</vt:lpstr>
      <vt:lpstr>oadresa</vt:lpstr>
      <vt:lpstr>Stavba!Objednatel</vt:lpstr>
      <vt:lpstr>Stavba!Objekt</vt:lpstr>
      <vt:lpstr>'01 04 Pol'!Oblast_tisku</vt:lpstr>
      <vt:lpstr>'01 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Drábek</dc:creator>
  <cp:lastModifiedBy>Martin Drábek</cp:lastModifiedBy>
  <cp:lastPrinted>2019-03-19T12:27:02Z</cp:lastPrinted>
  <dcterms:created xsi:type="dcterms:W3CDTF">2009-04-08T07:15:50Z</dcterms:created>
  <dcterms:modified xsi:type="dcterms:W3CDTF">2022-12-22T07:24:11Z</dcterms:modified>
</cp:coreProperties>
</file>