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R:\08_CVZ\Aktualni VZ\_priprava\2022-0000_Gymnazium_Nachod_nabytek\01_podklady\"/>
    </mc:Choice>
  </mc:AlternateContent>
  <xr:revisionPtr revIDLastSave="0" documentId="13_ncr:1_{53FF2F4D-4D28-41BB-B516-99F2BF37BA76}" xr6:coauthVersionLast="47" xr6:coauthVersionMax="47" xr10:uidLastSave="{00000000-0000-0000-0000-000000000000}"/>
  <bookViews>
    <workbookView xWindow="-108" yWindow="-108" windowWidth="23256" windowHeight="12576" xr2:uid="{00000000-000D-0000-FFFF-FFFF00000000}"/>
  </bookViews>
  <sheets>
    <sheet name="Souhrn" sheetId="1" r:id="rId1"/>
    <sheet name="Kabinet chemie" sheetId="2" r:id="rId2"/>
    <sheet name="Kabinet zeměpisu" sheetId="9" r:id="rId3"/>
    <sheet name="Kabinet VV" sheetId="6" r:id="rId4"/>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3" i="2" l="1"/>
  <c r="H4" i="9" l="1"/>
  <c r="H5" i="9"/>
  <c r="H3" i="9"/>
  <c r="H6" i="9"/>
  <c r="H7" i="9"/>
  <c r="H8" i="9"/>
  <c r="H9" i="9"/>
  <c r="H10" i="9"/>
  <c r="H11" i="9"/>
  <c r="H12" i="9"/>
  <c r="H13" i="9"/>
  <c r="H14" i="9"/>
  <c r="H15" i="9"/>
  <c r="H16" i="9"/>
  <c r="H17" i="9"/>
  <c r="H18" i="9"/>
  <c r="H19" i="9"/>
  <c r="H20" i="9"/>
  <c r="H21" i="9"/>
  <c r="H23" i="6"/>
  <c r="H24" i="6"/>
  <c r="H15" i="6"/>
  <c r="H16" i="6"/>
  <c r="H17" i="6"/>
  <c r="H18" i="6"/>
  <c r="H19" i="6"/>
  <c r="H20" i="6"/>
  <c r="H21" i="6"/>
  <c r="H22" i="6"/>
  <c r="H14" i="6"/>
  <c r="H13" i="6"/>
  <c r="H12" i="6"/>
  <c r="H11" i="6"/>
  <c r="H10" i="6"/>
  <c r="H9" i="6"/>
  <c r="H8" i="6"/>
  <c r="H7" i="6"/>
  <c r="H6" i="6"/>
  <c r="H5" i="6"/>
  <c r="H4" i="6"/>
  <c r="H3" i="6"/>
  <c r="H14" i="2"/>
  <c r="H12" i="2"/>
  <c r="H11" i="2"/>
  <c r="H10" i="2"/>
  <c r="H9" i="2"/>
  <c r="H8" i="2"/>
  <c r="H7" i="2"/>
  <c r="H6" i="2"/>
  <c r="H5" i="2"/>
  <c r="H4" i="2"/>
  <c r="H3" i="2"/>
  <c r="H22" i="9" l="1"/>
  <c r="H15" i="2"/>
  <c r="E5" i="1" s="1"/>
  <c r="F5" i="1" s="1"/>
  <c r="E6" i="1"/>
  <c r="F6" i="1" s="1"/>
  <c r="H25" i="6"/>
  <c r="E7" i="1" s="1"/>
  <c r="F7" i="1" s="1"/>
  <c r="F8" i="1" l="1"/>
  <c r="F9" i="1" s="1"/>
  <c r="F10" i="1" s="1"/>
</calcChain>
</file>

<file path=xl/sharedStrings.xml><?xml version="1.0" encoding="utf-8"?>
<sst xmlns="http://schemas.openxmlformats.org/spreadsheetml/2006/main" count="253" uniqueCount="165">
  <si>
    <t>Chemie</t>
  </si>
  <si>
    <t>Č.POLOŽKY</t>
  </si>
  <si>
    <t>ROZMĚR</t>
  </si>
  <si>
    <t>NÁZEV POLOŽKY</t>
  </si>
  <si>
    <t>SPECIFIKACE POLOŽKY</t>
  </si>
  <si>
    <t xml:space="preserve">POČET JEDNOTEK </t>
  </si>
  <si>
    <t>JEDNOTKA</t>
  </si>
  <si>
    <t>JEDNOTKOVÁ CENA BEZ DPH</t>
  </si>
  <si>
    <t>CENA CELKEM BEZ DPH</t>
  </si>
  <si>
    <t>1000x800x400</t>
  </si>
  <si>
    <t>NÁSTAVEC NA SKŘÍŇ 2x DVEŘE</t>
  </si>
  <si>
    <t>KS</t>
  </si>
  <si>
    <t>800x800x400</t>
  </si>
  <si>
    <t>NÁSTAVEC NA ŠATNÍ SKŘÍŇ 2x DVEŘE</t>
  </si>
  <si>
    <t xml:space="preserve">SKŘÍŇ </t>
  </si>
  <si>
    <t>NÁSTAVEC NA KNIHOVNU 2x DVEŘE</t>
  </si>
  <si>
    <t>KNIHOVNA</t>
  </si>
  <si>
    <t>800x2000x400</t>
  </si>
  <si>
    <t>SKŘÍŇ ŠATNÍ</t>
  </si>
  <si>
    <t>REGÁL OTEVŘENÝ</t>
  </si>
  <si>
    <t>1400x800</t>
  </si>
  <si>
    <t xml:space="preserve">PSACÍ STŮL </t>
  </si>
  <si>
    <t xml:space="preserve">Celodřevěný psací stůl, plné boky a záda, součástí je kontejner se čtyřmi zásuvkami vpravo, vlevo kontejner se skříňkou s dvířky, nad ní pak regál. Součástí stolu je odkládací police ve tvaru "H", s plnými zády.Odolná pracovní deska. Pojezd na klávesnici. Průchodky dle přání zadavatele. Rektifikační nohy k vyrovnání případných nerovností podlahy. </t>
  </si>
  <si>
    <t>ŽEBŘÍK K NÁBYTKU</t>
  </si>
  <si>
    <t xml:space="preserve">Celkem bez DPH </t>
  </si>
  <si>
    <t>Kabinet zeměpisu</t>
  </si>
  <si>
    <t>POLICE NA BOTY</t>
  </si>
  <si>
    <t>ks</t>
  </si>
  <si>
    <t>POLICE NA TISKÁRNU</t>
  </si>
  <si>
    <t xml:space="preserve">Police LTD 25mm, kovové konzole </t>
  </si>
  <si>
    <t>880x700</t>
  </si>
  <si>
    <t>STŮL POD PC</t>
  </si>
  <si>
    <t>800x1600x500</t>
  </si>
  <si>
    <t>ŠATNÍ SKŘÍŇ</t>
  </si>
  <si>
    <t>PROSKLENÁ KNIHOVNA</t>
  </si>
  <si>
    <t>400x1600x500</t>
  </si>
  <si>
    <t>SKŘÍŇKA SE ZÁSUVKAMI</t>
  </si>
  <si>
    <r>
      <rPr>
        <b/>
        <sz val="11"/>
        <rFont val="Calibri"/>
        <family val="2"/>
        <charset val="238"/>
        <scheme val="minor"/>
      </rPr>
      <t>350</t>
    </r>
    <r>
      <rPr>
        <b/>
        <sz val="11"/>
        <color theme="1"/>
        <rFont val="Calibri"/>
        <family val="2"/>
        <charset val="238"/>
        <scheme val="minor"/>
      </rPr>
      <t>x500x400</t>
    </r>
  </si>
  <si>
    <t>SKŘÍŇ HORNÍ KUCHYŇSKÁ</t>
  </si>
  <si>
    <t>1500x28x520</t>
  </si>
  <si>
    <t>PRACOVNÍ DESKA</t>
  </si>
  <si>
    <t>pracovní deska s výřezem pro dřez s odkapem</t>
  </si>
  <si>
    <t>700x820x500</t>
  </si>
  <si>
    <t>SKŘÍŇ NÍZKÁ KUCHYŇSKÁ</t>
  </si>
  <si>
    <t>800X820X500</t>
  </si>
  <si>
    <t>SKŘÍŃ DŘEZOVÁ- mycí pracoviště</t>
  </si>
  <si>
    <t>800x750x500</t>
  </si>
  <si>
    <t>NÁSTAVEC, 2x plné dveře</t>
  </si>
  <si>
    <t>600x620x890</t>
  </si>
  <si>
    <t>KŘESLO</t>
  </si>
  <si>
    <t>700x700</t>
  </si>
  <si>
    <t>KONFERENČNÍ STOLEK</t>
  </si>
  <si>
    <t>SKŘÍŇ VYSOKÁ, 2X PROSKLENÉ DVEŘE, 2 X PLNÉ</t>
  </si>
  <si>
    <t>SKŘÍŇ NA MAPY, atyp</t>
  </si>
  <si>
    <t>NÁSTAVEC ÚZKÝ, 1X PLNÉ DVEŘE</t>
  </si>
  <si>
    <t>350x950</t>
  </si>
  <si>
    <t>ZÁSTĚNA-BOČNÍ KRYTÍ</t>
  </si>
  <si>
    <t>1900x1000</t>
  </si>
  <si>
    <t>OBKLADOVÁ DESKA</t>
  </si>
  <si>
    <t>1000x2000x400</t>
  </si>
  <si>
    <t>POLICE</t>
  </si>
  <si>
    <t xml:space="preserve">Žebřík nábytkový, interiérový, materiál hliník. Žebřík má 2x 2ks háků pro uchycení žebříku ve výšce 2050 mm na vodící tyč kotvenou na soklu nástavce skříně pro ukládání pomůcek. Nosné profily jsou eloxovány z důvodu odolnosti proti otěru. Stupně jsou sešikmené, široké 80 mm s polstrovaným předním okrajem. </t>
  </si>
  <si>
    <t>Číslo
místnosti</t>
  </si>
  <si>
    <t>Název</t>
  </si>
  <si>
    <t>mj</t>
  </si>
  <si>
    <t>Kč / jednotka
bez DPH</t>
  </si>
  <si>
    <t>Kč / celkem
bez DPH</t>
  </si>
  <si>
    <t>Cena celkem (bez DPH)</t>
  </si>
  <si>
    <t>DPH (21%)</t>
  </si>
  <si>
    <t>Cena celkem (s DPH)</t>
  </si>
  <si>
    <t>Kabinet chemie</t>
  </si>
  <si>
    <t>Kabinet VV</t>
  </si>
  <si>
    <t>Cizí jazyky</t>
  </si>
  <si>
    <t>1400x700x750</t>
  </si>
  <si>
    <t>950x850x600</t>
  </si>
  <si>
    <t>SKŘÍŇ SPODNÍ, 2x plné dveře</t>
  </si>
  <si>
    <t>1400x850x600</t>
  </si>
  <si>
    <t>SKŘÍŇ ROHOVÁ KUCHYŇSKÁ s dřezem</t>
  </si>
  <si>
    <t>SKŘÍŇOVÁ SESTAVA- skříň nízká se zásuvkami</t>
  </si>
  <si>
    <t>SKŘÍŇOVÁ SESTAVA- skříň nízká, 2x dveře</t>
  </si>
  <si>
    <t>800x250x400</t>
  </si>
  <si>
    <t>SKŘÍŇOVÁ SESTAVA- nástavec nízký, otevřený</t>
  </si>
  <si>
    <t>800x1100x400</t>
  </si>
  <si>
    <t>SKŘÍŇOVÁ SESTAVA- nástavec, otevřený regál, tyč na žebřík</t>
  </si>
  <si>
    <t>SKŘÍŇOVÁ SESTAVA- nástavec,plná dvířka, tyč na žebřík</t>
  </si>
  <si>
    <t>800x1000x400</t>
  </si>
  <si>
    <t>SKŘÍŇ NÍZKÁ SE ZÁSUVKAMI</t>
  </si>
  <si>
    <t xml:space="preserve">BOTNÍK, 1xplná dvířka </t>
  </si>
  <si>
    <t>SKŘÍŇ vysoká, 2X PLNÉ DVEŘE, 2x prosklené dveře</t>
  </si>
  <si>
    <t>1720x22x250</t>
  </si>
  <si>
    <t xml:space="preserve">POLICE </t>
  </si>
  <si>
    <t>1600x22x250</t>
  </si>
  <si>
    <t>5000x22x250</t>
  </si>
  <si>
    <t>3000x22x250</t>
  </si>
  <si>
    <t>2000x22x250</t>
  </si>
  <si>
    <t xml:space="preserve">Nerezový dřez pro spodní montáž. Rozměry vany 540 x 440 mm, hloubka 200 mm, výpust 3 1/2", tloušťka materiálu 1 mm. Povrch kartáčovaný. Včetně sifonu. Cena včetně dopravy a instalace do nábytku. </t>
  </si>
  <si>
    <t xml:space="preserve">Stojánková vodovodní směšovací bateie. Bez sprchy. Barva chrom. Otočná páková baterie o 360°, keramická kartuš, rozměry v x h 332 x 192 mm. </t>
  </si>
  <si>
    <t>NEREZOVÝ DŘEZ</t>
  </si>
  <si>
    <t>STOJÁNKOVÁ VODOVODNÍ BATERIE</t>
  </si>
  <si>
    <t>SKŘÍŇ ZÁVĚSNÁ, 2X PLNÁ DVÍŘKA</t>
  </si>
  <si>
    <t>ZÁVĚSNÝ SYSTÉM NA ZEĎ</t>
  </si>
  <si>
    <t>obrázková lišta na zavěšení obrázků a plakátů</t>
  </si>
  <si>
    <t>SKŘÍŇOVÁ SESTAVA- nástavec, otevřený regál</t>
  </si>
  <si>
    <t>SKŘÍŇOVÁ SESTAVA- nástavec,plná dvířka</t>
  </si>
  <si>
    <t xml:space="preserve">Jiráskovo gymnázium  Náchod </t>
  </si>
  <si>
    <t>Nástavec dvoudveřový s mezistěnou, 4x police, uzamykatelný. Vyrobený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4x výškově nastavitelná police. Dveřní závěsy s úhlem otevření 110°, celokovové úchytky. Včetně tyče na vedení žebříku.</t>
  </si>
  <si>
    <t>Nástavec dvoudveřový s mezistěnou, 4x police, uzamykatelný. Vyrobený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4x výškově nastavitelná police. Dveřní závěsy s úhlem otevření 110°, celokovové úchytky. Včetně tyče na vedení žebříku.</t>
  </si>
  <si>
    <t>Nástavec dvoudveřový s mezistěnou, 4x police, uzamykatelný. Vyrobený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je 4x výškově nastavitelná police. Dveřní závěsy s úhlem otevření 110°, celokovové úchytky. Včetně tyče na vedení žebříku.</t>
  </si>
  <si>
    <t>Skříň dvoudveřová s mezistěnou, 1x šatní tyč, 5x police, uzamykatelná. Vyrobená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1x oválná šatní tyč, 1x pevná a 4x výškově nastavitelná police. Rektifikační nohy, dveřní závěsy s úhlem otevření min. 110°, celokovové úchytky.</t>
  </si>
  <si>
    <t xml:space="preserve">Skříň čtyřdveřová, 5x police, uzamykatelná, dole plné dveře - trojcestný zámek, nahoře skleněné dveře v hliníkovém rámečku - uzamykatelné. Vyrobená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je 1x pevná a 4x výškově nastavitelná police. Skleněné dveře musí být z bezpečnostního skla o tl. min 4 mm. Rektifikační nohy, dveřní závěsy s úhlem otevření 110°.  </t>
  </si>
  <si>
    <t xml:space="preserve">Skříň čtyřdveřová s mezistěnou, 5x police, 2x skleněné dveře v hliníkovém rámečku - uzamykatelné. Vyrobená z oboustranně laminované dřevotřískové desky tloušťky min. 19 mm. ABS hrany o tloušťce min. 2 mm na pohledových hranách a min. 1 mm na nepohledových jsou lepeny voděodolným lepidlem. Záda z oboustranně laminované dřevotřískové desky tloušťky min. 12 mm vsazené v drážce. Uvnitř skříně 1x pevná a 4x výškově nastavitelná police. Skleněné dveře musí být vyrobené z bezpečnostního skla o tl. min 4 mm. Rektifikační nohy, dveřní závěsy s úhlem otevření 110°.  </t>
  </si>
  <si>
    <t xml:space="preserve">Skříňový otevřený regál, 4x police. Vyrobený z oboustranně laminované dřevotřískové desky tloušťky min. 19 mm. ABS hrany o tloušťce min. 2 mm na pohledových hranách a min. 1 mm na nepohledových lepeny voděodolným lepidlem. Záda z oboustranně laminované dřevotřískové desky tloušťky min. 12 mm vsazené v drážce. Uvnitř 4x výškově nastavitelná police, podpěrné kolíčky se zajištěním proti vysunutí polic. Rektifikační nohy. </t>
  </si>
  <si>
    <t>Žebřík nábytkový, interiérový, materiál hliník. 2x 2ks háků pro uchycení žebříku ve výšce 2050 mm na vodící tyč kotvenou na soklu nástavce skříně. Nosné profily jsou eloxovány z důvodu odolnosti proti otěru. Stupně jsou sešikmené, široké 80 mm s polstrovaným předním okrajem. Cena včetně dopravy a instalace.</t>
  </si>
  <si>
    <t xml:space="preserve">Odkládací police na boty ze dřeva a kovu, umístěná pod psacím stolem </t>
  </si>
  <si>
    <t xml:space="preserve">Skříň dvoudveřová, 5x police, 2x skleněné dveře v hliníkovém rámečku - uzamykatelné. Vyrobená z oboustranně laminované dřevotřískové desky tloušťky min. 19 mm. ABS hrany o tloušťce min. 2 mm na pohledových hranách a min. 1 mm na nepohledových lepeny voděodolným lepidlem. Záda z oboustranně laminované dřevotřískové desky tloušťky min. 12 mm vsazené v drážce. Uvnitř skříně 1x pevná a 4x výškově nastavitelná police. Skleněné dveře musí být vyrobeny z bezpečnostního skla o tl. min 4 mm. Rektifikační nohy, dveřní závěsy s úhlem otevření 110°.  </t>
  </si>
  <si>
    <t>Skříň dvoudveřová.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Rektifikační nohy, dveřní závěsy s úhlem otevření 110°, celokovové úchytky.  Včetně pracovní desky.</t>
  </si>
  <si>
    <t xml:space="preserve">Skříň čtyřdveřová, 5x police, uzamykatelná, dole plné dveře - trojcestný zámek, nahoře skleněné dveře v hliníkovém rámečku - uzamykatelné.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skříně 1x pevná a 4x výškově nastavitelná police. Skleněné dveře musí být vyrobeny z bezpečnostního skla o tl. min 4 mm. Rektifikační nohy, dveřní závěsy s úhlem otevření 110°.  </t>
  </si>
  <si>
    <t xml:space="preserve">2x plné dveře, ve spodní části pojízdný vozík s mřížkou pro uložení map - Pojízdný kontejner pro min. 24 ks srolovaných map nebo plakátů vyrobený z oboustranně laminované dřevotřískové desky o tloušťce min. 19 mm.  ABS hrany o tloušťce min. 2 mm lepeny voděodolným. Kolečka o průměru min. 75 mm otočná a bržděná.  </t>
  </si>
  <si>
    <t>Spodní rohová skříňka se slepou čelní částí a jedněmi křídlovými dvířky vpravo, za nimi nastavitelná police.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Rektifikační nohy, dveřní závěsy s úhlem otevření 110°, celokovové úchytky.  Včetně pracovní desky.</t>
  </si>
  <si>
    <t xml:space="preserve">Skříň nízká zásuvková, 4x zásuvka - tlumený dotah, výškově stavitelné soklové nohy, záda, kovové úchytky.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Rozměr vč. dveří a nožiček. </t>
  </si>
  <si>
    <t>Nástavec otevřený regál. Vyrobený z oboustranně laminované dřevotřískové desky tloušťky min. 19 mm. ABS hrany o tloušťce min. 2 mm na pohledových hranách a min. 1 mm na nepohledových lepené voděodolnýmlepidlem. Záda z oboustranně laminované dřevotřískové desky tloušťky min. 12 mm vsazené v drážce.</t>
  </si>
  <si>
    <t>Nástavec otevřený regál, 2x police. Vyrobený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1x výškově nastavitelná police, podpěrné kolíčky se zajištěním proti vysunutí police. Včetně tyče na vedení žebříku.</t>
  </si>
  <si>
    <t>Nástavec dvoudveřový s mezistěnou, 4x police, uzamykatelný. Vyrobený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4x výškově nastavitelná police. Dveřní závěsy s úhlem otevření 110°, celokovové úchytky. Včetně tyče na vedení žebříku.</t>
  </si>
  <si>
    <t xml:space="preserve">Nástavec otevřený regál, 2x police. Vyrobený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1x výškově nastavitelná police, podpěrné kolíčky se zajištěním proti vysunutí police. </t>
  </si>
  <si>
    <t xml:space="preserve">Nástavec dvoudveřový s mezistěnou, 4x police, uzamykatelný. Vyrobený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4x výškově nastavitelná police. Dveřní závěsy s úhlem otevření 110°, celokovové úchytky. </t>
  </si>
  <si>
    <t>Skříň policová, 2x plné dveře - tlumený dotah, 1x police, záda, kovová úchytka.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t>
  </si>
  <si>
    <t xml:space="preserve">Skříň s plnými dveřmi.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Rektifikační nohy, dveřní závěsy s úhlem otevření 110°, celokovové úchytky.  </t>
  </si>
  <si>
    <t xml:space="preserve">Skříň čtyřdveřová, 5x police, uzamykatelná, dole plné dveře - trojcestný zámek, nahoře skleněné dveře v hliníkovém rámečku - uzamykatelné.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1x pevná a 4x výškově nastavitelná police. Skleněné dveře vyrobené z bezpečnostního skla o tl. min 4 mm. Rektifikační nohy, dveřní závěsy s úhlem otevření 110°.  </t>
  </si>
  <si>
    <t>Police na zeď je vyrobená z oboustranně laminované dřevotřískové desky tloušťky 22 mm.  ABS hrany o tloušťce min. 2 mm na pohledových hranách a min. 1 mm na nepohledových lepené voděodolným lepidlem. Pevné kotvení na zeď pomocí závitových tyčí (nedemontovatelné bez nářadí - neviditelný spoj).</t>
  </si>
  <si>
    <t>Police na zeď vyrobená z oboustranně laminované dřevotřískové desky tloušťky 22 mm.  ABS hrany o tloušťce min. 2 mm na pohledových hranách a min. 1 mm na nepohledových lepené voděodolným polyuretanovým lepidlem. Pevné kotvení na zeď pomocí závitových tyčí (nedemontovatelné bez nářadí - neviditelný spoj).</t>
  </si>
  <si>
    <t>Police na zeď vyrobená z oboustranně laminované dřevotřískové desky tloušťky 22 mm. ABS hrany o tloušťce min. 2 mm na pohledových hranách a min. 1 mm na nepohledových lepené voděodolným lepidlem. Pevné kotvení na zeď pomocí závitových tyčí (nedemontovatelné bez nářadí - neviditelný spoj).</t>
  </si>
  <si>
    <t>Č. POLOŽKY</t>
  </si>
  <si>
    <t>Celodřevěný psací stůl, plné boky a záda, součástí je kontejner se čtyřmi zásuvkami vpravo, vlevo kontejner se skříňkou s dvířky, nad ní pak regál. Součástí stolu je odkládací police ve tvaru "H", s plnými zády.Odolná pracovní deska. Průchodky dle přání zadavatele. Rektifikační nohy k vyrovnání případných nerovností podlahy. Pracovní deska vyrobena z LTD o tloušťce min. 22 mm, boky z LTD min. 19 mm.</t>
  </si>
  <si>
    <t>dle prostoru pod stolem</t>
  </si>
  <si>
    <t xml:space="preserve">Skříň čtyřdveřová, 5x police, uzamykatelná, dole plné dveře - trojcestný zámek, nahoře skleněné dveře v hliníkovém rámečku - uzamykatelné.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1x pevná a 4x výškově nastavitelná police. Skleněné dveře musí být z bezpečnostního skla o tl. min 4 mm. Rektifikační nohy, dveřní závěsy s úhlem otevření 110°.  </t>
  </si>
  <si>
    <t xml:space="preserve">Skříň dvoudveřová, 5x police, 2x skleněné dveře v hliníkovém rámečku - uzamykatelné.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1x pevná a 4x výškově nastavitelná police. Skleněné dveře musí být z bezpečnostního skla o tl. min 4 mm. Rektifikační nohy, dveřní závěsy s úhlem otevření 110°.  </t>
  </si>
  <si>
    <t>400x1600x400</t>
  </si>
  <si>
    <r>
      <t>1000x2000x</t>
    </r>
    <r>
      <rPr>
        <b/>
        <sz val="11"/>
        <rFont val="Calibri"/>
        <family val="2"/>
        <charset val="238"/>
        <scheme val="minor"/>
      </rPr>
      <t>400</t>
    </r>
  </si>
  <si>
    <t xml:space="preserve">Nástavec - skříň dvoudveřová, 1x police, 2x plné dveře. Vyrobená z oboustranně laminované dřevotřískové desky tloušťky min. 19 mm. ABS hrany o tloušťce min. 2 mm na pohledových hranách a min. 1 mm na nepohledových lepeny voděodolným lepidlem. Záda z oboustranně laminované dřevotřískové desky tloušťky min. 12 mm vsazené v drážce. Uvnitř 1x výškově nastavitelná police. Dveřní závěsy s úhlem otevření 110°. </t>
  </si>
  <si>
    <t xml:space="preserve">Nástavec - skříň jednodveřová, 1x police, 1x plné dveře. Vyrobená z oboustranně laminované dřevotřískové desky tloušťky min. 19 mm. ABS hrany o tloušťce min. 2 mm na pohledových hranách a min. 1 mm na nepohledových lepeny voděodolným lepidlem. Záda z oboustranně laminované dřevotřískové desky tloušťky min. 12 mm vsazené v drážce. Uvnitř 1x výškově nastavitelná police. Dveřní závěsy s úhlem otevření 110°. </t>
  </si>
  <si>
    <t>Vysoká skříň, 4x zásuvka, v horní části otevřený regál.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Rektifikační nohy.</t>
  </si>
  <si>
    <t xml:space="preserve">PC stůl, celodřevěné provedení, krytování ze tří stran, min. 3x průchodka pro vedení kabeláže, včetně pojezdu na klávesnici a nastavitelného kovového PC boxu. Rektifikační nohy k vyrovnání případných nerovností podlahy. </t>
  </si>
  <si>
    <t xml:space="preserve">Skříň dvoudveřová s mezistěnou, 1x šatní tyč, 5x police, uzamykatelná.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Uvnitř skříně 1x oválná šatní tyč, 1x pevná a 4x výškově nastavitelná police. Rektifikační nohy, dveřní závěsy s úhlem otevření min. 110°, celokovové úchytky. </t>
  </si>
  <si>
    <t>Závěsná kuchyňská skříňka s horním otvíráním, výškově stavitelná police</t>
  </si>
  <si>
    <t>800x850x600</t>
  </si>
  <si>
    <t>Skříň nízká zásuvková, 4x zásuvka - tlumený dotah, výškově stavitelné soklové nohy, záda, kovové úchytky.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Rozměr vč. dveří a nožiček. Včetně krycího plátu v dekoru kuchyňské desky.</t>
  </si>
  <si>
    <t>Skříň dvoudveřová. Vyrobená z oboustranně laminované dřevotřískové desky tloušťky min. 19 mm. ABS hrany o tloušťce min. 2 mm na pohledových hranách a min. 1 mm na nepohledových lepené voděodolným lepidlem. Záda z oboustranně laminované dřevotřískové desky tloušťky min. 12 mm vsazené v drážce. Rektifikační nohy, dveřní závěsy s úhlem otevření 110°, celokovové úchytky. Včteně krycího plátu v dekoru pracovní desky.</t>
  </si>
  <si>
    <t>900x800x400</t>
  </si>
  <si>
    <t>900x1000x800</t>
  </si>
  <si>
    <t>550x1250x400</t>
  </si>
  <si>
    <t>600x2000x400</t>
  </si>
  <si>
    <t>STŮL POD PC - učebna</t>
  </si>
  <si>
    <t>SKŘÍŇ - MODELY CHEMICKÝCH SLOUČENIN - učebna</t>
  </si>
  <si>
    <t>SKŘÍŇ PRO PROTOKOLY A MODELY - chodba</t>
  </si>
  <si>
    <r>
      <rPr>
        <b/>
        <sz val="12"/>
        <color theme="1"/>
        <rFont val="Calibri"/>
        <family val="2"/>
        <charset val="238"/>
        <scheme val="minor"/>
      </rPr>
      <t>Poznámka:</t>
    </r>
    <r>
      <rPr>
        <sz val="12"/>
        <color theme="1"/>
        <rFont val="Calibri"/>
        <family val="2"/>
        <charset val="238"/>
        <scheme val="minor"/>
      </rPr>
      <t xml:space="preserve"> skříňový nábytek bude v dekoru javor, pracovní desky stolů světle šedé</t>
    </r>
  </si>
  <si>
    <r>
      <rPr>
        <b/>
        <sz val="12"/>
        <color theme="1"/>
        <rFont val="Calibri"/>
        <family val="2"/>
        <charset val="238"/>
        <scheme val="minor"/>
      </rPr>
      <t>Poznámka:</t>
    </r>
    <r>
      <rPr>
        <sz val="12"/>
        <color theme="1"/>
        <rFont val="Calibri"/>
        <family val="2"/>
        <charset val="238"/>
        <scheme val="minor"/>
      </rPr>
      <t xml:space="preserve"> skříňový nábytek bude v dekoru javor, pracovní desky světle šedé</t>
    </r>
  </si>
  <si>
    <t>Ve stylu: https://www.beliani.cz/svetle-seda-calounena-jidelni-zidle-rockefeller.html. Rozměry +- 5 cm</t>
  </si>
  <si>
    <t>Konferenční stolek, pracovní deska LTD 22mm, konstrukce: nohy</t>
  </si>
  <si>
    <t xml:space="preserve">boční zakrytí kuchyňského koutu, v dekoru sestavy mycího pracoviště, LTD min. 19 mm </t>
  </si>
  <si>
    <t xml:space="preserve">obkladová deska do výše 1,1 m, síla min. 12 mm, bava šedá nebo bílá </t>
  </si>
  <si>
    <t>880x45</t>
  </si>
  <si>
    <t>VČETNĚ DŘEZU A PÁKOVÉ BATERIE.  Spodní skříňka na dřez, dvoje křídlová dvířka, zadní stěna s výřezem na instalaci vody a odpadu. 80/50/82 cm - dřez s odkapem, směšovací baterie</t>
  </si>
  <si>
    <t>400x750x500</t>
  </si>
  <si>
    <t>800x2350x500</t>
  </si>
  <si>
    <t>1400x700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</si>
</sst>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21" x14ac:knownFonts="1">
    <font>
      <sz val="11"/>
      <color theme="1"/>
      <name val="Calibri"/>
      <family val="2"/>
      <charset val="238"/>
      <scheme val="minor"/>
    </font>
    <font>
      <sz val="11"/>
      <color theme="1"/>
      <name val="Calibri"/>
      <family val="2"/>
      <charset val="238"/>
      <scheme val="minor"/>
    </font>
    <font>
      <sz val="11"/>
      <color rgb="FF9C5700"/>
      <name val="Calibri"/>
      <family val="2"/>
      <charset val="238"/>
      <scheme val="minor"/>
    </font>
    <font>
      <b/>
      <sz val="11"/>
      <color rgb="FFFA7D00"/>
      <name val="Calibri"/>
      <family val="2"/>
      <charset val="238"/>
      <scheme val="minor"/>
    </font>
    <font>
      <b/>
      <sz val="11"/>
      <color theme="1"/>
      <name val="Calibri"/>
      <family val="2"/>
      <charset val="238"/>
      <scheme val="minor"/>
    </font>
    <font>
      <sz val="11"/>
      <color theme="0"/>
      <name val="Calibri"/>
      <family val="2"/>
      <charset val="238"/>
      <scheme val="minor"/>
    </font>
    <font>
      <sz val="16"/>
      <color theme="0"/>
      <name val="Calibri"/>
      <family val="2"/>
      <charset val="238"/>
      <scheme val="minor"/>
    </font>
    <font>
      <b/>
      <sz val="11"/>
      <name val="Calibri"/>
      <family val="2"/>
      <charset val="238"/>
      <scheme val="minor"/>
    </font>
    <font>
      <sz val="11"/>
      <name val="Calibri"/>
      <family val="2"/>
      <charset val="238"/>
      <scheme val="minor"/>
    </font>
    <font>
      <b/>
      <sz val="14"/>
      <color rgb="FFFA7D00"/>
      <name val="Calibri"/>
      <family val="2"/>
      <charset val="238"/>
      <scheme val="minor"/>
    </font>
    <font>
      <b/>
      <sz val="20"/>
      <color theme="1"/>
      <name val="Calibri"/>
      <family val="2"/>
      <charset val="238"/>
      <scheme val="minor"/>
    </font>
    <font>
      <b/>
      <sz val="10.5"/>
      <color theme="1"/>
      <name val="Calibri"/>
      <family val="2"/>
      <charset val="238"/>
      <scheme val="minor"/>
    </font>
    <font>
      <sz val="10"/>
      <name val="Calibri"/>
      <family val="2"/>
      <charset val="238"/>
      <scheme val="minor"/>
    </font>
    <font>
      <sz val="10"/>
      <color theme="1"/>
      <name val="Calibri"/>
      <family val="2"/>
      <charset val="238"/>
      <scheme val="minor"/>
    </font>
    <font>
      <b/>
      <sz val="10"/>
      <color theme="1"/>
      <name val="Calibri"/>
      <family val="2"/>
      <charset val="238"/>
      <scheme val="minor"/>
    </font>
    <font>
      <b/>
      <sz val="14"/>
      <color theme="1"/>
      <name val="Calibri"/>
      <family val="2"/>
      <charset val="238"/>
      <scheme val="minor"/>
    </font>
    <font>
      <b/>
      <sz val="10"/>
      <name val="Calibri"/>
      <family val="2"/>
      <charset val="238"/>
      <scheme val="minor"/>
    </font>
    <font>
      <sz val="10"/>
      <name val="Arial CE"/>
      <family val="2"/>
      <charset val="238"/>
    </font>
    <font>
      <sz val="11"/>
      <name val="Calibri"/>
      <family val="2"/>
      <charset val="238"/>
    </font>
    <font>
      <sz val="12"/>
      <color theme="1"/>
      <name val="Calibri"/>
      <family val="2"/>
      <charset val="238"/>
      <scheme val="minor"/>
    </font>
    <font>
      <b/>
      <sz val="12"/>
      <color theme="1"/>
      <name val="Calibri"/>
      <family val="2"/>
      <charset val="238"/>
      <scheme val="minor"/>
    </font>
  </fonts>
  <fills count="10">
    <fill>
      <patternFill patternType="none"/>
    </fill>
    <fill>
      <patternFill patternType="gray125"/>
    </fill>
    <fill>
      <patternFill patternType="solid">
        <fgColor rgb="FFFFEB9C"/>
      </patternFill>
    </fill>
    <fill>
      <patternFill patternType="solid">
        <fgColor rgb="FFF2F2F2"/>
      </patternFill>
    </fill>
    <fill>
      <patternFill patternType="solid">
        <fgColor theme="6"/>
      </patternFill>
    </fill>
    <fill>
      <patternFill patternType="solid">
        <fgColor theme="9" tint="0.39997558519241921"/>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3" tint="0.59999389629810485"/>
        <bgColor indexed="64"/>
      </patternFill>
    </fill>
  </fills>
  <borders count="20">
    <border>
      <left/>
      <right/>
      <top/>
      <bottom/>
      <diagonal/>
    </border>
    <border>
      <left style="thin">
        <color rgb="FF7F7F7F"/>
      </left>
      <right style="thin">
        <color rgb="FF7F7F7F"/>
      </right>
      <top style="thin">
        <color rgb="FF7F7F7F"/>
      </top>
      <bottom style="thin">
        <color rgb="FF7F7F7F"/>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5" fillId="4" borderId="0" applyNumberFormat="0" applyBorder="0" applyAlignment="0" applyProtection="0"/>
    <xf numFmtId="0" fontId="17" fillId="0" borderId="0"/>
  </cellStyleXfs>
  <cellXfs count="73">
    <xf numFmtId="0" fontId="0" fillId="0" borderId="0" xfId="0"/>
    <xf numFmtId="0" fontId="4" fillId="0" borderId="3" xfId="0" applyFont="1" applyBorder="1"/>
    <xf numFmtId="0" fontId="4" fillId="0" borderId="3" xfId="0" applyFont="1" applyBorder="1" applyAlignment="1">
      <alignment wrapText="1"/>
    </xf>
    <xf numFmtId="0" fontId="4" fillId="0" borderId="3" xfId="0" applyFont="1" applyBorder="1" applyAlignment="1">
      <alignment horizontal="right"/>
    </xf>
    <xf numFmtId="0" fontId="0" fillId="0" borderId="3" xfId="0" applyBorder="1" applyAlignment="1">
      <alignment wrapText="1"/>
    </xf>
    <xf numFmtId="0" fontId="0" fillId="0" borderId="3" xfId="0" applyBorder="1"/>
    <xf numFmtId="0" fontId="0" fillId="0" borderId="3" xfId="0" applyBorder="1" applyAlignment="1">
      <alignment horizontal="right"/>
    </xf>
    <xf numFmtId="44" fontId="4" fillId="0" borderId="3" xfId="1" applyFont="1" applyBorder="1"/>
    <xf numFmtId="44" fontId="4" fillId="0" borderId="3" xfId="1" applyFont="1" applyFill="1" applyBorder="1"/>
    <xf numFmtId="0" fontId="8" fillId="0" borderId="3" xfId="0" applyFont="1" applyBorder="1"/>
    <xf numFmtId="0" fontId="8" fillId="0" borderId="3" xfId="0" applyFont="1" applyBorder="1" applyAlignment="1">
      <alignment horizontal="right"/>
    </xf>
    <xf numFmtId="44" fontId="8" fillId="0" borderId="3" xfId="2" applyNumberFormat="1" applyFont="1" applyFill="1" applyBorder="1"/>
    <xf numFmtId="44" fontId="9" fillId="3" borderId="1" xfId="3" applyNumberFormat="1" applyFont="1"/>
    <xf numFmtId="0" fontId="4" fillId="0" borderId="3" xfId="0" applyFont="1" applyBorder="1" applyAlignment="1">
      <alignment horizontal="left"/>
    </xf>
    <xf numFmtId="0" fontId="7" fillId="0" borderId="3" xfId="0" applyFont="1" applyBorder="1"/>
    <xf numFmtId="0" fontId="0" fillId="0" borderId="0" xfId="0" applyProtection="1">
      <protection locked="0"/>
    </xf>
    <xf numFmtId="0" fontId="0" fillId="0" borderId="0" xfId="0" applyAlignment="1" applyProtection="1">
      <alignment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protection locked="0"/>
    </xf>
    <xf numFmtId="0" fontId="11" fillId="0" borderId="9" xfId="0" applyFont="1" applyBorder="1" applyAlignment="1" applyProtection="1">
      <alignment horizontal="center" vertical="center" wrapText="1"/>
      <protection locked="0"/>
    </xf>
    <xf numFmtId="0" fontId="11" fillId="5" borderId="9" xfId="0" applyFont="1" applyFill="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3" fillId="0" borderId="12" xfId="0" applyFont="1" applyBorder="1" applyAlignment="1">
      <alignment horizontal="center" vertical="center"/>
    </xf>
    <xf numFmtId="44" fontId="13" fillId="0" borderId="13" xfId="0" applyNumberFormat="1" applyFont="1" applyBorder="1" applyAlignment="1">
      <alignment horizontal="right" vertical="center"/>
    </xf>
    <xf numFmtId="0" fontId="12" fillId="0" borderId="14"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xf>
    <xf numFmtId="44" fontId="13" fillId="0" borderId="15" xfId="0" applyNumberFormat="1" applyFont="1" applyBorder="1" applyAlignment="1">
      <alignment horizontal="right" vertical="center"/>
    </xf>
    <xf numFmtId="44" fontId="4" fillId="6" borderId="18" xfId="0" applyNumberFormat="1" applyFont="1" applyFill="1" applyBorder="1"/>
    <xf numFmtId="44" fontId="13" fillId="5" borderId="12" xfId="0" applyNumberFormat="1" applyFont="1" applyFill="1" applyBorder="1" applyAlignment="1" applyProtection="1">
      <alignment horizontal="right" vertical="center"/>
    </xf>
    <xf numFmtId="44" fontId="13" fillId="5" borderId="3" xfId="0" applyNumberFormat="1" applyFont="1" applyFill="1" applyBorder="1" applyAlignment="1" applyProtection="1">
      <alignment horizontal="right" vertical="center"/>
    </xf>
    <xf numFmtId="0" fontId="0" fillId="0" borderId="3" xfId="0" applyFill="1" applyBorder="1"/>
    <xf numFmtId="44" fontId="15" fillId="6" borderId="19" xfId="0" applyNumberFormat="1" applyFont="1" applyFill="1" applyBorder="1" applyProtection="1"/>
    <xf numFmtId="44" fontId="7" fillId="6" borderId="15" xfId="0" applyNumberFormat="1" applyFont="1" applyFill="1" applyBorder="1" applyProtection="1"/>
    <xf numFmtId="0" fontId="7" fillId="0" borderId="3" xfId="0" applyFont="1" applyBorder="1" applyAlignment="1">
      <alignment wrapText="1"/>
    </xf>
    <xf numFmtId="0" fontId="8" fillId="0" borderId="3" xfId="0" applyFont="1" applyBorder="1" applyAlignment="1">
      <alignment vertical="center" wrapText="1"/>
    </xf>
    <xf numFmtId="0" fontId="8" fillId="0" borderId="17" xfId="0" applyFont="1" applyBorder="1" applyAlignment="1">
      <alignment horizontal="left" vertical="center" wrapText="1"/>
    </xf>
    <xf numFmtId="0" fontId="7" fillId="0" borderId="17" xfId="0" applyFont="1" applyBorder="1" applyAlignment="1">
      <alignment horizontal="left" vertical="center" wrapText="1"/>
    </xf>
    <xf numFmtId="0" fontId="13" fillId="0" borderId="3" xfId="0" applyFont="1" applyBorder="1" applyAlignment="1">
      <alignment horizontal="right" vertical="center"/>
    </xf>
    <xf numFmtId="0" fontId="13" fillId="0" borderId="17" xfId="0" applyFont="1" applyBorder="1" applyAlignment="1">
      <alignment horizontal="right" vertical="center"/>
    </xf>
    <xf numFmtId="44" fontId="13" fillId="0" borderId="3" xfId="0" applyNumberFormat="1" applyFont="1" applyFill="1" applyBorder="1" applyAlignment="1" applyProtection="1">
      <alignment horizontal="right" vertical="center"/>
      <protection locked="0"/>
    </xf>
    <xf numFmtId="44" fontId="13" fillId="0" borderId="17" xfId="0" applyNumberFormat="1" applyFont="1" applyFill="1" applyBorder="1" applyAlignment="1" applyProtection="1">
      <alignment horizontal="right" vertical="center"/>
      <protection locked="0"/>
    </xf>
    <xf numFmtId="44" fontId="0" fillId="7" borderId="3" xfId="1" applyFont="1" applyFill="1" applyBorder="1"/>
    <xf numFmtId="44" fontId="0" fillId="8" borderId="3" xfId="1" applyFont="1" applyFill="1" applyBorder="1"/>
    <xf numFmtId="44" fontId="0" fillId="9" borderId="3" xfId="1" applyFont="1" applyFill="1" applyBorder="1"/>
    <xf numFmtId="0" fontId="8" fillId="0" borderId="3" xfId="0" applyFont="1" applyBorder="1" applyAlignment="1">
      <alignment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0" fillId="0" borderId="0" xfId="0" applyAlignment="1">
      <alignment horizontal="center" vertical="center"/>
    </xf>
    <xf numFmtId="0" fontId="8" fillId="0" borderId="3" xfId="0" applyFont="1" applyBorder="1" applyAlignment="1">
      <alignment horizontal="left" wrapText="1"/>
    </xf>
    <xf numFmtId="0" fontId="18" fillId="0" borderId="0" xfId="0" applyFont="1" applyAlignment="1">
      <alignment vertical="center" wrapText="1"/>
    </xf>
    <xf numFmtId="0" fontId="4" fillId="7" borderId="3" xfId="0" applyFont="1" applyFill="1" applyBorder="1" applyAlignment="1">
      <alignment horizontal="center" vertical="center" wrapText="1"/>
    </xf>
    <xf numFmtId="0" fontId="12"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9" fillId="0" borderId="0" xfId="0" applyFont="1"/>
    <xf numFmtId="0" fontId="4" fillId="8" borderId="3" xfId="0" applyFont="1" applyFill="1" applyBorder="1" applyAlignment="1">
      <alignment horizontal="center" vertical="center" wrapText="1"/>
    </xf>
    <xf numFmtId="0" fontId="4" fillId="0" borderId="17" xfId="0" applyFont="1" applyBorder="1" applyAlignment="1">
      <alignment horizontal="right"/>
    </xf>
    <xf numFmtId="0" fontId="7" fillId="0" borderId="3" xfId="0" applyFont="1" applyBorder="1" applyAlignment="1">
      <alignment horizontal="left" wrapText="1"/>
    </xf>
    <xf numFmtId="0" fontId="10" fillId="5" borderId="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0" fillId="5" borderId="7" xfId="0" applyFont="1" applyFill="1" applyBorder="1" applyAlignment="1" applyProtection="1">
      <alignment horizontal="center" vertical="center"/>
      <protection locked="0"/>
    </xf>
    <xf numFmtId="0" fontId="14" fillId="6" borderId="11" xfId="0" applyFont="1" applyFill="1" applyBorder="1" applyAlignment="1">
      <alignment horizontal="left"/>
    </xf>
    <xf numFmtId="0" fontId="14" fillId="6" borderId="12" xfId="0" applyFont="1" applyFill="1" applyBorder="1" applyAlignment="1">
      <alignment horizontal="left"/>
    </xf>
    <xf numFmtId="0" fontId="16" fillId="6" borderId="14" xfId="0" applyFont="1" applyFill="1" applyBorder="1" applyAlignment="1">
      <alignment horizontal="left" vertical="center"/>
    </xf>
    <xf numFmtId="0" fontId="16" fillId="6" borderId="3" xfId="0" applyFont="1" applyFill="1" applyBorder="1" applyAlignment="1">
      <alignment horizontal="left" vertical="center"/>
    </xf>
    <xf numFmtId="0" fontId="16" fillId="6" borderId="16" xfId="0" applyFont="1" applyFill="1" applyBorder="1" applyAlignment="1">
      <alignment horizontal="left" vertical="center"/>
    </xf>
    <xf numFmtId="0" fontId="16" fillId="6" borderId="17" xfId="0" applyFont="1" applyFill="1" applyBorder="1" applyAlignment="1">
      <alignment horizontal="left" vertical="center"/>
    </xf>
    <xf numFmtId="0" fontId="6" fillId="4" borderId="0" xfId="4" applyFont="1" applyAlignment="1">
      <alignment horizontal="center"/>
    </xf>
    <xf numFmtId="0" fontId="6" fillId="4" borderId="2" xfId="4" applyFont="1" applyBorder="1" applyAlignment="1">
      <alignment horizontal="center"/>
    </xf>
    <xf numFmtId="0" fontId="9" fillId="3" borderId="4" xfId="3" applyFont="1" applyBorder="1" applyAlignment="1">
      <alignment horizontal="center"/>
    </xf>
    <xf numFmtId="0" fontId="9" fillId="3" borderId="1" xfId="3" applyFont="1" applyAlignment="1">
      <alignment horizontal="center"/>
    </xf>
  </cellXfs>
  <cellStyles count="6">
    <cellStyle name="Měna" xfId="1" builtinId="4"/>
    <cellStyle name="Neutrální" xfId="2" builtinId="28"/>
    <cellStyle name="Normální" xfId="0" builtinId="0"/>
    <cellStyle name="Normální 2" xfId="5" xr:uid="{00000000-0005-0000-0000-000003000000}"/>
    <cellStyle name="Výpočet" xfId="3" builtinId="22"/>
    <cellStyle name="Zvýraznění 3" xfId="4" builtin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F10"/>
  <sheetViews>
    <sheetView tabSelected="1" workbookViewId="0">
      <selection activeCell="E5" sqref="E5"/>
    </sheetView>
  </sheetViews>
  <sheetFormatPr defaultRowHeight="14.4" x14ac:dyDescent="0.3"/>
  <cols>
    <col min="2" max="2" width="10.44140625" customWidth="1"/>
    <col min="3" max="3" width="75.33203125" customWidth="1"/>
    <col min="4" max="4" width="9.5546875" customWidth="1"/>
    <col min="5" max="5" width="15.88671875" customWidth="1"/>
    <col min="6" max="6" width="21.109375" bestFit="1" customWidth="1"/>
  </cols>
  <sheetData>
    <row r="1" spans="1:6" ht="15" thickBot="1" x14ac:dyDescent="0.35">
      <c r="A1" s="15"/>
      <c r="B1" s="15"/>
      <c r="C1" s="15"/>
      <c r="D1" s="15"/>
      <c r="E1" s="15"/>
      <c r="F1" s="15"/>
    </row>
    <row r="2" spans="1:6" ht="26.4" thickBot="1" x14ac:dyDescent="0.35">
      <c r="A2" s="15"/>
      <c r="B2" s="60" t="s">
        <v>104</v>
      </c>
      <c r="C2" s="61"/>
      <c r="D2" s="61"/>
      <c r="E2" s="61"/>
      <c r="F2" s="62"/>
    </row>
    <row r="3" spans="1:6" ht="15" thickBot="1" x14ac:dyDescent="0.35">
      <c r="A3" s="15"/>
      <c r="B3" s="16"/>
      <c r="C3" s="16"/>
      <c r="D3" s="16"/>
      <c r="E3" s="16"/>
      <c r="F3" s="16"/>
    </row>
    <row r="4" spans="1:6" ht="29.4" thickBot="1" x14ac:dyDescent="0.35">
      <c r="A4" s="15"/>
      <c r="B4" s="17" t="s">
        <v>62</v>
      </c>
      <c r="C4" s="18" t="s">
        <v>63</v>
      </c>
      <c r="D4" s="19" t="s">
        <v>64</v>
      </c>
      <c r="E4" s="20" t="s">
        <v>65</v>
      </c>
      <c r="F4" s="21" t="s">
        <v>66</v>
      </c>
    </row>
    <row r="5" spans="1:6" x14ac:dyDescent="0.3">
      <c r="A5" s="15"/>
      <c r="B5" s="22">
        <v>1</v>
      </c>
      <c r="C5" s="23" t="s">
        <v>70</v>
      </c>
      <c r="D5" s="24">
        <v>1</v>
      </c>
      <c r="E5" s="31">
        <f>'Kabinet chemie'!H15</f>
        <v>0</v>
      </c>
      <c r="F5" s="25">
        <f t="shared" ref="F5:F7" si="0">D5*E5</f>
        <v>0</v>
      </c>
    </row>
    <row r="6" spans="1:6" x14ac:dyDescent="0.3">
      <c r="A6" s="15"/>
      <c r="B6" s="26">
        <v>2</v>
      </c>
      <c r="C6" s="27" t="s">
        <v>25</v>
      </c>
      <c r="D6" s="28">
        <v>1</v>
      </c>
      <c r="E6" s="32">
        <f>'Kabinet zeměpisu'!H22</f>
        <v>0</v>
      </c>
      <c r="F6" s="29">
        <f t="shared" si="0"/>
        <v>0</v>
      </c>
    </row>
    <row r="7" spans="1:6" ht="15" thickBot="1" x14ac:dyDescent="0.35">
      <c r="A7" s="15"/>
      <c r="B7" s="54">
        <v>3</v>
      </c>
      <c r="C7" s="55" t="s">
        <v>71</v>
      </c>
      <c r="D7" s="28">
        <v>1</v>
      </c>
      <c r="E7" s="32">
        <f>'Kabinet VV'!H25</f>
        <v>0</v>
      </c>
      <c r="F7" s="29">
        <f t="shared" si="0"/>
        <v>0</v>
      </c>
    </row>
    <row r="8" spans="1:6" ht="18" x14ac:dyDescent="0.35">
      <c r="A8" s="15"/>
      <c r="B8" s="15"/>
      <c r="C8" s="15"/>
      <c r="D8" s="63" t="s">
        <v>67</v>
      </c>
      <c r="E8" s="64"/>
      <c r="F8" s="34">
        <f>SUM(F5:F7)</f>
        <v>0</v>
      </c>
    </row>
    <row r="9" spans="1:6" x14ac:dyDescent="0.3">
      <c r="A9" s="15"/>
      <c r="B9" s="15"/>
      <c r="C9" s="15"/>
      <c r="D9" s="65" t="s">
        <v>68</v>
      </c>
      <c r="E9" s="66"/>
      <c r="F9" s="35">
        <f>F8*0.21</f>
        <v>0</v>
      </c>
    </row>
    <row r="10" spans="1:6" ht="15" thickBot="1" x14ac:dyDescent="0.35">
      <c r="D10" s="67" t="s">
        <v>69</v>
      </c>
      <c r="E10" s="68"/>
      <c r="F10" s="30">
        <f>F8+F9</f>
        <v>0</v>
      </c>
    </row>
  </sheetData>
  <mergeCells count="4">
    <mergeCell ref="B2:F2"/>
    <mergeCell ref="D8:E8"/>
    <mergeCell ref="D9:E9"/>
    <mergeCell ref="D10:E10"/>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6"/>
  <sheetViews>
    <sheetView showGridLines="0" topLeftCell="D1" zoomScale="90" zoomScaleNormal="90" workbookViewId="0">
      <selection activeCell="G3" sqref="G3:G14"/>
    </sheetView>
  </sheetViews>
  <sheetFormatPr defaultRowHeight="14.4" x14ac:dyDescent="0.3"/>
  <cols>
    <col min="1" max="1" width="10.88671875" bestFit="1" customWidth="1"/>
    <col min="2" max="2" width="15.88671875" bestFit="1" customWidth="1"/>
    <col min="3" max="3" width="53.88671875" customWidth="1"/>
    <col min="4" max="4" width="146.5546875" customWidth="1"/>
    <col min="5" max="5" width="10.33203125" customWidth="1"/>
    <col min="6" max="6" width="15.88671875" customWidth="1"/>
    <col min="7" max="7" width="16.33203125" customWidth="1"/>
    <col min="8" max="8" width="19.109375" bestFit="1" customWidth="1"/>
  </cols>
  <sheetData>
    <row r="1" spans="1:8" ht="21" x14ac:dyDescent="0.4">
      <c r="A1" s="69" t="s">
        <v>0</v>
      </c>
      <c r="B1" s="69"/>
      <c r="C1" s="69"/>
      <c r="D1" s="69"/>
      <c r="E1" s="69"/>
      <c r="F1" s="69"/>
      <c r="G1" s="69"/>
      <c r="H1" s="70"/>
    </row>
    <row r="2" spans="1:8" s="50" customFormat="1" ht="28.8" x14ac:dyDescent="0.3">
      <c r="A2" s="48" t="s">
        <v>1</v>
      </c>
      <c r="B2" s="48" t="s">
        <v>2</v>
      </c>
      <c r="C2" s="48" t="s">
        <v>3</v>
      </c>
      <c r="D2" s="48" t="s">
        <v>4</v>
      </c>
      <c r="E2" s="49" t="s">
        <v>5</v>
      </c>
      <c r="F2" s="48" t="s">
        <v>6</v>
      </c>
      <c r="G2" s="49" t="s">
        <v>7</v>
      </c>
      <c r="H2" s="49" t="s">
        <v>8</v>
      </c>
    </row>
    <row r="3" spans="1:8" ht="43.5" customHeight="1" x14ac:dyDescent="0.3">
      <c r="A3" s="3">
        <v>1</v>
      </c>
      <c r="B3" s="13" t="s">
        <v>9</v>
      </c>
      <c r="C3" s="1" t="s">
        <v>10</v>
      </c>
      <c r="D3" s="4" t="s">
        <v>105</v>
      </c>
      <c r="E3" s="5">
        <v>4</v>
      </c>
      <c r="F3" s="6" t="s">
        <v>11</v>
      </c>
      <c r="G3" s="46"/>
      <c r="H3" s="7">
        <f>G3*E3</f>
        <v>0</v>
      </c>
    </row>
    <row r="4" spans="1:8" ht="45.75" customHeight="1" x14ac:dyDescent="0.3">
      <c r="A4" s="3">
        <v>2</v>
      </c>
      <c r="B4" s="13" t="s">
        <v>12</v>
      </c>
      <c r="C4" s="1" t="s">
        <v>13</v>
      </c>
      <c r="D4" s="47" t="s">
        <v>106</v>
      </c>
      <c r="E4" s="5">
        <v>1</v>
      </c>
      <c r="F4" s="6" t="s">
        <v>11</v>
      </c>
      <c r="G4" s="46"/>
      <c r="H4" s="7">
        <f>G4*E4</f>
        <v>0</v>
      </c>
    </row>
    <row r="5" spans="1:8" ht="57.6" x14ac:dyDescent="0.3">
      <c r="A5" s="3">
        <v>3</v>
      </c>
      <c r="B5" s="13" t="s">
        <v>59</v>
      </c>
      <c r="C5" s="1" t="s">
        <v>14</v>
      </c>
      <c r="D5" s="47" t="s">
        <v>109</v>
      </c>
      <c r="E5" s="5">
        <v>4</v>
      </c>
      <c r="F5" s="6" t="s">
        <v>11</v>
      </c>
      <c r="G5" s="46"/>
      <c r="H5" s="7">
        <f t="shared" ref="H5:H14" si="0">G5*E5</f>
        <v>0</v>
      </c>
    </row>
    <row r="6" spans="1:8" ht="45.75" customHeight="1" x14ac:dyDescent="0.3">
      <c r="A6" s="3">
        <v>4</v>
      </c>
      <c r="B6" s="13" t="s">
        <v>9</v>
      </c>
      <c r="C6" s="1" t="s">
        <v>15</v>
      </c>
      <c r="D6" s="47" t="s">
        <v>107</v>
      </c>
      <c r="E6" s="5">
        <v>2</v>
      </c>
      <c r="F6" s="6" t="s">
        <v>11</v>
      </c>
      <c r="G6" s="46"/>
      <c r="H6" s="7">
        <f t="shared" si="0"/>
        <v>0</v>
      </c>
    </row>
    <row r="7" spans="1:8" ht="57.6" x14ac:dyDescent="0.3">
      <c r="A7" s="3">
        <v>5</v>
      </c>
      <c r="B7" s="13" t="s">
        <v>59</v>
      </c>
      <c r="C7" s="1" t="s">
        <v>16</v>
      </c>
      <c r="D7" s="47" t="s">
        <v>110</v>
      </c>
      <c r="E7" s="5">
        <v>2</v>
      </c>
      <c r="F7" s="6" t="s">
        <v>11</v>
      </c>
      <c r="G7" s="46"/>
      <c r="H7" s="7">
        <f t="shared" si="0"/>
        <v>0</v>
      </c>
    </row>
    <row r="8" spans="1:8" ht="43.2" x14ac:dyDescent="0.3">
      <c r="A8" s="3">
        <v>6</v>
      </c>
      <c r="B8" s="13" t="s">
        <v>17</v>
      </c>
      <c r="C8" s="1" t="s">
        <v>18</v>
      </c>
      <c r="D8" s="47" t="s">
        <v>108</v>
      </c>
      <c r="E8" s="5">
        <v>1</v>
      </c>
      <c r="F8" s="6" t="s">
        <v>11</v>
      </c>
      <c r="G8" s="46"/>
      <c r="H8" s="7">
        <f t="shared" si="0"/>
        <v>0</v>
      </c>
    </row>
    <row r="9" spans="1:8" ht="43.2" x14ac:dyDescent="0.3">
      <c r="A9" s="3">
        <v>7</v>
      </c>
      <c r="B9" s="13" t="s">
        <v>136</v>
      </c>
      <c r="C9" s="1" t="s">
        <v>19</v>
      </c>
      <c r="D9" s="47" t="s">
        <v>111</v>
      </c>
      <c r="E9" s="5">
        <v>4</v>
      </c>
      <c r="F9" s="6" t="s">
        <v>11</v>
      </c>
      <c r="G9" s="46"/>
      <c r="H9" s="7">
        <f t="shared" si="0"/>
        <v>0</v>
      </c>
    </row>
    <row r="10" spans="1:8" ht="28.8" x14ac:dyDescent="0.3">
      <c r="A10" s="3">
        <v>8</v>
      </c>
      <c r="B10" s="13" t="s">
        <v>20</v>
      </c>
      <c r="C10" s="1" t="s">
        <v>21</v>
      </c>
      <c r="D10" s="51" t="s">
        <v>22</v>
      </c>
      <c r="E10" s="5">
        <v>4</v>
      </c>
      <c r="F10" s="6" t="s">
        <v>11</v>
      </c>
      <c r="G10" s="46"/>
      <c r="H10" s="7">
        <f t="shared" si="0"/>
        <v>0</v>
      </c>
    </row>
    <row r="11" spans="1:8" ht="57.6" x14ac:dyDescent="0.3">
      <c r="A11" s="3">
        <v>9</v>
      </c>
      <c r="B11" s="13" t="s">
        <v>17</v>
      </c>
      <c r="C11" s="1" t="s">
        <v>153</v>
      </c>
      <c r="D11" s="47" t="s">
        <v>134</v>
      </c>
      <c r="E11" s="5">
        <v>4</v>
      </c>
      <c r="F11" s="6" t="s">
        <v>11</v>
      </c>
      <c r="G11" s="46"/>
      <c r="H11" s="7">
        <f t="shared" si="0"/>
        <v>0</v>
      </c>
    </row>
    <row r="12" spans="1:8" ht="57.6" x14ac:dyDescent="0.3">
      <c r="A12" s="3">
        <v>10</v>
      </c>
      <c r="B12" s="13" t="s">
        <v>137</v>
      </c>
      <c r="C12" s="1" t="s">
        <v>152</v>
      </c>
      <c r="D12" s="47" t="s">
        <v>135</v>
      </c>
      <c r="E12" s="9">
        <v>1</v>
      </c>
      <c r="F12" s="10" t="s">
        <v>11</v>
      </c>
      <c r="G12" s="46"/>
      <c r="H12" s="11">
        <f t="shared" si="0"/>
        <v>0</v>
      </c>
    </row>
    <row r="13" spans="1:8" ht="28.8" x14ac:dyDescent="0.3">
      <c r="A13" s="3">
        <v>11</v>
      </c>
      <c r="B13" s="13" t="s">
        <v>30</v>
      </c>
      <c r="C13" s="1" t="s">
        <v>151</v>
      </c>
      <c r="D13" s="4" t="s">
        <v>141</v>
      </c>
      <c r="E13" s="5">
        <v>1</v>
      </c>
      <c r="F13" s="6" t="s">
        <v>11</v>
      </c>
      <c r="G13" s="46"/>
      <c r="H13" s="11">
        <f t="shared" si="0"/>
        <v>0</v>
      </c>
    </row>
    <row r="14" spans="1:8" ht="28.8" x14ac:dyDescent="0.3">
      <c r="A14" s="3">
        <v>12</v>
      </c>
      <c r="B14" s="3"/>
      <c r="C14" s="1" t="s">
        <v>23</v>
      </c>
      <c r="D14" s="47" t="s">
        <v>112</v>
      </c>
      <c r="E14" s="9">
        <v>1</v>
      </c>
      <c r="F14" s="10" t="s">
        <v>11</v>
      </c>
      <c r="G14" s="46"/>
      <c r="H14" s="11">
        <f t="shared" si="0"/>
        <v>0</v>
      </c>
    </row>
    <row r="15" spans="1:8" ht="18" x14ac:dyDescent="0.35">
      <c r="A15" s="71" t="s">
        <v>24</v>
      </c>
      <c r="B15" s="71"/>
      <c r="C15" s="71"/>
      <c r="D15" s="72"/>
      <c r="E15" s="72"/>
      <c r="F15" s="72"/>
      <c r="G15" s="72"/>
      <c r="H15" s="12">
        <f>SUM(H3:H14)</f>
        <v>0</v>
      </c>
    </row>
    <row r="16" spans="1:8" ht="21.75" customHeight="1" x14ac:dyDescent="0.3">
      <c r="A16" s="56" t="s">
        <v>154</v>
      </c>
    </row>
  </sheetData>
  <mergeCells count="2">
    <mergeCell ref="A1:H1"/>
    <mergeCell ref="A15:G15"/>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3"/>
  <sheetViews>
    <sheetView showGridLines="0" topLeftCell="D1" zoomScale="90" zoomScaleNormal="90" workbookViewId="0">
      <selection activeCell="G3" sqref="G3:G21"/>
    </sheetView>
  </sheetViews>
  <sheetFormatPr defaultRowHeight="14.4" x14ac:dyDescent="0.3"/>
  <cols>
    <col min="1" max="1" width="10.88671875" bestFit="1" customWidth="1"/>
    <col min="2" max="2" width="22.6640625" bestFit="1" customWidth="1"/>
    <col min="3" max="3" width="53.88671875" customWidth="1"/>
    <col min="4" max="4" width="146.5546875" customWidth="1"/>
    <col min="5" max="5" width="10.109375" customWidth="1"/>
    <col min="6" max="6" width="15.88671875" customWidth="1"/>
    <col min="7" max="7" width="16.33203125" customWidth="1"/>
    <col min="8" max="8" width="19.109375" bestFit="1" customWidth="1"/>
  </cols>
  <sheetData>
    <row r="1" spans="1:8" ht="21" x14ac:dyDescent="0.4">
      <c r="A1" s="69" t="s">
        <v>72</v>
      </c>
      <c r="B1" s="69"/>
      <c r="C1" s="69"/>
      <c r="D1" s="69"/>
      <c r="E1" s="69"/>
      <c r="F1" s="69"/>
      <c r="G1" s="69"/>
      <c r="H1" s="70"/>
    </row>
    <row r="2" spans="1:8" ht="28.8" x14ac:dyDescent="0.3">
      <c r="A2" s="48" t="s">
        <v>131</v>
      </c>
      <c r="B2" s="48" t="s">
        <v>2</v>
      </c>
      <c r="C2" s="48" t="s">
        <v>3</v>
      </c>
      <c r="D2" s="48" t="s">
        <v>4</v>
      </c>
      <c r="E2" s="49" t="s">
        <v>5</v>
      </c>
      <c r="F2" s="48" t="s">
        <v>6</v>
      </c>
      <c r="G2" s="57" t="s">
        <v>7</v>
      </c>
      <c r="H2" s="49" t="s">
        <v>8</v>
      </c>
    </row>
    <row r="3" spans="1:8" ht="28.8" x14ac:dyDescent="0.3">
      <c r="A3" s="3">
        <v>1</v>
      </c>
      <c r="B3" s="13" t="s">
        <v>164</v>
      </c>
      <c r="C3" s="1" t="s">
        <v>21</v>
      </c>
      <c r="D3" s="51" t="s">
        <v>22</v>
      </c>
      <c r="E3" s="5">
        <v>3</v>
      </c>
      <c r="F3" s="6" t="s">
        <v>11</v>
      </c>
      <c r="G3" s="45"/>
      <c r="H3" s="7">
        <f>G3*E3</f>
        <v>0</v>
      </c>
    </row>
    <row r="4" spans="1:8" x14ac:dyDescent="0.3">
      <c r="A4" s="3">
        <v>2</v>
      </c>
      <c r="B4" s="13" t="s">
        <v>133</v>
      </c>
      <c r="C4" s="1" t="s">
        <v>26</v>
      </c>
      <c r="D4" s="9" t="s">
        <v>113</v>
      </c>
      <c r="E4" s="5">
        <v>3</v>
      </c>
      <c r="F4" s="6" t="s">
        <v>11</v>
      </c>
      <c r="G4" s="45"/>
      <c r="H4" s="7">
        <f t="shared" ref="H4:H21" si="0">G4*E4</f>
        <v>0</v>
      </c>
    </row>
    <row r="5" spans="1:8" x14ac:dyDescent="0.3">
      <c r="A5" s="3">
        <v>3</v>
      </c>
      <c r="B5" s="13" t="s">
        <v>160</v>
      </c>
      <c r="C5" s="1" t="s">
        <v>28</v>
      </c>
      <c r="D5" s="47" t="s">
        <v>29</v>
      </c>
      <c r="E5" s="5">
        <v>1</v>
      </c>
      <c r="F5" s="6" t="s">
        <v>11</v>
      </c>
      <c r="G5" s="45"/>
      <c r="H5" s="7">
        <f t="shared" si="0"/>
        <v>0</v>
      </c>
    </row>
    <row r="6" spans="1:8" ht="28.8" x14ac:dyDescent="0.3">
      <c r="A6" s="3">
        <v>4</v>
      </c>
      <c r="B6" s="13" t="s">
        <v>30</v>
      </c>
      <c r="C6" s="1" t="s">
        <v>31</v>
      </c>
      <c r="D6" s="47" t="s">
        <v>141</v>
      </c>
      <c r="E6" s="5">
        <v>1</v>
      </c>
      <c r="F6" s="6" t="s">
        <v>11</v>
      </c>
      <c r="G6" s="45"/>
      <c r="H6" s="7">
        <f t="shared" si="0"/>
        <v>0</v>
      </c>
    </row>
    <row r="7" spans="1:8" ht="43.2" x14ac:dyDescent="0.3">
      <c r="A7" s="3">
        <v>5</v>
      </c>
      <c r="B7" s="13" t="s">
        <v>32</v>
      </c>
      <c r="C7" s="14" t="s">
        <v>33</v>
      </c>
      <c r="D7" s="47" t="s">
        <v>142</v>
      </c>
      <c r="E7" s="9">
        <v>1</v>
      </c>
      <c r="F7" s="6" t="s">
        <v>11</v>
      </c>
      <c r="G7" s="45"/>
      <c r="H7" s="7">
        <f t="shared" si="0"/>
        <v>0</v>
      </c>
    </row>
    <row r="8" spans="1:8" ht="57.6" x14ac:dyDescent="0.3">
      <c r="A8" s="3">
        <v>6</v>
      </c>
      <c r="B8" s="13" t="s">
        <v>32</v>
      </c>
      <c r="C8" s="2" t="s">
        <v>34</v>
      </c>
      <c r="D8" s="47" t="s">
        <v>114</v>
      </c>
      <c r="E8" s="5">
        <v>1</v>
      </c>
      <c r="F8" s="6" t="s">
        <v>11</v>
      </c>
      <c r="G8" s="45"/>
      <c r="H8" s="7">
        <f t="shared" si="0"/>
        <v>0</v>
      </c>
    </row>
    <row r="9" spans="1:8" ht="43.2" x14ac:dyDescent="0.3">
      <c r="A9" s="3">
        <v>7</v>
      </c>
      <c r="B9" s="13" t="s">
        <v>35</v>
      </c>
      <c r="C9" s="2" t="s">
        <v>36</v>
      </c>
      <c r="D9" s="47" t="s">
        <v>140</v>
      </c>
      <c r="E9" s="5">
        <v>1</v>
      </c>
      <c r="F9" s="6" t="s">
        <v>11</v>
      </c>
      <c r="G9" s="45"/>
      <c r="H9" s="7">
        <f t="shared" si="0"/>
        <v>0</v>
      </c>
    </row>
    <row r="10" spans="1:8" x14ac:dyDescent="0.3">
      <c r="A10" s="3">
        <v>8</v>
      </c>
      <c r="B10" s="13" t="s">
        <v>37</v>
      </c>
      <c r="C10" s="2" t="s">
        <v>38</v>
      </c>
      <c r="D10" s="47" t="s">
        <v>143</v>
      </c>
      <c r="E10" s="5">
        <v>1</v>
      </c>
      <c r="F10" s="6" t="s">
        <v>11</v>
      </c>
      <c r="G10" s="45"/>
      <c r="H10" s="7">
        <f t="shared" si="0"/>
        <v>0</v>
      </c>
    </row>
    <row r="11" spans="1:8" x14ac:dyDescent="0.3">
      <c r="A11" s="3">
        <v>9</v>
      </c>
      <c r="B11" s="13" t="s">
        <v>39</v>
      </c>
      <c r="C11" s="2" t="s">
        <v>40</v>
      </c>
      <c r="D11" s="47" t="s">
        <v>41</v>
      </c>
      <c r="E11" s="5">
        <v>1</v>
      </c>
      <c r="F11" s="6" t="s">
        <v>11</v>
      </c>
      <c r="G11" s="45"/>
      <c r="H11" s="7">
        <f t="shared" si="0"/>
        <v>0</v>
      </c>
    </row>
    <row r="12" spans="1:8" ht="43.2" x14ac:dyDescent="0.3">
      <c r="A12" s="3">
        <v>10</v>
      </c>
      <c r="B12" s="13" t="s">
        <v>42</v>
      </c>
      <c r="C12" s="2" t="s">
        <v>43</v>
      </c>
      <c r="D12" s="37" t="s">
        <v>115</v>
      </c>
      <c r="E12" s="5">
        <v>1</v>
      </c>
      <c r="F12" s="6" t="s">
        <v>11</v>
      </c>
      <c r="G12" s="45"/>
      <c r="H12" s="7">
        <f t="shared" si="0"/>
        <v>0</v>
      </c>
    </row>
    <row r="13" spans="1:8" ht="28.8" x14ac:dyDescent="0.3">
      <c r="A13" s="3">
        <v>11</v>
      </c>
      <c r="B13" s="13" t="s">
        <v>44</v>
      </c>
      <c r="C13" s="2" t="s">
        <v>45</v>
      </c>
      <c r="D13" s="47" t="s">
        <v>161</v>
      </c>
      <c r="E13" s="5">
        <v>1</v>
      </c>
      <c r="F13" s="6" t="s">
        <v>11</v>
      </c>
      <c r="G13" s="45"/>
      <c r="H13" s="7">
        <f t="shared" si="0"/>
        <v>0</v>
      </c>
    </row>
    <row r="14" spans="1:8" ht="43.2" x14ac:dyDescent="0.3">
      <c r="A14" s="3">
        <v>12</v>
      </c>
      <c r="B14" s="13" t="s">
        <v>46</v>
      </c>
      <c r="C14" s="2" t="s">
        <v>47</v>
      </c>
      <c r="D14" s="47" t="s">
        <v>138</v>
      </c>
      <c r="E14" s="5">
        <v>3</v>
      </c>
      <c r="F14" s="6" t="s">
        <v>11</v>
      </c>
      <c r="G14" s="45"/>
      <c r="H14" s="7">
        <f t="shared" si="0"/>
        <v>0</v>
      </c>
    </row>
    <row r="15" spans="1:8" x14ac:dyDescent="0.3">
      <c r="A15" s="3">
        <v>13</v>
      </c>
      <c r="B15" s="13" t="s">
        <v>48</v>
      </c>
      <c r="C15" s="1" t="s">
        <v>49</v>
      </c>
      <c r="D15" s="47" t="s">
        <v>156</v>
      </c>
      <c r="E15" s="5">
        <v>2</v>
      </c>
      <c r="F15" s="6" t="s">
        <v>11</v>
      </c>
      <c r="G15" s="45"/>
      <c r="H15" s="7">
        <f t="shared" si="0"/>
        <v>0</v>
      </c>
    </row>
    <row r="16" spans="1:8" x14ac:dyDescent="0.3">
      <c r="A16" s="3">
        <v>14</v>
      </c>
      <c r="B16" s="13" t="s">
        <v>50</v>
      </c>
      <c r="C16" s="1" t="s">
        <v>51</v>
      </c>
      <c r="D16" s="47" t="s">
        <v>157</v>
      </c>
      <c r="E16" s="5">
        <v>1</v>
      </c>
      <c r="F16" s="6" t="s">
        <v>11</v>
      </c>
      <c r="G16" s="45"/>
      <c r="H16" s="7">
        <f t="shared" si="0"/>
        <v>0</v>
      </c>
    </row>
    <row r="17" spans="1:8" ht="57.6" x14ac:dyDescent="0.3">
      <c r="A17" s="3">
        <v>15</v>
      </c>
      <c r="B17" s="13" t="s">
        <v>32</v>
      </c>
      <c r="C17" s="1" t="s">
        <v>52</v>
      </c>
      <c r="D17" s="47" t="s">
        <v>116</v>
      </c>
      <c r="E17" s="5">
        <v>1</v>
      </c>
      <c r="F17" s="6" t="s">
        <v>11</v>
      </c>
      <c r="G17" s="45"/>
      <c r="H17" s="7">
        <f t="shared" si="0"/>
        <v>0</v>
      </c>
    </row>
    <row r="18" spans="1:8" ht="30.75" customHeight="1" x14ac:dyDescent="0.3">
      <c r="A18" s="3">
        <v>16</v>
      </c>
      <c r="B18" s="13" t="s">
        <v>163</v>
      </c>
      <c r="C18" s="1" t="s">
        <v>53</v>
      </c>
      <c r="D18" s="47" t="s">
        <v>117</v>
      </c>
      <c r="E18" s="5">
        <v>1</v>
      </c>
      <c r="F18" s="6" t="s">
        <v>11</v>
      </c>
      <c r="G18" s="45"/>
      <c r="H18" s="7">
        <f t="shared" si="0"/>
        <v>0</v>
      </c>
    </row>
    <row r="19" spans="1:8" ht="43.2" x14ac:dyDescent="0.3">
      <c r="A19" s="3">
        <v>17</v>
      </c>
      <c r="B19" s="13" t="s">
        <v>162</v>
      </c>
      <c r="C19" s="1" t="s">
        <v>54</v>
      </c>
      <c r="D19" s="47" t="s">
        <v>139</v>
      </c>
      <c r="E19" s="5">
        <v>1</v>
      </c>
      <c r="F19" s="6" t="s">
        <v>11</v>
      </c>
      <c r="G19" s="45"/>
      <c r="H19" s="7">
        <f t="shared" si="0"/>
        <v>0</v>
      </c>
    </row>
    <row r="20" spans="1:8" x14ac:dyDescent="0.3">
      <c r="A20" s="3">
        <v>18</v>
      </c>
      <c r="B20" s="13" t="s">
        <v>55</v>
      </c>
      <c r="C20" s="1" t="s">
        <v>56</v>
      </c>
      <c r="D20" s="47" t="s">
        <v>158</v>
      </c>
      <c r="E20" s="5">
        <v>1</v>
      </c>
      <c r="F20" s="6" t="s">
        <v>11</v>
      </c>
      <c r="G20" s="45"/>
      <c r="H20" s="7">
        <f t="shared" si="0"/>
        <v>0</v>
      </c>
    </row>
    <row r="21" spans="1:8" x14ac:dyDescent="0.3">
      <c r="A21" s="3">
        <v>19</v>
      </c>
      <c r="B21" s="13" t="s">
        <v>57</v>
      </c>
      <c r="C21" s="1" t="s">
        <v>58</v>
      </c>
      <c r="D21" s="47" t="s">
        <v>159</v>
      </c>
      <c r="E21" s="5">
        <v>1</v>
      </c>
      <c r="F21" s="6" t="s">
        <v>11</v>
      </c>
      <c r="G21" s="45"/>
      <c r="H21" s="7">
        <f t="shared" si="0"/>
        <v>0</v>
      </c>
    </row>
    <row r="22" spans="1:8" ht="18" x14ac:dyDescent="0.35">
      <c r="A22" s="71" t="s">
        <v>24</v>
      </c>
      <c r="B22" s="71"/>
      <c r="C22" s="71"/>
      <c r="D22" s="72"/>
      <c r="E22" s="72"/>
      <c r="F22" s="72"/>
      <c r="G22" s="72"/>
      <c r="H22" s="12">
        <f>SUM(H3:H21)</f>
        <v>0</v>
      </c>
    </row>
    <row r="23" spans="1:8" ht="24" customHeight="1" x14ac:dyDescent="0.3">
      <c r="A23" s="56" t="s">
        <v>154</v>
      </c>
    </row>
  </sheetData>
  <mergeCells count="2">
    <mergeCell ref="A1:H1"/>
    <mergeCell ref="A22:G2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6"/>
  <sheetViews>
    <sheetView showGridLines="0" topLeftCell="D1" zoomScale="90" zoomScaleNormal="90" workbookViewId="0">
      <selection activeCell="D7" sqref="D7"/>
    </sheetView>
  </sheetViews>
  <sheetFormatPr defaultRowHeight="14.4" x14ac:dyDescent="0.3"/>
  <cols>
    <col min="1" max="1" width="10.88671875" bestFit="1" customWidth="1"/>
    <col min="2" max="2" width="15.88671875" bestFit="1" customWidth="1"/>
    <col min="3" max="3" width="56.6640625" customWidth="1"/>
    <col min="4" max="4" width="146.5546875" customWidth="1"/>
    <col min="5" max="5" width="9.88671875" bestFit="1" customWidth="1"/>
    <col min="6" max="6" width="15.88671875" customWidth="1"/>
    <col min="7" max="7" width="16.33203125" customWidth="1"/>
    <col min="8" max="8" width="19.109375" bestFit="1" customWidth="1"/>
  </cols>
  <sheetData>
    <row r="1" spans="1:8" ht="21" x14ac:dyDescent="0.4">
      <c r="A1" s="69" t="s">
        <v>0</v>
      </c>
      <c r="B1" s="69"/>
      <c r="C1" s="69"/>
      <c r="D1" s="69"/>
      <c r="E1" s="69"/>
      <c r="F1" s="69"/>
      <c r="G1" s="69"/>
      <c r="H1" s="70"/>
    </row>
    <row r="2" spans="1:8" s="50" customFormat="1" ht="28.8" x14ac:dyDescent="0.3">
      <c r="A2" s="48" t="s">
        <v>131</v>
      </c>
      <c r="B2" s="48" t="s">
        <v>2</v>
      </c>
      <c r="C2" s="48" t="s">
        <v>3</v>
      </c>
      <c r="D2" s="48" t="s">
        <v>4</v>
      </c>
      <c r="E2" s="49" t="s">
        <v>5</v>
      </c>
      <c r="F2" s="48" t="s">
        <v>6</v>
      </c>
      <c r="G2" s="53" t="s">
        <v>7</v>
      </c>
      <c r="H2" s="49" t="s">
        <v>8</v>
      </c>
    </row>
    <row r="3" spans="1:8" ht="43.2" x14ac:dyDescent="0.3">
      <c r="A3" s="3">
        <v>1</v>
      </c>
      <c r="B3" s="5" t="s">
        <v>73</v>
      </c>
      <c r="C3" s="1" t="s">
        <v>21</v>
      </c>
      <c r="D3" s="51" t="s">
        <v>132</v>
      </c>
      <c r="E3" s="5">
        <v>7</v>
      </c>
      <c r="F3" s="6" t="s">
        <v>11</v>
      </c>
      <c r="G3" s="44"/>
      <c r="H3" s="7">
        <f>G3*E3</f>
        <v>0</v>
      </c>
    </row>
    <row r="4" spans="1:8" ht="43.2" x14ac:dyDescent="0.3">
      <c r="A4" s="3">
        <v>2</v>
      </c>
      <c r="B4" s="5" t="s">
        <v>74</v>
      </c>
      <c r="C4" s="1" t="s">
        <v>75</v>
      </c>
      <c r="D4" s="37" t="s">
        <v>115</v>
      </c>
      <c r="E4" s="5">
        <v>1</v>
      </c>
      <c r="F4" s="6" t="s">
        <v>11</v>
      </c>
      <c r="G4" s="44"/>
      <c r="H4" s="7">
        <f t="shared" ref="H4:H24" si="0">G4*E4</f>
        <v>0</v>
      </c>
    </row>
    <row r="5" spans="1:8" ht="43.2" x14ac:dyDescent="0.3">
      <c r="A5" s="3">
        <v>3</v>
      </c>
      <c r="B5" s="5" t="s">
        <v>76</v>
      </c>
      <c r="C5" s="1" t="s">
        <v>77</v>
      </c>
      <c r="D5" s="52" t="s">
        <v>118</v>
      </c>
      <c r="E5" s="5">
        <v>1</v>
      </c>
      <c r="F5" s="6" t="s">
        <v>11</v>
      </c>
      <c r="G5" s="44"/>
      <c r="H5" s="7">
        <f t="shared" si="0"/>
        <v>0</v>
      </c>
    </row>
    <row r="6" spans="1:8" ht="46.5" customHeight="1" x14ac:dyDescent="0.3">
      <c r="A6" s="3">
        <v>4</v>
      </c>
      <c r="B6" s="5" t="s">
        <v>144</v>
      </c>
      <c r="C6" s="1" t="s">
        <v>78</v>
      </c>
      <c r="D6" s="47" t="s">
        <v>145</v>
      </c>
      <c r="E6" s="5">
        <v>4</v>
      </c>
      <c r="F6" s="6" t="s">
        <v>27</v>
      </c>
      <c r="G6" s="44"/>
      <c r="H6" s="7">
        <f t="shared" si="0"/>
        <v>0</v>
      </c>
    </row>
    <row r="7" spans="1:8" ht="43.2" x14ac:dyDescent="0.3">
      <c r="A7" s="3">
        <v>5</v>
      </c>
      <c r="B7" s="5" t="s">
        <v>144</v>
      </c>
      <c r="C7" s="1" t="s">
        <v>79</v>
      </c>
      <c r="D7" s="37" t="s">
        <v>146</v>
      </c>
      <c r="E7" s="5">
        <v>3</v>
      </c>
      <c r="F7" s="6" t="s">
        <v>11</v>
      </c>
      <c r="G7" s="44"/>
      <c r="H7" s="7">
        <f t="shared" si="0"/>
        <v>0</v>
      </c>
    </row>
    <row r="8" spans="1:8" ht="28.5" customHeight="1" x14ac:dyDescent="0.3">
      <c r="A8" s="3">
        <v>6</v>
      </c>
      <c r="B8" s="5" t="s">
        <v>80</v>
      </c>
      <c r="C8" s="1" t="s">
        <v>81</v>
      </c>
      <c r="D8" s="47" t="s">
        <v>120</v>
      </c>
      <c r="E8" s="5">
        <v>7</v>
      </c>
      <c r="F8" s="6" t="s">
        <v>11</v>
      </c>
      <c r="G8" s="44"/>
      <c r="H8" s="8">
        <f t="shared" si="0"/>
        <v>0</v>
      </c>
    </row>
    <row r="9" spans="1:8" ht="43.2" x14ac:dyDescent="0.3">
      <c r="A9" s="3">
        <v>7</v>
      </c>
      <c r="B9" s="5" t="s">
        <v>82</v>
      </c>
      <c r="C9" s="1" t="s">
        <v>83</v>
      </c>
      <c r="D9" s="47" t="s">
        <v>121</v>
      </c>
      <c r="E9" s="5">
        <v>4</v>
      </c>
      <c r="F9" s="6" t="s">
        <v>11</v>
      </c>
      <c r="G9" s="44"/>
      <c r="H9" s="7">
        <f t="shared" si="0"/>
        <v>0</v>
      </c>
    </row>
    <row r="10" spans="1:8" ht="45.75" customHeight="1" x14ac:dyDescent="0.3">
      <c r="A10" s="3">
        <v>8</v>
      </c>
      <c r="B10" s="5" t="s">
        <v>82</v>
      </c>
      <c r="C10" s="1" t="s">
        <v>84</v>
      </c>
      <c r="D10" s="47" t="s">
        <v>122</v>
      </c>
      <c r="E10" s="5">
        <v>3</v>
      </c>
      <c r="F10" s="6" t="s">
        <v>11</v>
      </c>
      <c r="G10" s="44"/>
      <c r="H10" s="7">
        <f t="shared" si="0"/>
        <v>0</v>
      </c>
    </row>
    <row r="11" spans="1:8" ht="43.2" x14ac:dyDescent="0.3">
      <c r="A11" s="3">
        <v>9</v>
      </c>
      <c r="B11" s="5" t="s">
        <v>85</v>
      </c>
      <c r="C11" s="1" t="s">
        <v>102</v>
      </c>
      <c r="D11" s="47" t="s">
        <v>123</v>
      </c>
      <c r="E11" s="5">
        <v>4</v>
      </c>
      <c r="F11" s="6" t="s">
        <v>11</v>
      </c>
      <c r="G11" s="44"/>
      <c r="H11" s="7">
        <f t="shared" si="0"/>
        <v>0</v>
      </c>
    </row>
    <row r="12" spans="1:8" ht="43.2" x14ac:dyDescent="0.3">
      <c r="A12" s="3">
        <v>10</v>
      </c>
      <c r="B12" s="5" t="s">
        <v>85</v>
      </c>
      <c r="C12" s="1" t="s">
        <v>103</v>
      </c>
      <c r="D12" s="47" t="s">
        <v>124</v>
      </c>
      <c r="E12" s="5">
        <v>3</v>
      </c>
      <c r="F12" s="6" t="s">
        <v>11</v>
      </c>
      <c r="G12" s="44"/>
      <c r="H12" s="11">
        <f t="shared" si="0"/>
        <v>0</v>
      </c>
    </row>
    <row r="13" spans="1:8" ht="43.2" x14ac:dyDescent="0.3">
      <c r="A13" s="3">
        <v>11</v>
      </c>
      <c r="B13" s="5" t="s">
        <v>147</v>
      </c>
      <c r="C13" s="2" t="s">
        <v>99</v>
      </c>
      <c r="D13" s="47" t="s">
        <v>125</v>
      </c>
      <c r="E13" s="5">
        <v>2</v>
      </c>
      <c r="F13" s="6" t="s">
        <v>11</v>
      </c>
      <c r="G13" s="44"/>
      <c r="H13" s="11">
        <f t="shared" si="0"/>
        <v>0</v>
      </c>
    </row>
    <row r="14" spans="1:8" ht="43.2" x14ac:dyDescent="0.3">
      <c r="A14" s="3">
        <v>12</v>
      </c>
      <c r="B14" s="5" t="s">
        <v>148</v>
      </c>
      <c r="C14" s="2" t="s">
        <v>86</v>
      </c>
      <c r="D14" s="47" t="s">
        <v>119</v>
      </c>
      <c r="E14" s="5">
        <v>2</v>
      </c>
      <c r="F14" s="6" t="s">
        <v>11</v>
      </c>
      <c r="G14" s="44"/>
      <c r="H14" s="11">
        <f t="shared" si="0"/>
        <v>0</v>
      </c>
    </row>
    <row r="15" spans="1:8" ht="43.2" x14ac:dyDescent="0.3">
      <c r="A15" s="3">
        <v>13</v>
      </c>
      <c r="B15" s="33" t="s">
        <v>149</v>
      </c>
      <c r="C15" s="36" t="s">
        <v>87</v>
      </c>
      <c r="D15" s="37" t="s">
        <v>126</v>
      </c>
      <c r="E15" s="5">
        <v>1</v>
      </c>
      <c r="F15" s="6" t="s">
        <v>11</v>
      </c>
      <c r="G15" s="44"/>
      <c r="H15" s="11">
        <f t="shared" si="0"/>
        <v>0</v>
      </c>
    </row>
    <row r="16" spans="1:8" ht="57.6" x14ac:dyDescent="0.3">
      <c r="A16" s="3">
        <v>14</v>
      </c>
      <c r="B16" s="5" t="s">
        <v>150</v>
      </c>
      <c r="C16" s="2" t="s">
        <v>88</v>
      </c>
      <c r="D16" s="47" t="s">
        <v>127</v>
      </c>
      <c r="E16" s="5">
        <v>2</v>
      </c>
      <c r="F16" s="6" t="s">
        <v>11</v>
      </c>
      <c r="G16" s="44"/>
      <c r="H16" s="11">
        <f t="shared" si="0"/>
        <v>0</v>
      </c>
    </row>
    <row r="17" spans="1:8" ht="28.8" x14ac:dyDescent="0.3">
      <c r="A17" s="3">
        <v>15</v>
      </c>
      <c r="B17" s="5" t="s">
        <v>89</v>
      </c>
      <c r="C17" s="2" t="s">
        <v>60</v>
      </c>
      <c r="D17" s="47" t="s">
        <v>128</v>
      </c>
      <c r="E17" s="5">
        <v>1</v>
      </c>
      <c r="F17" s="6" t="s">
        <v>11</v>
      </c>
      <c r="G17" s="44"/>
      <c r="H17" s="11">
        <f t="shared" si="0"/>
        <v>0</v>
      </c>
    </row>
    <row r="18" spans="1:8" ht="32.25" customHeight="1" x14ac:dyDescent="0.3">
      <c r="A18" s="3">
        <v>16</v>
      </c>
      <c r="B18" s="5" t="s">
        <v>91</v>
      </c>
      <c r="C18" s="2" t="s">
        <v>90</v>
      </c>
      <c r="D18" s="47" t="s">
        <v>129</v>
      </c>
      <c r="E18" s="5">
        <v>1</v>
      </c>
      <c r="F18" s="6" t="s">
        <v>11</v>
      </c>
      <c r="G18" s="44"/>
      <c r="H18" s="11">
        <f t="shared" si="0"/>
        <v>0</v>
      </c>
    </row>
    <row r="19" spans="1:8" x14ac:dyDescent="0.3">
      <c r="A19" s="3">
        <v>17</v>
      </c>
      <c r="B19" s="5" t="s">
        <v>92</v>
      </c>
      <c r="C19" s="36" t="s">
        <v>100</v>
      </c>
      <c r="D19" s="47" t="s">
        <v>101</v>
      </c>
      <c r="E19" s="5">
        <v>1</v>
      </c>
      <c r="F19" s="6" t="s">
        <v>11</v>
      </c>
      <c r="G19" s="44"/>
      <c r="H19" s="11">
        <f t="shared" si="0"/>
        <v>0</v>
      </c>
    </row>
    <row r="20" spans="1:8" x14ac:dyDescent="0.3">
      <c r="A20" s="3">
        <v>18</v>
      </c>
      <c r="B20" s="5" t="s">
        <v>93</v>
      </c>
      <c r="C20" s="36" t="s">
        <v>100</v>
      </c>
      <c r="D20" s="47" t="s">
        <v>101</v>
      </c>
      <c r="E20" s="5">
        <v>1</v>
      </c>
      <c r="F20" s="6" t="s">
        <v>11</v>
      </c>
      <c r="G20" s="44"/>
      <c r="H20" s="11">
        <f t="shared" si="0"/>
        <v>0</v>
      </c>
    </row>
    <row r="21" spans="1:8" ht="28.8" x14ac:dyDescent="0.3">
      <c r="A21" s="3">
        <v>19</v>
      </c>
      <c r="B21" s="5" t="s">
        <v>94</v>
      </c>
      <c r="C21" s="2" t="s">
        <v>90</v>
      </c>
      <c r="D21" s="47" t="s">
        <v>130</v>
      </c>
      <c r="E21" s="5">
        <v>2</v>
      </c>
      <c r="F21" s="6" t="s">
        <v>11</v>
      </c>
      <c r="G21" s="44"/>
      <c r="H21" s="11">
        <f t="shared" si="0"/>
        <v>0</v>
      </c>
    </row>
    <row r="22" spans="1:8" ht="28.8" x14ac:dyDescent="0.3">
      <c r="A22" s="3">
        <v>20</v>
      </c>
      <c r="B22" s="5"/>
      <c r="C22" s="36" t="s">
        <v>23</v>
      </c>
      <c r="D22" s="47" t="s">
        <v>61</v>
      </c>
      <c r="E22" s="5">
        <v>1</v>
      </c>
      <c r="F22" s="6" t="s">
        <v>11</v>
      </c>
      <c r="G22" s="44"/>
      <c r="H22" s="11">
        <f t="shared" si="0"/>
        <v>0</v>
      </c>
    </row>
    <row r="23" spans="1:8" ht="28.8" x14ac:dyDescent="0.3">
      <c r="A23" s="3">
        <v>21</v>
      </c>
      <c r="B23" s="3"/>
      <c r="C23" s="59" t="s">
        <v>97</v>
      </c>
      <c r="D23" s="37" t="s">
        <v>95</v>
      </c>
      <c r="E23" s="40">
        <v>1</v>
      </c>
      <c r="F23" s="42" t="s">
        <v>11</v>
      </c>
      <c r="G23" s="44"/>
      <c r="H23" s="11">
        <f t="shared" si="0"/>
        <v>0</v>
      </c>
    </row>
    <row r="24" spans="1:8" ht="15" thickBot="1" x14ac:dyDescent="0.35">
      <c r="A24" s="58">
        <v>22</v>
      </c>
      <c r="B24" s="58"/>
      <c r="C24" s="39" t="s">
        <v>98</v>
      </c>
      <c r="D24" s="38" t="s">
        <v>96</v>
      </c>
      <c r="E24" s="41">
        <v>1</v>
      </c>
      <c r="F24" s="43" t="s">
        <v>11</v>
      </c>
      <c r="G24" s="44"/>
      <c r="H24" s="11">
        <f t="shared" si="0"/>
        <v>0</v>
      </c>
    </row>
    <row r="25" spans="1:8" ht="18" x14ac:dyDescent="0.35">
      <c r="A25" s="71" t="s">
        <v>24</v>
      </c>
      <c r="B25" s="71"/>
      <c r="C25" s="71"/>
      <c r="D25" s="72"/>
      <c r="E25" s="72"/>
      <c r="F25" s="72"/>
      <c r="G25" s="72"/>
      <c r="H25" s="12">
        <f>SUM(H3:H24)</f>
        <v>0</v>
      </c>
    </row>
    <row r="26" spans="1:8" ht="24.75" customHeight="1" x14ac:dyDescent="0.3">
      <c r="A26" s="56" t="s">
        <v>155</v>
      </c>
    </row>
  </sheetData>
  <mergeCells count="2">
    <mergeCell ref="A1:H1"/>
    <mergeCell ref="A25:G25"/>
  </mergeCells>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Souhrn</vt:lpstr>
      <vt:lpstr>Kabinet chemie</vt:lpstr>
      <vt:lpstr>Kabinet zeměpisu</vt:lpstr>
      <vt:lpstr>Kabinet VV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Petra Matoušková</cp:lastModifiedBy>
  <dcterms:created xsi:type="dcterms:W3CDTF">2022-03-31T10:13:04Z</dcterms:created>
  <dcterms:modified xsi:type="dcterms:W3CDTF">2022-06-01T09:00:18Z</dcterms:modified>
</cp:coreProperties>
</file>