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Část 2_SO 001.2.1" sheetId="1" r:id="rId1"/>
    <sheet name="Část 2_SO 101.2.1" sheetId="2" r:id="rId2"/>
    <sheet name="Část 2_SO 101.2.2" sheetId="3" r:id="rId3"/>
    <sheet name="Část 2_SO 301.2.1" sheetId="4" r:id="rId4"/>
    <sheet name="Část 2_SO 401.2.1" sheetId="5" r:id="rId5"/>
    <sheet name="Část 3_SO 001.3.1" sheetId="6" r:id="rId6"/>
    <sheet name="Část 3_SO 101.3.1" sheetId="7" r:id="rId7"/>
    <sheet name="Část 3_SO 101.3.2" sheetId="8" r:id="rId8"/>
  </sheets>
  <definedNames/>
  <calcPr/>
  <webPublishing/>
</workbook>
</file>

<file path=xl/sharedStrings.xml><?xml version="1.0" encoding="utf-8"?>
<sst xmlns="http://schemas.openxmlformats.org/spreadsheetml/2006/main" count="2963" uniqueCount="591">
  <si>
    <t>ASPE10</t>
  </si>
  <si>
    <t>S</t>
  </si>
  <si>
    <t>Firma: ÚDRŽBA SILNIC Královéhradeckého kraje a.s.</t>
  </si>
  <si>
    <t>Soupis prací objektu</t>
  </si>
  <si>
    <t xml:space="preserve">Stavba: </t>
  </si>
  <si>
    <t>34183_2</t>
  </si>
  <si>
    <t>III/3036 Kramolna, silnice a chodník - část 2 a 3 (Obec Kramolna)_neoceněný</t>
  </si>
  <si>
    <t>O</t>
  </si>
  <si>
    <t>Objekt:</t>
  </si>
  <si>
    <t>Část 2</t>
  </si>
  <si>
    <t>Chodník na úseku Kramolna - nový chodník v km 1,700-2,458 a 3,340 - KÚ</t>
  </si>
  <si>
    <t>O1</t>
  </si>
  <si>
    <t>Rozpočet:</t>
  </si>
  <si>
    <t>0,00</t>
  </si>
  <si>
    <t>15,00</t>
  </si>
  <si>
    <t>21,00</t>
  </si>
  <si>
    <t>3</t>
  </si>
  <si>
    <t>2</t>
  </si>
  <si>
    <t>SO 001.2.1</t>
  </si>
  <si>
    <t>Příprava staveniště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</si>
  <si>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</si>
  <si>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</si>
  <si>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</si>
  <si>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</si>
  <si>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</si>
  <si>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</si>
  <si>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</si>
  <si>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</si>
  <si>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</si>
  <si>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</si>
  <si>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</si>
  <si>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</si>
  <si>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</si>
  <si>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</si>
  <si>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</si>
  <si>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</si>
  <si>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</si>
  <si>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</si>
  <si>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</si>
  <si>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</si>
  <si>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02621</t>
  </si>
  <si>
    <t>R</t>
  </si>
  <si>
    <t>STATICKÁ ZATĚŽOVACÍ ZKOUŠKA VOZOVKOVÉHO PODLOŽÍ</t>
  </si>
  <si>
    <t>KPL</t>
  </si>
  <si>
    <t>PP</t>
  </si>
  <si>
    <t>statická zatěžovací zkouška (zemní pláň, štěrk)  
Položka bude čerpána pouze se souhlasem TDI/investora</t>
  </si>
  <si>
    <t>VV</t>
  </si>
  <si>
    <t/>
  </si>
  <si>
    <t>TS</t>
  </si>
  <si>
    <t>zahrnuje veškeré náklady spojené s objednatelem požadovanými zkouškami</t>
  </si>
  <si>
    <t>02811</t>
  </si>
  <si>
    <t>PRŮZKUMNÉ PRÁCE GEOTECHNICKÉ NA POVRCHU</t>
  </si>
  <si>
    <t>doplňkový pedologický průzkum</t>
  </si>
  <si>
    <t>1=1,000 [A]    doplňkový pedologický průzkum 
1=1,000 [B]    dodatečný IGP 
Celkem: A+B=2,000 [C]</t>
  </si>
  <si>
    <t>zahrnuje veškeré náklady spojené s objednatelem požadovanými pracemi</t>
  </si>
  <si>
    <t>02911-01</t>
  </si>
  <si>
    <t>OSTATNÍ POŽADAVKY - GEODETICKÉ ZAMĚŘENÍ</t>
  </si>
  <si>
    <t>geodetické zaměření</t>
  </si>
  <si>
    <t>1=1,000 [A]    před zahájením stavby 
1=1,000 [B]    zaměření skutečného provedení stavby 
Celkem: A+B=2,000 [C]</t>
  </si>
  <si>
    <t>02940</t>
  </si>
  <si>
    <t>OSTATNÍ POŽADAVKY - VYPRACOVÁNÍ DOKUMENTACE</t>
  </si>
  <si>
    <t>geometrický plán - vydání 6x tištěné pare + 2x elektronicky na CD</t>
  </si>
  <si>
    <t>02943</t>
  </si>
  <si>
    <t>OSTATNÍ POŽADAVKY - VYPRACOVÁNÍ RDS</t>
  </si>
  <si>
    <t>realizační dokumentace stavby - vydání 6x tištěné pare + 2x elektronicky na CD</t>
  </si>
  <si>
    <t>02944</t>
  </si>
  <si>
    <t>OSTAT POŽADAVKY - DOKUMENTACE SKUTEČ PROVEDENÍ</t>
  </si>
  <si>
    <t>dokumentace skutečného provedení - vydání 6x tištěné pare + 2x elektronicky na CD</t>
  </si>
  <si>
    <t>Zemní práce</t>
  </si>
  <si>
    <t>7</t>
  </si>
  <si>
    <t>112016</t>
  </si>
  <si>
    <t>KÁCENÍ STROMŮ D KMENE DO 0,5M S ODSTRANĚNÍM PAŘEZŮ, ODVOZ DO 12KM</t>
  </si>
  <si>
    <t>KUS</t>
  </si>
  <si>
    <t>Odstranění stromů, průměr kmene do 0,5 m; včetně odstranění a štěpkování pařezů</t>
  </si>
  <si>
    <t>3=3,000 [A]    dle situace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</si>
  <si>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</si>
  <si>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8</t>
  </si>
  <si>
    <t>18481</t>
  </si>
  <si>
    <t>OCHRANA STROMŮ BEDNĚNÍM</t>
  </si>
  <si>
    <t>M2</t>
  </si>
  <si>
    <t>zřízení a odstranění</t>
  </si>
  <si>
    <t>6,0*8=48,000 [A]    plocha na 1 ks x 8 ks (dle situace)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</si>
  <si>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</si>
  <si>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</si>
  <si>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93711-01</t>
  </si>
  <si>
    <t>MOBILIÁŘ - DŘEVĚNÉ LAVIČKY - přesun</t>
  </si>
  <si>
    <t>Přesun stávající lavičky na místo dle určení investora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</si>
  <si>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</si>
  <si>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93753-01</t>
  </si>
  <si>
    <t>MOBILIÁŘ - KOŠE NA ODPADKY - přesun</t>
  </si>
  <si>
    <t>Přesun stávajících odpadkových košů na místo dle určení investora  
včetně nových betonových patek, beton C 20/25 - 0,05 m3/kus</t>
  </si>
  <si>
    <t>11</t>
  </si>
  <si>
    <t>93755-01</t>
  </si>
  <si>
    <t>MOBILIÁŘ - POŠTOVNÍ SCHRÁNKY - přesun</t>
  </si>
  <si>
    <t>Přesun stávající poštovní schránky na místo dle určení investora  
včetně nové betonové patky, beton C 20/25 - 0,2 m3/kus</t>
  </si>
  <si>
    <t>12</t>
  </si>
  <si>
    <t>93758-01</t>
  </si>
  <si>
    <t>MOBILIÁŘ - KONTEJNERY - přesun</t>
  </si>
  <si>
    <t>Přesun stávajících kontejnerů na místo určené investorem, max. do 500 m</t>
  </si>
  <si>
    <t>13</t>
  </si>
  <si>
    <t>96613</t>
  </si>
  <si>
    <t>BOURÁNÍ KONSTRUKCÍ Z KAMENE NA MC</t>
  </si>
  <si>
    <t>M3</t>
  </si>
  <si>
    <t>Odstranění silničních patníků - kamenné bloky 0,3x0,3x1,0 m vč. odvozu, uložení a poplatku za skládku</t>
  </si>
  <si>
    <t>(0,3*0,3*1,0)*4=0,360 [A]    rozměr x 4 ks - dle situace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</si>
  <si>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</si>
  <si>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14</t>
  </si>
  <si>
    <t>96617</t>
  </si>
  <si>
    <t>BOURÁNÍ KONSTRUKCÍ ZE DŘEVA</t>
  </si>
  <si>
    <t>Odstranění stávající reklamní plochy vč. odvozu, uložení a poplatku za skládku, případně nové umístění dle určení investora</t>
  </si>
  <si>
    <t>966170</t>
  </si>
  <si>
    <t>SO 101.2.1</t>
  </si>
  <si>
    <t>Chodník podél III/3036 - Kramolna - uznatelné náklady</t>
  </si>
  <si>
    <t>014102</t>
  </si>
  <si>
    <t>POPLATKY ZA SKLÁDKU</t>
  </si>
  <si>
    <t>T</t>
  </si>
  <si>
    <t>zemina</t>
  </si>
  <si>
    <t>210,85*2,0=421,700 [A]    množství dle pol. 17120 x hmotnost</t>
  </si>
  <si>
    <t>zahrnuje veškeré poplatky provozovateli skládky související s uložením odpadu na skládce.</t>
  </si>
  <si>
    <t>štěrk a nestmelené kamenivo, kamenná dlažba</t>
  </si>
  <si>
    <t>55,4*2,2=121,880 [A]    množství dle pol. 113326 x hmotnost</t>
  </si>
  <si>
    <t>beton, železobeton</t>
  </si>
  <si>
    <t>0,5*2,4=1,200 [A]    bet. zpevněná plocha dle pol. 113156 x hmotnost 
0,15*0,25*80*2,4=7,200 [B]    bet. obrubníky - š. x v. x dl. dle pol. 11352 x hm.  
16,5*2,5=41,250 [C]  želbet. propustky dle pol. 966346 x hm. 
1,296*2,5=3,240 [D]    želbet. čela propustků dle pol. 966166 x hm. 
Celkem: A+B+C+D=52,890 [E]</t>
  </si>
  <si>
    <t>014132</t>
  </si>
  <si>
    <t>POPLATKY ZA SKLÁDKU TYP S-NO (NEBEZPEČNÝ ODPAD)</t>
  </si>
  <si>
    <t>asfaltocement a penetrační makadam -  třída zatřídění dle vyhlášky č. 130/2019 Sb. - ZAS-T3 až ZAS-T4</t>
  </si>
  <si>
    <t>18,75*2*2,2=82,500 [A]    AC + makadam dle pol. 113726 a 113336 x hmotnost t/m3</t>
  </si>
  <si>
    <t>014202</t>
  </si>
  <si>
    <t>POPLATKY ZA ZEMNÍK -ZEMINA</t>
  </si>
  <si>
    <t>164,07*2,0=328,140 [A]    dle pol. 125736 x hmotnost</t>
  </si>
  <si>
    <t>zahrnuje veškeré poplatky majiteli zemníku související s nákupem zeminy (nikoliv s otvírkou  
zemníku)</t>
  </si>
  <si>
    <t>113156</t>
  </si>
  <si>
    <t>ODSTRANĚNÍ KRYTU ZPEVNĚNÝCH PLOCH Z BETONU, ODVOZ DO 12KM</t>
  </si>
  <si>
    <t>Odstranění stáv. zpevněné plochy - beton tl. cca 100 mm vč. odvozu a uložení na skládku</t>
  </si>
  <si>
    <t>5,0*0,1=0,500 [A]    plocha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</si>
  <si>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</si>
  <si>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113186</t>
  </si>
  <si>
    <t>ODSTRANĚNÍ KRYTU ZPEVNĚNÝCH PLOCH Z DLAŽDIC, ODVOZ DO 12KM</t>
  </si>
  <si>
    <t>rozebrání bet. zámkové dlažby, vyskládání na palety a odvoz na místo určené investorem (do 10 km) vč. složení</t>
  </si>
  <si>
    <t>110*0,06=6,600 [A]    plocha dle situace x tl. dlažby</t>
  </si>
  <si>
    <t>113326</t>
  </si>
  <si>
    <t>ODSTRAN PODKL ZPEVNĚNÝCH PLOCH Z KAMENIVA NESTMEL, ODVOZ DO 12KM</t>
  </si>
  <si>
    <t>vč. odvozu a uložení na skládku</t>
  </si>
  <si>
    <t>plochy odměřeny ze situace, tl. jednotlivých vrstev jsou průměrné 
odstranění ložné a podkladní vrstvy pod rozebranou zámkovou dlažbou  
110*0,04=4,400 [A]    ložná vrstva ŠP - plocha dle pol. 113186 x tl. 40 mm 
110*0,15=16,500 [B]    podkladní vrstva štěrk - plocha dle pol. 113186 x tl. 150 mm 
odstranění stávající štěrkové plochy 
135*0,25=33,750 [C]    plocha x tl. 250 mm 
oidstranění podkladní vrstvy pod betonovou plochou 
5,0*0,15=0,750 [D]    plocha dle pol. 113156 x tl. 150 mm 
Celkem: A+B+C+D=55,400 [E]</t>
  </si>
  <si>
    <t>113336</t>
  </si>
  <si>
    <t>ODSTRAN PODKL ZPEVNĚNÝCH PLOCH S ASFALT POJIVEM, ODVOZ DO 12KM</t>
  </si>
  <si>
    <t>odstranění podkladu vozovky z penetr. makadamu průměrné tl. 125 mm vč. odvozu a uložení na skládku (třída zatřídění dle vyhlášky č. 130/2019 Sb. - ZAS-T3 až ZAS-T4)</t>
  </si>
  <si>
    <t>150*0,125=18,750 [A]    plocha x tl.</t>
  </si>
  <si>
    <t>11352</t>
  </si>
  <si>
    <t>ODSTRANĚNÍ CHODNÍKOVÝCH A SILNIČNÍCH OBRUBNÍKŮ BETONOVÝCH</t>
  </si>
  <si>
    <t>M</t>
  </si>
  <si>
    <t>Odstranění  stáv. obrubníků včetně kamenných u č.p. 125, vč. odvozu a uložení na skládku</t>
  </si>
  <si>
    <t>80=80,000 [A]    celková dl. dle situace</t>
  </si>
  <si>
    <t>113726</t>
  </si>
  <si>
    <t>FRÉZOVÁNÍ ZPEVNĚNÝCH PLOCH ASFALTOVÝCH, ODVOZ DO 12KM</t>
  </si>
  <si>
    <t>odstranění stáv. krytu vozovky z AC průměrné tl. 125 mm vč. odvozu a uložení na skládku (třída zatřídění dle vyhlášky č. 130/2019 Sb. - ZAS-T3 až ZAS-T4)</t>
  </si>
  <si>
    <t>121101</t>
  </si>
  <si>
    <t>SEJMUTÍ ORNICE NEBO LESNÍ PŮDY S ODVOZEM DO 1KM</t>
  </si>
  <si>
    <t>ornice pro zpětné ohumusování vč. odvozu a uložení na mezideponii</t>
  </si>
  <si>
    <t>0,15*600=90,000 [A]    tl. ohumusování x plocha dle pol. 18222 
5,5=5,500 [B]    pro ohumusování v části 2 - SO 101.3.1 
Celkem: A+B=95,500 [C]</t>
  </si>
  <si>
    <t>položka zahrnuje sejmutí ornice bez ohledu na tloušťku vrstvy a její vodorovnou dopravu  
nezahrnuje uložení na trvalou skládku</t>
  </si>
  <si>
    <t>121108</t>
  </si>
  <si>
    <t>SEJMUTÍ ORNICE NEBO LESNÍ PŮDY S ODVOZEM DO 20KM</t>
  </si>
  <si>
    <t>v tl. 150 mm vč. odvozu a uložení na místo určené investorem</t>
  </si>
  <si>
    <t>(430+1510)*0,15=291,000 [A]    součet ploch x tl. 
-600*0,15=-90,000 [B]    odečet ke zpětnému ohumusování 
-5,5=-5,500 [C]    odečet pro ohumusování v části 2 - SO 101.3.1 
Celkem: A+B+C=195,500 [D]    odvoz na místo určené investorem</t>
  </si>
  <si>
    <t>121109</t>
  </si>
  <si>
    <t>PŘÍPLATEK ZA DALŠÍ 1KM DOPRAVY ORNICE</t>
  </si>
  <si>
    <t>odvoz přebytku ornice do vzdálenosti max. 25 km</t>
  </si>
  <si>
    <t>195,5*5=977,500 [A]    množství dle pol. 121108 x 5 km</t>
  </si>
  <si>
    <t>položka zahrnuje příplatek k vodorovnému přemístění ornice za každý další 1km nad 20km</t>
  </si>
  <si>
    <t>15</t>
  </si>
  <si>
    <t>12190</t>
  </si>
  <si>
    <t>PŘEVRSTVENÍ ORNICE</t>
  </si>
  <si>
    <t>na mezideponii</t>
  </si>
  <si>
    <t>95,5=95,500 [A]    dle pol. 121101</t>
  </si>
  <si>
    <t>položka zahrnuje převrstvení ornice na skládce</t>
  </si>
  <si>
    <t>16</t>
  </si>
  <si>
    <t>122736</t>
  </si>
  <si>
    <t>ODKOPÁVKY A PROKOPÁVKY OBECNÉ TŘ. I, ODVOZ DO 12KM</t>
  </si>
  <si>
    <t>vč. odvozu na skládku</t>
  </si>
  <si>
    <t>odkop pro budoucí konstrukci nového chodníku v průměrné tl. 125 mm 
1510*0,125=188,750 [A]    plocha x tl. - dle situace a PŘ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</si>
  <si>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</si>
  <si>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</si>
  <si>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125731</t>
  </si>
  <si>
    <t>VYKOPÁVKY ZE ZEMNÍKŮ A SKLÁDEK TŘ. I, ODVOZ DO 1KM</t>
  </si>
  <si>
    <t>natěžení a dovoz ornice z mezideponie</t>
  </si>
  <si>
    <t>0,15*600=90,000 [A]    tl. ohumusování x plocha dle pol. 18222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</si>
  <si>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</si>
  <si>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</si>
  <si>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125736</t>
  </si>
  <si>
    <t>VYKOPÁVKY ZE ZEMNÍKŮ A SKLÁDEK TŘ. I, ODVOZ DO 12KM</t>
  </si>
  <si>
    <t>natěžení a dovoz zeminy pro AZ a dosypávku krajnic</t>
  </si>
  <si>
    <t>54,6=54,600 [A]    pro AZ dle pol. 17131 (Položka bude čerpána pouze se souhlasem TDI) 
109,47=109,470 [B]    pro dosypávku krajnic dle pol. 173103 
Celkem: A+B=164,070 [C]</t>
  </si>
  <si>
    <t>19</t>
  </si>
  <si>
    <t>132736</t>
  </si>
  <si>
    <t>HLOUBENÍ RÝH ŠÍŘ DO 2M PAŽ I NEPAŽ TŘ. I, ODVOZ DO 12KM</t>
  </si>
  <si>
    <t>0,3*0,8*40=9,600 [A]    rýha pro bet. základ podezdívky dle pol. 272325 - š. x hl. x dl. 
0,5*0,5*50=12,500 [B]    rýha pro chráničku dle pol. 87733 - š. x hl. x dl. 
Celkem: A+B=22,100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</si>
  <si>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</si>
  <si>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</si>
  <si>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17120</t>
  </si>
  <si>
    <t>ULOŽENÍ SYPANINY DO NÁSYPŮ A NA SKLÁDKY BEZ ZHUTNĚNÍ</t>
  </si>
  <si>
    <t>na skládku</t>
  </si>
  <si>
    <t>188,75=188,750 [A]    zemina z výkopu dle pol. 122736 
22,1=22,100 [B]    zemina z rýh dle pol. 132736 
Celkem: A+B=210,850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</si>
  <si>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</si>
  <si>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</si>
  <si>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17131</t>
  </si>
  <si>
    <t>ULOŽENÍ SYPANINY DO NÁSYPŮ V AKTIVNÍ ZÓNĚ SE ZHUT SE ZLEPŠENÍM ZEMINY</t>
  </si>
  <si>
    <t>Sanace aktivní zóny - náhrada AZ a podloží násypu, zlepšení AZ a podloží násypu směsným pojivem do 2%  
Položka bude čerpána pouze se souhlasem TDI</t>
  </si>
  <si>
    <t>předpoklad 10% z celk. plochy, tl. 300 mm 
0,3*(1590+115+5+70+30+10)*0,1=54,600 [A]    náhrada AZ a podloží násypu - tl. x součet ploch dle situace x 10% 
54,6=54,600 [B]    vylepšení AZ a podloží násypu 
Celkem: A+B=109,200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</si>
  <si>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</si>
  <si>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</si>
  <si>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173103</t>
  </si>
  <si>
    <t>ZEMNÍ KRAJNICE A DOSYPÁVKY SE ZHUT DO 100% PS</t>
  </si>
  <si>
    <t>z materiálu min. málo vhodného dle ČSN 73 6133</t>
  </si>
  <si>
    <t>odečteno ze situace a PŘ 
0,15*39+0,1*696+0,12*48,5+0,2*(56+85)=109,470 [A]    plocha PŘ x dl. + dtto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</si>
  <si>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</si>
  <si>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</si>
  <si>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</si>
  <si>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</si>
  <si>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lože, obsyp a zásyp rýhy pro chráničku stáv. IS vhodným materiálem (zásyp rýhy pro ochranu stáv. IS)</t>
  </si>
  <si>
    <t>12,5=12,500 [A]    dle pol. 132736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</si>
  <si>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</si>
  <si>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</si>
  <si>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18222</t>
  </si>
  <si>
    <t>ROZPROSTŘENÍ ORNICE VE SVAHU V TL DO 0,15M</t>
  </si>
  <si>
    <t>zpětné ohumusování v tl. 150 mm</t>
  </si>
  <si>
    <t>600=600,000 [A]</t>
  </si>
  <si>
    <t>položka zahrnuje:  
nutné přemístění ornice z dočasných skládek vzdálených do 50m  
rozprostření ornice v předepsané tloušťce ve svahu přes 1:5</t>
  </si>
  <si>
    <t>25</t>
  </si>
  <si>
    <t>18242</t>
  </si>
  <si>
    <t>ZALOŽENÍ TRÁVNÍKU HYDROOSEVEM NA ORNICI</t>
  </si>
  <si>
    <t>vč. ošetření trávníku dle tech. specifikace a TZ</t>
  </si>
  <si>
    <t>600=600,000 [A]    dle pol. 18222</t>
  </si>
  <si>
    <t>Zahrnuje dodání předepsané travní směsi, hydroosev na ornici, zalévání, první pokosení, to vše bez ohledu na sklon terénu</t>
  </si>
  <si>
    <t>Základy</t>
  </si>
  <si>
    <t>26</t>
  </si>
  <si>
    <t>272325</t>
  </si>
  <si>
    <t>ZÁKLADY ZE ŽELEZOBETONU DO C30/37</t>
  </si>
  <si>
    <t>Betonový základ podezdívky - betonové pasy 0,35 x 0,8 m, beton C 30/37 XF3</t>
  </si>
  <si>
    <t>0,35*0,8*35,5=9,940 [A]    š. x v. x dl. dle pol. 34827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</si>
  <si>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</si>
  <si>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</si>
  <si>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272365</t>
  </si>
  <si>
    <t>VÝZTUŽ ZÁKLADŮ Z OCELI 10505, B500B</t>
  </si>
  <si>
    <t>ocel. výztuž základového pasu s provázáním do tvarovek</t>
  </si>
  <si>
    <t>9,94*0,07=0,696 [A]    cca 70 kg/m3 betonu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</si>
  <si>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</si>
  <si>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</si>
  <si>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28</t>
  </si>
  <si>
    <t>34827</t>
  </si>
  <si>
    <t>PLOTOVÉ ZÍDKY Z CIHEL A TVÁRNIC NEPÁLENÝCH</t>
  </si>
  <si>
    <t>Nová podezdívka ze ztraceného bednění - betonové tvarovky 250 x 250mm, vč. betonové výplně z betonu C 20/25 a ocel. výztuže, výška podezdívky 0,75 m (3 řady)</t>
  </si>
  <si>
    <t>0,25*0,75*35,5=6,656 [A]    š. x v. x součet délek - dle situace</t>
  </si>
  <si>
    <t>Položka zahrnuje veškerý materiál, výrobky a polotovary, včetně mimostaveništní a vnitrostaveništní dopravy (rovněž přesuny), včetně naložení a složení, případně s uložením.</t>
  </si>
  <si>
    <t>Vodorovné konstrukce</t>
  </si>
  <si>
    <t>29</t>
  </si>
  <si>
    <t>434125</t>
  </si>
  <si>
    <t>SCHODIŠŤOVÉ STUPNĚ, Z DÍLCŮ ŽELEZOBETON DO C30/37</t>
  </si>
  <si>
    <t>dodávka a osazení schodišťových stupňů 0,25 x 0,1 x 1,5 m z důvodu rozdílné výšky chodníků a vstupu do domu</t>
  </si>
  <si>
    <t>0,25*0,15*1,5*3=0,169 [A]    š. x v. x dl. x 3 kusy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</si>
  <si>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</si>
  <si>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</si>
  <si>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30</t>
  </si>
  <si>
    <t>56333</t>
  </si>
  <si>
    <t>VOZOVKOVÉ VRSTVY ZE ŠTĚRKODRTI TL. DO 150MM</t>
  </si>
  <si>
    <t>podkladní vrstvy ze ŠD frakce 0/32, tl. min. 150 mm</t>
  </si>
  <si>
    <t>1590=1 590,000 [A]    chodník pro pěší - pod zámkovou dlažbu dle pol. 582611 
70=70,000 [B]    hmatové úpravy - pod zámk. reliéfní dlažbu dle pol. 58261A.1 
30=30,000 [C]    kontrastní pás nástupiště - pod barevnou zámk. dlažbu dle pol. 582614 
10=10,000 [D]    vodící linie - pod dlažbu s drážkami dle pol. 58261A.2 
Celkem: A+B+C+D=1 700,000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</si>
  <si>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</si>
  <si>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</si>
  <si>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56334</t>
  </si>
  <si>
    <t>VOZOVKOVÉ VRSTVY ZE ŠTĚRKODRTI TL. DO 200MM</t>
  </si>
  <si>
    <t>podkladní vrstvy ze ŠD  frakce 0/32, tl. min. 200 mm</t>
  </si>
  <si>
    <t>115=115,000 [A]    pod zámkovou dlažbu dle pol. 582612</t>
  </si>
  <si>
    <t>32</t>
  </si>
  <si>
    <t>582611</t>
  </si>
  <si>
    <t>KRYTY Z BETON DLAŽDIC SE ZÁMKEM ŠEDÝCH TL 60MM DO LOŽE Z KAM</t>
  </si>
  <si>
    <t>chodník pro pěší - betonová dlažba bez zkosených hran vč. kladecí vrstvy ze ŠD fr. 4/8 tl. 40 mm</t>
  </si>
  <si>
    <t>1590=1 590,000 [A]    odměř.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</si>
  <si>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</si>
  <si>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33</t>
  </si>
  <si>
    <t>582612</t>
  </si>
  <si>
    <t>KRYTY Z BETON DLAŽDIC SE ZÁMKEM ŠEDÝCH TL 80MM DO LOŽE Z KAM</t>
  </si>
  <si>
    <t>chodníkový přejezd - betonová dlažba bez zkosených hran vč. kladecí vrstvy ze ŠD fr. 4/8 tl. 40 mm</t>
  </si>
  <si>
    <t>115=115,000 [A]    odměř. ze situace</t>
  </si>
  <si>
    <t>34</t>
  </si>
  <si>
    <t>582614</t>
  </si>
  <si>
    <t>KRYTY Z BETON DLAŽDIC SE ZÁMKEM BAREV TL 60MM DO LOŽE Z KAM</t>
  </si>
  <si>
    <t>Kontrastní pás nástupiště - betonová dlažba bez zkosených hran (odslišný odstín od chodníku) vč. kladecí vrstvy ze ŠD fr. 4/8 tl. 40 mm</t>
  </si>
  <si>
    <t>30=30,000 [A]    odměř. ze situace</t>
  </si>
  <si>
    <t>35</t>
  </si>
  <si>
    <t>58261A</t>
  </si>
  <si>
    <t>KRYTY Z BETON DLAŽDIC SE ZÁMKEM BAREV RELIÉF TL 60MM DO LOŽE Z KAM</t>
  </si>
  <si>
    <t>hmatové úpravy - betonová reliéfní dlažba - červený odstín vč. kladecí vrstvy ze ŠD fr. 4/8 tl. 40 mm</t>
  </si>
  <si>
    <t>70=70,000 [A]    odměř. ze situace</t>
  </si>
  <si>
    <t>36</t>
  </si>
  <si>
    <t>umělá vodící linie - betonová dlažba s drážkami vč. kladecí vrstvy ze ŠD fr. 4/8 tl. 40 mm</t>
  </si>
  <si>
    <t>10=10,000 [A]    odměř. ze situace</t>
  </si>
  <si>
    <t>Potrubí</t>
  </si>
  <si>
    <t>37</t>
  </si>
  <si>
    <t>87733</t>
  </si>
  <si>
    <t>CHRÁNIČKY PŮLENÉ Z TRUB PLAST DN DO 150MM</t>
  </si>
  <si>
    <t>Ochrana stávajících IS - uložení do dělené chráničky DN 110</t>
  </si>
  <si>
    <t>50=50,000 [A]    dle situace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</si>
  <si>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</si>
  <si>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38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</si>
  <si>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</si>
  <si>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</si>
  <si>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</si>
  <si>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</si>
  <si>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</si>
  <si>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</si>
  <si>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</si>
  <si>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Výšková rektifikace povrchových znaků IS - krycí hrnec (šoupata)</t>
  </si>
  <si>
    <t>40</t>
  </si>
  <si>
    <t>899309</t>
  </si>
  <si>
    <t>DOPLŇKY NA POTRUBÍ - VÝSTRAŽNÁ FÓLIE</t>
  </si>
  <si>
    <t>Ochrana stávajících IS</t>
  </si>
  <si>
    <t>50=50,000 [A]    dle pol. 87733</t>
  </si>
  <si>
    <t>- Položka zahrnuje veškerý materiál, výrobky a polotovary, včetně mimostaveništní a vnitrostaveništní dopravy (rovněž přesuny), včetně naložení a složení,případně s uložením.</t>
  </si>
  <si>
    <t>41</t>
  </si>
  <si>
    <t>917212</t>
  </si>
  <si>
    <t>ZÁHONOVÉ OBRUBY Z BETONOVÝCH OBRUBNÍKŮ ŠÍŘ 80MM</t>
  </si>
  <si>
    <t>betonová obruba 80x250 mm vč. bet. lože s opěrkou</t>
  </si>
  <si>
    <t>940=940,000 [A]    součet délek dle situace</t>
  </si>
  <si>
    <t>Položka zahrnuje:  
dodání a pokládku betonových obrubníků o rozměrech předepsaných zadávací dokumentací  
betonové lože i boční betonovou opěrku.</t>
  </si>
  <si>
    <t>42</t>
  </si>
  <si>
    <t>966166</t>
  </si>
  <si>
    <t>BOURÁNÍ KONSTRUKCÍ ZE ŽELEZOBETONU S ODVOZEM DO 12KM</t>
  </si>
  <si>
    <t>bourání kolmých čel stáv. propustků  
1,2*0,9*0,2*6=1,296 [A]    š. x v. x tl. x 6 ks</t>
  </si>
  <si>
    <t>43</t>
  </si>
  <si>
    <t>966346</t>
  </si>
  <si>
    <t>BOURÁNÍ PROPUSTŮ Z TRUB DN DO 400MM</t>
  </si>
  <si>
    <t>stáv. propustky DN 400 vč. obetonování a bet. lože a vč. odvozu a uložení na skládku</t>
  </si>
  <si>
    <t>55=55,000 [A]    bet. potrubí ( celkem vč. obetonování a lože cca 16,5 m3 betonu)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</si>
  <si>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</si>
  <si>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44</t>
  </si>
  <si>
    <t>96687</t>
  </si>
  <si>
    <t>VYBOURÁNÍ ULIČNÍCH VPUSTÍ KOMPLETNÍCH</t>
  </si>
  <si>
    <t>Odstranění stávající uliční vpusti (mimo vozovku) vč. likvidace odpadu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</si>
  <si>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</si>
  <si>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45</t>
  </si>
  <si>
    <t>988136</t>
  </si>
  <si>
    <t>DEMOLICE DROB STAVEB S POD KONST DO 10% CIHEL, ODVOZ DO 12KM</t>
  </si>
  <si>
    <t>M3OP</t>
  </si>
  <si>
    <t>PŘÍSTŘEŠKY PRO ZASTÁVKY VEŘEJNÉ DOPRAVY   
Odstranění stávajících zděných BUS přístřešků  půdorysný rozměr 3,8 x 5,5 m, obvodové zdivo š. 0,35 m, základové pasy š. 0,65m, hloubka 1,0 m, pultová střecha s dřevným krovem, včetně vybavení (odpadkový koš, lavička)  
vč. potřebných zemních prací a  likvidace všech vybouraných konstrukcí (odvoz, skládkovné a pod.)</t>
  </si>
  <si>
    <t>3,8*5,5*4,5=94,050 [A]    š. x dl. x cca v.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</si>
  <si>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</si>
  <si>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46</t>
  </si>
  <si>
    <t>988176</t>
  </si>
  <si>
    <t>DEMOLICE DROB STAVEB S POD KONST DO 10% KOV, ODVOZ DO 12KM</t>
  </si>
  <si>
    <t>PŘÍSTŘEŠKY PRO ZASTÁVKY VEŘEJNÉ DOPRAVY   
Odstranění stávajícího typového BUS přístřešku, půdorysný rozměr 3,05 x 1,5 m, ocelová nosná konstrukce (ocelové sloupky), stěny ze sklolaminátových panelů, polovalbová střecha s krovem z lepených vazníků, včetně vybavení (odpadkový koš, lavička)  
vč. potřebných zemních prací a  likvidace všech vybouraných konstrukcí (odvoz, skládkovné a pod.)</t>
  </si>
  <si>
    <t>1,5*3,05*3,5=16,013 [A]    š. x dl. x cca v.</t>
  </si>
  <si>
    <t>SO 101.2.2</t>
  </si>
  <si>
    <t>Chodník podél III/3036 - Kramolna - sjezdy - neuznatelné náklady</t>
  </si>
  <si>
    <t>4,375*2,0=8,750 [A]    množství dle pol. 17120 x hmotnost</t>
  </si>
  <si>
    <t>9,85*2,2=21,670 [A]    množství dle pol. 113326 x hmotnost</t>
  </si>
  <si>
    <t>0,5*2,4=1,200 [A]    bet. zpevněná plocha dle pol. 113156 x hmotnost</t>
  </si>
  <si>
    <t>1,875*2*2,2=8,250 [A]    AC + makadam dle pol. 113726 a 113336 x hmotnost t/m3</t>
  </si>
  <si>
    <t>1,425*2,0=2,850 [A]    dle pol. 125736 x hmotnost</t>
  </si>
  <si>
    <t>15*0,06=0,900 [A]    plocha x tl. dlažby</t>
  </si>
  <si>
    <t>plochy odměřeny ze situace, tl. jednotlivých vrstev jsou průměrné 
odstranění ložné a podkladní vrstvy pod rozebranou zámkovou dlažbou  
15*0,04=0,600 [A]    ložná vrstva ŠP - plocha x tl. 40 mm 
15*0,15=2,250 [B]    podkladní vrstva štěrk - plocha x tl. 150 mm 
odstranění stávající štěrkové plochy 
25*0,25=6,250 [C]    plocha x tl. 250 mm 
oidstranění podkladní vrstvy pod betonovou plochou 
5,0*0,15=0,750 [D]    plocha dle pol. 113156 x tl. 150 mm 
Celkem: A+B+C+D=9,850 [E]</t>
  </si>
  <si>
    <t>odstranění podkladu vozovky z penetr. makadamu průměrné tl. 125 mm vč. odvozu a uložení na skládku</t>
  </si>
  <si>
    <t>15*0,125=1,875 [A]    plocha x průměrná tl.</t>
  </si>
  <si>
    <t>odstranění stáv. krytu vozovky z AC průměrné tl. 125 mm vč. odvozu a uložení na skládku</t>
  </si>
  <si>
    <t>35*0,15=5,250 [A]    součet ploch x tl.</t>
  </si>
  <si>
    <t>5,25*5=26,250 [A]    množství dle pol. 121108 x 5 km</t>
  </si>
  <si>
    <t>odkop pro budoucí konstrukci nového chodníku v průměrné tl. 125 mm 
35*0,125=4,375 [A]    plocha x tl. dle situace a PŘ</t>
  </si>
  <si>
    <t>1,425=1,425 [A]    pro AZ dle pol. 17131 (Položka bude čerpána pouze se souhlasem TDI)</t>
  </si>
  <si>
    <t>4,375=4,375 [A]    výkop dle pol. 122736</t>
  </si>
  <si>
    <t>předpoklad 5% z celk. plochy, tl. 300 mm 
0,3*(10+70+15)*0,05=1,425 [A]    náhrada AZ a podloží násypu - tl. x součet ploch dle situace x 5% 
1,425=1,425 [B]    zlepšení AZ a podloží násypu  
Celkem: A+B=2,850 [C]</t>
  </si>
  <si>
    <t>33817B</t>
  </si>
  <si>
    <t>SLOUPKY OHRADNÍ A PLOTOVÉ Z DÍLCŮ KOVOVÝCH DODATEČNĚ KOTVENÉ</t>
  </si>
  <si>
    <t>ocelové sloupky celk. výšky 2,5 m, s rozteční max. 2,0 m, včetně krytky a povrchového nátěru dle RAL, vč. ukotvení do nové podezdívky (SO 101.2.1)</t>
  </si>
  <si>
    <t>(36/2+4)*0,005=0,110 [A]    dl. oplocení dle pol. 76792 x sloupky po 2 m + rezerva x hmotnost 1 ks sloupku cca 5 kg</t>
  </si>
  <si>
    <t>- dodání a osazení předepsaného sloupku, kotevní desky a spojovacího materiálu  včetně PKO  
- zřízení a výplň kotevních otvorů  
- předepsané podlití kotevních desek</t>
  </si>
  <si>
    <t>33817D-01</t>
  </si>
  <si>
    <t>VZPĚRY PLOTOVÉ Z DÍLCŮ KOVOVÝCH DODATEČNĚ KOTVENÉ</t>
  </si>
  <si>
    <t>KS</t>
  </si>
  <si>
    <t>nové oplocení - vč. ukotvení do nové podezdívky (SO 101.2.1)</t>
  </si>
  <si>
    <t>4=4,000 [A]    odhad</t>
  </si>
  <si>
    <t>- dodání a osazení předepsané vzpěry včetně PKO  
- případnou betonovou patku z předepsané třídy betonu  
- nutné zemní práce</t>
  </si>
  <si>
    <t>10=10,000 [A]    chodník pro pěší - pod zámkovou dlažbu dle pol. 582611 PLATÍ 
20=20,000 [B]    hmatové úpravy - pod zámk. reliéfní dlažbu dle pol. 58261A.1 
13=13,000 [C]    vodící linie - pod dlažbu s drážkami dle pol. 58261A.2 
Celkem: A+B+C=43,000 [D]</t>
  </si>
  <si>
    <t>70=70,000 [A]    pod zámkovou dlažbu dle pol. 582612</t>
  </si>
  <si>
    <t>56335</t>
  </si>
  <si>
    <t>VOZOVKOVÉ VRSTVY ZE ŠTĚRKODRTI TL. DO 250MM</t>
  </si>
  <si>
    <t>Štěrkový povrch za sjezdem - ŠD v tl. 250 mm</t>
  </si>
  <si>
    <t>15=15,000 [A]    plocha dle situace</t>
  </si>
  <si>
    <t>Přidružená stavební výroba</t>
  </si>
  <si>
    <t>76792</t>
  </si>
  <si>
    <t>OPLOCENÍ Z DRÁTĚNÉHO PLETIVA POTAŽENÉHO PLASTEM</t>
  </si>
  <si>
    <t>nové oplocení v. 2,0 m vč. napojení na stávající stav</t>
  </si>
  <si>
    <t>35,5*2,0=71,000 [A]    součet délek x v.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</si>
  <si>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</si>
  <si>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76796</t>
  </si>
  <si>
    <t>VRATA A VRÁTKA</t>
  </si>
  <si>
    <t>nové ocelové vjezdové brány a vstupní branky (kompletní dodávka a montáž vč. zámečnických konstrukcí) - osazeno v rámci nového oplocení</t>
  </si>
  <si>
    <t>(1,5+4,0+4,0)*2,0=19,000 [A]    součet délek vrat x výška (celkem 3 ks)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</si>
  <si>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</si>
  <si>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Výšková rektifikace povrchových znaků IS - krycí hrnce (šoupata)</t>
  </si>
  <si>
    <t>125=125,000 [A]    součet délek dle situace</t>
  </si>
  <si>
    <t>93767</t>
  </si>
  <si>
    <t>MOBILIÁŘ - PŘÍSTŘEŠKY PRO ZASTÁVKY VEŘEJNÉ DOPRAVY</t>
  </si>
  <si>
    <t>Nová čekárna (autobusový přístřešek)  
- umístění mimo nástupiště, podrobný popis viz TZ SO 101, půdorysný rozměr 3,0x1,5 m  
- ocel. sloupky stažené ocel. pozdnicovým rámem, šindelová střecha, stěny z dřevěných panelů, boky polykarbonát  
- vč. bet. základových patek 0,5x0,5x0,8 m, beton C 30/37 XF4</t>
  </si>
  <si>
    <t>Nový typový BUS přístřešek  
- umístěno jako součást chodníku - bez bočnic, podrobný popis viz TZ SO 101, půdorysný rozměr 3,0x1,5 m  
- ocel. sloupky stažené ocel. pozdnicovým rámem, šindelová střecha, zadní stěna z dřevěných panelů, bez bočnic  
- vč. bet. základových patek 0,5x0,5x0,8 m, beton C 30/37 XF4</t>
  </si>
  <si>
    <t>SO 301.2.1</t>
  </si>
  <si>
    <t>Odvodnění - uznatelné náklady</t>
  </si>
  <si>
    <t>903,9*2,0=1 807,800 [A]    množství dle pol. 17120 x hmotnost</t>
  </si>
  <si>
    <t>Výkop a hloubení rýh (včetně pažení) vč. odvozu na skládku</t>
  </si>
  <si>
    <t>1,0*1,4*596=834,400 [A]    rýha p ro vsakovací příkop - š. x hl. x dl. dle pol. 875342 
1,0*1,6*8=12,800 [B]    rýha pro nové potrubí - š. x hl. x dl. dle pol. 87434 
Celkem: A+B=847,200 [C]</t>
  </si>
  <si>
    <t>133736</t>
  </si>
  <si>
    <t>HLOUBENÍ ŠACHET ZAPAŽ I NEPAŽ TŘ. I, ODVOZ DO 12KM</t>
  </si>
  <si>
    <t>Výkop pro nové šachty a vpusti (včetně pažení), vč. odvozu na skládku</t>
  </si>
  <si>
    <t>14*1,5^2*1,8=56,700 [A]    pro nové šachty a vpusti - 7 ks x půdorysná plocha šachty x hl.</t>
  </si>
  <si>
    <t>847,200=847,200 [A]    výkop dle pol. 132736 
56,70=56,700 [B]    výkop dle pol. 133736 
Celkem: A+B=903,900 [C]</t>
  </si>
  <si>
    <t>17481</t>
  </si>
  <si>
    <t>ZÁSYP JAM A RÝH Z NAKUPOVANÝCH MATERIÁLŮ</t>
  </si>
  <si>
    <t>Zásyp rýhy kamenivem fr. 32/63 tl. cca 900 mm</t>
  </si>
  <si>
    <t>1,0*0,9*596=536,400 [A]    rýha pro vsakovací příkop - š. x v. x dl. dle pol. 875342 
1,0*1,1*8=8,800 [B]        rýha pro nové potrubí - š. x v. x dl. dle pol.87434 
Celkem: A+B=545,200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</si>
  <si>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</si>
  <si>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kamenivem fr. 8/16 tl. 400 mm</t>
  </si>
  <si>
    <t>1,0*0,4*604=241,600 [A]    obsyp potrubí - š. x tl. x součet délek 
1,5*14=21,000 [B]    obsyp šachet a vpustí - cca 1,5 m3/ks 
Celkem: A+B=262,600 [C]</t>
  </si>
  <si>
    <t>21461C</t>
  </si>
  <si>
    <t>SEPARAČNÍ GEOTEXTILIE DO 300G/M2</t>
  </si>
  <si>
    <t>Separační geotextilie min. 250 g/m2 - obalení drenáže ve vsakovacím příkopu</t>
  </si>
  <si>
    <t>(1,0+1,1)*2*596=2 503,200 [A]    obvod x dl. dle pol. 875342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</si>
  <si>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</si>
  <si>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</si>
  <si>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</si>
  <si>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podkladní beton tl. 100 mm pro šachty a vpusti</t>
  </si>
  <si>
    <t>14*1,5^2*0,1=3,150 [A]    14 ks x plocha půdorys. x tl.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</si>
  <si>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</si>
  <si>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</si>
  <si>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</si>
  <si>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štěrkový podklad tl. 100 mm pod šachty a vpusti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</si>
  <si>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</si>
  <si>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</si>
  <si>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</si>
  <si>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ŠP lože pod potrubí tl. 100 mm</t>
  </si>
  <si>
    <t>1*0,1*604=60,400 [A]    š. x tl. x dl.</t>
  </si>
  <si>
    <t>87444</t>
  </si>
  <si>
    <t>POTRUBÍ Z TRUB PLASTOVÝCH ODPADNÍCH DN DO 250MM</t>
  </si>
  <si>
    <t>Korugované potrubí PVC DN 250, SN 16, včetně tvarovek</t>
  </si>
  <si>
    <t>8=8,000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</si>
  <si>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</si>
  <si>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875352</t>
  </si>
  <si>
    <t>POTRUBÍ DREN Z TRUB PLAST DN DO 250MM DĚROVANÝCH</t>
  </si>
  <si>
    <t>Drenážní potrubí PVC DN 250, SN 16, včetně tvarovek</t>
  </si>
  <si>
    <t>596=596,000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</si>
  <si>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</si>
  <si>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894145</t>
  </si>
  <si>
    <t>ŠACHTY KANALIZAČNÍ Z BETON DÍLCŮ NA POTRUBÍ DN DO 300MM</t>
  </si>
  <si>
    <t>šachta vč. prefabrikovaného dna a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</si>
  <si>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</si>
  <si>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899652</t>
  </si>
  <si>
    <t>ZKOUŠKA VODOTĚSNOSTI POTRUBÍ DN DO 300MM</t>
  </si>
  <si>
    <t>2x zkouška  (po realizaci a před skončením zaruční doby)</t>
  </si>
  <si>
    <t>604*2=1 208,000 [A]    dl. x 2 zkoušky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</si>
  <si>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</si>
  <si>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</si>
  <si>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</si>
  <si>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2x prohlídka (po realizaci a před skončením zaruční doby)</t>
  </si>
  <si>
    <t>604*2=1 208,000 [A]    dl. x 2 prohlídky</t>
  </si>
  <si>
    <t>položka zahrnuje prohlídku potrubí televizní kamerou, záznam prohlídky na nosičích DVD a vyhotovení závěrečného písemného protokolu</t>
  </si>
  <si>
    <t>SO 401.2.1</t>
  </si>
  <si>
    <t>Veřejné osvětlení - uznatelné náklady</t>
  </si>
  <si>
    <t>87,0*2,0=174,000 [A]    množství dle pol. 17120 x hmotnost</t>
  </si>
  <si>
    <t>02950</t>
  </si>
  <si>
    <t>OSTATNÍ POŽADAVKY - POSUDKY, KONTROLY, REVIZNÍ ZPRÁVY</t>
  </si>
  <si>
    <t>výchozí revize elektrického zařízení ve smyslu ČSN 33 1500 a ČSN 33 2000-6 a vypracování revizní zprávy</t>
  </si>
  <si>
    <t>131736</t>
  </si>
  <si>
    <t>HLOUBENÍ JAM ZAPAŽ I NEPAŽ TŘ. I, ODVOZ DO 12KM</t>
  </si>
  <si>
    <t>výkop pro betonové patky nových stožárů, vč. odvozu na skládku</t>
  </si>
  <si>
    <t>2,0*2,0*1,2*6=28,800 [A]    cca š. x dl. x v. x 6 ks</t>
  </si>
  <si>
    <t>převážně ruční hloubení rýh pro vedení (včetně pažení), vč. odvozu na skládku</t>
  </si>
  <si>
    <t>0,5*1,2*(39+16+42)=58,200 [A]    š. x hl. x součet délek</t>
  </si>
  <si>
    <t>58,2=58,200 [A]    výkop rýhy dle pol. 132736 
28,8=28,800 [B]    výkop pro patky stožárů VO dle pol. 131736 
Celkem: A+B=87,000 [C]</t>
  </si>
  <si>
    <t>zásyp rýhy a jam pro základy stožárů vhodným materiálem</t>
  </si>
  <si>
    <t>0,5*0,9*97=43,650 [A]    zásyp rýhy - š. x hl. x dl. dle pol. 132736 
28,8-(0,7*0,7*1*6)=25,860 [B]    zásyp jam pro patky - výkop dle pol 131736, odečteny vložené konstrukce 
Celkem: A+B=69,510 [C]</t>
  </si>
  <si>
    <t>lože a obsyp vedení vhodným materiálem</t>
  </si>
  <si>
    <t>0,5*0,3*97=14,550 [A]    š. x hl. x dl. dle pol. 132736</t>
  </si>
  <si>
    <t>272325-01</t>
  </si>
  <si>
    <t>kompletní provedení monolitické betonové patky s pouzdrem pro ukotvení nových stožárů VO, vč. event. výztuže, chrániček pro protažení kabelů, po vložení stožáru jeho vyrovnání a vyklínování a vyplnění pouzdra pískem</t>
  </si>
  <si>
    <t>(0,7*0,7*1,0-0,3*0,3*0,9)*6=2,454 [A]     š. x dl. x v. x 6 ks - dle detailu a tech. zprávy</t>
  </si>
  <si>
    <t>podkladní beton pod patky nových stožárů VO tl. 100 mm</t>
  </si>
  <si>
    <t>0,1*1,0*1,0*6=0,600 [A]    tl. x š. x dl. x 6 ks</t>
  </si>
  <si>
    <t>štěrkový podklad pod patky nových stožárů VO tl. 100 mm</t>
  </si>
  <si>
    <t>702212</t>
  </si>
  <si>
    <t>KABELOVÁ CHRÁNIČKA ZEMNÍ DN PŘES 100 DO 200 MM</t>
  </si>
  <si>
    <t>uložení kabelového vedení do chráničky DN 150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</si>
  <si>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</si>
  <si>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</si>
  <si>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</si>
  <si>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nad kabelovým vedením, šíře 0,3 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</si>
  <si>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</si>
  <si>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709400</t>
  </si>
  <si>
    <t>ZATAŽENÍ LANKA DO CHRÁNIČKY NEBO ŽLABU</t>
  </si>
  <si>
    <t>97=97,000 [A]    dle pol. 702212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</si>
  <si>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</si>
  <si>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742H12-1</t>
  </si>
  <si>
    <t>KABEL NN ČTYŘ- A PĚTIŽÍLOVÝ CU S PLASTOVOU IZOLACÍ OD 4 DO 16 MM2</t>
  </si>
  <si>
    <t>propojení stožárů VO, kabel CYKY-J 4x16 mm, včetně uzemnění, spojkování, uložení do chráničky a odstatních potřebných prací - kompletní funkční provedení</t>
  </si>
  <si>
    <t>1. Položka obsahuje:  
 – manipulace a uložení kabelu (do země, chráničky, kanálu, na rošty, na TV a pod.)  
2. Položka neobsahuje:  
 –  chráničky  
3. Způsob měření:  
Měří se metr délkový.</t>
  </si>
  <si>
    <t>743121</t>
  </si>
  <si>
    <t>OSVĚTLOVACÍ STOŽÁR PEVNÝ ŽÁROVĚ ZINKOVANÝ DÉLKY DO 6 M</t>
  </si>
  <si>
    <t>nové stožáry VO vč. vyzbrojení (celková délka vč. uložení do zákl. patky 7,0 m)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</si>
  <si>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</si>
  <si>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</si>
  <si>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</si>
  <si>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Výložník délky do 1,5 m vč. PKO dle technické zprávy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</si>
  <si>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</si>
  <si>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743554</t>
  </si>
  <si>
    <t>SVÍTIDLO VENKOVNÍ VŠEOBECNÉ LED, MIN. IP 44, PŘES 45 W</t>
  </si>
  <si>
    <t>Nové speciální LED svítidlo 51W na sloupech VO pro osvětlení přechodů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</si>
  <si>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</si>
  <si>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747705</t>
  </si>
  <si>
    <t>MANIPULACE NA ZAŘÍZENÍCH PROVÁDĚNÉ PROVOZOVATELEM</t>
  </si>
  <si>
    <t>HOD</t>
  </si>
  <si>
    <t>bude čerpáno se souhlasem TDI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</si>
  <si>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</si>
  <si>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75IH51</t>
  </si>
  <si>
    <t>UKONČENÍ KABELU DÁLKOVÉHO DO 20 ŽIL</t>
  </si>
  <si>
    <t>Ukončení kabelu ve stožáru VO</t>
  </si>
  <si>
    <t>3=3,000 [A]    ukončení do stávajícího stožáru 
6=6,000 [B]    ukončení do nového stožáru 
Celkem: A+B=9,000 [C]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</si>
  <si>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</si>
  <si>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Část 3</t>
  </si>
  <si>
    <t>Chodník na úseku Kramolna - rekonstrukce v km 2,458-3,340</t>
  </si>
  <si>
    <t>SO 001.3.1</t>
  </si>
  <si>
    <t>5=5,000 [A]    dle situace</t>
  </si>
  <si>
    <t>6,0*6=36,000 [A]   plocha na 1 ks x 6 ks (dle situace)</t>
  </si>
  <si>
    <t>(0,3*0,3*1,0)*2=0,180 [A]    rozměr x 2 ks - dle situace</t>
  </si>
  <si>
    <t>SO 101.3.1</t>
  </si>
  <si>
    <t>18,0*2,0=36,000 [A]    množství dle pol. 17120 x hmotnost</t>
  </si>
  <si>
    <t>234,35*2,2=515,570 [A]    množství dle pol. 113326 x hmotnost</t>
  </si>
  <si>
    <t>1,5*2,4=3,600 [A]    bet. zpevněná plocha dle pol. 113156 x hmotnost 
0,15*0,25*960*2,4=86,400 [B]    bet. obrubníky - š. x v. x dl. dle pol. 11352 x hm.  
Celkem: A+B=90,000 [C]</t>
  </si>
  <si>
    <t>16,25*2*2,2=71,500 [A]    AC + makadam dle pol. 113726 a 113336 x hmotnost t/m3</t>
  </si>
  <si>
    <t>215,25*2,0=430,500 [A]    dle pol. 125736 x hmotnost</t>
  </si>
  <si>
    <t>15,0*0,1=1,500 [A]    plocha x tl.</t>
  </si>
  <si>
    <t>(90+5+1120)*0,06=72,900 [A]    plocha dle situace x tl. dlažby</t>
  </si>
  <si>
    <t>plochy odměřeny ze situace, tl. jednotlivých vrstev jsou průměrné 
odstranění ložné a podkladní vrstvy pod rozebranou zámkovou dlažbou  
1215*0,04=48,600 [A]    ložná vrstva ŠP - plocha dle pol. 113186 x tl. 40 mm 
1215*0,15=182,250 [B]    podkladní vrstva štěrk - plocha dle pol. 113186 x tl. 150 mm 
odstranění stávající štěrkové plochy 
5*0,25=1,250 [C]    plocha x tl. 250 mm 
oidstranění podkladní vrstvy pod betonovou plochou 
15,0*0,15=2,250 [D]    plocha dle pol. 113156 x tl. 150 mm 
Celkem: A+B+C+D=234,350 [E]</t>
  </si>
  <si>
    <t>130*0,125=16,250 [A]    plocha x tl.</t>
  </si>
  <si>
    <t>960=960,000 [A]    celková dl. dle situace</t>
  </si>
  <si>
    <t>sejmutí ornice v tl. 150 mm pro zpětné ohumusování vč. odvozu a uložení na mezideponii</t>
  </si>
  <si>
    <t>0,15*(305+60+10)=56,250 [A]    tl. ohumusování x součet ploch dle situace</t>
  </si>
  <si>
    <t>na mezideponii dle pol. 121101</t>
  </si>
  <si>
    <t>odkop pro budoucí konstrukci nového chodníku v průměrné tl. 125 mm 
60*0,125=7,500 [A]    plocha x tl. - dle situace a PŘ 
odkop pro budoucí konstrukci vozovky v průměrné tl. 300 mm 
10*0,3=3,000 [B]    dtto 
Celkem: A+B=10,500 [C]</t>
  </si>
  <si>
    <t>natěžení a dovoz ornice z mezideponie - nedostatek ornice bude natěžen a dovezen z mezideponie části 2</t>
  </si>
  <si>
    <t>56,25=56,250 [A]    z mezideponie části 3 
61,5-56,25=5,250 [B]      rozdíl celkové potřeby a sejmuté ornice v části 3  
Celkem: A+B=61,500 [C]</t>
  </si>
  <si>
    <t>38,85=38,850 [A]    pro AZ dle pol. 17131 (Položka bude čerpána pouze se souhlasem TDI) 
176,4=176,400 [B]    pro dosypávku krajnic dle pol. 173103 
Celkem: A+B=215,250 [C]</t>
  </si>
  <si>
    <t>ochrana stávajících IS - rýha pro chráničku vč. odvozu na skládku</t>
  </si>
  <si>
    <t>0,5*0,5*30=7,500 [A]    š. x hl.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</si>
  <si>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</si>
  <si>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10,5=10,500 [A]    odkop dle pol. 122736 
7,5=7,500 [B]    rýhy dle pol. 132736 
Celkem: A+B=18,000 [C]</t>
  </si>
  <si>
    <t>předpoklad 10% z celk. plochy, tl. 300 mm 
0,3*(1115+110+65+5)*0,1=38,850 [A]    náhrada AZ a podloží násypu - tl. x součet ploch dle situace x 10% 
38,85=38,850 [B]    zlepšení AZ a podloží násypu - dtto 
Celkem: A+B=77,700 [C]</t>
  </si>
  <si>
    <t>odečteno ze situace a PŘ 
0,2*882=176,400 [A]    plocha PŘ x dl.</t>
  </si>
  <si>
    <t>7,5=7,500 [A]    dle pol. 132736</t>
  </si>
  <si>
    <t>410=410,000 [A]    (potřeba ornice = 410x0,15=61,5 m3)</t>
  </si>
  <si>
    <t>410=410,000 [A]    dle pol. 18222</t>
  </si>
  <si>
    <t>1115=1 115,000 [A]    chodník pro pěší - pod zámkovou dlažbu dle pol. 582611 
65=65,000 [B]    hmatové úpravy - pod zámk. reliéfní dlažbu dle pol. 58261A.1 
5=5,000 [C]    kontrastní pás nástupiště - pod barevnou zámk. dlažbu dle pol. 582614 
Celkem: A+B+C=1 185,000 [D]</t>
  </si>
  <si>
    <t>110=110,000 [A]    pod zámkovou dlažbu dle pol. 582612</t>
  </si>
  <si>
    <t>1115=1 115,000 [A]    odměř. ze situace</t>
  </si>
  <si>
    <t>110=110,000 [A]    odměř. ze situace</t>
  </si>
  <si>
    <t>5=5,000 [A]    odměř. ze situace</t>
  </si>
  <si>
    <t>65=65,000 [A]    odměř. ze situace</t>
  </si>
  <si>
    <t>30=30,000 [A]    dle situace</t>
  </si>
  <si>
    <t>30=30,000 [A]    dle pol. 87733</t>
  </si>
  <si>
    <t>740=740,000 [A]    součet délek dle situace</t>
  </si>
  <si>
    <t>Odstranění stávajících uličních a chodníkových vpustí vč. likvidace odpadu</t>
  </si>
  <si>
    <t>2=2,000 [A]    uliční vpusti (mimo vozovku) 
6=6,000 [B]    chodníkové vpusti (součást chodníku) 
Celkem: A+B=8,000 [C]</t>
  </si>
  <si>
    <t>PŘÍSTŘEŠKY PRO ZASTÁVKY VEŘEJNÉ DOPRAVY   
Odstranění stávajících zděných BUS přístřešků  půdorysný rozměr 3,8 x 5,5 m, obvodové zdivo š. 0,35 m, základové pasy š. 0,65 m, hloubka 1,0 m, pultová střecha s dřevným krovem, včetně vybavení (odpadkový koš, lavička)  
vč. potřebných zemních prací a  likvidace všech vybouraných konstrukcí (odvoz, skládkovné a pod.)</t>
  </si>
  <si>
    <t>3,8*5,5*4,5=94,050 [A]    š. x dl. x cca v. (1 přístřešek)</t>
  </si>
  <si>
    <t>SO 101.3.2</t>
  </si>
  <si>
    <t>15,15*2,2=33,330 [A]    množství dle pol. 113326 x hmotnost</t>
  </si>
  <si>
    <t>6,875*2*2,2=30,250 [A]    AC + makadam dle pol. 113726 a 113336 x hmotnost t/m3</t>
  </si>
  <si>
    <t>3,75*2,0=7,500 [A]    dle pol. 125736 x hmotnost</t>
  </si>
  <si>
    <t>60*0,06=3,600 [A]    plocha x tl. dlažby</t>
  </si>
  <si>
    <t>plochy odměřeny ze situace, tl. jednotlivých vrstev jsou průměrné 
odstranění ložné a podkladní vrstvy pod rozebranou zámkovou dlažbou  
60*0,04=2,400 [A]    ložná vrstva ŠP - plocha x tl. 40 mm 
60*0,15=9,000 [B]    podkladní vrstva štěrk - plocha x tl. 150 mm 
odstranění stávající štěrkové plochy 
15*0,25=3,750 [C]    plocha x tl. 250 mm 
Celkem: A+B+C=15,150 [D]</t>
  </si>
  <si>
    <t>55*0,125=6,875 [A]    plocha x průměrná tl.</t>
  </si>
  <si>
    <t>natěžení a dovoz zeminy pro AZ</t>
  </si>
  <si>
    <t>3,75=3,750 [A]    pro AZ dle pol. 17131 (Položka bude čerpána pouze se souhlasem TDI)</t>
  </si>
  <si>
    <t>předpoklad 5% z celk. plochy, tl. 300 mm 
0,3*(100+25)*0,05=1,875 [A]    náhrada AZ a podloží násypu - tl. x součet ploch dle situace x 5% 
1,875=1,875 [B]    zlepšení AZ a podloží násypu - dtto 
Celkem: A+B=3,750 [C]</t>
  </si>
  <si>
    <t>25=25,000 [A]    chodník pro pěší - pod zámkovou dlažbu dle pol. 582611</t>
  </si>
  <si>
    <t>100=100,000 [A]    pod zámkovou dlažbu dle pol. 582612</t>
  </si>
  <si>
    <t>25=25,000 [A]    odměř. ze situace</t>
  </si>
  <si>
    <t>100=100,000 [A]    odměř. ze situace</t>
  </si>
  <si>
    <t>140=140,000 [A]    součet délek dle situace</t>
  </si>
  <si>
    <t>917223</t>
  </si>
  <si>
    <t>SILNIČNÍ A CHODNÍKOVÉ OBRUBY Z BETONOVÝCH OBRUBNÍKŮ ŠÍŘ 100MM</t>
  </si>
  <si>
    <t>betonová obruba 100x250 mm vč. bet. lože s opěrkou</t>
  </si>
  <si>
    <t>5=5,000 [A]    součet délek dle situace</t>
  </si>
  <si>
    <t>Položka zahrnuje:  
dodání a pokládku betonových obrubníků o rozměrech předepsaných zadávací dokumentací betonové lože i boční betonovou opěrku.</t>
  </si>
  <si>
    <t>Nová čekárna (autobusový přístřešek) - kompletní dodávka a montáž  
- umístění mimo nástupiště, podrobný popis viz TZ SO 101, půdorysný rozměr 3,0x1,5 m  
- ocel. sloupky stažené ocel. pozednicovým rámem, šindelová střecha, stěny z dřevěných panelů, boky polykarbonát  
- vč. bet. základových patek 0,5x0,5x0,8 m, beton C 30/37 XF4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</si>
</sst>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0+I9+I34+I43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47</v>
      </c>
      <c s="24" t="s">
        <v>51</v>
      </c>
      <c s="25" t="s">
        <v>43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38.25">
      <c r="A16" s="30" t="s">
        <v>46</v>
      </c>
      <c r="E16" s="31" t="s">
        <v>53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57</v>
      </c>
    </row>
    <row r="20" spans="1:5" ht="38.25">
      <c r="A20" s="30" t="s">
        <v>46</v>
      </c>
      <c r="E20" s="31" t="s">
        <v>58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47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47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65</v>
      </c>
      <c s="18" t="s">
        <v>47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8" ht="12.75" customHeight="1">
      <c r="A34" s="5" t="s">
        <v>37</v>
      </c>
      <c s="5"/>
      <c s="34" t="s">
        <v>23</v>
      </c>
      <c s="5"/>
      <c s="21" t="s">
        <v>68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25.5">
      <c r="A35" s="18" t="s">
        <v>39</v>
      </c>
      <c s="23" t="s">
        <v>69</v>
      </c>
      <c s="23" t="s">
        <v>70</v>
      </c>
      <c s="18" t="s">
        <v>47</v>
      </c>
      <c s="24" t="s">
        <v>71</v>
      </c>
      <c s="25" t="s">
        <v>72</v>
      </c>
      <c s="26">
        <v>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73</v>
      </c>
    </row>
    <row r="37" spans="1:5" ht="12.75">
      <c r="A37" s="30" t="s">
        <v>46</v>
      </c>
      <c r="E37" s="31" t="s">
        <v>74</v>
      </c>
    </row>
    <row r="38" spans="1:5" ht="165.75">
      <c r="A38" t="s">
        <v>48</v>
      </c>
      <c r="E38" s="29" t="s">
        <v>75</v>
      </c>
    </row>
    <row r="39" spans="1:16" ht="12.75">
      <c r="A39" s="18" t="s">
        <v>39</v>
      </c>
      <c s="23" t="s">
        <v>76</v>
      </c>
      <c s="23" t="s">
        <v>77</v>
      </c>
      <c s="18" t="s">
        <v>47</v>
      </c>
      <c s="24" t="s">
        <v>78</v>
      </c>
      <c s="25" t="s">
        <v>79</v>
      </c>
      <c s="26">
        <v>48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80</v>
      </c>
    </row>
    <row r="41" spans="1:5" ht="12.75">
      <c r="A41" s="30" t="s">
        <v>46</v>
      </c>
      <c r="E41" s="31" t="s">
        <v>81</v>
      </c>
    </row>
    <row r="42" spans="1:5" ht="38.25">
      <c r="A42" t="s">
        <v>48</v>
      </c>
      <c r="E42" s="29" t="s">
        <v>82</v>
      </c>
    </row>
    <row r="43" spans="1:18" ht="12.75" customHeight="1">
      <c r="A43" s="5" t="s">
        <v>37</v>
      </c>
      <c s="5"/>
      <c s="34" t="s">
        <v>34</v>
      </c>
      <c s="5"/>
      <c s="21" t="s">
        <v>83</v>
      </c>
      <c s="5"/>
      <c s="5"/>
      <c s="5"/>
      <c s="35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39</v>
      </c>
      <c s="23" t="s">
        <v>34</v>
      </c>
      <c s="23" t="s">
        <v>84</v>
      </c>
      <c s="18" t="s">
        <v>41</v>
      </c>
      <c s="24" t="s">
        <v>85</v>
      </c>
      <c s="25" t="s">
        <v>72</v>
      </c>
      <c s="26">
        <v>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86</v>
      </c>
    </row>
    <row r="46" spans="1:5" ht="12.75">
      <c r="A46" s="30" t="s">
        <v>46</v>
      </c>
      <c r="E46" s="31" t="s">
        <v>47</v>
      </c>
    </row>
    <row r="47" spans="1:5" ht="89.25">
      <c r="A47" t="s">
        <v>48</v>
      </c>
      <c r="E47" s="29" t="s">
        <v>87</v>
      </c>
    </row>
    <row r="48" spans="1:16" ht="12.75">
      <c r="A48" s="18" t="s">
        <v>39</v>
      </c>
      <c s="23" t="s">
        <v>36</v>
      </c>
      <c s="23" t="s">
        <v>88</v>
      </c>
      <c s="18" t="s">
        <v>41</v>
      </c>
      <c s="24" t="s">
        <v>89</v>
      </c>
      <c s="25" t="s">
        <v>72</v>
      </c>
      <c s="26">
        <v>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90</v>
      </c>
    </row>
    <row r="50" spans="1:5" ht="12.75">
      <c r="A50" s="30" t="s">
        <v>46</v>
      </c>
      <c r="E50" s="31" t="s">
        <v>47</v>
      </c>
    </row>
    <row r="51" spans="1:5" ht="89.25">
      <c r="A51" t="s">
        <v>48</v>
      </c>
      <c r="E51" s="29" t="s">
        <v>87</v>
      </c>
    </row>
    <row r="52" spans="1:16" ht="12.75">
      <c r="A52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72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94</v>
      </c>
    </row>
    <row r="54" spans="1:5" ht="12.75">
      <c r="A54" s="30" t="s">
        <v>46</v>
      </c>
      <c r="E54" s="31" t="s">
        <v>47</v>
      </c>
    </row>
    <row r="55" spans="1:5" ht="89.25">
      <c r="A55" t="s">
        <v>48</v>
      </c>
      <c r="E55" s="29" t="s">
        <v>87</v>
      </c>
    </row>
    <row r="56" spans="1:16" ht="12.75">
      <c r="A56" s="18" t="s">
        <v>39</v>
      </c>
      <c s="23" t="s">
        <v>95</v>
      </c>
      <c s="23" t="s">
        <v>96</v>
      </c>
      <c s="18" t="s">
        <v>41</v>
      </c>
      <c s="24" t="s">
        <v>97</v>
      </c>
      <c s="25" t="s">
        <v>72</v>
      </c>
      <c s="26">
        <v>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98</v>
      </c>
    </row>
    <row r="58" spans="1:5" ht="12.75">
      <c r="A58" s="30" t="s">
        <v>46</v>
      </c>
      <c r="E58" s="31" t="s">
        <v>47</v>
      </c>
    </row>
    <row r="59" spans="1:5" ht="89.25">
      <c r="A59" t="s">
        <v>48</v>
      </c>
      <c r="E59" s="29" t="s">
        <v>87</v>
      </c>
    </row>
    <row r="60" spans="1:16" ht="12.75">
      <c r="A60" s="18" t="s">
        <v>39</v>
      </c>
      <c s="23" t="s">
        <v>99</v>
      </c>
      <c s="23" t="s">
        <v>100</v>
      </c>
      <c s="18" t="s">
        <v>47</v>
      </c>
      <c s="24" t="s">
        <v>101</v>
      </c>
      <c s="25" t="s">
        <v>102</v>
      </c>
      <c s="26">
        <v>0.36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103</v>
      </c>
    </row>
    <row r="62" spans="1:5" ht="12.75">
      <c r="A62" s="30" t="s">
        <v>46</v>
      </c>
      <c r="E62" s="31" t="s">
        <v>104</v>
      </c>
    </row>
    <row r="63" spans="1:5" ht="102">
      <c r="A63" t="s">
        <v>48</v>
      </c>
      <c r="E63" s="29" t="s">
        <v>105</v>
      </c>
    </row>
    <row r="64" spans="1:16" ht="12.75">
      <c r="A64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72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109</v>
      </c>
    </row>
    <row r="66" spans="1:5" ht="12.75">
      <c r="A66" s="30" t="s">
        <v>46</v>
      </c>
      <c r="E66" s="31" t="s">
        <v>110</v>
      </c>
    </row>
    <row r="67" spans="1:5" ht="102">
      <c r="A67" t="s">
        <v>48</v>
      </c>
      <c r="E67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0+O9+O30+O111+O120+O125+O130+O159+O176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</v>
      </c>
      <c s="36">
        <f>0+I9+I30+I111+I120+I125+I130+I159+I176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421.7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117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121.88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120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52.89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63.75">
      <c r="A20" s="30" t="s">
        <v>46</v>
      </c>
      <c r="E20" s="31" t="s">
        <v>122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82.5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126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328.14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129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0+I31+I35+I39+I43+I47+I51+I55+I59+I63+I67+I71+I75+I79+I83+I87+I91+I95+I99+I103+I107</f>
      </c>
      <c>
        <f>0+O31+O35+O39+O43+O47+O51+O55+O59+O63+O67+O71+O75+O79+O83+O87+O91+O95+O99+O103+O107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0.5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134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139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55.4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14.75">
      <c r="A41" s="30" t="s">
        <v>46</v>
      </c>
      <c r="E41" s="31" t="s">
        <v>143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18.75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146</v>
      </c>
    </row>
    <row r="45" spans="1:5" ht="12.75">
      <c r="A45" s="30" t="s">
        <v>46</v>
      </c>
      <c r="E45" s="31" t="s">
        <v>147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148</v>
      </c>
      <c s="18" t="s">
        <v>47</v>
      </c>
      <c s="24" t="s">
        <v>149</v>
      </c>
      <c s="25" t="s">
        <v>150</v>
      </c>
      <c s="26">
        <v>80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151</v>
      </c>
    </row>
    <row r="49" spans="1:5" ht="12.75">
      <c r="A49" s="30" t="s">
        <v>46</v>
      </c>
      <c r="E49" s="31" t="s">
        <v>152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153</v>
      </c>
      <c s="18" t="s">
        <v>47</v>
      </c>
      <c s="24" t="s">
        <v>154</v>
      </c>
      <c s="25" t="s">
        <v>102</v>
      </c>
      <c s="26">
        <v>18.75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155</v>
      </c>
    </row>
    <row r="53" spans="1:5" ht="12.75">
      <c r="A53" s="30" t="s">
        <v>46</v>
      </c>
      <c r="E53" s="31" t="s">
        <v>147</v>
      </c>
    </row>
    <row r="54" spans="1:5" ht="63.75">
      <c r="A54" t="s">
        <v>48</v>
      </c>
      <c r="E54" s="29" t="s">
        <v>135</v>
      </c>
    </row>
    <row r="55" spans="1:16" ht="12.75">
      <c r="A55" s="18" t="s">
        <v>39</v>
      </c>
      <c s="23" t="s">
        <v>95</v>
      </c>
      <c s="23" t="s">
        <v>156</v>
      </c>
      <c s="18" t="s">
        <v>47</v>
      </c>
      <c s="24" t="s">
        <v>157</v>
      </c>
      <c s="25" t="s">
        <v>102</v>
      </c>
      <c s="26">
        <v>95.5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158</v>
      </c>
    </row>
    <row r="57" spans="1:5" ht="38.25">
      <c r="A57" s="30" t="s">
        <v>46</v>
      </c>
      <c r="E57" s="31" t="s">
        <v>159</v>
      </c>
    </row>
    <row r="58" spans="1:5" ht="38.25">
      <c r="A58" t="s">
        <v>48</v>
      </c>
      <c r="E58" s="29" t="s">
        <v>160</v>
      </c>
    </row>
    <row r="59" spans="1:16" ht="12.75">
      <c r="A59" s="18" t="s">
        <v>39</v>
      </c>
      <c s="23" t="s">
        <v>99</v>
      </c>
      <c s="23" t="s">
        <v>161</v>
      </c>
      <c s="18" t="s">
        <v>47</v>
      </c>
      <c s="24" t="s">
        <v>162</v>
      </c>
      <c s="25" t="s">
        <v>102</v>
      </c>
      <c s="26">
        <v>195.5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163</v>
      </c>
    </row>
    <row r="61" spans="1:5" ht="51">
      <c r="A61" s="30" t="s">
        <v>46</v>
      </c>
      <c r="E61" s="31" t="s">
        <v>164</v>
      </c>
    </row>
    <row r="62" spans="1:5" ht="38.25">
      <c r="A62" t="s">
        <v>48</v>
      </c>
      <c r="E62" s="29" t="s">
        <v>160</v>
      </c>
    </row>
    <row r="63" spans="1:16" ht="12.75">
      <c r="A63" s="18" t="s">
        <v>39</v>
      </c>
      <c s="23" t="s">
        <v>106</v>
      </c>
      <c s="23" t="s">
        <v>165</v>
      </c>
      <c s="18" t="s">
        <v>47</v>
      </c>
      <c s="24" t="s">
        <v>166</v>
      </c>
      <c s="25" t="s">
        <v>102</v>
      </c>
      <c s="26">
        <v>977.5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167</v>
      </c>
    </row>
    <row r="65" spans="1:5" ht="12.75">
      <c r="A65" s="30" t="s">
        <v>46</v>
      </c>
      <c r="E65" s="31" t="s">
        <v>168</v>
      </c>
    </row>
    <row r="66" spans="1:5" ht="25.5">
      <c r="A66" t="s">
        <v>48</v>
      </c>
      <c r="E66" s="29" t="s">
        <v>169</v>
      </c>
    </row>
    <row r="67" spans="1:16" ht="12.75">
      <c r="A67" s="18" t="s">
        <v>39</v>
      </c>
      <c s="23" t="s">
        <v>170</v>
      </c>
      <c s="23" t="s">
        <v>171</v>
      </c>
      <c s="18" t="s">
        <v>47</v>
      </c>
      <c s="24" t="s">
        <v>172</v>
      </c>
      <c s="25" t="s">
        <v>102</v>
      </c>
      <c s="26">
        <v>95.5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173</v>
      </c>
    </row>
    <row r="69" spans="1:5" ht="12.75">
      <c r="A69" s="30" t="s">
        <v>46</v>
      </c>
      <c r="E69" s="31" t="s">
        <v>174</v>
      </c>
    </row>
    <row r="70" spans="1:5" ht="12.75">
      <c r="A70" t="s">
        <v>48</v>
      </c>
      <c r="E70" s="29" t="s">
        <v>175</v>
      </c>
    </row>
    <row r="71" spans="1:16" ht="12.75">
      <c r="A71" s="18" t="s">
        <v>39</v>
      </c>
      <c s="23" t="s">
        <v>176</v>
      </c>
      <c s="23" t="s">
        <v>177</v>
      </c>
      <c s="18" t="s">
        <v>47</v>
      </c>
      <c s="24" t="s">
        <v>178</v>
      </c>
      <c s="25" t="s">
        <v>102</v>
      </c>
      <c s="26">
        <v>188.75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179</v>
      </c>
    </row>
    <row r="73" spans="1:5" ht="25.5">
      <c r="A73" s="30" t="s">
        <v>46</v>
      </c>
      <c r="E73" s="31" t="s">
        <v>180</v>
      </c>
    </row>
    <row r="74" spans="1:5" ht="369.75">
      <c r="A74" t="s">
        <v>48</v>
      </c>
      <c r="E74" s="29" t="s">
        <v>181</v>
      </c>
    </row>
    <row r="75" spans="1:16" ht="12.75">
      <c r="A75" s="18" t="s">
        <v>39</v>
      </c>
      <c s="23" t="s">
        <v>182</v>
      </c>
      <c s="23" t="s">
        <v>183</v>
      </c>
      <c s="18" t="s">
        <v>47</v>
      </c>
      <c s="24" t="s">
        <v>184</v>
      </c>
      <c s="25" t="s">
        <v>102</v>
      </c>
      <c s="26">
        <v>90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185</v>
      </c>
    </row>
    <row r="77" spans="1:5" ht="12.75">
      <c r="A77" s="30" t="s">
        <v>46</v>
      </c>
      <c r="E77" s="31" t="s">
        <v>186</v>
      </c>
    </row>
    <row r="78" spans="1:5" ht="306">
      <c r="A78" t="s">
        <v>48</v>
      </c>
      <c r="E78" s="29" t="s">
        <v>187</v>
      </c>
    </row>
    <row r="79" spans="1:16" ht="12.75">
      <c r="A79" s="18" t="s">
        <v>39</v>
      </c>
      <c s="23" t="s">
        <v>188</v>
      </c>
      <c s="23" t="s">
        <v>189</v>
      </c>
      <c s="18" t="s">
        <v>47</v>
      </c>
      <c s="24" t="s">
        <v>190</v>
      </c>
      <c s="25" t="s">
        <v>102</v>
      </c>
      <c s="26">
        <v>164.07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191</v>
      </c>
    </row>
    <row r="81" spans="1:5" ht="51">
      <c r="A81" s="30" t="s">
        <v>46</v>
      </c>
      <c r="E81" s="31" t="s">
        <v>192</v>
      </c>
    </row>
    <row r="82" spans="1:5" ht="306">
      <c r="A82" t="s">
        <v>48</v>
      </c>
      <c r="E82" s="29" t="s">
        <v>187</v>
      </c>
    </row>
    <row r="83" spans="1:16" ht="12.75">
      <c r="A83" s="18" t="s">
        <v>39</v>
      </c>
      <c s="23" t="s">
        <v>193</v>
      </c>
      <c s="23" t="s">
        <v>194</v>
      </c>
      <c s="18" t="s">
        <v>47</v>
      </c>
      <c s="24" t="s">
        <v>195</v>
      </c>
      <c s="25" t="s">
        <v>102</v>
      </c>
      <c s="26">
        <v>22.1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179</v>
      </c>
    </row>
    <row r="85" spans="1:5" ht="51">
      <c r="A85" s="30" t="s">
        <v>46</v>
      </c>
      <c r="E85" s="31" t="s">
        <v>196</v>
      </c>
    </row>
    <row r="86" spans="1:5" ht="318.75">
      <c r="A86" t="s">
        <v>48</v>
      </c>
      <c r="E86" s="29" t="s">
        <v>197</v>
      </c>
    </row>
    <row r="87" spans="1:16" ht="12.75">
      <c r="A87" s="18" t="s">
        <v>39</v>
      </c>
      <c s="23" t="s">
        <v>198</v>
      </c>
      <c s="23" t="s">
        <v>199</v>
      </c>
      <c s="18" t="s">
        <v>47</v>
      </c>
      <c s="24" t="s">
        <v>200</v>
      </c>
      <c s="25" t="s">
        <v>102</v>
      </c>
      <c s="26">
        <v>210.85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201</v>
      </c>
    </row>
    <row r="89" spans="1:5" ht="38.25">
      <c r="A89" s="30" t="s">
        <v>46</v>
      </c>
      <c r="E89" s="31" t="s">
        <v>202</v>
      </c>
    </row>
    <row r="90" spans="1:5" ht="191.25">
      <c r="A90" t="s">
        <v>48</v>
      </c>
      <c r="E90" s="29" t="s">
        <v>203</v>
      </c>
    </row>
    <row r="91" spans="1:16" ht="25.5">
      <c r="A91" s="18" t="s">
        <v>39</v>
      </c>
      <c s="23" t="s">
        <v>204</v>
      </c>
      <c s="23" t="s">
        <v>205</v>
      </c>
      <c s="18" t="s">
        <v>47</v>
      </c>
      <c s="24" t="s">
        <v>206</v>
      </c>
      <c s="25" t="s">
        <v>102</v>
      </c>
      <c s="26">
        <v>109.2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44</v>
      </c>
      <c r="E92" s="29" t="s">
        <v>207</v>
      </c>
    </row>
    <row r="93" spans="1:5" ht="63.75">
      <c r="A93" s="30" t="s">
        <v>46</v>
      </c>
      <c r="E93" s="31" t="s">
        <v>208</v>
      </c>
    </row>
    <row r="94" spans="1:5" ht="267.75">
      <c r="A94" t="s">
        <v>48</v>
      </c>
      <c r="E94" s="29" t="s">
        <v>209</v>
      </c>
    </row>
    <row r="95" spans="1:16" ht="12.75">
      <c r="A95" s="18" t="s">
        <v>39</v>
      </c>
      <c s="23" t="s">
        <v>210</v>
      </c>
      <c s="23" t="s">
        <v>211</v>
      </c>
      <c s="18" t="s">
        <v>47</v>
      </c>
      <c s="24" t="s">
        <v>212</v>
      </c>
      <c s="25" t="s">
        <v>102</v>
      </c>
      <c s="26">
        <v>109.47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213</v>
      </c>
    </row>
    <row r="97" spans="1:5" ht="25.5">
      <c r="A97" s="30" t="s">
        <v>46</v>
      </c>
      <c r="E97" s="31" t="s">
        <v>214</v>
      </c>
    </row>
    <row r="98" spans="1:5" ht="242.25">
      <c r="A98" t="s">
        <v>48</v>
      </c>
      <c r="E98" s="29" t="s">
        <v>215</v>
      </c>
    </row>
    <row r="99" spans="1:16" ht="12.75">
      <c r="A99" s="18" t="s">
        <v>39</v>
      </c>
      <c s="23" t="s">
        <v>216</v>
      </c>
      <c s="23" t="s">
        <v>217</v>
      </c>
      <c s="18" t="s">
        <v>47</v>
      </c>
      <c s="24" t="s">
        <v>218</v>
      </c>
      <c s="25" t="s">
        <v>102</v>
      </c>
      <c s="26">
        <v>12.5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44</v>
      </c>
      <c r="E100" s="29" t="s">
        <v>219</v>
      </c>
    </row>
    <row r="101" spans="1:5" ht="12.75">
      <c r="A101" s="30" t="s">
        <v>46</v>
      </c>
      <c r="E101" s="31" t="s">
        <v>220</v>
      </c>
    </row>
    <row r="102" spans="1:5" ht="293.25">
      <c r="A102" t="s">
        <v>48</v>
      </c>
      <c r="E102" s="29" t="s">
        <v>221</v>
      </c>
    </row>
    <row r="103" spans="1:16" ht="12.75">
      <c r="A103" s="18" t="s">
        <v>39</v>
      </c>
      <c s="23" t="s">
        <v>222</v>
      </c>
      <c s="23" t="s">
        <v>223</v>
      </c>
      <c s="18" t="s">
        <v>47</v>
      </c>
      <c s="24" t="s">
        <v>224</v>
      </c>
      <c s="25" t="s">
        <v>79</v>
      </c>
      <c s="26">
        <v>600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225</v>
      </c>
    </row>
    <row r="105" spans="1:5" ht="12.75">
      <c r="A105" s="30" t="s">
        <v>46</v>
      </c>
      <c r="E105" s="31" t="s">
        <v>226</v>
      </c>
    </row>
    <row r="106" spans="1:5" ht="38.25">
      <c r="A106" t="s">
        <v>48</v>
      </c>
      <c r="E106" s="29" t="s">
        <v>227</v>
      </c>
    </row>
    <row r="107" spans="1:16" ht="12.75">
      <c r="A107" s="18" t="s">
        <v>39</v>
      </c>
      <c s="23" t="s">
        <v>228</v>
      </c>
      <c s="23" t="s">
        <v>229</v>
      </c>
      <c s="18" t="s">
        <v>47</v>
      </c>
      <c s="24" t="s">
        <v>230</v>
      </c>
      <c s="25" t="s">
        <v>79</v>
      </c>
      <c s="26">
        <v>600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231</v>
      </c>
    </row>
    <row r="109" spans="1:5" ht="12.75">
      <c r="A109" s="30" t="s">
        <v>46</v>
      </c>
      <c r="E109" s="31" t="s">
        <v>232</v>
      </c>
    </row>
    <row r="110" spans="1:5" ht="25.5">
      <c r="A110" t="s">
        <v>48</v>
      </c>
      <c r="E110" s="29" t="s">
        <v>233</v>
      </c>
    </row>
    <row r="111" spans="1:18" ht="12.75" customHeight="1">
      <c r="A111" s="5" t="s">
        <v>37</v>
      </c>
      <c s="5"/>
      <c s="34" t="s">
        <v>17</v>
      </c>
      <c s="5"/>
      <c s="21" t="s">
        <v>234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8" t="s">
        <v>39</v>
      </c>
      <c s="23" t="s">
        <v>235</v>
      </c>
      <c s="23" t="s">
        <v>236</v>
      </c>
      <c s="18" t="s">
        <v>47</v>
      </c>
      <c s="24" t="s">
        <v>237</v>
      </c>
      <c s="25" t="s">
        <v>102</v>
      </c>
      <c s="26">
        <v>9.94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238</v>
      </c>
    </row>
    <row r="114" spans="1:5" ht="12.75">
      <c r="A114" s="30" t="s">
        <v>46</v>
      </c>
      <c r="E114" s="31" t="s">
        <v>239</v>
      </c>
    </row>
    <row r="115" spans="1:5" ht="369.75">
      <c r="A115" t="s">
        <v>48</v>
      </c>
      <c r="E115" s="29" t="s">
        <v>240</v>
      </c>
    </row>
    <row r="116" spans="1:16" ht="12.75">
      <c r="A116" s="18" t="s">
        <v>39</v>
      </c>
      <c s="23" t="s">
        <v>241</v>
      </c>
      <c s="23" t="s">
        <v>242</v>
      </c>
      <c s="18" t="s">
        <v>47</v>
      </c>
      <c s="24" t="s">
        <v>243</v>
      </c>
      <c s="25" t="s">
        <v>115</v>
      </c>
      <c s="26">
        <v>0.696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244</v>
      </c>
    </row>
    <row r="118" spans="1:5" ht="12.75">
      <c r="A118" s="30" t="s">
        <v>46</v>
      </c>
      <c r="E118" s="31" t="s">
        <v>245</v>
      </c>
    </row>
    <row r="119" spans="1:5" ht="267.75">
      <c r="A119" t="s">
        <v>48</v>
      </c>
      <c r="E119" s="29" t="s">
        <v>246</v>
      </c>
    </row>
    <row r="120" spans="1:18" ht="12.75" customHeight="1">
      <c r="A120" s="5" t="s">
        <v>37</v>
      </c>
      <c s="5"/>
      <c s="34" t="s">
        <v>16</v>
      </c>
      <c s="5"/>
      <c s="21" t="s">
        <v>247</v>
      </c>
      <c s="5"/>
      <c s="5"/>
      <c s="5"/>
      <c s="35">
        <f>0+Q120</f>
      </c>
      <c r="O120">
        <f>0+R120</f>
      </c>
      <c r="Q120">
        <f>0+I121</f>
      </c>
      <c>
        <f>0+O121</f>
      </c>
    </row>
    <row r="121" spans="1:16" ht="12.75">
      <c r="A121" s="18" t="s">
        <v>39</v>
      </c>
      <c s="23" t="s">
        <v>248</v>
      </c>
      <c s="23" t="s">
        <v>249</v>
      </c>
      <c s="18" t="s">
        <v>47</v>
      </c>
      <c s="24" t="s">
        <v>250</v>
      </c>
      <c s="25" t="s">
        <v>102</v>
      </c>
      <c s="26">
        <v>6.656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251</v>
      </c>
    </row>
    <row r="123" spans="1:5" ht="12.75">
      <c r="A123" s="30" t="s">
        <v>46</v>
      </c>
      <c r="E123" s="31" t="s">
        <v>252</v>
      </c>
    </row>
    <row r="124" spans="1:5" ht="38.25">
      <c r="A124" t="s">
        <v>48</v>
      </c>
      <c r="E124" s="29" t="s">
        <v>253</v>
      </c>
    </row>
    <row r="125" spans="1:18" ht="12.75" customHeight="1">
      <c r="A125" s="5" t="s">
        <v>37</v>
      </c>
      <c s="5"/>
      <c s="34" t="s">
        <v>27</v>
      </c>
      <c s="5"/>
      <c s="21" t="s">
        <v>254</v>
      </c>
      <c s="5"/>
      <c s="5"/>
      <c s="5"/>
      <c s="35">
        <f>0+Q125</f>
      </c>
      <c r="O125">
        <f>0+R125</f>
      </c>
      <c r="Q125">
        <f>0+I126</f>
      </c>
      <c>
        <f>0+O126</f>
      </c>
    </row>
    <row r="126" spans="1:16" ht="12.75">
      <c r="A126" s="18" t="s">
        <v>39</v>
      </c>
      <c s="23" t="s">
        <v>255</v>
      </c>
      <c s="23" t="s">
        <v>256</v>
      </c>
      <c s="18" t="s">
        <v>47</v>
      </c>
      <c s="24" t="s">
        <v>257</v>
      </c>
      <c s="25" t="s">
        <v>102</v>
      </c>
      <c s="26">
        <v>0.169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44</v>
      </c>
      <c r="E127" s="29" t="s">
        <v>258</v>
      </c>
    </row>
    <row r="128" spans="1:5" ht="12.75">
      <c r="A128" s="30" t="s">
        <v>46</v>
      </c>
      <c r="E128" s="31" t="s">
        <v>259</v>
      </c>
    </row>
    <row r="129" spans="1:5" ht="242.25">
      <c r="A129" t="s">
        <v>48</v>
      </c>
      <c r="E129" s="29" t="s">
        <v>260</v>
      </c>
    </row>
    <row r="130" spans="1:18" ht="12.75" customHeight="1">
      <c r="A130" s="5" t="s">
        <v>37</v>
      </c>
      <c s="5"/>
      <c s="34" t="s">
        <v>29</v>
      </c>
      <c s="5"/>
      <c s="21" t="s">
        <v>261</v>
      </c>
      <c s="5"/>
      <c s="5"/>
      <c s="5"/>
      <c s="35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8" t="s">
        <v>39</v>
      </c>
      <c s="23" t="s">
        <v>262</v>
      </c>
      <c s="23" t="s">
        <v>263</v>
      </c>
      <c s="18" t="s">
        <v>47</v>
      </c>
      <c s="24" t="s">
        <v>264</v>
      </c>
      <c s="25" t="s">
        <v>79</v>
      </c>
      <c s="26">
        <v>1700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265</v>
      </c>
    </row>
    <row r="133" spans="1:5" ht="76.5">
      <c r="A133" s="30" t="s">
        <v>46</v>
      </c>
      <c r="E133" s="31" t="s">
        <v>266</v>
      </c>
    </row>
    <row r="134" spans="1:5" ht="51">
      <c r="A134" t="s">
        <v>48</v>
      </c>
      <c r="E134" s="29" t="s">
        <v>267</v>
      </c>
    </row>
    <row r="135" spans="1:16" ht="12.75">
      <c r="A135" s="18" t="s">
        <v>39</v>
      </c>
      <c s="23" t="s">
        <v>268</v>
      </c>
      <c s="23" t="s">
        <v>269</v>
      </c>
      <c s="18" t="s">
        <v>47</v>
      </c>
      <c s="24" t="s">
        <v>270</v>
      </c>
      <c s="25" t="s">
        <v>79</v>
      </c>
      <c s="26">
        <v>115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271</v>
      </c>
    </row>
    <row r="137" spans="1:5" ht="12.75">
      <c r="A137" s="30" t="s">
        <v>46</v>
      </c>
      <c r="E137" s="31" t="s">
        <v>272</v>
      </c>
    </row>
    <row r="138" spans="1:5" ht="51">
      <c r="A138" t="s">
        <v>48</v>
      </c>
      <c r="E138" s="29" t="s">
        <v>267</v>
      </c>
    </row>
    <row r="139" spans="1:16" ht="12.75">
      <c r="A139" s="18" t="s">
        <v>39</v>
      </c>
      <c s="23" t="s">
        <v>273</v>
      </c>
      <c s="23" t="s">
        <v>274</v>
      </c>
      <c s="18" t="s">
        <v>47</v>
      </c>
      <c s="24" t="s">
        <v>275</v>
      </c>
      <c s="25" t="s">
        <v>79</v>
      </c>
      <c s="26">
        <v>1590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44</v>
      </c>
      <c r="E140" s="29" t="s">
        <v>276</v>
      </c>
    </row>
    <row r="141" spans="1:5" ht="12.75">
      <c r="A141" s="30" t="s">
        <v>46</v>
      </c>
      <c r="E141" s="31" t="s">
        <v>277</v>
      </c>
    </row>
    <row r="142" spans="1:5" ht="153">
      <c r="A142" t="s">
        <v>48</v>
      </c>
      <c r="E142" s="29" t="s">
        <v>278</v>
      </c>
    </row>
    <row r="143" spans="1:16" ht="12.75">
      <c r="A143" s="18" t="s">
        <v>39</v>
      </c>
      <c s="23" t="s">
        <v>279</v>
      </c>
      <c s="23" t="s">
        <v>280</v>
      </c>
      <c s="18" t="s">
        <v>47</v>
      </c>
      <c s="24" t="s">
        <v>281</v>
      </c>
      <c s="25" t="s">
        <v>79</v>
      </c>
      <c s="26">
        <v>115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25.5">
      <c r="A144" s="28" t="s">
        <v>44</v>
      </c>
      <c r="E144" s="29" t="s">
        <v>282</v>
      </c>
    </row>
    <row r="145" spans="1:5" ht="12.75">
      <c r="A145" s="30" t="s">
        <v>46</v>
      </c>
      <c r="E145" s="31" t="s">
        <v>283</v>
      </c>
    </row>
    <row r="146" spans="1:5" ht="153">
      <c r="A146" t="s">
        <v>48</v>
      </c>
      <c r="E146" s="29" t="s">
        <v>278</v>
      </c>
    </row>
    <row r="147" spans="1:16" ht="12.75">
      <c r="A147" s="18" t="s">
        <v>39</v>
      </c>
      <c s="23" t="s">
        <v>284</v>
      </c>
      <c s="23" t="s">
        <v>285</v>
      </c>
      <c s="18" t="s">
        <v>47</v>
      </c>
      <c s="24" t="s">
        <v>286</v>
      </c>
      <c s="25" t="s">
        <v>79</v>
      </c>
      <c s="26">
        <v>30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25.5">
      <c r="A148" s="28" t="s">
        <v>44</v>
      </c>
      <c r="E148" s="29" t="s">
        <v>287</v>
      </c>
    </row>
    <row r="149" spans="1:5" ht="12.75">
      <c r="A149" s="30" t="s">
        <v>46</v>
      </c>
      <c r="E149" s="31" t="s">
        <v>288</v>
      </c>
    </row>
    <row r="150" spans="1:5" ht="153">
      <c r="A150" t="s">
        <v>48</v>
      </c>
      <c r="E150" s="29" t="s">
        <v>278</v>
      </c>
    </row>
    <row r="151" spans="1:16" ht="25.5">
      <c r="A151" s="18" t="s">
        <v>39</v>
      </c>
      <c s="23" t="s">
        <v>289</v>
      </c>
      <c s="23" t="s">
        <v>290</v>
      </c>
      <c s="18" t="s">
        <v>23</v>
      </c>
      <c s="24" t="s">
        <v>291</v>
      </c>
      <c s="25" t="s">
        <v>79</v>
      </c>
      <c s="26">
        <v>70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44</v>
      </c>
      <c r="E152" s="29" t="s">
        <v>292</v>
      </c>
    </row>
    <row r="153" spans="1:5" ht="12.75">
      <c r="A153" s="30" t="s">
        <v>46</v>
      </c>
      <c r="E153" s="31" t="s">
        <v>293</v>
      </c>
    </row>
    <row r="154" spans="1:5" ht="153">
      <c r="A154" t="s">
        <v>48</v>
      </c>
      <c r="E154" s="29" t="s">
        <v>278</v>
      </c>
    </row>
    <row r="155" spans="1:16" ht="25.5">
      <c r="A155" s="18" t="s">
        <v>39</v>
      </c>
      <c s="23" t="s">
        <v>294</v>
      </c>
      <c s="23" t="s">
        <v>290</v>
      </c>
      <c s="18" t="s">
        <v>17</v>
      </c>
      <c s="24" t="s">
        <v>291</v>
      </c>
      <c s="25" t="s">
        <v>79</v>
      </c>
      <c s="26">
        <v>10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44</v>
      </c>
      <c r="E156" s="29" t="s">
        <v>295</v>
      </c>
    </row>
    <row r="157" spans="1:5" ht="12.75">
      <c r="A157" s="30" t="s">
        <v>46</v>
      </c>
      <c r="E157" s="31" t="s">
        <v>296</v>
      </c>
    </row>
    <row r="158" spans="1:5" ht="153">
      <c r="A158" t="s">
        <v>48</v>
      </c>
      <c r="E158" s="29" t="s">
        <v>278</v>
      </c>
    </row>
    <row r="159" spans="1:18" ht="12.75" customHeight="1">
      <c r="A159" s="5" t="s">
        <v>37</v>
      </c>
      <c s="5"/>
      <c s="34" t="s">
        <v>76</v>
      </c>
      <c s="5"/>
      <c s="21" t="s">
        <v>297</v>
      </c>
      <c s="5"/>
      <c s="5"/>
      <c s="5"/>
      <c s="35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18" t="s">
        <v>39</v>
      </c>
      <c s="23" t="s">
        <v>298</v>
      </c>
      <c s="23" t="s">
        <v>299</v>
      </c>
      <c s="18" t="s">
        <v>47</v>
      </c>
      <c s="24" t="s">
        <v>300</v>
      </c>
      <c s="25" t="s">
        <v>150</v>
      </c>
      <c s="26">
        <v>50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301</v>
      </c>
    </row>
    <row r="162" spans="1:5" ht="12.75">
      <c r="A162" s="30" t="s">
        <v>46</v>
      </c>
      <c r="E162" s="31" t="s">
        <v>302</v>
      </c>
    </row>
    <row r="163" spans="1:5" ht="242.25">
      <c r="A163" t="s">
        <v>48</v>
      </c>
      <c r="E163" s="29" t="s">
        <v>303</v>
      </c>
    </row>
    <row r="164" spans="1:16" ht="12.75">
      <c r="A164" s="18" t="s">
        <v>39</v>
      </c>
      <c s="23" t="s">
        <v>304</v>
      </c>
      <c s="23" t="s">
        <v>305</v>
      </c>
      <c s="18" t="s">
        <v>47</v>
      </c>
      <c s="24" t="s">
        <v>306</v>
      </c>
      <c s="25" t="s">
        <v>72</v>
      </c>
      <c s="26">
        <v>3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44</v>
      </c>
      <c r="E165" s="29" t="s">
        <v>307</v>
      </c>
    </row>
    <row r="166" spans="1:5" ht="12.75">
      <c r="A166" s="30" t="s">
        <v>46</v>
      </c>
      <c r="E166" s="31" t="s">
        <v>47</v>
      </c>
    </row>
    <row r="167" spans="1:5" ht="25.5">
      <c r="A167" t="s">
        <v>48</v>
      </c>
      <c r="E167" s="29" t="s">
        <v>308</v>
      </c>
    </row>
    <row r="168" spans="1:16" ht="12.75">
      <c r="A168" s="18" t="s">
        <v>39</v>
      </c>
      <c s="23" t="s">
        <v>309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312</v>
      </c>
    </row>
    <row r="170" spans="1:5" ht="12.75">
      <c r="A170" s="30" t="s">
        <v>46</v>
      </c>
      <c r="E170" s="31" t="s">
        <v>47</v>
      </c>
    </row>
    <row r="171" spans="1:5" ht="25.5">
      <c r="A171" t="s">
        <v>48</v>
      </c>
      <c r="E171" s="29" t="s">
        <v>308</v>
      </c>
    </row>
    <row r="172" spans="1:16" ht="12.75">
      <c r="A172" s="18" t="s">
        <v>39</v>
      </c>
      <c s="23" t="s">
        <v>313</v>
      </c>
      <c s="23" t="s">
        <v>314</v>
      </c>
      <c s="18" t="s">
        <v>47</v>
      </c>
      <c s="24" t="s">
        <v>315</v>
      </c>
      <c s="25" t="s">
        <v>150</v>
      </c>
      <c s="26">
        <v>50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44</v>
      </c>
      <c r="E173" s="29" t="s">
        <v>316</v>
      </c>
    </row>
    <row r="174" spans="1:5" ht="12.75">
      <c r="A174" s="30" t="s">
        <v>46</v>
      </c>
      <c r="E174" s="31" t="s">
        <v>317</v>
      </c>
    </row>
    <row r="175" spans="1:5" ht="38.25">
      <c r="A175" t="s">
        <v>48</v>
      </c>
      <c r="E175" s="29" t="s">
        <v>318</v>
      </c>
    </row>
    <row r="176" spans="1:18" ht="12.75" customHeight="1">
      <c r="A176" s="5" t="s">
        <v>37</v>
      </c>
      <c s="5"/>
      <c s="34" t="s">
        <v>34</v>
      </c>
      <c s="5"/>
      <c s="21" t="s">
        <v>83</v>
      </c>
      <c s="5"/>
      <c s="5"/>
      <c s="5"/>
      <c s="35">
        <f>0+Q176</f>
      </c>
      <c r="O176">
        <f>0+R176</f>
      </c>
      <c r="Q176">
        <f>0+I177+I181+I185+I189+I193+I197</f>
      </c>
      <c>
        <f>0+O177+O181+O185+O189+O193+O197</f>
      </c>
    </row>
    <row r="177" spans="1:16" ht="12.75">
      <c r="A177" s="18" t="s">
        <v>39</v>
      </c>
      <c s="23" t="s">
        <v>319</v>
      </c>
      <c s="23" t="s">
        <v>320</v>
      </c>
      <c s="18" t="s">
        <v>47</v>
      </c>
      <c s="24" t="s">
        <v>321</v>
      </c>
      <c s="25" t="s">
        <v>150</v>
      </c>
      <c s="26">
        <v>940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322</v>
      </c>
    </row>
    <row r="179" spans="1:5" ht="12.75">
      <c r="A179" s="30" t="s">
        <v>46</v>
      </c>
      <c r="E179" s="31" t="s">
        <v>323</v>
      </c>
    </row>
    <row r="180" spans="1:5" ht="51">
      <c r="A180" t="s">
        <v>48</v>
      </c>
      <c r="E180" s="29" t="s">
        <v>324</v>
      </c>
    </row>
    <row r="181" spans="1:16" ht="12.75">
      <c r="A181" s="18" t="s">
        <v>39</v>
      </c>
      <c s="23" t="s">
        <v>325</v>
      </c>
      <c s="23" t="s">
        <v>326</v>
      </c>
      <c s="18" t="s">
        <v>47</v>
      </c>
      <c s="24" t="s">
        <v>327</v>
      </c>
      <c s="25" t="s">
        <v>102</v>
      </c>
      <c s="26">
        <v>1.296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142</v>
      </c>
    </row>
    <row r="183" spans="1:5" ht="25.5">
      <c r="A183" s="30" t="s">
        <v>46</v>
      </c>
      <c r="E183" s="31" t="s">
        <v>328</v>
      </c>
    </row>
    <row r="184" spans="1:5" ht="102">
      <c r="A184" t="s">
        <v>48</v>
      </c>
      <c r="E184" s="29" t="s">
        <v>105</v>
      </c>
    </row>
    <row r="185" spans="1:16" ht="12.75">
      <c r="A185" s="18" t="s">
        <v>39</v>
      </c>
      <c s="23" t="s">
        <v>329</v>
      </c>
      <c s="23" t="s">
        <v>330</v>
      </c>
      <c s="18" t="s">
        <v>47</v>
      </c>
      <c s="24" t="s">
        <v>331</v>
      </c>
      <c s="25" t="s">
        <v>150</v>
      </c>
      <c s="26">
        <v>55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332</v>
      </c>
    </row>
    <row r="187" spans="1:5" ht="12.75">
      <c r="A187" s="30" t="s">
        <v>46</v>
      </c>
      <c r="E187" s="31" t="s">
        <v>333</v>
      </c>
    </row>
    <row r="188" spans="1:5" ht="114.75">
      <c r="A188" t="s">
        <v>48</v>
      </c>
      <c r="E188" s="29" t="s">
        <v>334</v>
      </c>
    </row>
    <row r="189" spans="1:16" ht="12.75">
      <c r="A189" s="18" t="s">
        <v>39</v>
      </c>
      <c s="23" t="s">
        <v>335</v>
      </c>
      <c s="23" t="s">
        <v>336</v>
      </c>
      <c s="18" t="s">
        <v>47</v>
      </c>
      <c s="24" t="s">
        <v>337</v>
      </c>
      <c s="25" t="s">
        <v>72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338</v>
      </c>
    </row>
    <row r="191" spans="1:5" ht="12.75">
      <c r="A191" s="30" t="s">
        <v>46</v>
      </c>
      <c r="E191" s="31" t="s">
        <v>47</v>
      </c>
    </row>
    <row r="192" spans="1:5" ht="89.25">
      <c r="A192" t="s">
        <v>48</v>
      </c>
      <c r="E192" s="29" t="s">
        <v>339</v>
      </c>
    </row>
    <row r="193" spans="1:16" ht="12.75">
      <c r="A193" s="18" t="s">
        <v>39</v>
      </c>
      <c s="23" t="s">
        <v>340</v>
      </c>
      <c s="23" t="s">
        <v>341</v>
      </c>
      <c s="18" t="s">
        <v>47</v>
      </c>
      <c s="24" t="s">
        <v>342</v>
      </c>
      <c s="25" t="s">
        <v>343</v>
      </c>
      <c s="26">
        <v>94.05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76.5">
      <c r="A194" s="28" t="s">
        <v>44</v>
      </c>
      <c r="E194" s="29" t="s">
        <v>344</v>
      </c>
    </row>
    <row r="195" spans="1:5" ht="12.75">
      <c r="A195" s="30" t="s">
        <v>46</v>
      </c>
      <c r="E195" s="31" t="s">
        <v>345</v>
      </c>
    </row>
    <row r="196" spans="1:5" ht="229.5">
      <c r="A196" t="s">
        <v>48</v>
      </c>
      <c r="E196" s="29" t="s">
        <v>346</v>
      </c>
    </row>
    <row r="197" spans="1:16" ht="12.75">
      <c r="A197" s="18" t="s">
        <v>39</v>
      </c>
      <c s="23" t="s">
        <v>347</v>
      </c>
      <c s="23" t="s">
        <v>348</v>
      </c>
      <c s="18" t="s">
        <v>47</v>
      </c>
      <c s="24" t="s">
        <v>349</v>
      </c>
      <c s="25" t="s">
        <v>343</v>
      </c>
      <c s="26">
        <v>16.013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89.25">
      <c r="A198" s="28" t="s">
        <v>44</v>
      </c>
      <c r="E198" s="29" t="s">
        <v>350</v>
      </c>
    </row>
    <row r="199" spans="1:5" ht="12.75">
      <c r="A199" s="30" t="s">
        <v>46</v>
      </c>
      <c r="E199" s="31" t="s">
        <v>351</v>
      </c>
    </row>
    <row r="200" spans="1:5" ht="229.5">
      <c r="A200" t="s">
        <v>48</v>
      </c>
      <c r="E200" s="29" t="s">
        <v>346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0+O9+O30+O75+O84+O105+O114+O123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352</v>
      </c>
      <c s="36">
        <f>0+I9+I30+I75+I84+I105+I114+I123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352</v>
      </c>
      <c s="5"/>
      <c s="14" t="s">
        <v>353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8.75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354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21.67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355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1.2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12.75">
      <c r="A20" s="30" t="s">
        <v>46</v>
      </c>
      <c r="E20" s="31" t="s">
        <v>356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8.25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357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2.85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358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</f>
      </c>
      <c>
        <f>0+O31+O35+O39+O43+O47+O51+O55+O59+O63+O67+O71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0.5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134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0.9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359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9.85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14.75">
      <c r="A41" s="30" t="s">
        <v>46</v>
      </c>
      <c r="E41" s="31" t="s">
        <v>360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1.875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361</v>
      </c>
    </row>
    <row r="45" spans="1:5" ht="12.75">
      <c r="A45" s="30" t="s">
        <v>46</v>
      </c>
      <c r="E45" s="31" t="s">
        <v>362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153</v>
      </c>
      <c s="18" t="s">
        <v>47</v>
      </c>
      <c s="24" t="s">
        <v>154</v>
      </c>
      <c s="25" t="s">
        <v>102</v>
      </c>
      <c s="26">
        <v>1.875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363</v>
      </c>
    </row>
    <row r="49" spans="1:5" ht="12.75">
      <c r="A49" s="30" t="s">
        <v>46</v>
      </c>
      <c r="E49" s="31" t="s">
        <v>362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161</v>
      </c>
      <c s="18" t="s">
        <v>47</v>
      </c>
      <c s="24" t="s">
        <v>162</v>
      </c>
      <c s="25" t="s">
        <v>102</v>
      </c>
      <c s="26">
        <v>5.25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163</v>
      </c>
    </row>
    <row r="53" spans="1:5" ht="12.75">
      <c r="A53" s="30" t="s">
        <v>46</v>
      </c>
      <c r="E53" s="31" t="s">
        <v>364</v>
      </c>
    </row>
    <row r="54" spans="1:5" ht="38.25">
      <c r="A54" t="s">
        <v>48</v>
      </c>
      <c r="E54" s="29" t="s">
        <v>160</v>
      </c>
    </row>
    <row r="55" spans="1:16" ht="12.75">
      <c r="A55" s="18" t="s">
        <v>39</v>
      </c>
      <c s="23" t="s">
        <v>95</v>
      </c>
      <c s="23" t="s">
        <v>165</v>
      </c>
      <c s="18" t="s">
        <v>47</v>
      </c>
      <c s="24" t="s">
        <v>166</v>
      </c>
      <c s="25" t="s">
        <v>102</v>
      </c>
      <c s="26">
        <v>26.25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167</v>
      </c>
    </row>
    <row r="57" spans="1:5" ht="12.75">
      <c r="A57" s="30" t="s">
        <v>46</v>
      </c>
      <c r="E57" s="31" t="s">
        <v>365</v>
      </c>
    </row>
    <row r="58" spans="1:5" ht="25.5">
      <c r="A58" t="s">
        <v>48</v>
      </c>
      <c r="E58" s="29" t="s">
        <v>169</v>
      </c>
    </row>
    <row r="59" spans="1:16" ht="12.75">
      <c r="A59" s="18" t="s">
        <v>39</v>
      </c>
      <c s="23" t="s">
        <v>99</v>
      </c>
      <c s="23" t="s">
        <v>177</v>
      </c>
      <c s="18" t="s">
        <v>47</v>
      </c>
      <c s="24" t="s">
        <v>178</v>
      </c>
      <c s="25" t="s">
        <v>102</v>
      </c>
      <c s="26">
        <v>4.375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179</v>
      </c>
    </row>
    <row r="61" spans="1:5" ht="25.5">
      <c r="A61" s="30" t="s">
        <v>46</v>
      </c>
      <c r="E61" s="31" t="s">
        <v>366</v>
      </c>
    </row>
    <row r="62" spans="1:5" ht="369.75">
      <c r="A62" t="s">
        <v>48</v>
      </c>
      <c r="E62" s="29" t="s">
        <v>181</v>
      </c>
    </row>
    <row r="63" spans="1:16" ht="12.75">
      <c r="A63" s="18" t="s">
        <v>39</v>
      </c>
      <c s="23" t="s">
        <v>106</v>
      </c>
      <c s="23" t="s">
        <v>189</v>
      </c>
      <c s="18" t="s">
        <v>47</v>
      </c>
      <c s="24" t="s">
        <v>190</v>
      </c>
      <c s="25" t="s">
        <v>102</v>
      </c>
      <c s="26">
        <v>1.425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191</v>
      </c>
    </row>
    <row r="65" spans="1:5" ht="25.5">
      <c r="A65" s="30" t="s">
        <v>46</v>
      </c>
      <c r="E65" s="31" t="s">
        <v>367</v>
      </c>
    </row>
    <row r="66" spans="1:5" ht="306">
      <c r="A66" t="s">
        <v>48</v>
      </c>
      <c r="E66" s="29" t="s">
        <v>187</v>
      </c>
    </row>
    <row r="67" spans="1:16" ht="12.75">
      <c r="A67" s="18" t="s">
        <v>39</v>
      </c>
      <c s="23" t="s">
        <v>170</v>
      </c>
      <c s="23" t="s">
        <v>199</v>
      </c>
      <c s="18" t="s">
        <v>47</v>
      </c>
      <c s="24" t="s">
        <v>200</v>
      </c>
      <c s="25" t="s">
        <v>102</v>
      </c>
      <c s="26">
        <v>4.375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201</v>
      </c>
    </row>
    <row r="69" spans="1:5" ht="12.75">
      <c r="A69" s="30" t="s">
        <v>46</v>
      </c>
      <c r="E69" s="31" t="s">
        <v>368</v>
      </c>
    </row>
    <row r="70" spans="1:5" ht="191.25">
      <c r="A70" t="s">
        <v>48</v>
      </c>
      <c r="E70" s="29" t="s">
        <v>203</v>
      </c>
    </row>
    <row r="71" spans="1:16" ht="25.5">
      <c r="A71" s="18" t="s">
        <v>39</v>
      </c>
      <c s="23" t="s">
        <v>176</v>
      </c>
      <c s="23" t="s">
        <v>205</v>
      </c>
      <c s="18" t="s">
        <v>39</v>
      </c>
      <c s="24" t="s">
        <v>206</v>
      </c>
      <c s="25" t="s">
        <v>102</v>
      </c>
      <c s="26">
        <v>2.85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38.25">
      <c r="A72" s="28" t="s">
        <v>44</v>
      </c>
      <c r="E72" s="29" t="s">
        <v>207</v>
      </c>
    </row>
    <row r="73" spans="1:5" ht="63.75">
      <c r="A73" s="30" t="s">
        <v>46</v>
      </c>
      <c r="E73" s="31" t="s">
        <v>369</v>
      </c>
    </row>
    <row r="74" spans="1:5" ht="267.75">
      <c r="A74" t="s">
        <v>48</v>
      </c>
      <c r="E74" s="29" t="s">
        <v>209</v>
      </c>
    </row>
    <row r="75" spans="1:18" ht="12.75" customHeight="1">
      <c r="A75" s="5" t="s">
        <v>37</v>
      </c>
      <c s="5"/>
      <c s="34" t="s">
        <v>16</v>
      </c>
      <c s="5"/>
      <c s="21" t="s">
        <v>247</v>
      </c>
      <c s="5"/>
      <c s="5"/>
      <c s="5"/>
      <c s="35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182</v>
      </c>
      <c s="23" t="s">
        <v>370</v>
      </c>
      <c s="18" t="s">
        <v>47</v>
      </c>
      <c s="24" t="s">
        <v>371</v>
      </c>
      <c s="25" t="s">
        <v>115</v>
      </c>
      <c s="26">
        <v>0.11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44</v>
      </c>
      <c r="E77" s="29" t="s">
        <v>372</v>
      </c>
    </row>
    <row r="78" spans="1:5" ht="25.5">
      <c r="A78" s="30" t="s">
        <v>46</v>
      </c>
      <c r="E78" s="31" t="s">
        <v>373</v>
      </c>
    </row>
    <row r="79" spans="1:5" ht="51">
      <c r="A79" t="s">
        <v>48</v>
      </c>
      <c r="E79" s="29" t="s">
        <v>374</v>
      </c>
    </row>
    <row r="80" spans="1:16" ht="12.75">
      <c r="A80" s="18" t="s">
        <v>39</v>
      </c>
      <c s="23" t="s">
        <v>188</v>
      </c>
      <c s="23" t="s">
        <v>375</v>
      </c>
      <c s="18" t="s">
        <v>41</v>
      </c>
      <c s="24" t="s">
        <v>376</v>
      </c>
      <c s="25" t="s">
        <v>377</v>
      </c>
      <c s="26">
        <v>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378</v>
      </c>
    </row>
    <row r="82" spans="1:5" ht="12.75">
      <c r="A82" s="30" t="s">
        <v>46</v>
      </c>
      <c r="E82" s="31" t="s">
        <v>379</v>
      </c>
    </row>
    <row r="83" spans="1:5" ht="38.25">
      <c r="A83" t="s">
        <v>48</v>
      </c>
      <c r="E83" s="29" t="s">
        <v>380</v>
      </c>
    </row>
    <row r="84" spans="1:18" ht="12.75" customHeight="1">
      <c r="A84" s="5" t="s">
        <v>37</v>
      </c>
      <c s="5"/>
      <c s="34" t="s">
        <v>29</v>
      </c>
      <c s="5"/>
      <c s="21" t="s">
        <v>261</v>
      </c>
      <c s="5"/>
      <c s="5"/>
      <c s="5"/>
      <c s="35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8" t="s">
        <v>39</v>
      </c>
      <c s="23" t="s">
        <v>193</v>
      </c>
      <c s="23" t="s">
        <v>263</v>
      </c>
      <c s="18" t="s">
        <v>47</v>
      </c>
      <c s="24" t="s">
        <v>264</v>
      </c>
      <c s="25" t="s">
        <v>79</v>
      </c>
      <c s="26">
        <v>43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265</v>
      </c>
    </row>
    <row r="87" spans="1:5" ht="51">
      <c r="A87" s="30" t="s">
        <v>46</v>
      </c>
      <c r="E87" s="31" t="s">
        <v>381</v>
      </c>
    </row>
    <row r="88" spans="1:5" ht="51">
      <c r="A88" t="s">
        <v>48</v>
      </c>
      <c r="E88" s="29" t="s">
        <v>267</v>
      </c>
    </row>
    <row r="89" spans="1:16" ht="12.75">
      <c r="A89" s="18" t="s">
        <v>39</v>
      </c>
      <c s="23" t="s">
        <v>198</v>
      </c>
      <c s="23" t="s">
        <v>269</v>
      </c>
      <c s="18" t="s">
        <v>47</v>
      </c>
      <c s="24" t="s">
        <v>270</v>
      </c>
      <c s="25" t="s">
        <v>79</v>
      </c>
      <c s="26">
        <v>70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271</v>
      </c>
    </row>
    <row r="91" spans="1:5" ht="12.75">
      <c r="A91" s="30" t="s">
        <v>46</v>
      </c>
      <c r="E91" s="31" t="s">
        <v>382</v>
      </c>
    </row>
    <row r="92" spans="1:5" ht="51">
      <c r="A92" t="s">
        <v>48</v>
      </c>
      <c r="E92" s="29" t="s">
        <v>267</v>
      </c>
    </row>
    <row r="93" spans="1:16" ht="12.75">
      <c r="A93" s="18" t="s">
        <v>39</v>
      </c>
      <c s="23" t="s">
        <v>204</v>
      </c>
      <c s="23" t="s">
        <v>383</v>
      </c>
      <c s="18" t="s">
        <v>47</v>
      </c>
      <c s="24" t="s">
        <v>384</v>
      </c>
      <c s="25" t="s">
        <v>79</v>
      </c>
      <c s="26">
        <v>15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385</v>
      </c>
    </row>
    <row r="95" spans="1:5" ht="12.75">
      <c r="A95" s="30" t="s">
        <v>46</v>
      </c>
      <c r="E95" s="31" t="s">
        <v>386</v>
      </c>
    </row>
    <row r="96" spans="1:5" ht="51">
      <c r="A96" t="s">
        <v>48</v>
      </c>
      <c r="E96" s="29" t="s">
        <v>267</v>
      </c>
    </row>
    <row r="97" spans="1:16" ht="12.75">
      <c r="A97" s="18" t="s">
        <v>39</v>
      </c>
      <c s="23" t="s">
        <v>210</v>
      </c>
      <c s="23" t="s">
        <v>274</v>
      </c>
      <c s="18" t="s">
        <v>47</v>
      </c>
      <c s="24" t="s">
        <v>275</v>
      </c>
      <c s="25" t="s">
        <v>79</v>
      </c>
      <c s="26">
        <v>10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25.5">
      <c r="A98" s="28" t="s">
        <v>44</v>
      </c>
      <c r="E98" s="29" t="s">
        <v>276</v>
      </c>
    </row>
    <row r="99" spans="1:5" ht="12.75">
      <c r="A99" s="30" t="s">
        <v>46</v>
      </c>
      <c r="E99" s="31" t="s">
        <v>296</v>
      </c>
    </row>
    <row r="100" spans="1:5" ht="153">
      <c r="A100" t="s">
        <v>48</v>
      </c>
      <c r="E100" s="29" t="s">
        <v>278</v>
      </c>
    </row>
    <row r="101" spans="1:16" ht="12.75">
      <c r="A101" s="18" t="s">
        <v>39</v>
      </c>
      <c s="23" t="s">
        <v>216</v>
      </c>
      <c s="23" t="s">
        <v>280</v>
      </c>
      <c s="18" t="s">
        <v>47</v>
      </c>
      <c s="24" t="s">
        <v>281</v>
      </c>
      <c s="25" t="s">
        <v>79</v>
      </c>
      <c s="26">
        <v>70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282</v>
      </c>
    </row>
    <row r="103" spans="1:5" ht="12.75">
      <c r="A103" s="30" t="s">
        <v>46</v>
      </c>
      <c r="E103" s="31" t="s">
        <v>293</v>
      </c>
    </row>
    <row r="104" spans="1:5" ht="153">
      <c r="A104" t="s">
        <v>48</v>
      </c>
      <c r="E104" s="29" t="s">
        <v>278</v>
      </c>
    </row>
    <row r="105" spans="1:18" ht="12.75" customHeight="1">
      <c r="A105" s="5" t="s">
        <v>37</v>
      </c>
      <c s="5"/>
      <c s="34" t="s">
        <v>69</v>
      </c>
      <c s="5"/>
      <c s="21" t="s">
        <v>387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39</v>
      </c>
      <c s="23" t="s">
        <v>222</v>
      </c>
      <c s="23" t="s">
        <v>388</v>
      </c>
      <c s="18" t="s">
        <v>47</v>
      </c>
      <c s="24" t="s">
        <v>389</v>
      </c>
      <c s="25" t="s">
        <v>79</v>
      </c>
      <c s="26">
        <v>71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390</v>
      </c>
    </row>
    <row r="108" spans="1:5" ht="12.75">
      <c r="A108" s="30" t="s">
        <v>46</v>
      </c>
      <c r="E108" s="31" t="s">
        <v>391</v>
      </c>
    </row>
    <row r="109" spans="1:5" ht="89.25">
      <c r="A109" t="s">
        <v>48</v>
      </c>
      <c r="E109" s="29" t="s">
        <v>392</v>
      </c>
    </row>
    <row r="110" spans="1:16" ht="12.75">
      <c r="A110" s="18" t="s">
        <v>39</v>
      </c>
      <c s="23" t="s">
        <v>228</v>
      </c>
      <c s="23" t="s">
        <v>393</v>
      </c>
      <c s="18" t="s">
        <v>47</v>
      </c>
      <c s="24" t="s">
        <v>394</v>
      </c>
      <c s="25" t="s">
        <v>79</v>
      </c>
      <c s="26">
        <v>19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44</v>
      </c>
      <c r="E111" s="29" t="s">
        <v>395</v>
      </c>
    </row>
    <row r="112" spans="1:5" ht="12.75">
      <c r="A112" s="30" t="s">
        <v>46</v>
      </c>
      <c r="E112" s="31" t="s">
        <v>396</v>
      </c>
    </row>
    <row r="113" spans="1:5" ht="89.25">
      <c r="A113" t="s">
        <v>48</v>
      </c>
      <c r="E113" s="29" t="s">
        <v>397</v>
      </c>
    </row>
    <row r="114" spans="1:18" ht="12.75" customHeight="1">
      <c r="A114" s="5" t="s">
        <v>37</v>
      </c>
      <c s="5"/>
      <c s="34" t="s">
        <v>76</v>
      </c>
      <c s="5"/>
      <c s="21" t="s">
        <v>297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8" t="s">
        <v>39</v>
      </c>
      <c s="23" t="s">
        <v>235</v>
      </c>
      <c s="23" t="s">
        <v>305</v>
      </c>
      <c s="18" t="s">
        <v>47</v>
      </c>
      <c s="24" t="s">
        <v>306</v>
      </c>
      <c s="25" t="s">
        <v>72</v>
      </c>
      <c s="26">
        <v>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307</v>
      </c>
    </row>
    <row r="117" spans="1:5" ht="12.75">
      <c r="A117" s="30" t="s">
        <v>46</v>
      </c>
      <c r="E117" s="31" t="s">
        <v>47</v>
      </c>
    </row>
    <row r="118" spans="1:5" ht="25.5">
      <c r="A118" t="s">
        <v>48</v>
      </c>
      <c r="E118" s="29" t="s">
        <v>308</v>
      </c>
    </row>
    <row r="119" spans="1:16" ht="12.75">
      <c r="A119" s="18" t="s">
        <v>39</v>
      </c>
      <c s="23" t="s">
        <v>241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398</v>
      </c>
    </row>
    <row r="121" spans="1:5" ht="12.75">
      <c r="A121" s="30" t="s">
        <v>46</v>
      </c>
      <c r="E121" s="31" t="s">
        <v>47</v>
      </c>
    </row>
    <row r="122" spans="1:5" ht="25.5">
      <c r="A122" t="s">
        <v>48</v>
      </c>
      <c r="E122" s="29" t="s">
        <v>308</v>
      </c>
    </row>
    <row r="123" spans="1:18" ht="12.75" customHeight="1">
      <c r="A123" s="5" t="s">
        <v>37</v>
      </c>
      <c s="5"/>
      <c s="34" t="s">
        <v>34</v>
      </c>
      <c s="5"/>
      <c s="21" t="s">
        <v>83</v>
      </c>
      <c s="5"/>
      <c s="5"/>
      <c s="5"/>
      <c s="35">
        <f>0+Q123</f>
      </c>
      <c r="O123">
        <f>0+R123</f>
      </c>
      <c r="Q123">
        <f>0+I124+I128+I132</f>
      </c>
      <c>
        <f>0+O124+O128+O132</f>
      </c>
    </row>
    <row r="124" spans="1:16" ht="12.75">
      <c r="A124" s="18" t="s">
        <v>39</v>
      </c>
      <c s="23" t="s">
        <v>248</v>
      </c>
      <c s="23" t="s">
        <v>320</v>
      </c>
      <c s="18" t="s">
        <v>47</v>
      </c>
      <c s="24" t="s">
        <v>321</v>
      </c>
      <c s="25" t="s">
        <v>150</v>
      </c>
      <c s="26">
        <v>125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322</v>
      </c>
    </row>
    <row r="126" spans="1:5" ht="12.75">
      <c r="A126" s="30" t="s">
        <v>46</v>
      </c>
      <c r="E126" s="31" t="s">
        <v>399</v>
      </c>
    </row>
    <row r="127" spans="1:5" ht="51">
      <c r="A127" t="s">
        <v>48</v>
      </c>
      <c r="E127" s="29" t="s">
        <v>324</v>
      </c>
    </row>
    <row r="128" spans="1:16" ht="12.75">
      <c r="A128" s="18" t="s">
        <v>39</v>
      </c>
      <c s="23" t="s">
        <v>255</v>
      </c>
      <c s="23" t="s">
        <v>400</v>
      </c>
      <c s="18" t="s">
        <v>23</v>
      </c>
      <c s="24" t="s">
        <v>401</v>
      </c>
      <c s="25" t="s">
        <v>72</v>
      </c>
      <c s="26">
        <v>2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76.5">
      <c r="A129" s="28" t="s">
        <v>44</v>
      </c>
      <c r="E129" s="29" t="s">
        <v>402</v>
      </c>
    </row>
    <row r="130" spans="1:5" ht="12.75">
      <c r="A130" s="30" t="s">
        <v>46</v>
      </c>
      <c r="E130" s="31" t="s">
        <v>47</v>
      </c>
    </row>
    <row r="131" spans="1:5" ht="89.25">
      <c r="A131" t="s">
        <v>48</v>
      </c>
      <c r="E131" s="29" t="s">
        <v>87</v>
      </c>
    </row>
    <row r="132" spans="1:16" ht="12.75">
      <c r="A132" s="18" t="s">
        <v>39</v>
      </c>
      <c s="23" t="s">
        <v>262</v>
      </c>
      <c s="23" t="s">
        <v>400</v>
      </c>
      <c s="18" t="s">
        <v>17</v>
      </c>
      <c s="24" t="s">
        <v>401</v>
      </c>
      <c s="25" t="s">
        <v>72</v>
      </c>
      <c s="26">
        <v>1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76.5">
      <c r="A133" s="28" t="s">
        <v>44</v>
      </c>
      <c r="E133" s="29" t="s">
        <v>403</v>
      </c>
    </row>
    <row r="134" spans="1:5" ht="12.75">
      <c r="A134" s="30" t="s">
        <v>46</v>
      </c>
      <c r="E134" s="31" t="s">
        <v>47</v>
      </c>
    </row>
    <row r="135" spans="1:5" ht="89.25">
      <c r="A135" t="s">
        <v>48</v>
      </c>
      <c r="E135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404</v>
      </c>
      <c s="36">
        <f>0+I9+I14+I35+I40+I53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404</v>
      </c>
      <c s="5"/>
      <c s="14" t="s">
        <v>405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1807.8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406</v>
      </c>
    </row>
    <row r="13" spans="1:5" ht="25.5">
      <c r="A13" t="s">
        <v>48</v>
      </c>
      <c r="E13" s="29" t="s">
        <v>118</v>
      </c>
    </row>
    <row r="14" spans="1:18" ht="12.75" customHeight="1">
      <c r="A14" s="5" t="s">
        <v>37</v>
      </c>
      <c s="5"/>
      <c s="34" t="s">
        <v>23</v>
      </c>
      <c s="5"/>
      <c s="21" t="s">
        <v>68</v>
      </c>
      <c s="5"/>
      <c s="5"/>
      <c s="5"/>
      <c s="35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194</v>
      </c>
      <c s="18" t="s">
        <v>47</v>
      </c>
      <c s="24" t="s">
        <v>195</v>
      </c>
      <c s="25" t="s">
        <v>102</v>
      </c>
      <c s="26">
        <v>847.2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407</v>
      </c>
    </row>
    <row r="17" spans="1:5" ht="38.25">
      <c r="A17" s="30" t="s">
        <v>46</v>
      </c>
      <c r="E17" s="31" t="s">
        <v>408</v>
      </c>
    </row>
    <row r="18" spans="1:5" ht="318.75">
      <c r="A18" t="s">
        <v>48</v>
      </c>
      <c r="E18" s="29" t="s">
        <v>197</v>
      </c>
    </row>
    <row r="19" spans="1:16" ht="12.75">
      <c r="A19" s="18" t="s">
        <v>39</v>
      </c>
      <c s="23" t="s">
        <v>16</v>
      </c>
      <c s="23" t="s">
        <v>409</v>
      </c>
      <c s="18" t="s">
        <v>47</v>
      </c>
      <c s="24" t="s">
        <v>410</v>
      </c>
      <c s="25" t="s">
        <v>102</v>
      </c>
      <c s="26">
        <v>56.7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411</v>
      </c>
    </row>
    <row r="21" spans="1:5" ht="25.5">
      <c r="A21" s="30" t="s">
        <v>46</v>
      </c>
      <c r="E21" s="31" t="s">
        <v>412</v>
      </c>
    </row>
    <row r="22" spans="1:5" ht="318.75">
      <c r="A22" t="s">
        <v>48</v>
      </c>
      <c r="E22" s="29" t="s">
        <v>197</v>
      </c>
    </row>
    <row r="23" spans="1:16" ht="12.75">
      <c r="A23" s="18" t="s">
        <v>39</v>
      </c>
      <c s="23" t="s">
        <v>27</v>
      </c>
      <c s="23" t="s">
        <v>199</v>
      </c>
      <c s="18" t="s">
        <v>47</v>
      </c>
      <c s="24" t="s">
        <v>200</v>
      </c>
      <c s="25" t="s">
        <v>102</v>
      </c>
      <c s="26">
        <v>903.9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201</v>
      </c>
    </row>
    <row r="25" spans="1:5" ht="38.25">
      <c r="A25" s="30" t="s">
        <v>46</v>
      </c>
      <c r="E25" s="31" t="s">
        <v>413</v>
      </c>
    </row>
    <row r="26" spans="1:5" ht="191.25">
      <c r="A26" t="s">
        <v>48</v>
      </c>
      <c r="E26" s="29" t="s">
        <v>203</v>
      </c>
    </row>
    <row r="27" spans="1:16" ht="12.75">
      <c r="A27" s="18" t="s">
        <v>39</v>
      </c>
      <c s="23" t="s">
        <v>29</v>
      </c>
      <c s="23" t="s">
        <v>414</v>
      </c>
      <c s="18" t="s">
        <v>47</v>
      </c>
      <c s="24" t="s">
        <v>415</v>
      </c>
      <c s="25" t="s">
        <v>102</v>
      </c>
      <c s="26">
        <v>545.2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416</v>
      </c>
    </row>
    <row r="29" spans="1:5" ht="38.25">
      <c r="A29" s="30" t="s">
        <v>46</v>
      </c>
      <c r="E29" s="31" t="s">
        <v>417</v>
      </c>
    </row>
    <row r="30" spans="1:5" ht="229.5">
      <c r="A30" t="s">
        <v>48</v>
      </c>
      <c r="E30" s="29" t="s">
        <v>418</v>
      </c>
    </row>
    <row r="31" spans="1:16" ht="12.75">
      <c r="A31" s="18" t="s">
        <v>39</v>
      </c>
      <c s="23" t="s">
        <v>31</v>
      </c>
      <c s="23" t="s">
        <v>217</v>
      </c>
      <c s="18" t="s">
        <v>47</v>
      </c>
      <c s="24" t="s">
        <v>218</v>
      </c>
      <c s="25" t="s">
        <v>102</v>
      </c>
      <c s="26">
        <v>262.6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419</v>
      </c>
    </row>
    <row r="33" spans="1:5" ht="38.25">
      <c r="A33" s="30" t="s">
        <v>46</v>
      </c>
      <c r="E33" s="31" t="s">
        <v>420</v>
      </c>
    </row>
    <row r="34" spans="1:5" ht="293.25">
      <c r="A34" t="s">
        <v>48</v>
      </c>
      <c r="E34" s="29" t="s">
        <v>221</v>
      </c>
    </row>
    <row r="35" spans="1:18" ht="12.75" customHeight="1">
      <c r="A35" s="5" t="s">
        <v>37</v>
      </c>
      <c s="5"/>
      <c s="34" t="s">
        <v>17</v>
      </c>
      <c s="5"/>
      <c s="21" t="s">
        <v>234</v>
      </c>
      <c s="5"/>
      <c s="5"/>
      <c s="5"/>
      <c s="35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69</v>
      </c>
      <c s="23" t="s">
        <v>421</v>
      </c>
      <c s="18" t="s">
        <v>47</v>
      </c>
      <c s="24" t="s">
        <v>422</v>
      </c>
      <c s="25" t="s">
        <v>79</v>
      </c>
      <c s="26">
        <v>2503.2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423</v>
      </c>
    </row>
    <row r="38" spans="1:5" ht="12.75">
      <c r="A38" s="30" t="s">
        <v>46</v>
      </c>
      <c r="E38" s="31" t="s">
        <v>424</v>
      </c>
    </row>
    <row r="39" spans="1:5" ht="102">
      <c r="A39" t="s">
        <v>48</v>
      </c>
      <c r="E39" s="29" t="s">
        <v>425</v>
      </c>
    </row>
    <row r="40" spans="1:18" ht="12.75" customHeight="1">
      <c r="A40" s="5" t="s">
        <v>37</v>
      </c>
      <c s="5"/>
      <c s="34" t="s">
        <v>27</v>
      </c>
      <c s="5"/>
      <c s="21" t="s">
        <v>254</v>
      </c>
      <c s="5"/>
      <c s="5"/>
      <c s="5"/>
      <c s="35">
        <f>0+Q40</f>
      </c>
      <c r="O40">
        <f>0+R40</f>
      </c>
      <c r="Q40">
        <f>0+I41+I45+I49</f>
      </c>
      <c>
        <f>0+O41+O45+O49</f>
      </c>
    </row>
    <row r="41" spans="1:16" ht="12.75">
      <c r="A41" s="18" t="s">
        <v>39</v>
      </c>
      <c s="23" t="s">
        <v>76</v>
      </c>
      <c s="23" t="s">
        <v>426</v>
      </c>
      <c s="18" t="s">
        <v>47</v>
      </c>
      <c s="24" t="s">
        <v>427</v>
      </c>
      <c s="25" t="s">
        <v>102</v>
      </c>
      <c s="26">
        <v>3.15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428</v>
      </c>
    </row>
    <row r="43" spans="1:5" ht="12.75">
      <c r="A43" s="30" t="s">
        <v>46</v>
      </c>
      <c r="E43" s="31" t="s">
        <v>429</v>
      </c>
    </row>
    <row r="44" spans="1:5" ht="369.75">
      <c r="A44" t="s">
        <v>48</v>
      </c>
      <c r="E44" s="29" t="s">
        <v>430</v>
      </c>
    </row>
    <row r="45" spans="1:16" ht="12.75">
      <c r="A45" s="18" t="s">
        <v>39</v>
      </c>
      <c s="23" t="s">
        <v>34</v>
      </c>
      <c s="23" t="s">
        <v>431</v>
      </c>
      <c s="18" t="s">
        <v>47</v>
      </c>
      <c s="24" t="s">
        <v>432</v>
      </c>
      <c s="25" t="s">
        <v>102</v>
      </c>
      <c s="26">
        <v>3.15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433</v>
      </c>
    </row>
    <row r="47" spans="1:5" ht="12.75">
      <c r="A47" s="30" t="s">
        <v>46</v>
      </c>
      <c r="E47" s="31" t="s">
        <v>429</v>
      </c>
    </row>
    <row r="48" spans="1:5" ht="38.25">
      <c r="A48" t="s">
        <v>48</v>
      </c>
      <c r="E48" s="29" t="s">
        <v>434</v>
      </c>
    </row>
    <row r="49" spans="1:16" ht="12.75">
      <c r="A49" s="18" t="s">
        <v>39</v>
      </c>
      <c s="23" t="s">
        <v>36</v>
      </c>
      <c s="23" t="s">
        <v>435</v>
      </c>
      <c s="18" t="s">
        <v>47</v>
      </c>
      <c s="24" t="s">
        <v>436</v>
      </c>
      <c s="25" t="s">
        <v>102</v>
      </c>
      <c s="26">
        <v>60.4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437</v>
      </c>
    </row>
    <row r="51" spans="1:5" ht="12.75">
      <c r="A51" s="30" t="s">
        <v>46</v>
      </c>
      <c r="E51" s="31" t="s">
        <v>438</v>
      </c>
    </row>
    <row r="52" spans="1:5" ht="38.25">
      <c r="A52" t="s">
        <v>48</v>
      </c>
      <c r="E52" s="29" t="s">
        <v>434</v>
      </c>
    </row>
    <row r="53" spans="1:18" ht="12.75" customHeight="1">
      <c r="A53" s="5" t="s">
        <v>37</v>
      </c>
      <c s="5"/>
      <c s="34" t="s">
        <v>76</v>
      </c>
      <c s="5"/>
      <c s="21" t="s">
        <v>297</v>
      </c>
      <c s="5"/>
      <c s="5"/>
      <c s="5"/>
      <c s="35">
        <f>0+Q53</f>
      </c>
      <c r="O53">
        <f>0+R53</f>
      </c>
      <c r="Q53">
        <f>0+I54+I58+I62+I66+I70</f>
      </c>
      <c>
        <f>0+O54+O58+O62+O66+O70</f>
      </c>
    </row>
    <row r="54" spans="1:16" ht="12.75">
      <c r="A54" s="18" t="s">
        <v>39</v>
      </c>
      <c s="23" t="s">
        <v>91</v>
      </c>
      <c s="23" t="s">
        <v>439</v>
      </c>
      <c s="18" t="s">
        <v>47</v>
      </c>
      <c s="24" t="s">
        <v>440</v>
      </c>
      <c s="25" t="s">
        <v>150</v>
      </c>
      <c s="26">
        <v>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441</v>
      </c>
    </row>
    <row r="56" spans="1:5" ht="12.75">
      <c r="A56" s="30" t="s">
        <v>46</v>
      </c>
      <c r="E56" s="31" t="s">
        <v>442</v>
      </c>
    </row>
    <row r="57" spans="1:5" ht="255">
      <c r="A57" t="s">
        <v>48</v>
      </c>
      <c r="E57" s="29" t="s">
        <v>443</v>
      </c>
    </row>
    <row r="58" spans="1:16" ht="12.75">
      <c r="A58" s="18" t="s">
        <v>39</v>
      </c>
      <c s="23" t="s">
        <v>95</v>
      </c>
      <c s="23" t="s">
        <v>444</v>
      </c>
      <c s="18" t="s">
        <v>41</v>
      </c>
      <c s="24" t="s">
        <v>445</v>
      </c>
      <c s="25" t="s">
        <v>150</v>
      </c>
      <c s="26">
        <v>596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446</v>
      </c>
    </row>
    <row r="60" spans="1:5" ht="12.75">
      <c r="A60" s="30" t="s">
        <v>46</v>
      </c>
      <c r="E60" s="31" t="s">
        <v>447</v>
      </c>
    </row>
    <row r="61" spans="1:5" ht="242.25">
      <c r="A61" t="s">
        <v>48</v>
      </c>
      <c r="E61" s="29" t="s">
        <v>448</v>
      </c>
    </row>
    <row r="62" spans="1:16" ht="12.75">
      <c r="A62" s="18" t="s">
        <v>39</v>
      </c>
      <c s="23" t="s">
        <v>99</v>
      </c>
      <c s="23" t="s">
        <v>449</v>
      </c>
      <c s="18" t="s">
        <v>47</v>
      </c>
      <c s="24" t="s">
        <v>450</v>
      </c>
      <c s="25" t="s">
        <v>72</v>
      </c>
      <c s="26">
        <v>14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451</v>
      </c>
    </row>
    <row r="64" spans="1:5" ht="12.75">
      <c r="A64" s="30" t="s">
        <v>46</v>
      </c>
      <c r="E64" s="31" t="s">
        <v>47</v>
      </c>
    </row>
    <row r="65" spans="1:5" ht="242.25">
      <c r="A65" t="s">
        <v>48</v>
      </c>
      <c r="E65" s="29" t="s">
        <v>452</v>
      </c>
    </row>
    <row r="66" spans="1:16" ht="12.75">
      <c r="A66" s="18" t="s">
        <v>39</v>
      </c>
      <c s="23" t="s">
        <v>106</v>
      </c>
      <c s="23" t="s">
        <v>453</v>
      </c>
      <c s="18" t="s">
        <v>47</v>
      </c>
      <c s="24" t="s">
        <v>454</v>
      </c>
      <c s="25" t="s">
        <v>150</v>
      </c>
      <c s="26">
        <v>1208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455</v>
      </c>
    </row>
    <row r="68" spans="1:5" ht="12.75">
      <c r="A68" s="30" t="s">
        <v>46</v>
      </c>
      <c r="E68" s="31" t="s">
        <v>456</v>
      </c>
    </row>
    <row r="69" spans="1:5" ht="63.75">
      <c r="A69" t="s">
        <v>48</v>
      </c>
      <c r="E69" s="29" t="s">
        <v>457</v>
      </c>
    </row>
    <row r="70" spans="1:16" ht="12.75">
      <c r="A70" s="18" t="s">
        <v>39</v>
      </c>
      <c s="23" t="s">
        <v>170</v>
      </c>
      <c s="23" t="s">
        <v>458</v>
      </c>
      <c s="18" t="s">
        <v>47</v>
      </c>
      <c s="24" t="s">
        <v>459</v>
      </c>
      <c s="25" t="s">
        <v>150</v>
      </c>
      <c s="26">
        <v>1208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460</v>
      </c>
    </row>
    <row r="72" spans="1:5" ht="12.75">
      <c r="A72" s="30" t="s">
        <v>46</v>
      </c>
      <c r="E72" s="31" t="s">
        <v>461</v>
      </c>
    </row>
    <row r="73" spans="1:5" ht="25.5">
      <c r="A73" t="s">
        <v>48</v>
      </c>
      <c r="E73" s="29" t="s">
        <v>462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6">
        <f>0+I9+I18+I39+I44+I53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463</v>
      </c>
      <c s="5"/>
      <c s="14" t="s">
        <v>464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174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465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466</v>
      </c>
      <c s="18" t="s">
        <v>47</v>
      </c>
      <c s="24" t="s">
        <v>467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468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8" ht="12.75" customHeight="1">
      <c r="A18" s="5" t="s">
        <v>37</v>
      </c>
      <c s="5"/>
      <c s="34" t="s">
        <v>23</v>
      </c>
      <c s="5"/>
      <c s="21" t="s">
        <v>68</v>
      </c>
      <c s="5"/>
      <c s="5"/>
      <c s="5"/>
      <c s="35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39</v>
      </c>
      <c s="23" t="s">
        <v>16</v>
      </c>
      <c s="23" t="s">
        <v>469</v>
      </c>
      <c s="18" t="s">
        <v>47</v>
      </c>
      <c s="24" t="s">
        <v>470</v>
      </c>
      <c s="25" t="s">
        <v>102</v>
      </c>
      <c s="26">
        <v>28.8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471</v>
      </c>
    </row>
    <row r="21" spans="1:5" ht="12.75">
      <c r="A21" s="30" t="s">
        <v>46</v>
      </c>
      <c r="E21" s="31" t="s">
        <v>472</v>
      </c>
    </row>
    <row r="22" spans="1:5" ht="318.75">
      <c r="A22" t="s">
        <v>48</v>
      </c>
      <c r="E22" s="29" t="s">
        <v>197</v>
      </c>
    </row>
    <row r="23" spans="1:16" ht="12.75">
      <c r="A23" s="18" t="s">
        <v>39</v>
      </c>
      <c s="23" t="s">
        <v>27</v>
      </c>
      <c s="23" t="s">
        <v>194</v>
      </c>
      <c s="18" t="s">
        <v>47</v>
      </c>
      <c s="24" t="s">
        <v>195</v>
      </c>
      <c s="25" t="s">
        <v>102</v>
      </c>
      <c s="26">
        <v>58.2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473</v>
      </c>
    </row>
    <row r="25" spans="1:5" ht="12.75">
      <c r="A25" s="30" t="s">
        <v>46</v>
      </c>
      <c r="E25" s="31" t="s">
        <v>474</v>
      </c>
    </row>
    <row r="26" spans="1:5" ht="318.75">
      <c r="A26" t="s">
        <v>48</v>
      </c>
      <c r="E26" s="29" t="s">
        <v>197</v>
      </c>
    </row>
    <row r="27" spans="1:16" ht="12.75">
      <c r="A27" s="18" t="s">
        <v>39</v>
      </c>
      <c s="23" t="s">
        <v>29</v>
      </c>
      <c s="23" t="s">
        <v>199</v>
      </c>
      <c s="18" t="s">
        <v>47</v>
      </c>
      <c s="24" t="s">
        <v>200</v>
      </c>
      <c s="25" t="s">
        <v>102</v>
      </c>
      <c s="26">
        <v>87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201</v>
      </c>
    </row>
    <row r="29" spans="1:5" ht="38.25">
      <c r="A29" s="30" t="s">
        <v>46</v>
      </c>
      <c r="E29" s="31" t="s">
        <v>475</v>
      </c>
    </row>
    <row r="30" spans="1:5" ht="191.25">
      <c r="A30" t="s">
        <v>48</v>
      </c>
      <c r="E30" s="29" t="s">
        <v>203</v>
      </c>
    </row>
    <row r="31" spans="1:16" ht="12.75">
      <c r="A31" s="18" t="s">
        <v>39</v>
      </c>
      <c s="23" t="s">
        <v>31</v>
      </c>
      <c s="23" t="s">
        <v>414</v>
      </c>
      <c s="18" t="s">
        <v>47</v>
      </c>
      <c s="24" t="s">
        <v>415</v>
      </c>
      <c s="25" t="s">
        <v>102</v>
      </c>
      <c s="26">
        <v>69.51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476</v>
      </c>
    </row>
    <row r="33" spans="1:5" ht="51">
      <c r="A33" s="30" t="s">
        <v>46</v>
      </c>
      <c r="E33" s="31" t="s">
        <v>477</v>
      </c>
    </row>
    <row r="34" spans="1:5" ht="229.5">
      <c r="A34" t="s">
        <v>48</v>
      </c>
      <c r="E34" s="29" t="s">
        <v>418</v>
      </c>
    </row>
    <row r="35" spans="1:16" ht="12.75">
      <c r="A35" s="18" t="s">
        <v>39</v>
      </c>
      <c s="23" t="s">
        <v>69</v>
      </c>
      <c s="23" t="s">
        <v>217</v>
      </c>
      <c s="18" t="s">
        <v>47</v>
      </c>
      <c s="24" t="s">
        <v>218</v>
      </c>
      <c s="25" t="s">
        <v>102</v>
      </c>
      <c s="26">
        <v>14.55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478</v>
      </c>
    </row>
    <row r="37" spans="1:5" ht="12.75">
      <c r="A37" s="30" t="s">
        <v>46</v>
      </c>
      <c r="E37" s="31" t="s">
        <v>479</v>
      </c>
    </row>
    <row r="38" spans="1:5" ht="293.25">
      <c r="A38" t="s">
        <v>48</v>
      </c>
      <c r="E38" s="29" t="s">
        <v>221</v>
      </c>
    </row>
    <row r="39" spans="1:18" ht="12.75" customHeight="1">
      <c r="A39" s="5" t="s">
        <v>37</v>
      </c>
      <c s="5"/>
      <c s="34" t="s">
        <v>17</v>
      </c>
      <c s="5"/>
      <c s="21" t="s">
        <v>234</v>
      </c>
      <c s="5"/>
      <c s="5"/>
      <c s="5"/>
      <c s="35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76</v>
      </c>
      <c s="23" t="s">
        <v>480</v>
      </c>
      <c s="18" t="s">
        <v>41</v>
      </c>
      <c s="24" t="s">
        <v>237</v>
      </c>
      <c s="25" t="s">
        <v>102</v>
      </c>
      <c s="26">
        <v>2.454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44</v>
      </c>
      <c r="E41" s="29" t="s">
        <v>481</v>
      </c>
    </row>
    <row r="42" spans="1:5" ht="25.5">
      <c r="A42" s="30" t="s">
        <v>46</v>
      </c>
      <c r="E42" s="31" t="s">
        <v>482</v>
      </c>
    </row>
    <row r="43" spans="1:5" ht="369.75">
      <c r="A43" t="s">
        <v>48</v>
      </c>
      <c r="E43" s="29" t="s">
        <v>240</v>
      </c>
    </row>
    <row r="44" spans="1:18" ht="12.75" customHeight="1">
      <c r="A44" s="5" t="s">
        <v>37</v>
      </c>
      <c s="5"/>
      <c s="34" t="s">
        <v>27</v>
      </c>
      <c s="5"/>
      <c s="21" t="s">
        <v>254</v>
      </c>
      <c s="5"/>
      <c s="5"/>
      <c s="5"/>
      <c s="35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426</v>
      </c>
      <c s="18" t="s">
        <v>47</v>
      </c>
      <c s="24" t="s">
        <v>427</v>
      </c>
      <c s="25" t="s">
        <v>102</v>
      </c>
      <c s="26">
        <v>0.6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483</v>
      </c>
    </row>
    <row r="47" spans="1:5" ht="12.75">
      <c r="A47" s="30" t="s">
        <v>46</v>
      </c>
      <c r="E47" s="31" t="s">
        <v>484</v>
      </c>
    </row>
    <row r="48" spans="1:5" ht="369.75">
      <c r="A48" t="s">
        <v>48</v>
      </c>
      <c r="E48" s="29" t="s">
        <v>430</v>
      </c>
    </row>
    <row r="49" spans="1:16" ht="12.75">
      <c r="A49" s="18" t="s">
        <v>39</v>
      </c>
      <c s="23" t="s">
        <v>36</v>
      </c>
      <c s="23" t="s">
        <v>431</v>
      </c>
      <c s="18" t="s">
        <v>47</v>
      </c>
      <c s="24" t="s">
        <v>432</v>
      </c>
      <c s="25" t="s">
        <v>102</v>
      </c>
      <c s="26">
        <v>0.6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485</v>
      </c>
    </row>
    <row r="51" spans="1:5" ht="12.75">
      <c r="A51" s="30" t="s">
        <v>46</v>
      </c>
      <c r="E51" s="31" t="s">
        <v>484</v>
      </c>
    </row>
    <row r="52" spans="1:5" ht="38.25">
      <c r="A52" t="s">
        <v>48</v>
      </c>
      <c r="E52" s="29" t="s">
        <v>434</v>
      </c>
    </row>
    <row r="53" spans="1:18" ht="12.75" customHeight="1">
      <c r="A53" s="5" t="s">
        <v>37</v>
      </c>
      <c s="5"/>
      <c s="34" t="s">
        <v>69</v>
      </c>
      <c s="5"/>
      <c s="21" t="s">
        <v>387</v>
      </c>
      <c s="5"/>
      <c s="5"/>
      <c s="5"/>
      <c s="35">
        <f>0+Q53</f>
      </c>
      <c r="O53">
        <f>0+R53</f>
      </c>
      <c r="Q53">
        <f>0+I54+I58+I62+I66+I70+I74+I78+I82+I86</f>
      </c>
      <c>
        <f>0+O54+O58+O62+O66+O70+O74+O78+O82+O86</f>
      </c>
    </row>
    <row r="54" spans="1:16" ht="12.75">
      <c r="A54" s="18" t="s">
        <v>39</v>
      </c>
      <c s="23" t="s">
        <v>91</v>
      </c>
      <c s="23" t="s">
        <v>486</v>
      </c>
      <c s="18" t="s">
        <v>47</v>
      </c>
      <c s="24" t="s">
        <v>487</v>
      </c>
      <c s="25" t="s">
        <v>150</v>
      </c>
      <c s="26">
        <v>97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488</v>
      </c>
    </row>
    <row r="56" spans="1:5" ht="12.75">
      <c r="A56" s="30" t="s">
        <v>46</v>
      </c>
      <c r="E56" s="31" t="s">
        <v>47</v>
      </c>
    </row>
    <row r="57" spans="1:5" ht="102">
      <c r="A57" t="s">
        <v>48</v>
      </c>
      <c r="E57" s="29" t="s">
        <v>489</v>
      </c>
    </row>
    <row r="58" spans="1:16" ht="12.75">
      <c r="A58" s="18" t="s">
        <v>39</v>
      </c>
      <c s="23" t="s">
        <v>95</v>
      </c>
      <c s="23" t="s">
        <v>490</v>
      </c>
      <c s="18" t="s">
        <v>47</v>
      </c>
      <c s="24" t="s">
        <v>491</v>
      </c>
      <c s="25" t="s">
        <v>150</v>
      </c>
      <c s="26">
        <v>97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492</v>
      </c>
    </row>
    <row r="60" spans="1:5" ht="12.75">
      <c r="A60" s="30" t="s">
        <v>46</v>
      </c>
      <c r="E60" s="31" t="s">
        <v>47</v>
      </c>
    </row>
    <row r="61" spans="1:5" ht="140.25">
      <c r="A61" t="s">
        <v>48</v>
      </c>
      <c r="E61" s="29" t="s">
        <v>493</v>
      </c>
    </row>
    <row r="62" spans="1:16" ht="12.75">
      <c r="A62" s="18" t="s">
        <v>39</v>
      </c>
      <c s="23" t="s">
        <v>99</v>
      </c>
      <c s="23" t="s">
        <v>494</v>
      </c>
      <c s="18" t="s">
        <v>47</v>
      </c>
      <c s="24" t="s">
        <v>495</v>
      </c>
      <c s="25" t="s">
        <v>150</v>
      </c>
      <c s="26">
        <v>97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47</v>
      </c>
    </row>
    <row r="64" spans="1:5" ht="12.75">
      <c r="A64" s="30" t="s">
        <v>46</v>
      </c>
      <c r="E64" s="31" t="s">
        <v>496</v>
      </c>
    </row>
    <row r="65" spans="1:5" ht="127.5">
      <c r="A65" t="s">
        <v>48</v>
      </c>
      <c r="E65" s="29" t="s">
        <v>497</v>
      </c>
    </row>
    <row r="66" spans="1:16" ht="12.75">
      <c r="A66" s="18" t="s">
        <v>39</v>
      </c>
      <c s="23" t="s">
        <v>106</v>
      </c>
      <c s="23" t="s">
        <v>498</v>
      </c>
      <c s="18" t="s">
        <v>41</v>
      </c>
      <c s="24" t="s">
        <v>499</v>
      </c>
      <c s="25" t="s">
        <v>150</v>
      </c>
      <c s="26">
        <v>97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500</v>
      </c>
    </row>
    <row r="68" spans="1:5" ht="12.75">
      <c r="A68" s="30" t="s">
        <v>46</v>
      </c>
      <c r="E68" s="31" t="s">
        <v>47</v>
      </c>
    </row>
    <row r="69" spans="1:5" ht="89.25">
      <c r="A69" t="s">
        <v>48</v>
      </c>
      <c r="E69" s="29" t="s">
        <v>501</v>
      </c>
    </row>
    <row r="70" spans="1:16" ht="12.75">
      <c r="A70" s="18" t="s">
        <v>39</v>
      </c>
      <c s="23" t="s">
        <v>170</v>
      </c>
      <c s="23" t="s">
        <v>502</v>
      </c>
      <c s="18" t="s">
        <v>47</v>
      </c>
      <c s="24" t="s">
        <v>503</v>
      </c>
      <c s="25" t="s">
        <v>72</v>
      </c>
      <c s="26">
        <v>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504</v>
      </c>
    </row>
    <row r="72" spans="1:5" ht="12.75">
      <c r="A72" s="30" t="s">
        <v>46</v>
      </c>
      <c r="E72" s="31" t="s">
        <v>47</v>
      </c>
    </row>
    <row r="73" spans="1:5" ht="114.75">
      <c r="A73" t="s">
        <v>48</v>
      </c>
      <c r="E73" s="29" t="s">
        <v>505</v>
      </c>
    </row>
    <row r="74" spans="1:16" ht="25.5">
      <c r="A74" s="18" t="s">
        <v>39</v>
      </c>
      <c s="23" t="s">
        <v>176</v>
      </c>
      <c s="23" t="s">
        <v>506</v>
      </c>
      <c s="18" t="s">
        <v>47</v>
      </c>
      <c s="24" t="s">
        <v>507</v>
      </c>
      <c s="25" t="s">
        <v>72</v>
      </c>
      <c s="26">
        <v>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508</v>
      </c>
    </row>
    <row r="76" spans="1:5" ht="12.75">
      <c r="A76" s="30" t="s">
        <v>46</v>
      </c>
      <c r="E76" s="31" t="s">
        <v>47</v>
      </c>
    </row>
    <row r="77" spans="1:5" ht="102">
      <c r="A77" t="s">
        <v>48</v>
      </c>
      <c r="E77" s="29" t="s">
        <v>509</v>
      </c>
    </row>
    <row r="78" spans="1:16" ht="12.75">
      <c r="A78" s="18" t="s">
        <v>39</v>
      </c>
      <c s="23" t="s">
        <v>182</v>
      </c>
      <c s="23" t="s">
        <v>510</v>
      </c>
      <c s="18" t="s">
        <v>47</v>
      </c>
      <c s="24" t="s">
        <v>511</v>
      </c>
      <c s="25" t="s">
        <v>72</v>
      </c>
      <c s="26">
        <v>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512</v>
      </c>
    </row>
    <row r="80" spans="1:5" ht="12.75">
      <c r="A80" s="30" t="s">
        <v>46</v>
      </c>
      <c r="E80" s="31" t="s">
        <v>47</v>
      </c>
    </row>
    <row r="81" spans="1:5" ht="89.25">
      <c r="A81" t="s">
        <v>48</v>
      </c>
      <c r="E81" s="29" t="s">
        <v>513</v>
      </c>
    </row>
    <row r="82" spans="1:16" ht="12.75">
      <c r="A82" s="18" t="s">
        <v>39</v>
      </c>
      <c s="23" t="s">
        <v>188</v>
      </c>
      <c s="23" t="s">
        <v>514</v>
      </c>
      <c s="18" t="s">
        <v>47</v>
      </c>
      <c s="24" t="s">
        <v>515</v>
      </c>
      <c s="25" t="s">
        <v>516</v>
      </c>
      <c s="26">
        <v>15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517</v>
      </c>
    </row>
    <row r="84" spans="1:5" ht="12.75">
      <c r="A84" s="30" t="s">
        <v>46</v>
      </c>
      <c r="E84" s="31" t="s">
        <v>47</v>
      </c>
    </row>
    <row r="85" spans="1:5" ht="89.25">
      <c r="A85" t="s">
        <v>48</v>
      </c>
      <c r="E85" s="29" t="s">
        <v>518</v>
      </c>
    </row>
    <row r="86" spans="1:16" ht="12.75">
      <c r="A86" s="18" t="s">
        <v>39</v>
      </c>
      <c s="23" t="s">
        <v>193</v>
      </c>
      <c s="23" t="s">
        <v>519</v>
      </c>
      <c s="18" t="s">
        <v>47</v>
      </c>
      <c s="24" t="s">
        <v>520</v>
      </c>
      <c s="25" t="s">
        <v>72</v>
      </c>
      <c s="26">
        <v>9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521</v>
      </c>
    </row>
    <row r="88" spans="1:5" ht="38.25">
      <c r="A88" s="30" t="s">
        <v>46</v>
      </c>
      <c r="E88" s="31" t="s">
        <v>522</v>
      </c>
    </row>
    <row r="89" spans="1:5" ht="127.5">
      <c r="A89" t="s">
        <v>48</v>
      </c>
      <c r="E89" s="29" t="s">
        <v>523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526</v>
      </c>
      <c s="36">
        <f>0+I9+I34+I43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526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47</v>
      </c>
      <c s="24" t="s">
        <v>51</v>
      </c>
      <c s="25" t="s">
        <v>43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47</v>
      </c>
    </row>
    <row r="16" spans="1:5" ht="38.25">
      <c r="A16" s="30" t="s">
        <v>46</v>
      </c>
      <c r="E16" s="31" t="s">
        <v>53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57</v>
      </c>
    </row>
    <row r="20" spans="1:5" ht="38.25">
      <c r="A20" s="30" t="s">
        <v>46</v>
      </c>
      <c r="E20" s="31" t="s">
        <v>58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47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47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65</v>
      </c>
      <c s="18" t="s">
        <v>47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8" ht="12.75" customHeight="1">
      <c r="A34" s="5" t="s">
        <v>37</v>
      </c>
      <c s="5"/>
      <c s="34" t="s">
        <v>23</v>
      </c>
      <c s="5"/>
      <c s="21" t="s">
        <v>68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25.5">
      <c r="A35" s="18" t="s">
        <v>39</v>
      </c>
      <c s="23" t="s">
        <v>69</v>
      </c>
      <c s="23" t="s">
        <v>70</v>
      </c>
      <c s="18" t="s">
        <v>47</v>
      </c>
      <c s="24" t="s">
        <v>71</v>
      </c>
      <c s="25" t="s">
        <v>72</v>
      </c>
      <c s="26">
        <v>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73</v>
      </c>
    </row>
    <row r="37" spans="1:5" ht="12.75">
      <c r="A37" s="30" t="s">
        <v>46</v>
      </c>
      <c r="E37" s="31" t="s">
        <v>527</v>
      </c>
    </row>
    <row r="38" spans="1:5" ht="165.75">
      <c r="A38" t="s">
        <v>48</v>
      </c>
      <c r="E38" s="29" t="s">
        <v>75</v>
      </c>
    </row>
    <row r="39" spans="1:16" ht="12.75">
      <c r="A39" s="18" t="s">
        <v>39</v>
      </c>
      <c s="23" t="s">
        <v>76</v>
      </c>
      <c s="23" t="s">
        <v>77</v>
      </c>
      <c s="18" t="s">
        <v>47</v>
      </c>
      <c s="24" t="s">
        <v>78</v>
      </c>
      <c s="25" t="s">
        <v>79</v>
      </c>
      <c s="26">
        <v>36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80</v>
      </c>
    </row>
    <row r="41" spans="1:5" ht="12.75">
      <c r="A41" s="30" t="s">
        <v>46</v>
      </c>
      <c r="E41" s="31" t="s">
        <v>528</v>
      </c>
    </row>
    <row r="42" spans="1:5" ht="38.25">
      <c r="A42" t="s">
        <v>48</v>
      </c>
      <c r="E42" s="29" t="s">
        <v>82</v>
      </c>
    </row>
    <row r="43" spans="1:18" ht="12.75" customHeight="1">
      <c r="A43" s="5" t="s">
        <v>37</v>
      </c>
      <c s="5"/>
      <c s="34" t="s">
        <v>34</v>
      </c>
      <c s="5"/>
      <c s="21" t="s">
        <v>83</v>
      </c>
      <c s="5"/>
      <c s="5"/>
      <c s="5"/>
      <c s="35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39</v>
      </c>
      <c s="23" t="s">
        <v>34</v>
      </c>
      <c s="23" t="s">
        <v>84</v>
      </c>
      <c s="18" t="s">
        <v>41</v>
      </c>
      <c s="24" t="s">
        <v>85</v>
      </c>
      <c s="25" t="s">
        <v>72</v>
      </c>
      <c s="26">
        <v>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86</v>
      </c>
    </row>
    <row r="46" spans="1:5" ht="12.75">
      <c r="A46" s="30" t="s">
        <v>46</v>
      </c>
      <c r="E46" s="31" t="s">
        <v>47</v>
      </c>
    </row>
    <row r="47" spans="1:5" ht="89.25">
      <c r="A47" t="s">
        <v>48</v>
      </c>
      <c r="E47" s="29" t="s">
        <v>87</v>
      </c>
    </row>
    <row r="48" spans="1:16" ht="12.75">
      <c r="A48" s="18" t="s">
        <v>39</v>
      </c>
      <c s="23" t="s">
        <v>36</v>
      </c>
      <c s="23" t="s">
        <v>88</v>
      </c>
      <c s="18" t="s">
        <v>41</v>
      </c>
      <c s="24" t="s">
        <v>89</v>
      </c>
      <c s="25" t="s">
        <v>72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90</v>
      </c>
    </row>
    <row r="50" spans="1:5" ht="12.75">
      <c r="A50" s="30" t="s">
        <v>46</v>
      </c>
      <c r="E50" s="31" t="s">
        <v>47</v>
      </c>
    </row>
    <row r="51" spans="1:5" ht="89.25">
      <c r="A51" t="s">
        <v>48</v>
      </c>
      <c r="E51" s="29" t="s">
        <v>87</v>
      </c>
    </row>
    <row r="52" spans="1:16" ht="12.75">
      <c r="A52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72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94</v>
      </c>
    </row>
    <row r="54" spans="1:5" ht="12.75">
      <c r="A54" s="30" t="s">
        <v>46</v>
      </c>
      <c r="E54" s="31" t="s">
        <v>47</v>
      </c>
    </row>
    <row r="55" spans="1:5" ht="89.25">
      <c r="A55" t="s">
        <v>48</v>
      </c>
      <c r="E55" s="29" t="s">
        <v>87</v>
      </c>
    </row>
    <row r="56" spans="1:16" ht="12.75">
      <c r="A56" s="18" t="s">
        <v>39</v>
      </c>
      <c s="23" t="s">
        <v>95</v>
      </c>
      <c s="23" t="s">
        <v>96</v>
      </c>
      <c s="18" t="s">
        <v>41</v>
      </c>
      <c s="24" t="s">
        <v>97</v>
      </c>
      <c s="25" t="s">
        <v>72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98</v>
      </c>
    </row>
    <row r="58" spans="1:5" ht="12.75">
      <c r="A58" s="30" t="s">
        <v>46</v>
      </c>
      <c r="E58" s="31" t="s">
        <v>47</v>
      </c>
    </row>
    <row r="59" spans="1:5" ht="89.25">
      <c r="A59" t="s">
        <v>48</v>
      </c>
      <c r="E59" s="29" t="s">
        <v>87</v>
      </c>
    </row>
    <row r="60" spans="1:16" ht="12.75">
      <c r="A60" s="18" t="s">
        <v>39</v>
      </c>
      <c s="23" t="s">
        <v>99</v>
      </c>
      <c s="23" t="s">
        <v>100</v>
      </c>
      <c s="18" t="s">
        <v>47</v>
      </c>
      <c s="24" t="s">
        <v>101</v>
      </c>
      <c s="25" t="s">
        <v>102</v>
      </c>
      <c s="26">
        <v>0.18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103</v>
      </c>
    </row>
    <row r="62" spans="1:5" ht="12.75">
      <c r="A62" s="30" t="s">
        <v>46</v>
      </c>
      <c r="E62" s="31" t="s">
        <v>529</v>
      </c>
    </row>
    <row r="63" spans="1:5" ht="102">
      <c r="A63" t="s">
        <v>48</v>
      </c>
      <c r="E63" s="29" t="s">
        <v>105</v>
      </c>
    </row>
    <row r="64" spans="1:16" ht="12.75">
      <c r="A64" s="18" t="s">
        <v>39</v>
      </c>
      <c s="23" t="s">
        <v>106</v>
      </c>
      <c s="23" t="s">
        <v>110</v>
      </c>
      <c s="18" t="s">
        <v>41</v>
      </c>
      <c s="24" t="s">
        <v>108</v>
      </c>
      <c s="25" t="s">
        <v>72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109</v>
      </c>
    </row>
    <row r="66" spans="1:5" ht="12.75">
      <c r="A66" s="30" t="s">
        <v>46</v>
      </c>
      <c r="E66" s="31" t="s">
        <v>47</v>
      </c>
    </row>
    <row r="67" spans="1:5" ht="102">
      <c r="A67" t="s">
        <v>48</v>
      </c>
      <c r="E67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0+O9+O30+O103+O128+O145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530</v>
      </c>
      <c s="36">
        <f>0+I9+I30+I103+I128+I145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530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531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515.57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532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90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38.25">
      <c r="A20" s="30" t="s">
        <v>46</v>
      </c>
      <c r="E20" s="31" t="s">
        <v>533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71.5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534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430.5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535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1.5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536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72.9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537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234.35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27.5">
      <c r="A41" s="30" t="s">
        <v>46</v>
      </c>
      <c r="E41" s="31" t="s">
        <v>538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16.25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146</v>
      </c>
    </row>
    <row r="45" spans="1:5" ht="12.75">
      <c r="A45" s="30" t="s">
        <v>46</v>
      </c>
      <c r="E45" s="31" t="s">
        <v>539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148</v>
      </c>
      <c s="18" t="s">
        <v>47</v>
      </c>
      <c s="24" t="s">
        <v>149</v>
      </c>
      <c s="25" t="s">
        <v>150</v>
      </c>
      <c s="26">
        <v>960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151</v>
      </c>
    </row>
    <row r="49" spans="1:5" ht="12.75">
      <c r="A49" s="30" t="s">
        <v>46</v>
      </c>
      <c r="E49" s="31" t="s">
        <v>540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153</v>
      </c>
      <c s="18" t="s">
        <v>47</v>
      </c>
      <c s="24" t="s">
        <v>154</v>
      </c>
      <c s="25" t="s">
        <v>102</v>
      </c>
      <c s="26">
        <v>16.25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155</v>
      </c>
    </row>
    <row r="53" spans="1:5" ht="12.75">
      <c r="A53" s="30" t="s">
        <v>46</v>
      </c>
      <c r="E53" s="31" t="s">
        <v>539</v>
      </c>
    </row>
    <row r="54" spans="1:5" ht="63.75">
      <c r="A54" t="s">
        <v>48</v>
      </c>
      <c r="E54" s="29" t="s">
        <v>135</v>
      </c>
    </row>
    <row r="55" spans="1:16" ht="12.75">
      <c r="A55" s="18" t="s">
        <v>39</v>
      </c>
      <c s="23" t="s">
        <v>95</v>
      </c>
      <c s="23" t="s">
        <v>156</v>
      </c>
      <c s="18" t="s">
        <v>47</v>
      </c>
      <c s="24" t="s">
        <v>157</v>
      </c>
      <c s="25" t="s">
        <v>102</v>
      </c>
      <c s="26">
        <v>56.25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541</v>
      </c>
    </row>
    <row r="57" spans="1:5" ht="12.75">
      <c r="A57" s="30" t="s">
        <v>46</v>
      </c>
      <c r="E57" s="31" t="s">
        <v>542</v>
      </c>
    </row>
    <row r="58" spans="1:5" ht="38.25">
      <c r="A58" t="s">
        <v>48</v>
      </c>
      <c r="E58" s="29" t="s">
        <v>160</v>
      </c>
    </row>
    <row r="59" spans="1:16" ht="12.75">
      <c r="A59" s="18" t="s">
        <v>39</v>
      </c>
      <c s="23" t="s">
        <v>99</v>
      </c>
      <c s="23" t="s">
        <v>171</v>
      </c>
      <c s="18" t="s">
        <v>47</v>
      </c>
      <c s="24" t="s">
        <v>172</v>
      </c>
      <c s="25" t="s">
        <v>102</v>
      </c>
      <c s="26">
        <v>56.25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543</v>
      </c>
    </row>
    <row r="61" spans="1:5" ht="12.75">
      <c r="A61" s="30" t="s">
        <v>46</v>
      </c>
      <c r="E61" s="31" t="s">
        <v>47</v>
      </c>
    </row>
    <row r="62" spans="1:5" ht="12.75">
      <c r="A62" t="s">
        <v>48</v>
      </c>
      <c r="E62" s="29" t="s">
        <v>175</v>
      </c>
    </row>
    <row r="63" spans="1:16" ht="12.75">
      <c r="A63" s="18" t="s">
        <v>39</v>
      </c>
      <c s="23" t="s">
        <v>106</v>
      </c>
      <c s="23" t="s">
        <v>177</v>
      </c>
      <c s="18" t="s">
        <v>47</v>
      </c>
      <c s="24" t="s">
        <v>178</v>
      </c>
      <c s="25" t="s">
        <v>102</v>
      </c>
      <c s="26">
        <v>10.5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179</v>
      </c>
    </row>
    <row r="65" spans="1:5" ht="63.75">
      <c r="A65" s="30" t="s">
        <v>46</v>
      </c>
      <c r="E65" s="31" t="s">
        <v>544</v>
      </c>
    </row>
    <row r="66" spans="1:5" ht="369.75">
      <c r="A66" t="s">
        <v>48</v>
      </c>
      <c r="E66" s="29" t="s">
        <v>181</v>
      </c>
    </row>
    <row r="67" spans="1:16" ht="12.75">
      <c r="A67" s="18" t="s">
        <v>39</v>
      </c>
      <c s="23" t="s">
        <v>170</v>
      </c>
      <c s="23" t="s">
        <v>183</v>
      </c>
      <c s="18" t="s">
        <v>47</v>
      </c>
      <c s="24" t="s">
        <v>184</v>
      </c>
      <c s="25" t="s">
        <v>102</v>
      </c>
      <c s="26">
        <v>61.5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44</v>
      </c>
      <c r="E68" s="29" t="s">
        <v>545</v>
      </c>
    </row>
    <row r="69" spans="1:5" ht="38.25">
      <c r="A69" s="30" t="s">
        <v>46</v>
      </c>
      <c r="E69" s="31" t="s">
        <v>546</v>
      </c>
    </row>
    <row r="70" spans="1:5" ht="306">
      <c r="A70" t="s">
        <v>48</v>
      </c>
      <c r="E70" s="29" t="s">
        <v>187</v>
      </c>
    </row>
    <row r="71" spans="1:16" ht="12.75">
      <c r="A71" s="18" t="s">
        <v>39</v>
      </c>
      <c s="23" t="s">
        <v>176</v>
      </c>
      <c s="23" t="s">
        <v>189</v>
      </c>
      <c s="18" t="s">
        <v>47</v>
      </c>
      <c s="24" t="s">
        <v>190</v>
      </c>
      <c s="25" t="s">
        <v>102</v>
      </c>
      <c s="26">
        <v>215.25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191</v>
      </c>
    </row>
    <row r="73" spans="1:5" ht="51">
      <c r="A73" s="30" t="s">
        <v>46</v>
      </c>
      <c r="E73" s="31" t="s">
        <v>547</v>
      </c>
    </row>
    <row r="74" spans="1:5" ht="306">
      <c r="A74" t="s">
        <v>48</v>
      </c>
      <c r="E74" s="29" t="s">
        <v>187</v>
      </c>
    </row>
    <row r="75" spans="1:16" ht="12.75">
      <c r="A75" s="18" t="s">
        <v>39</v>
      </c>
      <c s="23" t="s">
        <v>182</v>
      </c>
      <c s="23" t="s">
        <v>194</v>
      </c>
      <c s="18" t="s">
        <v>47</v>
      </c>
      <c s="24" t="s">
        <v>195</v>
      </c>
      <c s="25" t="s">
        <v>102</v>
      </c>
      <c s="26">
        <v>7.5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548</v>
      </c>
    </row>
    <row r="77" spans="1:5" ht="12.75">
      <c r="A77" s="30" t="s">
        <v>46</v>
      </c>
      <c r="E77" s="31" t="s">
        <v>549</v>
      </c>
    </row>
    <row r="78" spans="1:5" ht="344.25">
      <c r="A78" t="s">
        <v>48</v>
      </c>
      <c r="E78" s="29" t="s">
        <v>550</v>
      </c>
    </row>
    <row r="79" spans="1:16" ht="12.75">
      <c r="A79" s="18" t="s">
        <v>39</v>
      </c>
      <c s="23" t="s">
        <v>188</v>
      </c>
      <c s="23" t="s">
        <v>199</v>
      </c>
      <c s="18" t="s">
        <v>47</v>
      </c>
      <c s="24" t="s">
        <v>200</v>
      </c>
      <c s="25" t="s">
        <v>102</v>
      </c>
      <c s="26">
        <v>18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201</v>
      </c>
    </row>
    <row r="81" spans="1:5" ht="38.25">
      <c r="A81" s="30" t="s">
        <v>46</v>
      </c>
      <c r="E81" s="31" t="s">
        <v>551</v>
      </c>
    </row>
    <row r="82" spans="1:5" ht="191.25">
      <c r="A82" t="s">
        <v>48</v>
      </c>
      <c r="E82" s="29" t="s">
        <v>203</v>
      </c>
    </row>
    <row r="83" spans="1:16" ht="25.5">
      <c r="A83" s="18" t="s">
        <v>39</v>
      </c>
      <c s="23" t="s">
        <v>193</v>
      </c>
      <c s="23" t="s">
        <v>205</v>
      </c>
      <c s="18" t="s">
        <v>47</v>
      </c>
      <c s="24" t="s">
        <v>206</v>
      </c>
      <c s="25" t="s">
        <v>102</v>
      </c>
      <c s="26">
        <v>77.7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207</v>
      </c>
    </row>
    <row r="85" spans="1:5" ht="63.75">
      <c r="A85" s="30" t="s">
        <v>46</v>
      </c>
      <c r="E85" s="31" t="s">
        <v>552</v>
      </c>
    </row>
    <row r="86" spans="1:5" ht="267.75">
      <c r="A86" t="s">
        <v>48</v>
      </c>
      <c r="E86" s="29" t="s">
        <v>209</v>
      </c>
    </row>
    <row r="87" spans="1:16" ht="12.75">
      <c r="A87" s="18" t="s">
        <v>39</v>
      </c>
      <c s="23" t="s">
        <v>198</v>
      </c>
      <c s="23" t="s">
        <v>211</v>
      </c>
      <c s="18" t="s">
        <v>47</v>
      </c>
      <c s="24" t="s">
        <v>212</v>
      </c>
      <c s="25" t="s">
        <v>102</v>
      </c>
      <c s="26">
        <v>176.4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213</v>
      </c>
    </row>
    <row r="89" spans="1:5" ht="25.5">
      <c r="A89" s="30" t="s">
        <v>46</v>
      </c>
      <c r="E89" s="31" t="s">
        <v>553</v>
      </c>
    </row>
    <row r="90" spans="1:5" ht="242.25">
      <c r="A90" t="s">
        <v>48</v>
      </c>
      <c r="E90" s="29" t="s">
        <v>215</v>
      </c>
    </row>
    <row r="91" spans="1:16" ht="12.75">
      <c r="A91" s="18" t="s">
        <v>39</v>
      </c>
      <c s="23" t="s">
        <v>204</v>
      </c>
      <c s="23" t="s">
        <v>217</v>
      </c>
      <c s="18" t="s">
        <v>47</v>
      </c>
      <c s="24" t="s">
        <v>218</v>
      </c>
      <c s="25" t="s">
        <v>102</v>
      </c>
      <c s="26">
        <v>7.5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219</v>
      </c>
    </row>
    <row r="93" spans="1:5" ht="12.75">
      <c r="A93" s="30" t="s">
        <v>46</v>
      </c>
      <c r="E93" s="31" t="s">
        <v>554</v>
      </c>
    </row>
    <row r="94" spans="1:5" ht="293.25">
      <c r="A94" t="s">
        <v>48</v>
      </c>
      <c r="E94" s="29" t="s">
        <v>221</v>
      </c>
    </row>
    <row r="95" spans="1:16" ht="12.75">
      <c r="A95" s="18" t="s">
        <v>39</v>
      </c>
      <c s="23" t="s">
        <v>210</v>
      </c>
      <c s="23" t="s">
        <v>223</v>
      </c>
      <c s="18" t="s">
        <v>47</v>
      </c>
      <c s="24" t="s">
        <v>224</v>
      </c>
      <c s="25" t="s">
        <v>79</v>
      </c>
      <c s="26">
        <v>410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225</v>
      </c>
    </row>
    <row r="97" spans="1:5" ht="12.75">
      <c r="A97" s="30" t="s">
        <v>46</v>
      </c>
      <c r="E97" s="31" t="s">
        <v>555</v>
      </c>
    </row>
    <row r="98" spans="1:5" ht="38.25">
      <c r="A98" t="s">
        <v>48</v>
      </c>
      <c r="E98" s="29" t="s">
        <v>227</v>
      </c>
    </row>
    <row r="99" spans="1:16" ht="12.75">
      <c r="A99" s="18" t="s">
        <v>39</v>
      </c>
      <c s="23" t="s">
        <v>216</v>
      </c>
      <c s="23" t="s">
        <v>229</v>
      </c>
      <c s="18" t="s">
        <v>47</v>
      </c>
      <c s="24" t="s">
        <v>230</v>
      </c>
      <c s="25" t="s">
        <v>79</v>
      </c>
      <c s="26">
        <v>410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231</v>
      </c>
    </row>
    <row r="101" spans="1:5" ht="12.75">
      <c r="A101" s="30" t="s">
        <v>46</v>
      </c>
      <c r="E101" s="31" t="s">
        <v>556</v>
      </c>
    </row>
    <row r="102" spans="1:5" ht="25.5">
      <c r="A102" t="s">
        <v>48</v>
      </c>
      <c r="E102" s="29" t="s">
        <v>233</v>
      </c>
    </row>
    <row r="103" spans="1:18" ht="12.75" customHeight="1">
      <c r="A103" s="5" t="s">
        <v>37</v>
      </c>
      <c s="5"/>
      <c s="34" t="s">
        <v>29</v>
      </c>
      <c s="5"/>
      <c s="21" t="s">
        <v>261</v>
      </c>
      <c s="5"/>
      <c s="5"/>
      <c s="5"/>
      <c s="35">
        <f>0+Q103</f>
      </c>
      <c r="O103">
        <f>0+R103</f>
      </c>
      <c r="Q103">
        <f>0+I104+I108+I112+I116+I120+I124</f>
      </c>
      <c>
        <f>0+O104+O108+O112+O116+O120+O124</f>
      </c>
    </row>
    <row r="104" spans="1:16" ht="12.75">
      <c r="A104" s="18" t="s">
        <v>39</v>
      </c>
      <c s="23" t="s">
        <v>222</v>
      </c>
      <c s="23" t="s">
        <v>263</v>
      </c>
      <c s="18" t="s">
        <v>47</v>
      </c>
      <c s="24" t="s">
        <v>264</v>
      </c>
      <c s="25" t="s">
        <v>79</v>
      </c>
      <c s="26">
        <v>1185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265</v>
      </c>
    </row>
    <row r="106" spans="1:5" ht="63.75">
      <c r="A106" s="30" t="s">
        <v>46</v>
      </c>
      <c r="E106" s="31" t="s">
        <v>557</v>
      </c>
    </row>
    <row r="107" spans="1:5" ht="51">
      <c r="A107" t="s">
        <v>48</v>
      </c>
      <c r="E107" s="29" t="s">
        <v>267</v>
      </c>
    </row>
    <row r="108" spans="1:16" ht="12.75">
      <c r="A108" s="18" t="s">
        <v>39</v>
      </c>
      <c s="23" t="s">
        <v>228</v>
      </c>
      <c s="23" t="s">
        <v>269</v>
      </c>
      <c s="18" t="s">
        <v>47</v>
      </c>
      <c s="24" t="s">
        <v>270</v>
      </c>
      <c s="25" t="s">
        <v>79</v>
      </c>
      <c s="26">
        <v>110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271</v>
      </c>
    </row>
    <row r="110" spans="1:5" ht="12.75">
      <c r="A110" s="30" t="s">
        <v>46</v>
      </c>
      <c r="E110" s="31" t="s">
        <v>558</v>
      </c>
    </row>
    <row r="111" spans="1:5" ht="51">
      <c r="A111" t="s">
        <v>48</v>
      </c>
      <c r="E111" s="29" t="s">
        <v>267</v>
      </c>
    </row>
    <row r="112" spans="1:16" ht="12.75">
      <c r="A112" s="18" t="s">
        <v>39</v>
      </c>
      <c s="23" t="s">
        <v>235</v>
      </c>
      <c s="23" t="s">
        <v>274</v>
      </c>
      <c s="18" t="s">
        <v>47</v>
      </c>
      <c s="24" t="s">
        <v>275</v>
      </c>
      <c s="25" t="s">
        <v>79</v>
      </c>
      <c s="26">
        <v>1115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44</v>
      </c>
      <c r="E113" s="29" t="s">
        <v>276</v>
      </c>
    </row>
    <row r="114" spans="1:5" ht="12.75">
      <c r="A114" s="30" t="s">
        <v>46</v>
      </c>
      <c r="E114" s="31" t="s">
        <v>559</v>
      </c>
    </row>
    <row r="115" spans="1:5" ht="153">
      <c r="A115" t="s">
        <v>48</v>
      </c>
      <c r="E115" s="29" t="s">
        <v>278</v>
      </c>
    </row>
    <row r="116" spans="1:16" ht="12.75">
      <c r="A116" s="18" t="s">
        <v>39</v>
      </c>
      <c s="23" t="s">
        <v>241</v>
      </c>
      <c s="23" t="s">
        <v>280</v>
      </c>
      <c s="18" t="s">
        <v>47</v>
      </c>
      <c s="24" t="s">
        <v>281</v>
      </c>
      <c s="25" t="s">
        <v>79</v>
      </c>
      <c s="26">
        <v>110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282</v>
      </c>
    </row>
    <row r="118" spans="1:5" ht="12.75">
      <c r="A118" s="30" t="s">
        <v>46</v>
      </c>
      <c r="E118" s="31" t="s">
        <v>560</v>
      </c>
    </row>
    <row r="119" spans="1:5" ht="153">
      <c r="A119" t="s">
        <v>48</v>
      </c>
      <c r="E119" s="29" t="s">
        <v>278</v>
      </c>
    </row>
    <row r="120" spans="1:16" ht="12.75">
      <c r="A120" s="18" t="s">
        <v>39</v>
      </c>
      <c s="23" t="s">
        <v>248</v>
      </c>
      <c s="23" t="s">
        <v>285</v>
      </c>
      <c s="18" t="s">
        <v>47</v>
      </c>
      <c s="24" t="s">
        <v>286</v>
      </c>
      <c s="25" t="s">
        <v>79</v>
      </c>
      <c s="26">
        <v>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287</v>
      </c>
    </row>
    <row r="122" spans="1:5" ht="12.75">
      <c r="A122" s="30" t="s">
        <v>46</v>
      </c>
      <c r="E122" s="31" t="s">
        <v>561</v>
      </c>
    </row>
    <row r="123" spans="1:5" ht="153">
      <c r="A123" t="s">
        <v>48</v>
      </c>
      <c r="E123" s="29" t="s">
        <v>278</v>
      </c>
    </row>
    <row r="124" spans="1:16" ht="25.5">
      <c r="A124" s="18" t="s">
        <v>39</v>
      </c>
      <c s="23" t="s">
        <v>255</v>
      </c>
      <c s="23" t="s">
        <v>290</v>
      </c>
      <c s="18" t="s">
        <v>23</v>
      </c>
      <c s="24" t="s">
        <v>291</v>
      </c>
      <c s="25" t="s">
        <v>79</v>
      </c>
      <c s="26">
        <v>65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292</v>
      </c>
    </row>
    <row r="126" spans="1:5" ht="12.75">
      <c r="A126" s="30" t="s">
        <v>46</v>
      </c>
      <c r="E126" s="31" t="s">
        <v>562</v>
      </c>
    </row>
    <row r="127" spans="1:5" ht="153">
      <c r="A127" t="s">
        <v>48</v>
      </c>
      <c r="E127" s="29" t="s">
        <v>278</v>
      </c>
    </row>
    <row r="128" spans="1:18" ht="12.75" customHeight="1">
      <c r="A128" s="5" t="s">
        <v>37</v>
      </c>
      <c s="5"/>
      <c s="34" t="s">
        <v>76</v>
      </c>
      <c s="5"/>
      <c s="21" t="s">
        <v>297</v>
      </c>
      <c s="5"/>
      <c s="5"/>
      <c s="5"/>
      <c s="35">
        <f>0+Q128</f>
      </c>
      <c r="O128">
        <f>0+R128</f>
      </c>
      <c r="Q128">
        <f>0+I129+I133+I137+I141</f>
      </c>
      <c>
        <f>0+O129+O133+O137+O141</f>
      </c>
    </row>
    <row r="129" spans="1:16" ht="12.75">
      <c r="A129" s="18" t="s">
        <v>39</v>
      </c>
      <c s="23" t="s">
        <v>262</v>
      </c>
      <c s="23" t="s">
        <v>299</v>
      </c>
      <c s="18" t="s">
        <v>47</v>
      </c>
      <c s="24" t="s">
        <v>300</v>
      </c>
      <c s="25" t="s">
        <v>150</v>
      </c>
      <c s="26">
        <v>30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301</v>
      </c>
    </row>
    <row r="131" spans="1:5" ht="12.75">
      <c r="A131" s="30" t="s">
        <v>46</v>
      </c>
      <c r="E131" s="31" t="s">
        <v>563</v>
      </c>
    </row>
    <row r="132" spans="1:5" ht="242.25">
      <c r="A132" t="s">
        <v>48</v>
      </c>
      <c r="E132" s="29" t="s">
        <v>303</v>
      </c>
    </row>
    <row r="133" spans="1:16" ht="12.75">
      <c r="A133" s="18" t="s">
        <v>39</v>
      </c>
      <c s="23" t="s">
        <v>268</v>
      </c>
      <c s="23" t="s">
        <v>305</v>
      </c>
      <c s="18" t="s">
        <v>47</v>
      </c>
      <c s="24" t="s">
        <v>306</v>
      </c>
      <c s="25" t="s">
        <v>72</v>
      </c>
      <c s="26">
        <v>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307</v>
      </c>
    </row>
    <row r="135" spans="1:5" ht="12.75">
      <c r="A135" s="30" t="s">
        <v>46</v>
      </c>
      <c r="E135" s="31" t="s">
        <v>47</v>
      </c>
    </row>
    <row r="136" spans="1:5" ht="25.5">
      <c r="A136" t="s">
        <v>48</v>
      </c>
      <c r="E136" s="29" t="s">
        <v>308</v>
      </c>
    </row>
    <row r="137" spans="1:16" ht="12.75">
      <c r="A137" s="18" t="s">
        <v>39</v>
      </c>
      <c s="23" t="s">
        <v>273</v>
      </c>
      <c s="23" t="s">
        <v>310</v>
      </c>
      <c s="18" t="s">
        <v>47</v>
      </c>
      <c s="24" t="s">
        <v>311</v>
      </c>
      <c s="25" t="s">
        <v>72</v>
      </c>
      <c s="26">
        <v>2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312</v>
      </c>
    </row>
    <row r="139" spans="1:5" ht="12.75">
      <c r="A139" s="30" t="s">
        <v>46</v>
      </c>
      <c r="E139" s="31" t="s">
        <v>47</v>
      </c>
    </row>
    <row r="140" spans="1:5" ht="25.5">
      <c r="A140" t="s">
        <v>48</v>
      </c>
      <c r="E140" s="29" t="s">
        <v>308</v>
      </c>
    </row>
    <row r="141" spans="1:16" ht="12.75">
      <c r="A141" s="18" t="s">
        <v>39</v>
      </c>
      <c s="23" t="s">
        <v>279</v>
      </c>
      <c s="23" t="s">
        <v>314</v>
      </c>
      <c s="18" t="s">
        <v>47</v>
      </c>
      <c s="24" t="s">
        <v>315</v>
      </c>
      <c s="25" t="s">
        <v>150</v>
      </c>
      <c s="26">
        <v>30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316</v>
      </c>
    </row>
    <row r="143" spans="1:5" ht="12.75">
      <c r="A143" s="30" t="s">
        <v>46</v>
      </c>
      <c r="E143" s="31" t="s">
        <v>564</v>
      </c>
    </row>
    <row r="144" spans="1:5" ht="38.25">
      <c r="A144" t="s">
        <v>48</v>
      </c>
      <c r="E144" s="29" t="s">
        <v>318</v>
      </c>
    </row>
    <row r="145" spans="1:18" ht="12.75" customHeight="1">
      <c r="A145" s="5" t="s">
        <v>37</v>
      </c>
      <c s="5"/>
      <c s="34" t="s">
        <v>34</v>
      </c>
      <c s="5"/>
      <c s="21" t="s">
        <v>83</v>
      </c>
      <c s="5"/>
      <c s="5"/>
      <c s="5"/>
      <c s="35">
        <f>0+Q145</f>
      </c>
      <c r="O145">
        <f>0+R145</f>
      </c>
      <c r="Q145">
        <f>0+I146+I150+I154</f>
      </c>
      <c>
        <f>0+O146+O150+O154</f>
      </c>
    </row>
    <row r="146" spans="1:16" ht="12.75">
      <c r="A146" s="18" t="s">
        <v>39</v>
      </c>
      <c s="23" t="s">
        <v>284</v>
      </c>
      <c s="23" t="s">
        <v>320</v>
      </c>
      <c s="18" t="s">
        <v>47</v>
      </c>
      <c s="24" t="s">
        <v>321</v>
      </c>
      <c s="25" t="s">
        <v>150</v>
      </c>
      <c s="26">
        <v>740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322</v>
      </c>
    </row>
    <row r="148" spans="1:5" ht="12.75">
      <c r="A148" s="30" t="s">
        <v>46</v>
      </c>
      <c r="E148" s="31" t="s">
        <v>565</v>
      </c>
    </row>
    <row r="149" spans="1:5" ht="51">
      <c r="A149" t="s">
        <v>48</v>
      </c>
      <c r="E149" s="29" t="s">
        <v>324</v>
      </c>
    </row>
    <row r="150" spans="1:16" ht="12.75">
      <c r="A150" s="18" t="s">
        <v>39</v>
      </c>
      <c s="23" t="s">
        <v>289</v>
      </c>
      <c s="23" t="s">
        <v>336</v>
      </c>
      <c s="18" t="s">
        <v>47</v>
      </c>
      <c s="24" t="s">
        <v>337</v>
      </c>
      <c s="25" t="s">
        <v>72</v>
      </c>
      <c s="26">
        <v>8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566</v>
      </c>
    </row>
    <row r="152" spans="1:5" ht="38.25">
      <c r="A152" s="30" t="s">
        <v>46</v>
      </c>
      <c r="E152" s="31" t="s">
        <v>567</v>
      </c>
    </row>
    <row r="153" spans="1:5" ht="89.25">
      <c r="A153" t="s">
        <v>48</v>
      </c>
      <c r="E153" s="29" t="s">
        <v>339</v>
      </c>
    </row>
    <row r="154" spans="1:16" ht="12.75">
      <c r="A154" s="18" t="s">
        <v>39</v>
      </c>
      <c s="23" t="s">
        <v>294</v>
      </c>
      <c s="23" t="s">
        <v>341</v>
      </c>
      <c s="18" t="s">
        <v>47</v>
      </c>
      <c s="24" t="s">
        <v>342</v>
      </c>
      <c s="25" t="s">
        <v>343</v>
      </c>
      <c s="26">
        <v>94.05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76.5">
      <c r="A155" s="28" t="s">
        <v>44</v>
      </c>
      <c r="E155" s="29" t="s">
        <v>568</v>
      </c>
    </row>
    <row r="156" spans="1:5" ht="12.75">
      <c r="A156" s="30" t="s">
        <v>46</v>
      </c>
      <c r="E156" s="31" t="s">
        <v>569</v>
      </c>
    </row>
    <row r="157" spans="1:5" ht="229.5">
      <c r="A157" t="s">
        <v>48</v>
      </c>
      <c r="E157" s="29" t="s">
        <v>346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0+O9+O22+O47+O64+O73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570</v>
      </c>
      <c s="36">
        <f>0+I9+I22+I47+I64+I73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570</v>
      </c>
      <c s="5"/>
      <c s="14" t="s">
        <v>353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113</v>
      </c>
      <c s="18" t="s">
        <v>17</v>
      </c>
      <c s="24" t="s">
        <v>114</v>
      </c>
      <c s="25" t="s">
        <v>115</v>
      </c>
      <c s="26">
        <v>33.33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119</v>
      </c>
    </row>
    <row r="12" spans="1:5" ht="12.75">
      <c r="A12" s="30" t="s">
        <v>46</v>
      </c>
      <c r="E12" s="31" t="s">
        <v>571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123</v>
      </c>
      <c s="18" t="s">
        <v>47</v>
      </c>
      <c s="24" t="s">
        <v>124</v>
      </c>
      <c s="25" t="s">
        <v>115</v>
      </c>
      <c s="26">
        <v>30.25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125</v>
      </c>
    </row>
    <row r="16" spans="1:5" ht="12.75">
      <c r="A16" s="30" t="s">
        <v>46</v>
      </c>
      <c r="E16" s="31" t="s">
        <v>572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127</v>
      </c>
      <c s="18" t="s">
        <v>47</v>
      </c>
      <c s="24" t="s">
        <v>128</v>
      </c>
      <c s="25" t="s">
        <v>115</v>
      </c>
      <c s="26">
        <v>7.5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47</v>
      </c>
    </row>
    <row r="20" spans="1:5" ht="12.75">
      <c r="A20" s="30" t="s">
        <v>46</v>
      </c>
      <c r="E20" s="31" t="s">
        <v>573</v>
      </c>
    </row>
    <row r="21" spans="1:5" ht="38.25">
      <c r="A21" t="s">
        <v>48</v>
      </c>
      <c r="E21" s="29" t="s">
        <v>130</v>
      </c>
    </row>
    <row r="22" spans="1:18" ht="12.75" customHeight="1">
      <c r="A22" s="5" t="s">
        <v>37</v>
      </c>
      <c s="5"/>
      <c s="34" t="s">
        <v>23</v>
      </c>
      <c s="5"/>
      <c s="21" t="s">
        <v>68</v>
      </c>
      <c s="5"/>
      <c s="5"/>
      <c s="5"/>
      <c s="35">
        <f>0+Q22</f>
      </c>
      <c r="O22">
        <f>0+R22</f>
      </c>
      <c r="Q22">
        <f>0+I23+I27+I31+I35+I39+I43</f>
      </c>
      <c>
        <f>0+O23+O27+O31+O35+O39+O43</f>
      </c>
    </row>
    <row r="23" spans="1:16" ht="12.75">
      <c r="A23" s="18" t="s">
        <v>39</v>
      </c>
      <c s="23" t="s">
        <v>27</v>
      </c>
      <c s="23" t="s">
        <v>136</v>
      </c>
      <c s="18" t="s">
        <v>47</v>
      </c>
      <c s="24" t="s">
        <v>137</v>
      </c>
      <c s="25" t="s">
        <v>102</v>
      </c>
      <c s="26">
        <v>3.6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138</v>
      </c>
    </row>
    <row r="25" spans="1:5" ht="12.75">
      <c r="A25" s="30" t="s">
        <v>46</v>
      </c>
      <c r="E25" s="31" t="s">
        <v>574</v>
      </c>
    </row>
    <row r="26" spans="1:5" ht="63.75">
      <c r="A26" t="s">
        <v>48</v>
      </c>
      <c r="E26" s="29" t="s">
        <v>135</v>
      </c>
    </row>
    <row r="27" spans="1:16" ht="25.5">
      <c r="A27" s="18" t="s">
        <v>39</v>
      </c>
      <c s="23" t="s">
        <v>29</v>
      </c>
      <c s="23" t="s">
        <v>140</v>
      </c>
      <c s="18" t="s">
        <v>47</v>
      </c>
      <c s="24" t="s">
        <v>141</v>
      </c>
      <c s="25" t="s">
        <v>102</v>
      </c>
      <c s="26">
        <v>15.15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142</v>
      </c>
    </row>
    <row r="29" spans="1:5" ht="89.25">
      <c r="A29" s="30" t="s">
        <v>46</v>
      </c>
      <c r="E29" s="31" t="s">
        <v>575</v>
      </c>
    </row>
    <row r="30" spans="1:5" ht="63.75">
      <c r="A30" t="s">
        <v>48</v>
      </c>
      <c r="E30" s="29" t="s">
        <v>135</v>
      </c>
    </row>
    <row r="31" spans="1:16" ht="25.5">
      <c r="A31" s="18" t="s">
        <v>39</v>
      </c>
      <c s="23" t="s">
        <v>31</v>
      </c>
      <c s="23" t="s">
        <v>144</v>
      </c>
      <c s="18" t="s">
        <v>47</v>
      </c>
      <c s="24" t="s">
        <v>145</v>
      </c>
      <c s="25" t="s">
        <v>102</v>
      </c>
      <c s="26">
        <v>6.875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361</v>
      </c>
    </row>
    <row r="33" spans="1:5" ht="12.75">
      <c r="A33" s="30" t="s">
        <v>46</v>
      </c>
      <c r="E33" s="31" t="s">
        <v>576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153</v>
      </c>
      <c s="18" t="s">
        <v>47</v>
      </c>
      <c s="24" t="s">
        <v>154</v>
      </c>
      <c s="25" t="s">
        <v>102</v>
      </c>
      <c s="26">
        <v>6.875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363</v>
      </c>
    </row>
    <row r="37" spans="1:5" ht="12.75">
      <c r="A37" s="30" t="s">
        <v>46</v>
      </c>
      <c r="E37" s="31" t="s">
        <v>576</v>
      </c>
    </row>
    <row r="38" spans="1:5" ht="63.75">
      <c r="A38" t="s">
        <v>48</v>
      </c>
      <c r="E38" s="29" t="s">
        <v>135</v>
      </c>
    </row>
    <row r="39" spans="1:16" ht="12.75">
      <c r="A39" s="18" t="s">
        <v>39</v>
      </c>
      <c s="23" t="s">
        <v>76</v>
      </c>
      <c s="23" t="s">
        <v>189</v>
      </c>
      <c s="18" t="s">
        <v>47</v>
      </c>
      <c s="24" t="s">
        <v>190</v>
      </c>
      <c s="25" t="s">
        <v>102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577</v>
      </c>
    </row>
    <row r="41" spans="1:5" ht="25.5">
      <c r="A41" s="30" t="s">
        <v>46</v>
      </c>
      <c r="E41" s="31" t="s">
        <v>578</v>
      </c>
    </row>
    <row r="42" spans="1:5" ht="306">
      <c r="A42" t="s">
        <v>48</v>
      </c>
      <c r="E42" s="29" t="s">
        <v>187</v>
      </c>
    </row>
    <row r="43" spans="1:16" ht="25.5">
      <c r="A43" s="18" t="s">
        <v>39</v>
      </c>
      <c s="23" t="s">
        <v>34</v>
      </c>
      <c s="23" t="s">
        <v>205</v>
      </c>
      <c s="18" t="s">
        <v>47</v>
      </c>
      <c s="24" t="s">
        <v>206</v>
      </c>
      <c s="25" t="s">
        <v>102</v>
      </c>
      <c s="26">
        <v>3.75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207</v>
      </c>
    </row>
    <row r="45" spans="1:5" ht="63.75">
      <c r="A45" s="30" t="s">
        <v>46</v>
      </c>
      <c r="E45" s="31" t="s">
        <v>579</v>
      </c>
    </row>
    <row r="46" spans="1:5" ht="267.75">
      <c r="A46" t="s">
        <v>48</v>
      </c>
      <c r="E46" s="29" t="s">
        <v>209</v>
      </c>
    </row>
    <row r="47" spans="1:18" ht="12.75" customHeight="1">
      <c r="A47" s="5" t="s">
        <v>37</v>
      </c>
      <c s="5"/>
      <c s="34" t="s">
        <v>29</v>
      </c>
      <c s="5"/>
      <c s="21" t="s">
        <v>261</v>
      </c>
      <c s="5"/>
      <c s="5"/>
      <c s="5"/>
      <c s="35">
        <f>0+Q47</f>
      </c>
      <c r="O47">
        <f>0+R47</f>
      </c>
      <c r="Q47">
        <f>0+I48+I52+I56+I60</f>
      </c>
      <c>
        <f>0+O48+O52+O56+O60</f>
      </c>
    </row>
    <row r="48" spans="1:16" ht="12.75">
      <c r="A48" s="18" t="s">
        <v>39</v>
      </c>
      <c s="23" t="s">
        <v>36</v>
      </c>
      <c s="23" t="s">
        <v>263</v>
      </c>
      <c s="18" t="s">
        <v>47</v>
      </c>
      <c s="24" t="s">
        <v>264</v>
      </c>
      <c s="25" t="s">
        <v>79</v>
      </c>
      <c s="26">
        <v>25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265</v>
      </c>
    </row>
    <row r="50" spans="1:5" ht="12.75">
      <c r="A50" s="30" t="s">
        <v>46</v>
      </c>
      <c r="E50" s="31" t="s">
        <v>580</v>
      </c>
    </row>
    <row r="51" spans="1:5" ht="51">
      <c r="A51" t="s">
        <v>48</v>
      </c>
      <c r="E51" s="29" t="s">
        <v>267</v>
      </c>
    </row>
    <row r="52" spans="1:16" ht="12.75">
      <c r="A52" s="18" t="s">
        <v>39</v>
      </c>
      <c s="23" t="s">
        <v>91</v>
      </c>
      <c s="23" t="s">
        <v>269</v>
      </c>
      <c s="18" t="s">
        <v>47</v>
      </c>
      <c s="24" t="s">
        <v>270</v>
      </c>
      <c s="25" t="s">
        <v>79</v>
      </c>
      <c s="26">
        <v>100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271</v>
      </c>
    </row>
    <row r="54" spans="1:5" ht="12.75">
      <c r="A54" s="30" t="s">
        <v>46</v>
      </c>
      <c r="E54" s="31" t="s">
        <v>581</v>
      </c>
    </row>
    <row r="55" spans="1:5" ht="51">
      <c r="A55" t="s">
        <v>48</v>
      </c>
      <c r="E55" s="29" t="s">
        <v>267</v>
      </c>
    </row>
    <row r="56" spans="1:16" ht="12.75">
      <c r="A56" s="18" t="s">
        <v>39</v>
      </c>
      <c s="23" t="s">
        <v>95</v>
      </c>
      <c s="23" t="s">
        <v>274</v>
      </c>
      <c s="18" t="s">
        <v>47</v>
      </c>
      <c s="24" t="s">
        <v>275</v>
      </c>
      <c s="25" t="s">
        <v>79</v>
      </c>
      <c s="26">
        <v>25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276</v>
      </c>
    </row>
    <row r="58" spans="1:5" ht="12.75">
      <c r="A58" s="30" t="s">
        <v>46</v>
      </c>
      <c r="E58" s="31" t="s">
        <v>582</v>
      </c>
    </row>
    <row r="59" spans="1:5" ht="153">
      <c r="A59" t="s">
        <v>48</v>
      </c>
      <c r="E59" s="29" t="s">
        <v>278</v>
      </c>
    </row>
    <row r="60" spans="1:16" ht="12.75">
      <c r="A60" s="18" t="s">
        <v>39</v>
      </c>
      <c s="23" t="s">
        <v>99</v>
      </c>
      <c s="23" t="s">
        <v>280</v>
      </c>
      <c s="18" t="s">
        <v>47</v>
      </c>
      <c s="24" t="s">
        <v>281</v>
      </c>
      <c s="25" t="s">
        <v>79</v>
      </c>
      <c s="26">
        <v>100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282</v>
      </c>
    </row>
    <row r="62" spans="1:5" ht="12.75">
      <c r="A62" s="30" t="s">
        <v>46</v>
      </c>
      <c r="E62" s="31" t="s">
        <v>583</v>
      </c>
    </row>
    <row r="63" spans="1:5" ht="153">
      <c r="A63" t="s">
        <v>48</v>
      </c>
      <c r="E63" s="29" t="s">
        <v>278</v>
      </c>
    </row>
    <row r="64" spans="1:18" ht="12.75" customHeight="1">
      <c r="A64" s="5" t="s">
        <v>37</v>
      </c>
      <c s="5"/>
      <c s="34" t="s">
        <v>76</v>
      </c>
      <c s="5"/>
      <c s="21" t="s">
        <v>297</v>
      </c>
      <c s="5"/>
      <c s="5"/>
      <c s="5"/>
      <c s="35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106</v>
      </c>
      <c s="23" t="s">
        <v>305</v>
      </c>
      <c s="18" t="s">
        <v>47</v>
      </c>
      <c s="24" t="s">
        <v>306</v>
      </c>
      <c s="25" t="s">
        <v>72</v>
      </c>
      <c s="26">
        <v>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307</v>
      </c>
    </row>
    <row r="67" spans="1:5" ht="12.75">
      <c r="A67" s="30" t="s">
        <v>46</v>
      </c>
      <c r="E67" s="31" t="s">
        <v>47</v>
      </c>
    </row>
    <row r="68" spans="1:5" ht="25.5">
      <c r="A68" t="s">
        <v>48</v>
      </c>
      <c r="E68" s="29" t="s">
        <v>308</v>
      </c>
    </row>
    <row r="69" spans="1:16" ht="12.75">
      <c r="A69" s="18" t="s">
        <v>39</v>
      </c>
      <c s="23" t="s">
        <v>170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398</v>
      </c>
    </row>
    <row r="71" spans="1:5" ht="12.75">
      <c r="A71" s="30" t="s">
        <v>46</v>
      </c>
      <c r="E71" s="31" t="s">
        <v>47</v>
      </c>
    </row>
    <row r="72" spans="1:5" ht="25.5">
      <c r="A72" t="s">
        <v>48</v>
      </c>
      <c r="E72" s="29" t="s">
        <v>308</v>
      </c>
    </row>
    <row r="73" spans="1:18" ht="12.75" customHeight="1">
      <c r="A73" s="5" t="s">
        <v>37</v>
      </c>
      <c s="5"/>
      <c s="34" t="s">
        <v>34</v>
      </c>
      <c s="5"/>
      <c s="21" t="s">
        <v>83</v>
      </c>
      <c s="5"/>
      <c s="5"/>
      <c s="5"/>
      <c s="35">
        <f>0+Q73</f>
      </c>
      <c r="O73">
        <f>0+R73</f>
      </c>
      <c r="Q73">
        <f>0+I74+I78+I82</f>
      </c>
      <c>
        <f>0+O74+O78+O82</f>
      </c>
    </row>
    <row r="74" spans="1:16" ht="12.75">
      <c r="A74" s="18" t="s">
        <v>39</v>
      </c>
      <c s="23" t="s">
        <v>176</v>
      </c>
      <c s="23" t="s">
        <v>320</v>
      </c>
      <c s="18" t="s">
        <v>47</v>
      </c>
      <c s="24" t="s">
        <v>321</v>
      </c>
      <c s="25" t="s">
        <v>150</v>
      </c>
      <c s="26">
        <v>140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322</v>
      </c>
    </row>
    <row r="76" spans="1:5" ht="12.75">
      <c r="A76" s="30" t="s">
        <v>46</v>
      </c>
      <c r="E76" s="31" t="s">
        <v>584</v>
      </c>
    </row>
    <row r="77" spans="1:5" ht="51">
      <c r="A77" t="s">
        <v>48</v>
      </c>
      <c r="E77" s="29" t="s">
        <v>324</v>
      </c>
    </row>
    <row r="78" spans="1:16" ht="12.75">
      <c r="A78" s="18" t="s">
        <v>39</v>
      </c>
      <c s="23" t="s">
        <v>182</v>
      </c>
      <c s="23" t="s">
        <v>585</v>
      </c>
      <c s="18" t="s">
        <v>47</v>
      </c>
      <c s="24" t="s">
        <v>586</v>
      </c>
      <c s="25" t="s">
        <v>150</v>
      </c>
      <c s="26">
        <v>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587</v>
      </c>
    </row>
    <row r="80" spans="1:5" ht="12.75">
      <c r="A80" s="30" t="s">
        <v>46</v>
      </c>
      <c r="E80" s="31" t="s">
        <v>588</v>
      </c>
    </row>
    <row r="81" spans="1:5" ht="38.25">
      <c r="A81" t="s">
        <v>48</v>
      </c>
      <c r="E81" s="29" t="s">
        <v>589</v>
      </c>
    </row>
    <row r="82" spans="1:16" ht="12.75">
      <c r="A82" s="18" t="s">
        <v>39</v>
      </c>
      <c s="23" t="s">
        <v>188</v>
      </c>
      <c s="23" t="s">
        <v>400</v>
      </c>
      <c s="18" t="s">
        <v>23</v>
      </c>
      <c s="24" t="s">
        <v>401</v>
      </c>
      <c s="25" t="s">
        <v>72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76.5">
      <c r="A83" s="28" t="s">
        <v>44</v>
      </c>
      <c r="E83" s="29" t="s">
        <v>590</v>
      </c>
    </row>
    <row r="84" spans="1:5" ht="12.75">
      <c r="A84" s="30" t="s">
        <v>46</v>
      </c>
      <c r="E84" s="31" t="s">
        <v>47</v>
      </c>
    </row>
    <row r="85" spans="1:5" ht="89.25">
      <c r="A85" t="s">
        <v>48</v>
      </c>
      <c r="E85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