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n.loc\dfs\data1\profiles\svoboka1\Plocha\Veřejné Zakázky 2021\Biochemické a imunochemické analytické systémy pro ONN a.s\DI\Vysvětlení č. 8\"/>
    </mc:Choice>
  </mc:AlternateContent>
  <xr:revisionPtr revIDLastSave="0" documentId="13_ncr:1_{98E5FA70-BEBB-4172-908E-B5956D469B0E}" xr6:coauthVersionLast="47" xr6:coauthVersionMax="47" xr10:uidLastSave="{00000000-0000-0000-0000-000000000000}"/>
  <bookViews>
    <workbookView xWindow="22932" yWindow="-108" windowWidth="23256" windowHeight="12576" activeTab="1" xr2:uid="{0692858C-1FEB-4987-8B4F-E607D70A9DDA}"/>
  </bookViews>
  <sheets>
    <sheet name="část 1." sheetId="4" r:id="rId1"/>
    <sheet name="část 2. " sheetId="5" r:id="rId2"/>
    <sheet name="Specifikace reportovaných testů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2" i="4" l="1"/>
  <c r="E132" i="4" l="1"/>
  <c r="Z61" i="1"/>
  <c r="Z62" i="1"/>
  <c r="Z57" i="1"/>
  <c r="N145" i="1" l="1"/>
  <c r="P145" i="1" s="1"/>
  <c r="P140" i="1"/>
  <c r="AA57" i="1" l="1"/>
  <c r="AA61" i="1"/>
  <c r="G48" i="5"/>
  <c r="E136" i="4"/>
  <c r="N135" i="1" l="1"/>
  <c r="P135" i="1" s="1"/>
  <c r="N136" i="1"/>
  <c r="P136" i="1" s="1"/>
  <c r="N137" i="1"/>
  <c r="P137" i="1" s="1"/>
  <c r="N138" i="1"/>
  <c r="P138" i="1" s="1"/>
  <c r="N139" i="1"/>
  <c r="P139" i="1" s="1"/>
  <c r="N141" i="1"/>
  <c r="P141" i="1" s="1"/>
  <c r="N142" i="1"/>
  <c r="P142" i="1" s="1"/>
  <c r="N143" i="1"/>
  <c r="P143" i="1" s="1"/>
  <c r="N144" i="1"/>
  <c r="P144" i="1" s="1"/>
  <c r="N146" i="1"/>
  <c r="P146" i="1" s="1"/>
  <c r="N147" i="1"/>
  <c r="P147" i="1" s="1"/>
  <c r="N148" i="1"/>
  <c r="P148" i="1" s="1"/>
  <c r="N149" i="1"/>
  <c r="P149" i="1" s="1"/>
  <c r="N150" i="1"/>
  <c r="P150" i="1" s="1"/>
  <c r="N151" i="1"/>
  <c r="P151" i="1" s="1"/>
  <c r="N152" i="1"/>
  <c r="P152" i="1" s="1"/>
  <c r="N153" i="1"/>
  <c r="P153" i="1" s="1"/>
  <c r="N154" i="1"/>
  <c r="P154" i="1" s="1"/>
  <c r="N155" i="1"/>
  <c r="P155" i="1" s="1"/>
  <c r="N156" i="1"/>
  <c r="P156" i="1" s="1"/>
  <c r="N157" i="1"/>
  <c r="P157" i="1" s="1"/>
  <c r="N158" i="1"/>
  <c r="P158" i="1" s="1"/>
  <c r="N159" i="1"/>
  <c r="P159" i="1" s="1"/>
  <c r="N160" i="1"/>
  <c r="P160" i="1" s="1"/>
  <c r="N161" i="1"/>
  <c r="P161" i="1" s="1"/>
  <c r="N162" i="1"/>
  <c r="P162" i="1" s="1"/>
  <c r="N163" i="1"/>
  <c r="P163" i="1" s="1"/>
  <c r="N164" i="1"/>
  <c r="P164" i="1" s="1"/>
  <c r="N165" i="1"/>
  <c r="P165" i="1" s="1"/>
  <c r="N166" i="1"/>
  <c r="P166" i="1" s="1"/>
  <c r="N167" i="1"/>
  <c r="P167" i="1" s="1"/>
  <c r="N168" i="1"/>
  <c r="P168" i="1" s="1"/>
  <c r="N169" i="1"/>
  <c r="P169" i="1" s="1"/>
  <c r="N134" i="1"/>
  <c r="P134" i="1" s="1"/>
  <c r="Z94" i="1"/>
  <c r="AA94" i="1" s="1"/>
  <c r="Z120" i="1" l="1"/>
  <c r="AA120" i="1" s="1"/>
  <c r="Z121" i="1"/>
  <c r="AA121" i="1" s="1"/>
  <c r="Z122" i="1"/>
  <c r="AA122" i="1" s="1"/>
  <c r="Z123" i="1"/>
  <c r="AA123" i="1" s="1"/>
  <c r="Z124" i="1"/>
  <c r="AA124" i="1" s="1"/>
  <c r="Z125" i="1"/>
  <c r="AA125" i="1" s="1"/>
  <c r="Z126" i="1"/>
  <c r="AA126" i="1" s="1"/>
  <c r="Z127" i="1"/>
  <c r="AA127" i="1" s="1"/>
  <c r="Z128" i="1"/>
  <c r="AA128" i="1" s="1"/>
  <c r="Z129" i="1"/>
  <c r="AA129" i="1" s="1"/>
  <c r="Z130" i="1"/>
  <c r="AA130" i="1" s="1"/>
  <c r="Z103" i="1"/>
  <c r="AA103" i="1" s="1"/>
  <c r="Z116" i="1"/>
  <c r="AA116" i="1" s="1"/>
  <c r="Z6" i="1"/>
  <c r="AA6" i="1" s="1"/>
  <c r="Z7" i="1"/>
  <c r="AA7" i="1" s="1"/>
  <c r="Z8" i="1"/>
  <c r="AA8" i="1" s="1"/>
  <c r="Z9" i="1"/>
  <c r="AA9" i="1" s="1"/>
  <c r="Z10" i="1"/>
  <c r="AA10" i="1" s="1"/>
  <c r="Z11" i="1"/>
  <c r="AA11" i="1" s="1"/>
  <c r="Z12" i="1"/>
  <c r="AA12" i="1" s="1"/>
  <c r="Z13" i="1"/>
  <c r="AA13" i="1" s="1"/>
  <c r="Z14" i="1"/>
  <c r="AA14" i="1" s="1"/>
  <c r="Z15" i="1"/>
  <c r="AA15" i="1" s="1"/>
  <c r="Z16" i="1"/>
  <c r="AA16" i="1" s="1"/>
  <c r="Z17" i="1"/>
  <c r="AA17" i="1" s="1"/>
  <c r="Z18" i="1"/>
  <c r="AA18" i="1" s="1"/>
  <c r="Z19" i="1"/>
  <c r="AA19" i="1" s="1"/>
  <c r="Z20" i="1"/>
  <c r="AA20" i="1" s="1"/>
  <c r="Z21" i="1"/>
  <c r="AA21" i="1" s="1"/>
  <c r="Z22" i="1"/>
  <c r="AA22" i="1" s="1"/>
  <c r="Z23" i="1"/>
  <c r="AA23" i="1" s="1"/>
  <c r="Z24" i="1"/>
  <c r="AA24" i="1" s="1"/>
  <c r="Z25" i="1"/>
  <c r="AA25" i="1" s="1"/>
  <c r="Z26" i="1"/>
  <c r="AA26" i="1" s="1"/>
  <c r="Z27" i="1"/>
  <c r="AA27" i="1" s="1"/>
  <c r="Z28" i="1"/>
  <c r="AA28" i="1" s="1"/>
  <c r="Z29" i="1"/>
  <c r="AA29" i="1" s="1"/>
  <c r="Z30" i="1"/>
  <c r="AA30" i="1" s="1"/>
  <c r="Z31" i="1"/>
  <c r="AA31" i="1" s="1"/>
  <c r="Z32" i="1"/>
  <c r="AA32" i="1" s="1"/>
  <c r="Z33" i="1"/>
  <c r="AA33" i="1" s="1"/>
  <c r="Z34" i="1"/>
  <c r="AA34" i="1" s="1"/>
  <c r="Z35" i="1"/>
  <c r="AA35" i="1" s="1"/>
  <c r="Z36" i="1"/>
  <c r="AA36" i="1" s="1"/>
  <c r="Z37" i="1"/>
  <c r="AA37" i="1" s="1"/>
  <c r="Z38" i="1"/>
  <c r="AA38" i="1" s="1"/>
  <c r="Z39" i="1"/>
  <c r="AA39" i="1" s="1"/>
  <c r="Z40" i="1"/>
  <c r="AA40" i="1" s="1"/>
  <c r="Z41" i="1"/>
  <c r="AA41" i="1" s="1"/>
  <c r="Z42" i="1"/>
  <c r="AA42" i="1" s="1"/>
  <c r="Z43" i="1"/>
  <c r="AA43" i="1" s="1"/>
  <c r="Z44" i="1"/>
  <c r="AA44" i="1" s="1"/>
  <c r="Z45" i="1"/>
  <c r="AA45" i="1" s="1"/>
  <c r="Z46" i="1"/>
  <c r="AA46" i="1" s="1"/>
  <c r="Z47" i="1"/>
  <c r="AA47" i="1" s="1"/>
  <c r="Z48" i="1"/>
  <c r="AA48" i="1" s="1"/>
  <c r="Z49" i="1"/>
  <c r="AA49" i="1" s="1"/>
  <c r="Z50" i="1"/>
  <c r="AA50" i="1" s="1"/>
  <c r="Z51" i="1"/>
  <c r="AA51" i="1" s="1"/>
  <c r="Z52" i="1"/>
  <c r="AA52" i="1" s="1"/>
  <c r="Z53" i="1"/>
  <c r="AA53" i="1" s="1"/>
  <c r="Z54" i="1"/>
  <c r="AA54" i="1" s="1"/>
  <c r="Z55" i="1"/>
  <c r="AA55" i="1" s="1"/>
  <c r="Z56" i="1"/>
  <c r="AA56" i="1" s="1"/>
  <c r="Z58" i="1"/>
  <c r="AA58" i="1" s="1"/>
  <c r="Z59" i="1"/>
  <c r="AA59" i="1" s="1"/>
  <c r="Z60" i="1"/>
  <c r="AA60" i="1" s="1"/>
  <c r="AA62" i="1"/>
  <c r="Z63" i="1"/>
  <c r="AA63" i="1" s="1"/>
  <c r="Z64" i="1"/>
  <c r="AA64" i="1" s="1"/>
  <c r="Z65" i="1"/>
  <c r="AA65" i="1" s="1"/>
  <c r="Z66" i="1"/>
  <c r="AA66" i="1" s="1"/>
  <c r="Z67" i="1"/>
  <c r="AA67" i="1" s="1"/>
  <c r="Z68" i="1"/>
  <c r="AA68" i="1" s="1"/>
  <c r="Z69" i="1"/>
  <c r="AA69" i="1" s="1"/>
  <c r="Z70" i="1"/>
  <c r="AA70" i="1" s="1"/>
  <c r="Z71" i="1"/>
  <c r="AA71" i="1" s="1"/>
  <c r="Z72" i="1"/>
  <c r="AA72" i="1" s="1"/>
  <c r="Z73" i="1"/>
  <c r="AA73" i="1" s="1"/>
  <c r="Z74" i="1"/>
  <c r="AA74" i="1" s="1"/>
  <c r="Z75" i="1"/>
  <c r="AA75" i="1" s="1"/>
  <c r="Z76" i="1"/>
  <c r="AA76" i="1" s="1"/>
  <c r="Z77" i="1"/>
  <c r="AA77" i="1" s="1"/>
  <c r="Z78" i="1"/>
  <c r="AA78" i="1" s="1"/>
  <c r="Z79" i="1"/>
  <c r="AA79" i="1" s="1"/>
  <c r="Z80" i="1"/>
  <c r="AA80" i="1" s="1"/>
  <c r="Z81" i="1"/>
  <c r="AA81" i="1" s="1"/>
  <c r="Z82" i="1"/>
  <c r="AA82" i="1" s="1"/>
  <c r="Z83" i="1"/>
  <c r="AA83" i="1" s="1"/>
  <c r="Z84" i="1"/>
  <c r="AA84" i="1" s="1"/>
  <c r="Z85" i="1"/>
  <c r="AA85" i="1" s="1"/>
  <c r="Z86" i="1"/>
  <c r="AA86" i="1" s="1"/>
  <c r="Z87" i="1"/>
  <c r="AA87" i="1" s="1"/>
  <c r="Z88" i="1"/>
  <c r="AA88" i="1" s="1"/>
  <c r="Z89" i="1"/>
  <c r="AA89" i="1" s="1"/>
  <c r="Z90" i="1"/>
  <c r="AA90" i="1" s="1"/>
  <c r="Z91" i="1"/>
  <c r="AA91" i="1" s="1"/>
  <c r="Z92" i="1"/>
  <c r="AA92" i="1" s="1"/>
  <c r="Z93" i="1"/>
  <c r="AA93" i="1" s="1"/>
  <c r="Z95" i="1"/>
  <c r="AA95" i="1" s="1"/>
  <c r="Z96" i="1"/>
  <c r="AA96" i="1" s="1"/>
  <c r="Z97" i="1"/>
  <c r="AA97" i="1" s="1"/>
  <c r="Z98" i="1"/>
  <c r="AA98" i="1" s="1"/>
  <c r="Z99" i="1"/>
  <c r="AA99" i="1" s="1"/>
  <c r="Z100" i="1"/>
  <c r="AA100" i="1" s="1"/>
  <c r="Z101" i="1"/>
  <c r="AA101" i="1" s="1"/>
  <c r="Z102" i="1"/>
  <c r="AA102" i="1" s="1"/>
  <c r="Z104" i="1"/>
  <c r="AA104" i="1" s="1"/>
  <c r="Z105" i="1"/>
  <c r="AA105" i="1" s="1"/>
  <c r="Z106" i="1"/>
  <c r="AA106" i="1" s="1"/>
  <c r="Z107" i="1"/>
  <c r="AA107" i="1" s="1"/>
  <c r="Z108" i="1"/>
  <c r="AA108" i="1" s="1"/>
  <c r="Z109" i="1"/>
  <c r="AA109" i="1" s="1"/>
  <c r="Z110" i="1"/>
  <c r="AA110" i="1" s="1"/>
  <c r="Z111" i="1"/>
  <c r="AA111" i="1" s="1"/>
  <c r="Z112" i="1"/>
  <c r="AA112" i="1" s="1"/>
  <c r="Z113" i="1"/>
  <c r="AA113" i="1" s="1"/>
  <c r="Z114" i="1"/>
  <c r="AA114" i="1" s="1"/>
  <c r="Z115" i="1"/>
  <c r="AA115" i="1" s="1"/>
  <c r="Z117" i="1"/>
  <c r="AA117" i="1" s="1"/>
  <c r="Z118" i="1"/>
  <c r="AA118" i="1" s="1"/>
  <c r="Z119" i="1"/>
  <c r="AA119" i="1" s="1"/>
  <c r="Z5" i="1" l="1"/>
  <c r="AA5" i="1" s="1"/>
  <c r="I180" i="1" l="1"/>
  <c r="G179" i="1"/>
  <c r="E178" i="1"/>
  <c r="C177" i="1"/>
  <c r="B176" i="1"/>
</calcChain>
</file>

<file path=xl/sharedStrings.xml><?xml version="1.0" encoding="utf-8"?>
<sst xmlns="http://schemas.openxmlformats.org/spreadsheetml/2006/main" count="2054" uniqueCount="432">
  <si>
    <t>ANO</t>
  </si>
  <si>
    <t>Urea</t>
  </si>
  <si>
    <t>Kreatinin</t>
  </si>
  <si>
    <t>Kyselina močová</t>
  </si>
  <si>
    <t>Bilirubin konjugovaný</t>
  </si>
  <si>
    <t>Etanol</t>
  </si>
  <si>
    <t>Hořčík</t>
  </si>
  <si>
    <t>Železo celkové</t>
  </si>
  <si>
    <t>ALT</t>
  </si>
  <si>
    <t>AST</t>
  </si>
  <si>
    <t>Gamaglutamyltransferáza (GGT)</t>
  </si>
  <si>
    <t>Kreatinkináza (CK)</t>
  </si>
  <si>
    <t>Fosfatáza alkalická (ALP)</t>
  </si>
  <si>
    <t>Cholesterol HDL</t>
  </si>
  <si>
    <t>Cholesterol LDL</t>
  </si>
  <si>
    <t>Apolipoprotein A1</t>
  </si>
  <si>
    <t>Apolipoprotein B</t>
  </si>
  <si>
    <t>Lipoprotein (a)</t>
  </si>
  <si>
    <t>Digoxin</t>
  </si>
  <si>
    <t>Teofylin</t>
  </si>
  <si>
    <t>Kyselina valproová</t>
  </si>
  <si>
    <t>Prealbumin</t>
  </si>
  <si>
    <t>C-reaktivní protein</t>
  </si>
  <si>
    <t>Transferin</t>
  </si>
  <si>
    <t>Feritin</t>
  </si>
  <si>
    <t>IgM</t>
  </si>
  <si>
    <t>IgE</t>
  </si>
  <si>
    <t>C3 složka komplementu</t>
  </si>
  <si>
    <t>C4 složka komplementu</t>
  </si>
  <si>
    <t>Tyreotropin (TSH)</t>
  </si>
  <si>
    <t>Trijodtyronin celkový (TT3)</t>
  </si>
  <si>
    <t>Trijodtyronin volný (FT3)</t>
  </si>
  <si>
    <t>Tyroxin volný (FT4)</t>
  </si>
  <si>
    <t>Autoprotilátky proti mikrosomálnímu antigenu (Anti-TPO)</t>
  </si>
  <si>
    <t>Autoprotilátky proti tyreoglobulinu (Anti-TG)</t>
  </si>
  <si>
    <t>Estradiol</t>
  </si>
  <si>
    <t>Progesteron</t>
  </si>
  <si>
    <t>Folitropin (FSH)</t>
  </si>
  <si>
    <t>Lutropin (LH)</t>
  </si>
  <si>
    <t>Prolaktin</t>
  </si>
  <si>
    <t>Choriogonadotropin (HCG)</t>
  </si>
  <si>
    <t>Alfa-1-fetoprotein (AFP)</t>
  </si>
  <si>
    <t>Prostatický specifický antigen (PSA)</t>
  </si>
  <si>
    <t>Prostatický specifický antigen (PSA) - volný</t>
  </si>
  <si>
    <t>Myoglobin</t>
  </si>
  <si>
    <t>25-hydroxyvitamin D</t>
  </si>
  <si>
    <t>Kyselina listová (foláty)</t>
  </si>
  <si>
    <t>Pracoviště Náchod</t>
  </si>
  <si>
    <t>Pracoviště Broumov</t>
  </si>
  <si>
    <t>Pracoviště Jaroměř</t>
  </si>
  <si>
    <t>Pracoviště Opočno</t>
  </si>
  <si>
    <t>Vitamin B12</t>
  </si>
  <si>
    <t>Homocystein</t>
  </si>
  <si>
    <t>Vazebná kapacita železa</t>
  </si>
  <si>
    <t>Bilirubin novorozenecký</t>
  </si>
  <si>
    <t>hs Troponin T nebo I</t>
  </si>
  <si>
    <t>Natriuretické peptidy (NT-proBNP)</t>
  </si>
  <si>
    <t>Haptoglobin</t>
  </si>
  <si>
    <t>Solubilní transferinový receptor</t>
  </si>
  <si>
    <t>Beta-2-mikroglobulin</t>
  </si>
  <si>
    <t>Eozinofilní kationový protein (ECP)</t>
  </si>
  <si>
    <t>Prokalcitonin</t>
  </si>
  <si>
    <t>Gentamycin</t>
  </si>
  <si>
    <t>Vankomycin</t>
  </si>
  <si>
    <t>TSI (TSH receptor Stimulating Imunoglobulins)</t>
  </si>
  <si>
    <t>Spojovací peptid proinzulinu (C-peptid)</t>
  </si>
  <si>
    <t>Preeklampsie</t>
  </si>
  <si>
    <t>Carbohydrate antigen 15-3</t>
  </si>
  <si>
    <t>Carbohydrate antigen 19-9</t>
  </si>
  <si>
    <t>Carbohydrate antigen 72-4</t>
  </si>
  <si>
    <t>Carbohydrate antigen 125</t>
  </si>
  <si>
    <t>HE4 (Human Epididymal protein 4)</t>
  </si>
  <si>
    <t>ROMA score</t>
  </si>
  <si>
    <t>NSE</t>
  </si>
  <si>
    <t>Thyreoglobulin</t>
  </si>
  <si>
    <t>ELF score (Enhanced Liver Fibrosis)</t>
  </si>
  <si>
    <t>Osteokalcin</t>
  </si>
  <si>
    <t>Beta-CrossLaps</t>
  </si>
  <si>
    <t>Prokolagen typ I (Propeptid prokolagenu I)</t>
  </si>
  <si>
    <t>Hemoglobin ve stolici</t>
  </si>
  <si>
    <t>Cystatin C</t>
  </si>
  <si>
    <t>Glukóza - hemolyzát</t>
  </si>
  <si>
    <t>Sérové indexy</t>
  </si>
  <si>
    <t>Bilirubin celkový</t>
  </si>
  <si>
    <t>Počet vzorků</t>
  </si>
  <si>
    <t>ALP-kostní (osteáza)</t>
  </si>
  <si>
    <t>CK-MB mass</t>
  </si>
  <si>
    <t>Cholinesterasa</t>
  </si>
  <si>
    <t>Interleukin 6</t>
  </si>
  <si>
    <t>Anti-CCP</t>
  </si>
  <si>
    <t>Carbamazepin</t>
  </si>
  <si>
    <t>Testosteron celkový</t>
  </si>
  <si>
    <t>proPSA</t>
  </si>
  <si>
    <t>SCC antigen</t>
  </si>
  <si>
    <t>Amoniak</t>
  </si>
  <si>
    <t>Parathormon intaktní</t>
  </si>
  <si>
    <t>Sex hormone binding globulin (SHBG)</t>
  </si>
  <si>
    <t>Adrenokortikotropin (ACTH)</t>
  </si>
  <si>
    <t>Pracoviště Rychnov n/K</t>
  </si>
  <si>
    <t>Specifické IgE proti: trávy I (směs)</t>
  </si>
  <si>
    <t>Specifické IgE proti: kočka - srst</t>
  </si>
  <si>
    <t>Specifické IgE proti: pes - epitelie</t>
  </si>
  <si>
    <t>Specifické IgE proti: vaječný bílek</t>
  </si>
  <si>
    <t>Specifické IgE proti: mléko kravské</t>
  </si>
  <si>
    <t>Specifické IgE proti: mouka pšeničná</t>
  </si>
  <si>
    <t>Specifické IgE proti: vaječný žloutek</t>
  </si>
  <si>
    <t>Specifické IgE proti: gluten - lepek</t>
  </si>
  <si>
    <t>Specifické IgE proti: vosa obecná</t>
  </si>
  <si>
    <t>Specifické IgE proti: včela medonosná</t>
  </si>
  <si>
    <t>Specifické IgE proti: směs stromy 9</t>
  </si>
  <si>
    <t>Specifické IgE proti: směs plísně</t>
  </si>
  <si>
    <t>Specifické IgE proti: směs roztoči</t>
  </si>
  <si>
    <t>Specifické IgE proti: Aspergillus fumigatus</t>
  </si>
  <si>
    <t>Specifické IgE proti: pyl pelyněk černobýl (Artemisia vulgaris)</t>
  </si>
  <si>
    <t>Náchod</t>
  </si>
  <si>
    <t>Broumov</t>
  </si>
  <si>
    <t>Rychnov nad Kněžnou</t>
  </si>
  <si>
    <r>
      <t>Počet požadovaných metod - Pracoviště</t>
    </r>
    <r>
      <rPr>
        <b/>
        <i/>
        <u/>
        <sz val="10"/>
        <rFont val="Calibri"/>
        <family val="2"/>
        <charset val="238"/>
        <scheme val="minor"/>
      </rPr>
      <t xml:space="preserve"> Broumov</t>
    </r>
  </si>
  <si>
    <r>
      <t xml:space="preserve">Počet požadovaných metod - Pracoviště </t>
    </r>
    <r>
      <rPr>
        <b/>
        <i/>
        <u/>
        <sz val="10"/>
        <rFont val="Calibri"/>
        <family val="2"/>
        <charset val="238"/>
        <scheme val="minor"/>
      </rPr>
      <t>Rychnov n/K</t>
    </r>
  </si>
  <si>
    <r>
      <t xml:space="preserve">Počet požadovaných metod - Pracoviště </t>
    </r>
    <r>
      <rPr>
        <b/>
        <i/>
        <u/>
        <sz val="10"/>
        <rFont val="Calibri"/>
        <family val="2"/>
        <charset val="238"/>
        <scheme val="minor"/>
      </rPr>
      <t>Náchod</t>
    </r>
  </si>
  <si>
    <t>Jaroměř</t>
  </si>
  <si>
    <t>Opočno</t>
  </si>
  <si>
    <r>
      <t xml:space="preserve">Počet požadovaných metod - Pracoviště </t>
    </r>
    <r>
      <rPr>
        <b/>
        <i/>
        <u/>
        <sz val="10"/>
        <rFont val="Calibri"/>
        <family val="2"/>
        <charset val="238"/>
        <scheme val="minor"/>
      </rPr>
      <t>Jaroměř</t>
    </r>
  </si>
  <si>
    <r>
      <t xml:space="preserve">Počet požadovaných metod - Pracoviště </t>
    </r>
    <r>
      <rPr>
        <b/>
        <i/>
        <u/>
        <sz val="10"/>
        <rFont val="Calibri"/>
        <family val="2"/>
        <charset val="238"/>
        <scheme val="minor"/>
      </rPr>
      <t>Opočno</t>
    </r>
  </si>
  <si>
    <t>Urea v moči</t>
  </si>
  <si>
    <t>Kreatinin v moči</t>
  </si>
  <si>
    <t>Kyselina močová v moči</t>
  </si>
  <si>
    <r>
      <t>Na</t>
    </r>
    <r>
      <rPr>
        <vertAlign val="superscript"/>
        <sz val="11"/>
        <color theme="1"/>
        <rFont val="Calibri"/>
        <family val="2"/>
        <charset val="238"/>
        <scheme val="minor"/>
      </rPr>
      <t>+</t>
    </r>
    <r>
      <rPr>
        <sz val="11"/>
        <color theme="1"/>
        <rFont val="Calibri"/>
        <family val="2"/>
        <charset val="238"/>
        <scheme val="minor"/>
      </rPr>
      <t xml:space="preserve"> (Sodík v moči)</t>
    </r>
  </si>
  <si>
    <r>
      <t>K</t>
    </r>
    <r>
      <rPr>
        <vertAlign val="superscript"/>
        <sz val="11"/>
        <color theme="1"/>
        <rFont val="Calibri"/>
        <family val="2"/>
        <charset val="238"/>
        <scheme val="minor"/>
      </rPr>
      <t>+</t>
    </r>
    <r>
      <rPr>
        <sz val="11"/>
        <color theme="1"/>
        <rFont val="Calibri"/>
        <family val="2"/>
        <charset val="238"/>
        <scheme val="minor"/>
      </rPr>
      <t xml:space="preserve"> (Draslík v moči)</t>
    </r>
  </si>
  <si>
    <t>Cl- (Chloridy v moči)</t>
  </si>
  <si>
    <t>Vápník</t>
  </si>
  <si>
    <t>Vápník v moči</t>
  </si>
  <si>
    <t>Fosfor</t>
  </si>
  <si>
    <t>Fosfor v moči</t>
  </si>
  <si>
    <t>Hořčík v moči</t>
  </si>
  <si>
    <t>Amyláza v moči</t>
  </si>
  <si>
    <t>Pankreatická amyláza v moči</t>
  </si>
  <si>
    <t>Glukóza v moči</t>
  </si>
  <si>
    <t>Laktát v plazmě</t>
  </si>
  <si>
    <t>Laktát v likvoru, puktátu</t>
  </si>
  <si>
    <r>
      <t>Na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+ </t>
    </r>
    <r>
      <rPr>
        <sz val="11"/>
        <color theme="1"/>
        <rFont val="Calibri"/>
        <family val="2"/>
        <charset val="238"/>
        <scheme val="minor"/>
      </rPr>
      <t>(Sodík v séru, likvoru a punktátu)</t>
    </r>
  </si>
  <si>
    <r>
      <t>K</t>
    </r>
    <r>
      <rPr>
        <vertAlign val="superscript"/>
        <sz val="11"/>
        <color theme="1"/>
        <rFont val="Calibri"/>
        <family val="2"/>
        <charset val="238"/>
        <scheme val="minor"/>
      </rPr>
      <t>+</t>
    </r>
    <r>
      <rPr>
        <sz val="11"/>
        <color theme="1"/>
        <rFont val="Calibri"/>
        <family val="2"/>
        <charset val="238"/>
        <scheme val="minor"/>
      </rPr>
      <t xml:space="preserve"> (Draslík v séru, likvoru a punktátu)</t>
    </r>
  </si>
  <si>
    <t>Cl- (Chloridy v séru, likvoru a punktátu)</t>
  </si>
  <si>
    <t>Laktátdehydrogenáza (LD) v séru, likvoru a punktátu</t>
  </si>
  <si>
    <t>Pankreatická amyláza v séru</t>
  </si>
  <si>
    <t>Amyláza v séru a punktátu</t>
  </si>
  <si>
    <t>Lipáza v séru a punktátu</t>
  </si>
  <si>
    <t>Cholesterol celkový v séru a punktátu</t>
  </si>
  <si>
    <t>Triacylglyceroly v séru a punktátu</t>
  </si>
  <si>
    <t>Bílkovina celková v likvoru</t>
  </si>
  <si>
    <t>Albumin v moči</t>
  </si>
  <si>
    <t>Albumin v likvoru</t>
  </si>
  <si>
    <t>Karcinoembryonalni antigen (CEA) v séru a punktátu</t>
  </si>
  <si>
    <t>Antistreptolyzin O (ASLO) v séru a punktátu</t>
  </si>
  <si>
    <t>Revmatoidní faktor v séru a punktátu</t>
  </si>
  <si>
    <t>IgG v séru</t>
  </si>
  <si>
    <t>IgA v séru</t>
  </si>
  <si>
    <t>Albumin v séru a puktátu</t>
  </si>
  <si>
    <t>Glukóza v séru, plazmě, likvoru a punktátu</t>
  </si>
  <si>
    <t>Kortizol v séru</t>
  </si>
  <si>
    <t>Kortizol v moči</t>
  </si>
  <si>
    <t>Cytokeratin fragment 21-1 (CYFRA) v séru a punktátu</t>
  </si>
  <si>
    <t>Bílkovina celková v moči</t>
  </si>
  <si>
    <t>Bílkovina celková v séru a punktátu</t>
  </si>
  <si>
    <t>Specifické IgE proti: Alternaria tenui</t>
  </si>
  <si>
    <t>Statim</t>
  </si>
  <si>
    <t>HBsAg (Australský antigen)</t>
  </si>
  <si>
    <t>HIV-1 (protilátky)</t>
  </si>
  <si>
    <t>Anti HBs</t>
  </si>
  <si>
    <t>Anti HBc IgG +IgM</t>
  </si>
  <si>
    <t>Anti HBc IgM</t>
  </si>
  <si>
    <t>Anti HAV  IgG+IgM</t>
  </si>
  <si>
    <t>Anti HAV IgM</t>
  </si>
  <si>
    <t>HCV  (Ag/Ab)</t>
  </si>
  <si>
    <t>Ab/CMV IgG kvantit.</t>
  </si>
  <si>
    <t>Ab/Treponema screen</t>
  </si>
  <si>
    <t>Ab/CMV IgM</t>
  </si>
  <si>
    <t>Ab/Toxopl.IgM</t>
  </si>
  <si>
    <t>Ab/Toxoplazma IgG kvant.</t>
  </si>
  <si>
    <t>CMV avidita</t>
  </si>
  <si>
    <t>Ab/SARS-COV-2-IgG</t>
  </si>
  <si>
    <t>možné velikosti balení/počet testů</t>
  </si>
  <si>
    <t>pipetovaný objem vzorku (ul)</t>
  </si>
  <si>
    <t>stabilita reagencie na palubě analyzátoru (dny)</t>
  </si>
  <si>
    <t>doporučený interval kalibrace, stabilita kalibrace (dny)</t>
  </si>
  <si>
    <t>reagencie připravené k použití (ANO/NE)</t>
  </si>
  <si>
    <t>kalibrační materál připravený k použití (ANO/NE)</t>
  </si>
  <si>
    <t>kontrolní materiál připravený k použití (ANO/NE)</t>
  </si>
  <si>
    <t>reagencie označené RFID (ANO/NE)</t>
  </si>
  <si>
    <t>kalibrační materál označený RFID (ANO/NE)</t>
  </si>
  <si>
    <t>kontrolní materiál označený RFID (ANO/NE)</t>
  </si>
  <si>
    <t>CENA CELKEM za 8 let (CZK) bez DPH</t>
  </si>
  <si>
    <t>Délka trvání nejdelšího požadovaného vyšetření</t>
  </si>
  <si>
    <t>Možné velikosti balení/počet testů</t>
  </si>
  <si>
    <t>Počet metod s pipetovaným objemem větším než 50 ul</t>
  </si>
  <si>
    <t>Počet metod se stabilitou na palubě analyzátoru kratší než 14 dní</t>
  </si>
  <si>
    <t>Počet metod se stabilitou kalibrace kratší než 7 dní</t>
  </si>
  <si>
    <t>Počet metod, které vyžadují manuální přípravu            (včetně ředění lyofilizovaného materiálu)</t>
  </si>
  <si>
    <t>Počet metod, pro které je potřeba manuální příprava kalibračního materiálu   (včetně ředění lyofilizovaného materiálu)</t>
  </si>
  <si>
    <t>Počet metod, pro které je potřeba manuální příprava kontrolního materiálu   (včetně ředění lyofilizovaného materiálu)</t>
  </si>
  <si>
    <t>Počet diagnostik, které jsou označeny RFID</t>
  </si>
  <si>
    <t>délka trvání vyšetření Statim</t>
  </si>
  <si>
    <t>Nepovinné reportované testy</t>
  </si>
  <si>
    <t>Označení reportovaného testu</t>
  </si>
  <si>
    <t>V portfoliu ANO/NE</t>
  </si>
  <si>
    <t>Příslušenství, ostatní spotřební a provozní materiál</t>
  </si>
  <si>
    <t>Nabízený materiál (obchodní název)</t>
  </si>
  <si>
    <t>Analytický systém</t>
  </si>
  <si>
    <t>Dodavatel</t>
  </si>
  <si>
    <t>Velikost balení</t>
  </si>
  <si>
    <t>Katalogové / objednací číslo</t>
  </si>
  <si>
    <t>Další reagencie potřebné pro požadovaná vyšetření (specifické promývací roztoky, diluenty, pyridoxal-6-fosfát apod.)</t>
  </si>
  <si>
    <t>Kalibrační materiály</t>
  </si>
  <si>
    <t>Kontrolní materiály</t>
  </si>
  <si>
    <t>CELKEM počet vzorků za všechny lokality/ 1 rok</t>
  </si>
  <si>
    <t>Celkem počet reportovaných testů za všechny lokality/ 8 let</t>
  </si>
  <si>
    <t>Q report. testů</t>
  </si>
  <si>
    <t>Povinné reportované testy</t>
  </si>
  <si>
    <t>CELKEM počet vzorků za všechny lokality/ 8 let</t>
  </si>
  <si>
    <r>
      <t xml:space="preserve">Cena za 1 </t>
    </r>
    <r>
      <rPr>
        <b/>
        <i/>
        <sz val="9"/>
        <color rgb="FFFF0000"/>
        <rFont val="Arial"/>
        <family val="2"/>
        <charset val="238"/>
      </rPr>
      <t xml:space="preserve">reportovaný test </t>
    </r>
    <r>
      <rPr>
        <b/>
        <i/>
        <sz val="9"/>
        <color rgb="FF000000"/>
        <rFont val="Arial"/>
        <family val="2"/>
        <charset val="238"/>
      </rPr>
      <t>v (CZK) bez DPH</t>
    </r>
  </si>
  <si>
    <t>a1</t>
  </si>
  <si>
    <t>a2</t>
  </si>
  <si>
    <t>a3</t>
  </si>
  <si>
    <t>a4</t>
  </si>
  <si>
    <t>a5</t>
  </si>
  <si>
    <t>a6</t>
  </si>
  <si>
    <t>a7</t>
  </si>
  <si>
    <t>a8</t>
  </si>
  <si>
    <r>
      <t>Na</t>
    </r>
    <r>
      <rPr>
        <vertAlign val="superscript"/>
        <sz val="9"/>
        <color rgb="FF000000"/>
        <rFont val="Arial"/>
        <family val="2"/>
        <charset val="238"/>
      </rPr>
      <t xml:space="preserve">+ </t>
    </r>
    <r>
      <rPr>
        <sz val="9"/>
        <color rgb="FF000000"/>
        <rFont val="Arial"/>
        <family val="2"/>
        <charset val="238"/>
      </rPr>
      <t>(Sodík v séru, likvoru a punktátu)</t>
    </r>
  </si>
  <si>
    <t>a9</t>
  </si>
  <si>
    <r>
      <t>Na</t>
    </r>
    <r>
      <rPr>
        <vertAlign val="superscript"/>
        <sz val="9"/>
        <color rgb="FF000000"/>
        <rFont val="Arial"/>
        <family val="2"/>
        <charset val="238"/>
      </rPr>
      <t>+</t>
    </r>
    <r>
      <rPr>
        <sz val="9"/>
        <color rgb="FF000000"/>
        <rFont val="Arial"/>
        <family val="2"/>
        <charset val="238"/>
      </rPr>
      <t xml:space="preserve"> (Sodík v moči)</t>
    </r>
  </si>
  <si>
    <t>a10</t>
  </si>
  <si>
    <r>
      <t>K</t>
    </r>
    <r>
      <rPr>
        <vertAlign val="superscript"/>
        <sz val="9"/>
        <color rgb="FF000000"/>
        <rFont val="Arial"/>
        <family val="2"/>
        <charset val="238"/>
      </rPr>
      <t>+</t>
    </r>
    <r>
      <rPr>
        <sz val="9"/>
        <color rgb="FF000000"/>
        <rFont val="Arial"/>
        <family val="2"/>
        <charset val="238"/>
      </rPr>
      <t xml:space="preserve"> (Draslík v séru, likvoru a punktátu)</t>
    </r>
  </si>
  <si>
    <t>a11</t>
  </si>
  <si>
    <r>
      <t>K</t>
    </r>
    <r>
      <rPr>
        <vertAlign val="superscript"/>
        <sz val="9"/>
        <color rgb="FF000000"/>
        <rFont val="Arial"/>
        <family val="2"/>
        <charset val="238"/>
      </rPr>
      <t>+</t>
    </r>
    <r>
      <rPr>
        <sz val="9"/>
        <color rgb="FF000000"/>
        <rFont val="Arial"/>
        <family val="2"/>
        <charset val="238"/>
      </rPr>
      <t xml:space="preserve"> (Draslík v moči)</t>
    </r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</si>
  <si>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</si>
  <si>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</si>
  <si>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</si>
  <si>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</si>
  <si>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</si>
  <si>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</si>
  <si>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</si>
  <si>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</si>
  <si>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</si>
  <si>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</si>
  <si>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</si>
  <si>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</si>
  <si>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</si>
  <si>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</si>
  <si>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</si>
  <si>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</si>
  <si>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</si>
  <si>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</si>
  <si>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</si>
  <si>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</si>
  <si>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</si>
  <si>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</si>
  <si>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</si>
  <si>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</si>
  <si>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</si>
  <si>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</si>
  <si>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</si>
  <si>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</si>
  <si>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</si>
  <si>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</si>
  <si>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</si>
  <si>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</si>
  <si>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</si>
  <si>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</si>
  <si>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</si>
  <si>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</si>
  <si>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</si>
  <si>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</si>
  <si>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</si>
  <si>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</si>
  <si>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</si>
  <si>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</si>
  <si>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</si>
  <si>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</si>
  <si>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</si>
  <si>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</si>
  <si>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</si>
  <si>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</si>
  <si>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</si>
  <si>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</si>
  <si>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</si>
  <si>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</si>
  <si>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</si>
  <si>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</si>
  <si>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</si>
  <si>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</si>
  <si>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</si>
  <si>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</si>
  <si>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</si>
  <si>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</si>
  <si>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</si>
  <si>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</si>
  <si>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</si>
  <si>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</si>
  <si>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</si>
  <si>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</si>
  <si>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</si>
  <si>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</si>
  <si>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</si>
  <si>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</si>
  <si>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</si>
  <si>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</si>
  <si>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</si>
  <si>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</si>
  <si>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</si>
  <si>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</si>
  <si>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</si>
  <si>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</si>
  <si>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</si>
  <si>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</si>
  <si>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</si>
  <si>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</si>
  <si>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</si>
  <si>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</si>
  <si>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</si>
  <si>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</si>
  <si>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</si>
  <si>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</si>
  <si>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</si>
  <si>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</si>
  <si>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</si>
  <si>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</si>
  <si>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</si>
  <si>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</si>
  <si>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</si>
  <si>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</si>
  <si>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</si>
  <si>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</si>
  <si>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</si>
  <si>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</si>
  <si>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</si>
  <si>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</si>
  <si>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</si>
  <si>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</si>
  <si>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</si>
  <si>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</si>
  <si>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</si>
  <si>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</si>
  <si>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</si>
  <si>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</si>
  <si>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</si>
  <si>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</si>
  <si>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</si>
  <si>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</si>
  <si>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</si>
  <si>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</si>
  <si>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</si>
  <si>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</si>
  <si>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</si>
  <si>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</si>
  <si>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</si>
  <si>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</si>
  <si>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</si>
  <si>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</si>
  <si>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</si>
  <si>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</si>
  <si>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</si>
  <si>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</si>
  <si>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</si>
  <si>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</si>
  <si>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</si>
  <si>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</si>
  <si>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</si>
  <si>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</si>
  <si>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</si>
  <si>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</si>
  <si>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</si>
  <si>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</si>
  <si>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</si>
  <si>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</si>
  <si>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</si>
  <si>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</si>
  <si>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</si>
  <si>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</si>
  <si>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</si>
  <si>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</si>
  <si>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</si>
  <si>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</si>
  <si>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</si>
  <si>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</si>
  <si>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</si>
  <si>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Příloha č. 2 zadávací dokumentace</t>
  </si>
  <si>
    <t>VZ "Biochemické a imunochemické analytické systémy pro ONN a.s."</t>
  </si>
  <si>
    <t>CELKEM počet reportovaných testů za všechny lokality/ 8 let</t>
  </si>
  <si>
    <t xml:space="preserve">CELKEM výše DPH v CZK za 8 let </t>
  </si>
  <si>
    <r>
      <rPr>
        <b/>
        <sz val="11"/>
        <color theme="1"/>
        <rFont val="Calibri"/>
        <family val="2"/>
        <charset val="238"/>
        <scheme val="minor"/>
      </rPr>
      <t>Poznámka:</t>
    </r>
    <r>
      <rPr>
        <sz val="11"/>
        <color theme="1"/>
        <rFont val="Calibri"/>
        <family val="2"/>
        <charset val="238"/>
        <scheme val="minor"/>
      </rPr>
      <t xml:space="preserve"> Tento dokument bude přílohou č. 1 Rámcové kupní smlouvy</t>
    </r>
  </si>
  <si>
    <t>V…...................dne…............</t>
  </si>
  <si>
    <t>….....................................................</t>
  </si>
  <si>
    <t>Podpis osoby oprávněné jednat jménem účastníka</t>
  </si>
  <si>
    <r>
      <t>Carbohydrate antigen 125</t>
    </r>
    <r>
      <rPr>
        <b/>
        <sz val="11"/>
        <color rgb="FFFF0000"/>
        <rFont val="Calibri"/>
        <family val="2"/>
        <charset val="238"/>
      </rPr>
      <t>*</t>
    </r>
  </si>
  <si>
    <t>CELKEM za nepovinné testy za všechny lokality v CZK bez DPH/ 8 let</t>
  </si>
  <si>
    <t>CELKEM za nepovinné testy za všechny lokality v CZK s DPH/ 8 let</t>
  </si>
  <si>
    <t>CELKEM za povinné testy za všechny lokality v CZK s DPH/ 8 let</t>
  </si>
  <si>
    <r>
      <rPr>
        <b/>
        <sz val="11"/>
        <color rgb="FFFF0000"/>
        <rFont val="Calibri"/>
        <family val="2"/>
        <charset val="238"/>
        <scheme val="minor"/>
      </rPr>
      <t xml:space="preserve">* </t>
    </r>
    <r>
      <rPr>
        <sz val="11"/>
        <color theme="1"/>
        <rFont val="Calibri"/>
        <family val="2"/>
        <charset val="238"/>
        <scheme val="minor"/>
      </rPr>
      <t>Carbohydrate antigen 125 - tento test se používá v rámci gynekolického vyšetření v kombinaci s testem HE4 (Human Epididymal protein 4). Zadavatel požaduje aby tyto dva reporotvané testy byly provedeny na shodném analyzátoru k získání validních výsledků.</t>
    </r>
  </si>
  <si>
    <t>Cenová nabídka - modelový příklad</t>
  </si>
  <si>
    <t>Účastník doplní veškerý spotřební materiál pro potřebný pro provedení reportovaných testů dle požadavků zadavatele (tato tabulka bude tvořit neoddělitenou přílohu č. 3 Rámcové kupní smlouvy)</t>
  </si>
  <si>
    <t>Nepovinné reportované testy - část 2.</t>
  </si>
  <si>
    <t>Hodnotící kritérium č. 1 - Výše nabídkové ceny za povinné reportované testy v CZK bez DPH za 8 let - 65% váha kritéria</t>
  </si>
  <si>
    <t>Hodnotící kritérium č. 2 - Výše nabídkové ceny za nepovinné reportované testy v CZK bez DPH za 8 let - 10% váha kritéria</t>
  </si>
  <si>
    <t>Účastník je povinen  v Seznamu metod včetně ocenění vyplnit příslušné slupce (označeno žlutou barvou).</t>
  </si>
  <si>
    <r>
      <t xml:space="preserve">Substituční cena za 1 reportovaný test  v kč bez DPH </t>
    </r>
    <r>
      <rPr>
        <b/>
        <sz val="14"/>
        <color rgb="FFFF0000"/>
        <rFont val="Calibri"/>
        <family val="2"/>
        <charset val="238"/>
      </rPr>
      <t>*</t>
    </r>
  </si>
  <si>
    <t>Ano - 1 bod/Ne -0 bodů</t>
  </si>
  <si>
    <t xml:space="preserve">Za každý účastníkem nabídnutý nepovinný reportovaný test (vyplní ANO), zadavatel v rámci hodnocení přiřadí účastníkovi jeden (1) bod. Celkem je možné v rámci dílčího kritéria č. 2 získat celkem 36 bodů v případě, že budou v rámci nabídky účastníka vyplněny/nabídnuty položky č. b1 až b36. </t>
  </si>
  <si>
    <t>Substituční cena reportovaného testu* - v případě, že účastník nemá požadovaný reportovaný test ve svém portfoliu, vyplní NE. Zadavatel hodnoty substituční ceny reportovaného testu doplní před hodnocením.</t>
  </si>
  <si>
    <r>
      <t>CELKEM povinné testy za všechny lokality v CZK bez DPH/ 8 le</t>
    </r>
    <r>
      <rPr>
        <b/>
        <sz val="11"/>
        <color rgb="FF000000"/>
        <rFont val="Arial"/>
        <family val="2"/>
        <charset val="238"/>
      </rPr>
      <t>t</t>
    </r>
    <r>
      <rPr>
        <b/>
        <sz val="11"/>
        <color rgb="FF00B0F0"/>
        <rFont val="Calibri"/>
        <family val="2"/>
        <charset val="238"/>
      </rPr>
      <t>*</t>
    </r>
  </si>
  <si>
    <r>
      <rPr>
        <i/>
        <sz val="11"/>
        <color rgb="FF00B0F0"/>
        <rFont val="Calibri"/>
        <family val="2"/>
        <charset val="238"/>
        <scheme val="minor"/>
      </rPr>
      <t>*</t>
    </r>
    <r>
      <rPr>
        <i/>
        <sz val="11"/>
        <color theme="1"/>
        <rFont val="Calibri"/>
        <family val="2"/>
        <charset val="238"/>
        <scheme val="minor"/>
      </rPr>
      <t xml:space="preserve"> Celková cena za povinné testy za všechny lokality v CZK za  8 let, nesmí překročit předpokládanou hodnotu veřejné zakázky, tj. 220 000 000,- Kč bez DPH v souladu ustanovením článku 7 Výzvy k předložení nabídek a zadávací dokumentaci této veřejné zakázky.</t>
    </r>
  </si>
  <si>
    <t>Ab/CMV IgG kvant.</t>
  </si>
  <si>
    <t>Ab/CMV Igm. </t>
  </si>
  <si>
    <t>b37</t>
  </si>
  <si>
    <t>b38</t>
  </si>
  <si>
    <t>b39</t>
  </si>
  <si>
    <t>Frekvence IKK</t>
  </si>
  <si>
    <t>1x denně 2 hladiny na všech provozovaných analyzátorech</t>
  </si>
  <si>
    <t>Po - Pa, 1x denně 2 hladiny na 1 provozovaném analyzátoru</t>
  </si>
  <si>
    <t>1x denně 2 hladiny na 1 provozovaném analyzátoru</t>
  </si>
  <si>
    <t>2x týdně 2 hladiny na 1 provozovaném analyzátoru</t>
  </si>
  <si>
    <t>1x za půl roku na všech provozovaných analyzátorech</t>
  </si>
  <si>
    <t>1x denně 2 hladiny</t>
  </si>
  <si>
    <t>Po - Pa, 1x denně 2 hladiny</t>
  </si>
  <si>
    <t>Po - Pa, 1x denně   2 hladiny</t>
  </si>
  <si>
    <t>1x za půl roku</t>
  </si>
  <si>
    <t>Hlavní modul</t>
  </si>
  <si>
    <t>pracovní dny</t>
  </si>
  <si>
    <t>1x týdně</t>
  </si>
  <si>
    <t>2x týdně</t>
  </si>
  <si>
    <t>Záložní (Statim modul)</t>
  </si>
  <si>
    <t>Záložní modul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</si>
</sst>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#,##0.00\ &quot;Kč&quot;;\-#,##0.0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######0"/>
    <numFmt numFmtId="165" formatCode="#,##0.00\ &quot;Kč&quot;"/>
    <numFmt numFmtId="166" formatCode="_-* #,##0.00\ [$Kč-405]_-;\-* #,##0.00\ [$Kč-405]_-;_-* &quot;-&quot;??\ [$Kč-405]_-;_-@_-"/>
    <numFmt numFmtId="167" formatCode="_-* #,##0_-;\-* #,##0_-;_-* &quot;-&quot;??_-;_-@_-"/>
    <numFmt numFmtId="168" formatCode="_-* #,##0.0_-;\-* #,##0.0_-;_-* &quot;-&quot;??_-;_-@_-"/>
  </numFmts>
  <fonts count="62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u/>
      <sz val="10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vertAlign val="superscript"/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0"/>
      <color theme="8" tint="-0.249977111117893"/>
      <name val="Arial"/>
      <family val="2"/>
      <charset val="238"/>
    </font>
    <font>
      <sz val="11"/>
      <color rgb="FF9C57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u/>
      <sz val="2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sz val="10"/>
      <color rgb="FF000000"/>
      <name val="Calibri"/>
      <family val="2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b/>
      <sz val="9"/>
      <color rgb="FF5B9BD5"/>
      <name val="Arial"/>
      <family val="2"/>
      <charset val="238"/>
    </font>
    <font>
      <sz val="11"/>
      <color theme="1"/>
      <name val="Calibri"/>
      <family val="2"/>
    </font>
    <font>
      <b/>
      <u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9"/>
      <color rgb="FF0070C0"/>
      <name val="Arial"/>
      <family val="2"/>
      <charset val="238"/>
    </font>
    <font>
      <b/>
      <i/>
      <sz val="10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</font>
    <font>
      <sz val="9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00B0F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color rgb="FF00B0F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indexed="8"/>
      <name val="Times New Roman"/>
      <family val="1"/>
      <charset val="238"/>
    </font>
    <font>
      <sz val="11"/>
      <color theme="8" tint="-0.249977111117893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sz val="11"/>
      <color rgb="FF9C5700"/>
      <name val="Calibri"/>
      <family val="2"/>
      <charset val="238"/>
      <scheme val="minor"/>
    </font>
    <font>
      <b/>
      <sz val="11"/>
      <color theme="5" tint="0.79998168889431442"/>
      <name val="Calibri"/>
      <family val="2"/>
      <charset val="238"/>
      <scheme val="minor"/>
    </font>
    <font>
      <sz val="11"/>
      <color theme="5" tint="0.7999816888943144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9C0006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C0F0BA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rgb="FF8FE583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F0BA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FFFFF"/>
        <bgColor rgb="FFFFFFCC"/>
      </patternFill>
    </fill>
    <fill>
      <patternFill patternType="solid">
        <fgColor rgb="FFDDEBF7"/>
        <bgColor rgb="FFFFFFCC"/>
      </patternFill>
    </fill>
    <fill>
      <patternFill patternType="solid">
        <fgColor rgb="FFA9D08E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7CE"/>
        <bgColor rgb="FFD9D9D9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slantDashDot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 style="slantDash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 style="slant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slantDashDot">
        <color indexed="64"/>
      </left>
      <right/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slantDashDot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 style="slantDashDot">
        <color indexed="64"/>
      </right>
      <top/>
      <bottom style="thin">
        <color indexed="64"/>
      </bottom>
      <diagonal/>
    </border>
    <border>
      <left/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/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/>
      <right style="medium">
        <color indexed="64"/>
      </right>
      <top style="slantDashDot">
        <color indexed="64"/>
      </top>
      <bottom style="thin">
        <color indexed="64"/>
      </bottom>
      <diagonal/>
    </border>
    <border>
      <left style="medium">
        <color indexed="64"/>
      </left>
      <right style="slantDashDot">
        <color indexed="64"/>
      </right>
      <top style="slantDashDot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medium">
        <color indexed="64"/>
      </right>
      <top style="slantDashDot">
        <color indexed="64"/>
      </top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slantDashDot">
        <color indexed="64"/>
      </top>
      <bottom style="slantDashDot">
        <color indexed="64"/>
      </bottom>
      <diagonal/>
    </border>
    <border>
      <left style="medium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/>
    <xf numFmtId="0" fontId="14" fillId="6" borderId="0" applyNumberFormat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61" fillId="27" borderId="0" applyBorder="0" applyProtection="0"/>
  </cellStyleXfs>
  <cellXfs count="355">
    <xf numFmtId="0" fontId="0" fillId="0" borderId="0" xfId="0"/>
    <xf numFmtId="0" fontId="0" fillId="0" borderId="3" xfId="0" applyBorder="1"/>
    <xf numFmtId="1" fontId="0" fillId="0" borderId="0" xfId="0" applyNumberFormat="1"/>
    <xf numFmtId="3" fontId="5" fillId="0" borderId="3" xfId="0" applyNumberFormat="1" applyFont="1" applyBorder="1"/>
    <xf numFmtId="3" fontId="5" fillId="0" borderId="2" xfId="0" applyNumberFormat="1" applyFont="1" applyBorder="1"/>
    <xf numFmtId="3" fontId="0" fillId="0" borderId="0" xfId="0" applyNumberFormat="1"/>
    <xf numFmtId="164" fontId="5" fillId="0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/>
    <xf numFmtId="3" fontId="5" fillId="0" borderId="3" xfId="0" applyNumberFormat="1" applyFont="1" applyFill="1" applyBorder="1" applyAlignment="1">
      <alignment horizontal="right"/>
    </xf>
    <xf numFmtId="3" fontId="5" fillId="0" borderId="3" xfId="1" applyNumberFormat="1" applyFont="1" applyFill="1" applyBorder="1"/>
    <xf numFmtId="0" fontId="7" fillId="0" borderId="0" xfId="0" applyFont="1"/>
    <xf numFmtId="3" fontId="13" fillId="5" borderId="3" xfId="0" applyNumberFormat="1" applyFont="1" applyFill="1" applyBorder="1"/>
    <xf numFmtId="3" fontId="13" fillId="0" borderId="3" xfId="0" applyNumberFormat="1" applyFont="1" applyBorder="1"/>
    <xf numFmtId="3" fontId="5" fillId="0" borderId="3" xfId="2" applyNumberFormat="1" applyFont="1" applyFill="1" applyBorder="1" applyAlignment="1">
      <alignment horizontal="right"/>
    </xf>
    <xf numFmtId="3" fontId="5" fillId="0" borderId="5" xfId="0" applyNumberFormat="1" applyFont="1" applyBorder="1"/>
    <xf numFmtId="0" fontId="9" fillId="0" borderId="0" xfId="0" applyFont="1" applyBorder="1" applyAlignment="1">
      <alignment horizontal="left" vertical="center"/>
    </xf>
    <xf numFmtId="3" fontId="5" fillId="0" borderId="6" xfId="0" applyNumberFormat="1" applyFont="1" applyBorder="1"/>
    <xf numFmtId="3" fontId="5" fillId="0" borderId="3" xfId="2" applyNumberFormat="1" applyFont="1" applyFill="1" applyBorder="1"/>
    <xf numFmtId="3" fontId="13" fillId="0" borderId="3" xfId="0" applyNumberFormat="1" applyFont="1" applyFill="1" applyBorder="1"/>
    <xf numFmtId="0" fontId="0" fillId="0" borderId="0" xfId="0" applyFill="1"/>
    <xf numFmtId="0" fontId="0" fillId="7" borderId="3" xfId="0" applyFill="1" applyBorder="1"/>
    <xf numFmtId="0" fontId="0" fillId="7" borderId="5" xfId="0" applyFill="1" applyBorder="1"/>
    <xf numFmtId="0" fontId="22" fillId="8" borderId="9" xfId="0" applyFont="1" applyFill="1" applyBorder="1" applyAlignment="1"/>
    <xf numFmtId="0" fontId="22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1" fontId="0" fillId="0" borderId="0" xfId="0" applyNumberFormat="1" applyFill="1" applyBorder="1"/>
    <xf numFmtId="0" fontId="6" fillId="4" borderId="10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/>
    <xf numFmtId="3" fontId="27" fillId="10" borderId="1" xfId="0" applyNumberFormat="1" applyFont="1" applyFill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center" vertical="center" wrapText="1"/>
    </xf>
    <xf numFmtId="0" fontId="28" fillId="11" borderId="15" xfId="0" applyFont="1" applyFill="1" applyBorder="1"/>
    <xf numFmtId="0" fontId="28" fillId="11" borderId="15" xfId="0" applyFont="1" applyFill="1" applyBorder="1" applyAlignment="1">
      <alignment horizontal="center"/>
    </xf>
    <xf numFmtId="0" fontId="28" fillId="11" borderId="3" xfId="0" applyFont="1" applyFill="1" applyBorder="1"/>
    <xf numFmtId="0" fontId="28" fillId="11" borderId="3" xfId="0" applyFont="1" applyFill="1" applyBorder="1" applyAlignment="1">
      <alignment horizontal="center"/>
    </xf>
    <xf numFmtId="0" fontId="28" fillId="11" borderId="4" xfId="0" applyFont="1" applyFill="1" applyBorder="1"/>
    <xf numFmtId="0" fontId="28" fillId="11" borderId="4" xfId="0" applyFont="1" applyFill="1" applyBorder="1" applyAlignment="1">
      <alignment horizontal="center"/>
    </xf>
    <xf numFmtId="0" fontId="24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25" fillId="0" borderId="0" xfId="0" applyFont="1" applyFill="1" applyBorder="1" applyAlignment="1"/>
    <xf numFmtId="0" fontId="0" fillId="0" borderId="0" xfId="0" applyBorder="1"/>
    <xf numFmtId="3" fontId="13" fillId="0" borderId="0" xfId="0" applyNumberFormat="1" applyFont="1" applyBorder="1"/>
    <xf numFmtId="3" fontId="5" fillId="0" borderId="3" xfId="0" applyNumberFormat="1" applyFont="1" applyBorder="1" applyAlignment="1">
      <alignment horizontal="right"/>
    </xf>
    <xf numFmtId="0" fontId="13" fillId="0" borderId="3" xfId="0" applyFont="1" applyBorder="1"/>
    <xf numFmtId="0" fontId="0" fillId="0" borderId="6" xfId="0" applyBorder="1"/>
    <xf numFmtId="0" fontId="0" fillId="0" borderId="6" xfId="0" applyFill="1" applyBorder="1"/>
    <xf numFmtId="0" fontId="0" fillId="0" borderId="16" xfId="0" applyBorder="1"/>
    <xf numFmtId="3" fontId="5" fillId="0" borderId="17" xfId="0" applyNumberFormat="1" applyFont="1" applyBorder="1" applyAlignment="1">
      <alignment horizontal="right"/>
    </xf>
    <xf numFmtId="3" fontId="18" fillId="12" borderId="18" xfId="4" applyNumberFormat="1" applyFont="1" applyFill="1" applyBorder="1" applyAlignment="1">
      <alignment horizontal="center"/>
    </xf>
    <xf numFmtId="0" fontId="0" fillId="0" borderId="19" xfId="0" applyBorder="1"/>
    <xf numFmtId="3" fontId="18" fillId="12" borderId="20" xfId="4" applyNumberFormat="1" applyFont="1" applyFill="1" applyBorder="1" applyAlignment="1">
      <alignment horizontal="center"/>
    </xf>
    <xf numFmtId="3" fontId="19" fillId="12" borderId="20" xfId="0" applyNumberFormat="1" applyFont="1" applyFill="1" applyBorder="1"/>
    <xf numFmtId="3" fontId="20" fillId="12" borderId="20" xfId="0" applyNumberFormat="1" applyFont="1" applyFill="1" applyBorder="1"/>
    <xf numFmtId="0" fontId="18" fillId="12" borderId="20" xfId="0" applyFont="1" applyFill="1" applyBorder="1"/>
    <xf numFmtId="0" fontId="0" fillId="0" borderId="19" xfId="0" applyFill="1" applyBorder="1"/>
    <xf numFmtId="3" fontId="5" fillId="12" borderId="20" xfId="0" applyNumberFormat="1" applyFont="1" applyFill="1" applyBorder="1"/>
    <xf numFmtId="0" fontId="0" fillId="0" borderId="21" xfId="0" applyBorder="1"/>
    <xf numFmtId="0" fontId="0" fillId="0" borderId="23" xfId="0" applyBorder="1"/>
    <xf numFmtId="0" fontId="18" fillId="0" borderId="19" xfId="2" applyFont="1" applyFill="1" applyBorder="1"/>
    <xf numFmtId="0" fontId="0" fillId="0" borderId="26" xfId="0" applyBorder="1"/>
    <xf numFmtId="0" fontId="18" fillId="0" borderId="19" xfId="0" applyFont="1" applyFill="1" applyBorder="1"/>
    <xf numFmtId="3" fontId="13" fillId="5" borderId="17" xfId="0" applyNumberFormat="1" applyFont="1" applyFill="1" applyBorder="1"/>
    <xf numFmtId="3" fontId="18" fillId="12" borderId="27" xfId="4" applyNumberFormat="1" applyFont="1" applyFill="1" applyBorder="1" applyAlignment="1">
      <alignment horizontal="center"/>
    </xf>
    <xf numFmtId="3" fontId="19" fillId="12" borderId="20" xfId="1" applyNumberFormat="1" applyFont="1" applyFill="1" applyBorder="1"/>
    <xf numFmtId="3" fontId="19" fillId="12" borderId="27" xfId="0" applyNumberFormat="1" applyFont="1" applyFill="1" applyBorder="1"/>
    <xf numFmtId="3" fontId="5" fillId="0" borderId="24" xfId="0" applyNumberFormat="1" applyFont="1" applyBorder="1"/>
    <xf numFmtId="3" fontId="13" fillId="0" borderId="17" xfId="0" applyNumberFormat="1" applyFont="1" applyBorder="1"/>
    <xf numFmtId="3" fontId="13" fillId="12" borderId="22" xfId="0" applyNumberFormat="1" applyFont="1" applyFill="1" applyBorder="1"/>
    <xf numFmtId="3" fontId="13" fillId="12" borderId="20" xfId="0" applyNumberFormat="1" applyFont="1" applyFill="1" applyBorder="1"/>
    <xf numFmtId="3" fontId="13" fillId="0" borderId="24" xfId="0" applyNumberFormat="1" applyFont="1" applyBorder="1"/>
    <xf numFmtId="3" fontId="13" fillId="12" borderId="25" xfId="0" applyNumberFormat="1" applyFont="1" applyFill="1" applyBorder="1"/>
    <xf numFmtId="0" fontId="0" fillId="0" borderId="29" xfId="0" applyBorder="1"/>
    <xf numFmtId="3" fontId="13" fillId="0" borderId="30" xfId="0" applyNumberFormat="1" applyFont="1" applyBorder="1"/>
    <xf numFmtId="0" fontId="0" fillId="12" borderId="20" xfId="0" applyFill="1" applyBorder="1"/>
    <xf numFmtId="0" fontId="0" fillId="0" borderId="24" xfId="0" applyBorder="1"/>
    <xf numFmtId="0" fontId="0" fillId="12" borderId="25" xfId="0" applyFill="1" applyBorder="1"/>
    <xf numFmtId="0" fontId="0" fillId="0" borderId="19" xfId="0" applyFont="1" applyBorder="1"/>
    <xf numFmtId="3" fontId="5" fillId="0" borderId="17" xfId="0" applyNumberFormat="1" applyFont="1" applyBorder="1"/>
    <xf numFmtId="3" fontId="20" fillId="12" borderId="22" xfId="0" applyNumberFormat="1" applyFont="1" applyFill="1" applyBorder="1" applyAlignment="1">
      <alignment horizontal="right"/>
    </xf>
    <xf numFmtId="0" fontId="0" fillId="0" borderId="28" xfId="0" applyBorder="1"/>
    <xf numFmtId="0" fontId="17" fillId="0" borderId="0" xfId="0" applyFont="1" applyBorder="1" applyAlignment="1">
      <alignment horizontal="left" vertical="center"/>
    </xf>
    <xf numFmtId="0" fontId="30" fillId="0" borderId="0" xfId="0" applyFont="1"/>
    <xf numFmtId="0" fontId="37" fillId="0" borderId="0" xfId="0" applyFont="1" applyAlignment="1">
      <alignment horizontal="center"/>
    </xf>
    <xf numFmtId="44" fontId="0" fillId="7" borderId="33" xfId="7" applyFont="1" applyFill="1" applyBorder="1"/>
    <xf numFmtId="44" fontId="18" fillId="7" borderId="37" xfId="7" applyFont="1" applyFill="1" applyBorder="1"/>
    <xf numFmtId="0" fontId="17" fillId="15" borderId="9" xfId="0" applyFont="1" applyFill="1" applyBorder="1" applyAlignment="1">
      <alignment horizontal="left" vertical="center"/>
    </xf>
    <xf numFmtId="3" fontId="5" fillId="4" borderId="38" xfId="0" applyNumberFormat="1" applyFont="1" applyFill="1" applyBorder="1"/>
    <xf numFmtId="3" fontId="5" fillId="4" borderId="39" xfId="0" applyNumberFormat="1" applyFont="1" applyFill="1" applyBorder="1"/>
    <xf numFmtId="0" fontId="0" fillId="7" borderId="40" xfId="0" applyFill="1" applyBorder="1"/>
    <xf numFmtId="0" fontId="0" fillId="7" borderId="41" xfId="0" applyFill="1" applyBorder="1"/>
    <xf numFmtId="0" fontId="0" fillId="7" borderId="42" xfId="0" applyFill="1" applyBorder="1"/>
    <xf numFmtId="0" fontId="0" fillId="7" borderId="43" xfId="0" applyFill="1" applyBorder="1"/>
    <xf numFmtId="0" fontId="0" fillId="7" borderId="44" xfId="0" applyFill="1" applyBorder="1"/>
    <xf numFmtId="0" fontId="16" fillId="7" borderId="10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1" fontId="42" fillId="0" borderId="0" xfId="0" applyNumberFormat="1" applyFont="1" applyFill="1" applyBorder="1"/>
    <xf numFmtId="1" fontId="38" fillId="0" borderId="0" xfId="0" applyNumberFormat="1" applyFont="1" applyFill="1" applyBorder="1"/>
    <xf numFmtId="1" fontId="31" fillId="16" borderId="10" xfId="0" applyNumberFormat="1" applyFont="1" applyFill="1" applyBorder="1" applyAlignment="1">
      <alignment horizontal="center" vertical="center" wrapText="1"/>
    </xf>
    <xf numFmtId="0" fontId="29" fillId="20" borderId="10" xfId="0" applyFont="1" applyFill="1" applyBorder="1" applyAlignment="1">
      <alignment wrapText="1"/>
    </xf>
    <xf numFmtId="0" fontId="32" fillId="17" borderId="10" xfId="0" applyFont="1" applyFill="1" applyBorder="1" applyAlignment="1">
      <alignment horizontal="center" vertical="center" wrapText="1"/>
    </xf>
    <xf numFmtId="0" fontId="32" fillId="17" borderId="45" xfId="0" applyFont="1" applyFill="1" applyBorder="1" applyAlignment="1">
      <alignment horizontal="center" vertical="center" wrapText="1"/>
    </xf>
    <xf numFmtId="44" fontId="30" fillId="11" borderId="48" xfId="7" applyFont="1" applyFill="1" applyBorder="1"/>
    <xf numFmtId="0" fontId="30" fillId="13" borderId="37" xfId="0" applyFont="1" applyFill="1" applyBorder="1"/>
    <xf numFmtId="167" fontId="30" fillId="13" borderId="37" xfId="5" applyNumberFormat="1" applyFont="1" applyFill="1" applyBorder="1"/>
    <xf numFmtId="0" fontId="30" fillId="11" borderId="37" xfId="0" applyFont="1" applyFill="1" applyBorder="1"/>
    <xf numFmtId="0" fontId="30" fillId="0" borderId="37" xfId="0" applyFont="1" applyBorder="1"/>
    <xf numFmtId="1" fontId="35" fillId="21" borderId="37" xfId="0" applyNumberFormat="1" applyFont="1" applyFill="1" applyBorder="1"/>
    <xf numFmtId="7" fontId="30" fillId="11" borderId="37" xfId="0" applyNumberFormat="1" applyFont="1" applyFill="1" applyBorder="1"/>
    <xf numFmtId="0" fontId="30" fillId="18" borderId="37" xfId="0" applyFont="1" applyFill="1" applyBorder="1"/>
    <xf numFmtId="0" fontId="36" fillId="0" borderId="37" xfId="0" applyFont="1" applyBorder="1"/>
    <xf numFmtId="0" fontId="36" fillId="11" borderId="37" xfId="0" applyFont="1" applyFill="1" applyBorder="1"/>
    <xf numFmtId="0" fontId="30" fillId="0" borderId="37" xfId="0" applyFont="1" applyFill="1" applyBorder="1"/>
    <xf numFmtId="44" fontId="30" fillId="24" borderId="37" xfId="7" applyFont="1" applyFill="1" applyBorder="1"/>
    <xf numFmtId="44" fontId="30" fillId="25" borderId="37" xfId="7" applyFont="1" applyFill="1" applyBorder="1"/>
    <xf numFmtId="168" fontId="30" fillId="13" borderId="37" xfId="0" applyNumberFormat="1" applyFont="1" applyFill="1" applyBorder="1" applyAlignment="1">
      <alignment horizontal="left"/>
    </xf>
    <xf numFmtId="167" fontId="46" fillId="13" borderId="37" xfId="5" applyNumberFormat="1" applyFont="1" applyFill="1" applyBorder="1"/>
    <xf numFmtId="0" fontId="0" fillId="0" borderId="0" xfId="0" applyAlignment="1">
      <alignment horizontal="center"/>
    </xf>
    <xf numFmtId="0" fontId="26" fillId="0" borderId="0" xfId="0" applyFont="1" applyFill="1" applyBorder="1" applyAlignment="1">
      <alignment vertical="center" wrapText="1"/>
    </xf>
    <xf numFmtId="3" fontId="27" fillId="0" borderId="0" xfId="5" applyNumberFormat="1" applyFont="1" applyFill="1" applyBorder="1" applyAlignment="1">
      <alignment horizontal="right" vertical="center" wrapText="1"/>
    </xf>
    <xf numFmtId="165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66" fontId="28" fillId="0" borderId="0" xfId="5" applyNumberFormat="1" applyFont="1" applyFill="1" applyBorder="1" applyAlignment="1">
      <alignment horizontal="right"/>
    </xf>
    <xf numFmtId="9" fontId="28" fillId="0" borderId="0" xfId="6" applyFont="1" applyFill="1" applyBorder="1" applyAlignment="1">
      <alignment horizontal="right"/>
    </xf>
    <xf numFmtId="166" fontId="28" fillId="0" borderId="0" xfId="0" applyNumberFormat="1" applyFont="1" applyFill="1" applyBorder="1"/>
    <xf numFmtId="0" fontId="28" fillId="0" borderId="0" xfId="0" applyFont="1" applyFill="1" applyBorder="1" applyAlignment="1">
      <alignment horizontal="center"/>
    </xf>
    <xf numFmtId="0" fontId="43" fillId="10" borderId="54" xfId="0" applyFont="1" applyFill="1" applyBorder="1" applyAlignment="1">
      <alignment horizontal="center" vertical="center" wrapText="1"/>
    </xf>
    <xf numFmtId="3" fontId="27" fillId="10" borderId="55" xfId="0" applyNumberFormat="1" applyFont="1" applyFill="1" applyBorder="1" applyAlignment="1">
      <alignment horizontal="center" vertical="center" wrapText="1"/>
    </xf>
    <xf numFmtId="0" fontId="28" fillId="11" borderId="57" xfId="0" applyFont="1" applyFill="1" applyBorder="1" applyAlignment="1">
      <alignment horizontal="center"/>
    </xf>
    <xf numFmtId="0" fontId="28" fillId="11" borderId="41" xfId="0" applyFont="1" applyFill="1" applyBorder="1" applyAlignment="1">
      <alignment horizontal="center"/>
    </xf>
    <xf numFmtId="0" fontId="28" fillId="11" borderId="59" xfId="0" applyFont="1" applyFill="1" applyBorder="1" applyAlignment="1">
      <alignment horizontal="center"/>
    </xf>
    <xf numFmtId="0" fontId="28" fillId="11" borderId="43" xfId="0" applyFont="1" applyFill="1" applyBorder="1"/>
    <xf numFmtId="0" fontId="28" fillId="11" borderId="43" xfId="0" applyFont="1" applyFill="1" applyBorder="1" applyAlignment="1">
      <alignment horizontal="center"/>
    </xf>
    <xf numFmtId="0" fontId="28" fillId="11" borderId="44" xfId="0" applyFont="1" applyFill="1" applyBorder="1" applyAlignment="1">
      <alignment horizontal="center"/>
    </xf>
    <xf numFmtId="167" fontId="30" fillId="11" borderId="37" xfId="0" applyNumberFormat="1" applyFont="1" applyFill="1" applyBorder="1"/>
    <xf numFmtId="167" fontId="0" fillId="0" borderId="0" xfId="0" applyNumberFormat="1"/>
    <xf numFmtId="1" fontId="35" fillId="21" borderId="37" xfId="0" applyNumberFormat="1" applyFont="1" applyFill="1" applyBorder="1" applyAlignment="1">
      <alignment horizontal="right"/>
    </xf>
    <xf numFmtId="1" fontId="0" fillId="7" borderId="6" xfId="0" applyNumberFormat="1" applyFill="1" applyBorder="1"/>
    <xf numFmtId="1" fontId="0" fillId="7" borderId="50" xfId="0" applyNumberFormat="1" applyFill="1" applyBorder="1"/>
    <xf numFmtId="0" fontId="30" fillId="7" borderId="6" xfId="0" applyFont="1" applyFill="1" applyBorder="1"/>
    <xf numFmtId="0" fontId="36" fillId="7" borderId="6" xfId="0" applyFont="1" applyFill="1" applyBorder="1"/>
    <xf numFmtId="0" fontId="30" fillId="23" borderId="6" xfId="0" applyFont="1" applyFill="1" applyBorder="1"/>
    <xf numFmtId="0" fontId="30" fillId="7" borderId="63" xfId="0" applyFont="1" applyFill="1" applyBorder="1"/>
    <xf numFmtId="0" fontId="0" fillId="7" borderId="2" xfId="0" applyFill="1" applyBorder="1"/>
    <xf numFmtId="0" fontId="0" fillId="7" borderId="64" xfId="0" applyFill="1" applyBorder="1"/>
    <xf numFmtId="0" fontId="0" fillId="13" borderId="61" xfId="0" applyFill="1" applyBorder="1"/>
    <xf numFmtId="0" fontId="15" fillId="14" borderId="61" xfId="0" applyFont="1" applyFill="1" applyBorder="1"/>
    <xf numFmtId="167" fontId="5" fillId="4" borderId="41" xfId="5" applyNumberFormat="1" applyFont="1" applyFill="1" applyBorder="1"/>
    <xf numFmtId="1" fontId="38" fillId="4" borderId="41" xfId="0" applyNumberFormat="1" applyFont="1" applyFill="1" applyBorder="1"/>
    <xf numFmtId="167" fontId="5" fillId="4" borderId="44" xfId="5" applyNumberFormat="1" applyFont="1" applyFill="1" applyBorder="1"/>
    <xf numFmtId="0" fontId="51" fillId="14" borderId="61" xfId="0" applyFont="1" applyFill="1" applyBorder="1"/>
    <xf numFmtId="0" fontId="51" fillId="13" borderId="62" xfId="0" applyFont="1" applyFill="1" applyBorder="1"/>
    <xf numFmtId="0" fontId="52" fillId="0" borderId="37" xfId="0" applyFont="1" applyBorder="1"/>
    <xf numFmtId="0" fontId="22" fillId="8" borderId="7" xfId="0" applyFont="1" applyFill="1" applyBorder="1" applyAlignment="1"/>
    <xf numFmtId="49" fontId="53" fillId="13" borderId="3" xfId="0" applyNumberFormat="1" applyFont="1" applyFill="1" applyBorder="1" applyAlignment="1">
      <alignment horizontal="left" vertical="center" wrapText="1"/>
    </xf>
    <xf numFmtId="49" fontId="53" fillId="13" borderId="32" xfId="0" applyNumberFormat="1" applyFont="1" applyFill="1" applyBorder="1" applyAlignment="1">
      <alignment horizontal="left" vertical="center" wrapText="1"/>
    </xf>
    <xf numFmtId="0" fontId="0" fillId="0" borderId="65" xfId="0" applyBorder="1"/>
    <xf numFmtId="0" fontId="0" fillId="0" borderId="63" xfId="0" applyBorder="1"/>
    <xf numFmtId="3" fontId="5" fillId="4" borderId="65" xfId="0" applyNumberFormat="1" applyFont="1" applyFill="1" applyBorder="1"/>
    <xf numFmtId="3" fontId="5" fillId="4" borderId="66" xfId="0" applyNumberFormat="1" applyFont="1" applyFill="1" applyBorder="1"/>
    <xf numFmtId="3" fontId="13" fillId="0" borderId="6" xfId="0" applyNumberFormat="1" applyFont="1" applyBorder="1"/>
    <xf numFmtId="49" fontId="53" fillId="13" borderId="68" xfId="0" applyNumberFormat="1" applyFont="1" applyFill="1" applyBorder="1" applyAlignment="1">
      <alignment horizontal="left" vertical="center" wrapText="1"/>
    </xf>
    <xf numFmtId="0" fontId="51" fillId="0" borderId="3" xfId="0" applyFont="1" applyFill="1" applyBorder="1"/>
    <xf numFmtId="0" fontId="55" fillId="0" borderId="0" xfId="0" applyFont="1" applyBorder="1"/>
    <xf numFmtId="3" fontId="20" fillId="12" borderId="5" xfId="0" applyNumberFormat="1" applyFont="1" applyFill="1" applyBorder="1"/>
    <xf numFmtId="3" fontId="0" fillId="0" borderId="6" xfId="0" applyNumberFormat="1" applyBorder="1"/>
    <xf numFmtId="0" fontId="6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vertical="center" wrapText="1"/>
    </xf>
    <xf numFmtId="0" fontId="0" fillId="0" borderId="3" xfId="0" applyFill="1" applyBorder="1"/>
    <xf numFmtId="0" fontId="6" fillId="0" borderId="0" xfId="0" applyFont="1" applyFill="1" applyBorder="1" applyAlignment="1">
      <alignment vertical="center" wrapText="1"/>
    </xf>
    <xf numFmtId="0" fontId="6" fillId="4" borderId="37" xfId="0" applyFont="1" applyFill="1" applyBorder="1" applyAlignment="1">
      <alignment horizontal="left" vertical="center" wrapText="1"/>
    </xf>
    <xf numFmtId="0" fontId="5" fillId="0" borderId="32" xfId="0" applyFont="1" applyBorder="1"/>
    <xf numFmtId="0" fontId="5" fillId="0" borderId="69" xfId="0" applyFont="1" applyBorder="1"/>
    <xf numFmtId="0" fontId="5" fillId="0" borderId="34" xfId="0" applyFont="1" applyBorder="1"/>
    <xf numFmtId="0" fontId="5" fillId="0" borderId="70" xfId="0" applyFont="1" applyBorder="1"/>
    <xf numFmtId="1" fontId="5" fillId="0" borderId="64" xfId="0" applyNumberFormat="1" applyFont="1" applyBorder="1"/>
    <xf numFmtId="0" fontId="5" fillId="0" borderId="40" xfId="0" applyFont="1" applyBorder="1"/>
    <xf numFmtId="1" fontId="5" fillId="0" borderId="71" xfId="0" applyNumberFormat="1" applyFont="1" applyBorder="1"/>
    <xf numFmtId="0" fontId="5" fillId="0" borderId="42" xfId="0" applyFont="1" applyBorder="1"/>
    <xf numFmtId="1" fontId="5" fillId="0" borderId="44" xfId="0" applyNumberFormat="1" applyFont="1" applyBorder="1"/>
    <xf numFmtId="0" fontId="5" fillId="0" borderId="64" xfId="0" applyFont="1" applyBorder="1"/>
    <xf numFmtId="0" fontId="5" fillId="0" borderId="71" xfId="0" applyFont="1" applyBorder="1"/>
    <xf numFmtId="0" fontId="5" fillId="0" borderId="44" xfId="0" applyFont="1" applyBorder="1"/>
    <xf numFmtId="0" fontId="5" fillId="0" borderId="31" xfId="0" applyFont="1" applyBorder="1"/>
    <xf numFmtId="0" fontId="5" fillId="0" borderId="73" xfId="0" applyFont="1" applyBorder="1"/>
    <xf numFmtId="0" fontId="4" fillId="4" borderId="37" xfId="0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left"/>
    </xf>
    <xf numFmtId="0" fontId="5" fillId="0" borderId="69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8" fillId="26" borderId="75" xfId="0" applyFont="1" applyFill="1" applyBorder="1"/>
    <xf numFmtId="0" fontId="58" fillId="26" borderId="3" xfId="0" applyFont="1" applyFill="1" applyBorder="1"/>
    <xf numFmtId="0" fontId="58" fillId="26" borderId="43" xfId="0" applyFont="1" applyFill="1" applyBorder="1"/>
    <xf numFmtId="0" fontId="18" fillId="26" borderId="3" xfId="3" applyFont="1" applyFill="1" applyBorder="1"/>
    <xf numFmtId="0" fontId="19" fillId="26" borderId="3" xfId="3" applyFont="1" applyFill="1" applyBorder="1"/>
    <xf numFmtId="0" fontId="17" fillId="15" borderId="82" xfId="0" applyFont="1" applyFill="1" applyBorder="1" applyAlignment="1">
      <alignment horizontal="left" vertical="center"/>
    </xf>
    <xf numFmtId="3" fontId="5" fillId="4" borderId="35" xfId="0" applyNumberFormat="1" applyFont="1" applyFill="1" applyBorder="1"/>
    <xf numFmtId="3" fontId="5" fillId="4" borderId="83" xfId="0" applyNumberFormat="1" applyFont="1" applyFill="1" applyBorder="1"/>
    <xf numFmtId="0" fontId="0" fillId="7" borderId="70" xfId="0" applyFill="1" applyBorder="1"/>
    <xf numFmtId="0" fontId="0" fillId="7" borderId="67" xfId="0" applyFill="1" applyBorder="1"/>
    <xf numFmtId="0" fontId="0" fillId="0" borderId="84" xfId="0" applyBorder="1"/>
    <xf numFmtId="0" fontId="0" fillId="0" borderId="29" xfId="0" applyFill="1" applyBorder="1"/>
    <xf numFmtId="0" fontId="54" fillId="0" borderId="6" xfId="0" applyFont="1" applyBorder="1"/>
    <xf numFmtId="3" fontId="5" fillId="0" borderId="63" xfId="0" applyNumberFormat="1" applyFont="1" applyBorder="1"/>
    <xf numFmtId="3" fontId="5" fillId="0" borderId="6" xfId="0" applyNumberFormat="1" applyFont="1" applyFill="1" applyBorder="1"/>
    <xf numFmtId="0" fontId="6" fillId="4" borderId="37" xfId="0" applyFont="1" applyFill="1" applyBorder="1" applyAlignment="1">
      <alignment horizontal="center" vertical="center" wrapText="1"/>
    </xf>
    <xf numFmtId="0" fontId="16" fillId="9" borderId="37" xfId="0" applyFont="1" applyFill="1" applyBorder="1" applyAlignment="1">
      <alignment horizontal="center" vertical="center" wrapText="1"/>
    </xf>
    <xf numFmtId="0" fontId="0" fillId="0" borderId="85" xfId="0" applyBorder="1"/>
    <xf numFmtId="3" fontId="5" fillId="0" borderId="78" xfId="0" applyNumberFormat="1" applyFont="1" applyBorder="1"/>
    <xf numFmtId="3" fontId="5" fillId="0" borderId="78" xfId="0" applyNumberFormat="1" applyFont="1" applyFill="1" applyBorder="1"/>
    <xf numFmtId="3" fontId="5" fillId="0" borderId="78" xfId="2" applyNumberFormat="1" applyFont="1" applyFill="1" applyBorder="1"/>
    <xf numFmtId="0" fontId="0" fillId="0" borderId="3" xfId="0" applyBorder="1" applyAlignment="1">
      <alignment horizontal="center"/>
    </xf>
    <xf numFmtId="0" fontId="60" fillId="0" borderId="3" xfId="8" applyFont="1" applyFill="1" applyBorder="1" applyProtection="1"/>
    <xf numFmtId="3" fontId="5" fillId="4" borderId="72" xfId="0" applyNumberFormat="1" applyFont="1" applyFill="1" applyBorder="1"/>
    <xf numFmtId="167" fontId="5" fillId="4" borderId="64" xfId="5" applyNumberFormat="1" applyFont="1" applyFill="1" applyBorder="1"/>
    <xf numFmtId="1" fontId="42" fillId="0" borderId="3" xfId="0" applyNumberFormat="1" applyFont="1" applyFill="1" applyBorder="1"/>
    <xf numFmtId="0" fontId="30" fillId="0" borderId="3" xfId="0" applyFont="1" applyFill="1" applyBorder="1"/>
    <xf numFmtId="0" fontId="15" fillId="0" borderId="3" xfId="0" applyFont="1" applyFill="1" applyBorder="1"/>
    <xf numFmtId="1" fontId="6" fillId="4" borderId="10" xfId="0" applyNumberFormat="1" applyFont="1" applyFill="1" applyBorder="1" applyAlignment="1">
      <alignment horizontal="center" vertical="center" wrapText="1"/>
    </xf>
    <xf numFmtId="0" fontId="22" fillId="8" borderId="11" xfId="0" applyFont="1" applyFill="1" applyBorder="1" applyAlignment="1"/>
    <xf numFmtId="0" fontId="22" fillId="8" borderId="8" xfId="0" applyFont="1" applyFill="1" applyBorder="1" applyAlignment="1"/>
    <xf numFmtId="0" fontId="0" fillId="13" borderId="62" xfId="0" applyFill="1" applyBorder="1"/>
    <xf numFmtId="0" fontId="17" fillId="4" borderId="36" xfId="0" applyFont="1" applyFill="1" applyBorder="1" applyAlignment="1">
      <alignment horizontal="left" vertical="center"/>
    </xf>
    <xf numFmtId="0" fontId="0" fillId="13" borderId="67" xfId="0" applyFill="1" applyBorder="1"/>
    <xf numFmtId="0" fontId="0" fillId="13" borderId="5" xfId="0" applyFill="1" applyBorder="1"/>
    <xf numFmtId="0" fontId="36" fillId="13" borderId="5" xfId="0" applyFont="1" applyFill="1" applyBorder="1"/>
    <xf numFmtId="0" fontId="30" fillId="13" borderId="5" xfId="0" applyFont="1" applyFill="1" applyBorder="1"/>
    <xf numFmtId="0" fontId="15" fillId="14" borderId="5" xfId="0" applyFont="1" applyFill="1" applyBorder="1"/>
    <xf numFmtId="49" fontId="53" fillId="13" borderId="17" xfId="0" applyNumberFormat="1" applyFont="1" applyFill="1" applyBorder="1" applyAlignment="1">
      <alignment horizontal="left" vertical="center" wrapText="1"/>
    </xf>
    <xf numFmtId="0" fontId="18" fillId="26" borderId="17" xfId="3" applyFont="1" applyFill="1" applyBorder="1"/>
    <xf numFmtId="0" fontId="0" fillId="0" borderId="86" xfId="0" applyBorder="1"/>
    <xf numFmtId="49" fontId="53" fillId="13" borderId="24" xfId="0" applyNumberFormat="1" applyFont="1" applyFill="1" applyBorder="1" applyAlignment="1">
      <alignment horizontal="left" vertical="center" wrapText="1"/>
    </xf>
    <xf numFmtId="0" fontId="51" fillId="0" borderId="24" xfId="0" applyFont="1" applyFill="1" applyBorder="1"/>
    <xf numFmtId="0" fontId="0" fillId="0" borderId="24" xfId="0" applyFill="1" applyBorder="1"/>
    <xf numFmtId="0" fontId="19" fillId="26" borderId="24" xfId="3" applyFont="1" applyFill="1" applyBorder="1"/>
    <xf numFmtId="3" fontId="5" fillId="12" borderId="5" xfId="0" applyNumberFormat="1" applyFont="1" applyFill="1" applyBorder="1"/>
    <xf numFmtId="3" fontId="5" fillId="12" borderId="87" xfId="0" applyNumberFormat="1" applyFont="1" applyFill="1" applyBorder="1"/>
    <xf numFmtId="0" fontId="0" fillId="0" borderId="25" xfId="0" applyBorder="1"/>
    <xf numFmtId="3" fontId="18" fillId="12" borderId="88" xfId="4" applyNumberFormat="1" applyFont="1" applyFill="1" applyBorder="1" applyAlignment="1">
      <alignment horizontal="center"/>
    </xf>
    <xf numFmtId="3" fontId="18" fillId="12" borderId="5" xfId="4" applyNumberFormat="1" applyFont="1" applyFill="1" applyBorder="1" applyAlignment="1">
      <alignment horizontal="center"/>
    </xf>
    <xf numFmtId="3" fontId="19" fillId="12" borderId="5" xfId="0" applyNumberFormat="1" applyFont="1" applyFill="1" applyBorder="1"/>
    <xf numFmtId="0" fontId="18" fillId="12" borderId="5" xfId="0" applyFont="1" applyFill="1" applyBorder="1"/>
    <xf numFmtId="164" fontId="19" fillId="12" borderId="5" xfId="0" applyNumberFormat="1" applyFont="1" applyFill="1" applyBorder="1" applyAlignment="1">
      <alignment horizontal="right"/>
    </xf>
    <xf numFmtId="3" fontId="19" fillId="12" borderId="5" xfId="0" applyNumberFormat="1" applyFont="1" applyFill="1" applyBorder="1" applyAlignment="1">
      <alignment horizontal="right"/>
    </xf>
    <xf numFmtId="164" fontId="5" fillId="12" borderId="5" xfId="0" applyNumberFormat="1" applyFont="1" applyFill="1" applyBorder="1" applyAlignment="1">
      <alignment horizontal="right"/>
    </xf>
    <xf numFmtId="3" fontId="5" fillId="12" borderId="5" xfId="2" applyNumberFormat="1" applyFont="1" applyFill="1" applyBorder="1" applyAlignment="1">
      <alignment horizontal="right"/>
    </xf>
    <xf numFmtId="3" fontId="5" fillId="12" borderId="5" xfId="0" applyNumberFormat="1" applyFont="1" applyFill="1" applyBorder="1" applyAlignment="1">
      <alignment horizontal="right"/>
    </xf>
    <xf numFmtId="3" fontId="5" fillId="0" borderId="20" xfId="0" applyNumberFormat="1" applyFont="1" applyBorder="1"/>
    <xf numFmtId="3" fontId="5" fillId="0" borderId="20" xfId="0" applyNumberFormat="1" applyFont="1" applyFill="1" applyBorder="1"/>
    <xf numFmtId="0" fontId="18" fillId="26" borderId="24" xfId="3" applyFont="1" applyFill="1" applyBorder="1"/>
    <xf numFmtId="0" fontId="5" fillId="0" borderId="24" xfId="0" applyFont="1" applyBorder="1"/>
    <xf numFmtId="3" fontId="18" fillId="12" borderId="25" xfId="4" applyNumberFormat="1" applyFont="1" applyFill="1" applyBorder="1" applyAlignment="1">
      <alignment horizontal="center"/>
    </xf>
    <xf numFmtId="49" fontId="53" fillId="13" borderId="89" xfId="0" applyNumberFormat="1" applyFont="1" applyFill="1" applyBorder="1" applyAlignment="1">
      <alignment horizontal="left" vertical="center" wrapText="1"/>
    </xf>
    <xf numFmtId="0" fontId="0" fillId="0" borderId="90" xfId="0" applyBorder="1"/>
    <xf numFmtId="3" fontId="18" fillId="12" borderId="91" xfId="4" applyNumberFormat="1" applyFont="1" applyFill="1" applyBorder="1" applyAlignment="1">
      <alignment horizontal="center"/>
    </xf>
    <xf numFmtId="3" fontId="18" fillId="12" borderId="92" xfId="0" applyNumberFormat="1" applyFont="1" applyFill="1" applyBorder="1"/>
    <xf numFmtId="3" fontId="19" fillId="12" borderId="92" xfId="0" applyNumberFormat="1" applyFont="1" applyFill="1" applyBorder="1"/>
    <xf numFmtId="3" fontId="19" fillId="12" borderId="92" xfId="0" applyNumberFormat="1" applyFont="1" applyFill="1" applyBorder="1" applyAlignment="1">
      <alignment horizontal="right"/>
    </xf>
    <xf numFmtId="3" fontId="19" fillId="12" borderId="91" xfId="0" applyNumberFormat="1" applyFont="1" applyFill="1" applyBorder="1"/>
    <xf numFmtId="3" fontId="20" fillId="12" borderId="92" xfId="0" applyNumberFormat="1" applyFont="1" applyFill="1" applyBorder="1" applyAlignment="1">
      <alignment horizontal="right"/>
    </xf>
    <xf numFmtId="0" fontId="18" fillId="12" borderId="92" xfId="0" applyFont="1" applyFill="1" applyBorder="1"/>
    <xf numFmtId="0" fontId="0" fillId="12" borderId="92" xfId="0" applyFill="1" applyBorder="1"/>
    <xf numFmtId="0" fontId="0" fillId="12" borderId="93" xfId="0" applyFill="1" applyBorder="1"/>
    <xf numFmtId="3" fontId="13" fillId="0" borderId="22" xfId="0" applyNumberFormat="1" applyFont="1" applyBorder="1" applyAlignment="1">
      <alignment horizontal="right"/>
    </xf>
    <xf numFmtId="3" fontId="12" fillId="0" borderId="20" xfId="0" applyNumberFormat="1" applyFont="1" applyBorder="1"/>
    <xf numFmtId="3" fontId="5" fillId="0" borderId="20" xfId="0" applyNumberFormat="1" applyFont="1" applyFill="1" applyBorder="1" applyAlignment="1">
      <alignment horizontal="right"/>
    </xf>
    <xf numFmtId="3" fontId="13" fillId="0" borderId="20" xfId="0" applyNumberFormat="1" applyFont="1" applyBorder="1" applyAlignment="1">
      <alignment horizontal="right"/>
    </xf>
    <xf numFmtId="3" fontId="13" fillId="0" borderId="92" xfId="0" applyNumberFormat="1" applyFont="1" applyBorder="1" applyAlignment="1">
      <alignment horizontal="right"/>
    </xf>
    <xf numFmtId="0" fontId="0" fillId="0" borderId="22" xfId="0" applyBorder="1"/>
    <xf numFmtId="3" fontId="5" fillId="0" borderId="92" xfId="0" applyNumberFormat="1" applyFont="1" applyBorder="1"/>
    <xf numFmtId="3" fontId="5" fillId="0" borderId="27" xfId="0" applyNumberFormat="1" applyFont="1" applyBorder="1"/>
    <xf numFmtId="3" fontId="0" fillId="0" borderId="20" xfId="0" applyNumberFormat="1" applyBorder="1"/>
    <xf numFmtId="0" fontId="0" fillId="0" borderId="20" xfId="0" applyBorder="1"/>
    <xf numFmtId="0" fontId="0" fillId="0" borderId="17" xfId="0" applyBorder="1"/>
    <xf numFmtId="1" fontId="6" fillId="4" borderId="13" xfId="0" applyNumberFormat="1" applyFont="1" applyFill="1" applyBorder="1" applyAlignment="1">
      <alignment horizontal="center" vertical="center" wrapText="1"/>
    </xf>
    <xf numFmtId="3" fontId="5" fillId="4" borderId="63" xfId="0" applyNumberFormat="1" applyFont="1" applyFill="1" applyBorder="1"/>
    <xf numFmtId="3" fontId="5" fillId="4" borderId="6" xfId="0" applyNumberFormat="1" applyFont="1" applyFill="1" applyBorder="1"/>
    <xf numFmtId="3" fontId="5" fillId="4" borderId="50" xfId="0" applyNumberFormat="1" applyFont="1" applyFill="1" applyBorder="1"/>
    <xf numFmtId="1" fontId="0" fillId="12" borderId="94" xfId="0" applyNumberFormat="1" applyFill="1" applyBorder="1"/>
    <xf numFmtId="3" fontId="5" fillId="12" borderId="94" xfId="0" applyNumberFormat="1" applyFont="1" applyFill="1" applyBorder="1"/>
    <xf numFmtId="0" fontId="0" fillId="0" borderId="24" xfId="0" applyBorder="1" applyAlignment="1">
      <alignment horizontal="center"/>
    </xf>
    <xf numFmtId="3" fontId="5" fillId="0" borderId="95" xfId="0" applyNumberFormat="1" applyFont="1" applyBorder="1"/>
    <xf numFmtId="3" fontId="5" fillId="12" borderId="96" xfId="0" applyNumberFormat="1" applyFont="1" applyFill="1" applyBorder="1"/>
    <xf numFmtId="3" fontId="19" fillId="12" borderId="88" xfId="0" applyNumberFormat="1" applyFont="1" applyFill="1" applyBorder="1"/>
    <xf numFmtId="3" fontId="13" fillId="12" borderId="5" xfId="0" applyNumberFormat="1" applyFont="1" applyFill="1" applyBorder="1"/>
    <xf numFmtId="3" fontId="5" fillId="0" borderId="97" xfId="0" applyNumberFormat="1" applyFont="1" applyFill="1" applyBorder="1"/>
    <xf numFmtId="1" fontId="0" fillId="12" borderId="98" xfId="0" applyNumberFormat="1" applyFill="1" applyBorder="1"/>
    <xf numFmtId="0" fontId="16" fillId="4" borderId="99" xfId="0" applyFont="1" applyFill="1" applyBorder="1" applyAlignment="1">
      <alignment horizontal="center" vertical="center" wrapText="1"/>
    </xf>
    <xf numFmtId="0" fontId="56" fillId="13" borderId="100" xfId="4" applyFont="1" applyFill="1" applyBorder="1" applyAlignment="1">
      <alignment horizontal="center" vertical="center" wrapText="1"/>
    </xf>
    <xf numFmtId="0" fontId="59" fillId="3" borderId="100" xfId="2" applyFont="1" applyBorder="1" applyAlignment="1">
      <alignment horizontal="center" vertical="center" wrapText="1"/>
    </xf>
    <xf numFmtId="1" fontId="6" fillId="4" borderId="100" xfId="0" applyNumberFormat="1" applyFont="1" applyFill="1" applyBorder="1" applyAlignment="1">
      <alignment horizontal="center" vertical="center" wrapText="1"/>
    </xf>
    <xf numFmtId="1" fontId="0" fillId="12" borderId="101" xfId="0" applyNumberFormat="1" applyFill="1" applyBorder="1" applyAlignment="1">
      <alignment horizontal="center" vertical="center"/>
    </xf>
    <xf numFmtId="1" fontId="18" fillId="12" borderId="101" xfId="4" applyNumberFormat="1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16" fillId="4" borderId="102" xfId="0" applyFont="1" applyFill="1" applyBorder="1" applyAlignment="1">
      <alignment horizontal="center" vertical="center" wrapText="1"/>
    </xf>
    <xf numFmtId="0" fontId="56" fillId="13" borderId="103" xfId="4" applyFont="1" applyFill="1" applyBorder="1" applyAlignment="1">
      <alignment horizontal="center" vertical="center" wrapText="1"/>
    </xf>
    <xf numFmtId="0" fontId="59" fillId="3" borderId="103" xfId="2" applyFont="1" applyBorder="1" applyAlignment="1">
      <alignment horizontal="center" vertical="center" wrapText="1"/>
    </xf>
    <xf numFmtId="1" fontId="6" fillId="4" borderId="103" xfId="0" applyNumberFormat="1" applyFont="1" applyFill="1" applyBorder="1" applyAlignment="1">
      <alignment horizontal="center" vertical="center" wrapText="1"/>
    </xf>
    <xf numFmtId="1" fontId="18" fillId="12" borderId="104" xfId="4" applyNumberFormat="1" applyFont="1" applyFill="1" applyBorder="1" applyAlignment="1">
      <alignment horizontal="center" vertical="center" wrapText="1"/>
    </xf>
    <xf numFmtId="1" fontId="6" fillId="4" borderId="104" xfId="0" applyNumberFormat="1" applyFont="1" applyFill="1" applyBorder="1" applyAlignment="1">
      <alignment horizontal="center" vertical="center" wrapText="1"/>
    </xf>
    <xf numFmtId="1" fontId="18" fillId="12" borderId="9" xfId="4" applyNumberFormat="1" applyFont="1" applyFill="1" applyBorder="1" applyAlignment="1">
      <alignment horizontal="center" vertical="center" wrapText="1"/>
    </xf>
    <xf numFmtId="1" fontId="6" fillId="4" borderId="10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1" fillId="16" borderId="11" xfId="0" applyFont="1" applyFill="1" applyBorder="1" applyAlignment="1">
      <alignment horizontal="center" vertical="center" wrapText="1"/>
    </xf>
    <xf numFmtId="0" fontId="31" fillId="16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" fontId="29" fillId="22" borderId="46" xfId="0" applyNumberFormat="1" applyFont="1" applyFill="1" applyBorder="1" applyAlignment="1">
      <alignment horizontal="center"/>
    </xf>
    <xf numFmtId="1" fontId="29" fillId="22" borderId="47" xfId="0" applyNumberFormat="1" applyFont="1" applyFill="1" applyBorder="1" applyAlignment="1">
      <alignment horizontal="center"/>
    </xf>
    <xf numFmtId="0" fontId="17" fillId="22" borderId="36" xfId="0" applyFont="1" applyFill="1" applyBorder="1" applyAlignment="1">
      <alignment horizontal="center"/>
    </xf>
    <xf numFmtId="0" fontId="17" fillId="22" borderId="7" xfId="0" applyFont="1" applyFill="1" applyBorder="1" applyAlignment="1">
      <alignment horizontal="center"/>
    </xf>
    <xf numFmtId="0" fontId="17" fillId="22" borderId="8" xfId="0" applyFont="1" applyFill="1" applyBorder="1" applyAlignment="1">
      <alignment horizontal="center"/>
    </xf>
    <xf numFmtId="0" fontId="4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9" fillId="19" borderId="11" xfId="0" applyFont="1" applyFill="1" applyBorder="1" applyAlignment="1">
      <alignment horizontal="center" vertical="center"/>
    </xf>
    <xf numFmtId="0" fontId="29" fillId="19" borderId="10" xfId="0" applyFont="1" applyFill="1" applyBorder="1" applyAlignment="1">
      <alignment horizontal="center" vertical="center"/>
    </xf>
    <xf numFmtId="1" fontId="29" fillId="22" borderId="4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4" fillId="7" borderId="36" xfId="0" applyFont="1" applyFill="1" applyBorder="1" applyAlignment="1">
      <alignment horizontal="left" wrapText="1"/>
    </xf>
    <xf numFmtId="0" fontId="44" fillId="7" borderId="7" xfId="0" applyFont="1" applyFill="1" applyBorder="1" applyAlignment="1">
      <alignment horizontal="left" wrapText="1"/>
    </xf>
    <xf numFmtId="0" fontId="44" fillId="7" borderId="8" xfId="0" applyFont="1" applyFill="1" applyBorder="1" applyAlignment="1">
      <alignment horizontal="left" wrapText="1"/>
    </xf>
    <xf numFmtId="0" fontId="28" fillId="10" borderId="56" xfId="0" applyFont="1" applyFill="1" applyBorder="1" applyAlignment="1">
      <alignment horizontal="center" vertical="center" textRotation="90"/>
    </xf>
    <xf numFmtId="0" fontId="28" fillId="10" borderId="40" xfId="0" applyFont="1" applyFill="1" applyBorder="1" applyAlignment="1">
      <alignment horizontal="center" vertical="center" textRotation="90"/>
    </xf>
    <xf numFmtId="0" fontId="28" fillId="10" borderId="42" xfId="0" applyFont="1" applyFill="1" applyBorder="1" applyAlignment="1">
      <alignment horizontal="center" vertical="center" textRotation="90"/>
    </xf>
    <xf numFmtId="0" fontId="28" fillId="0" borderId="56" xfId="0" applyFont="1" applyBorder="1" applyAlignment="1">
      <alignment horizontal="center" vertical="center" textRotation="90"/>
    </xf>
    <xf numFmtId="0" fontId="28" fillId="0" borderId="40" xfId="0" applyFont="1" applyBorder="1" applyAlignment="1">
      <alignment horizontal="center" vertical="center" textRotation="90"/>
    </xf>
    <xf numFmtId="0" fontId="28" fillId="0" borderId="58" xfId="0" applyFont="1" applyBorder="1" applyAlignment="1">
      <alignment horizontal="center" vertical="center" textRotation="90"/>
    </xf>
    <xf numFmtId="0" fontId="28" fillId="10" borderId="58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6" fillId="10" borderId="51" xfId="0" applyFont="1" applyFill="1" applyBorder="1" applyAlignment="1">
      <alignment horizontal="center" vertical="center" wrapText="1"/>
    </xf>
    <xf numFmtId="0" fontId="26" fillId="10" borderId="52" xfId="0" applyFont="1" applyFill="1" applyBorder="1" applyAlignment="1">
      <alignment horizontal="center" vertical="center" wrapText="1"/>
    </xf>
    <xf numFmtId="0" fontId="26" fillId="10" borderId="5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8" fillId="26" borderId="76" xfId="0" applyFont="1" applyFill="1" applyBorder="1" applyAlignment="1">
      <alignment horizontal="center"/>
    </xf>
    <xf numFmtId="0" fontId="58" fillId="26" borderId="77" xfId="0" applyFont="1" applyFill="1" applyBorder="1" applyAlignment="1">
      <alignment horizontal="center"/>
    </xf>
    <xf numFmtId="0" fontId="58" fillId="26" borderId="5" xfId="0" applyFont="1" applyFill="1" applyBorder="1" applyAlignment="1">
      <alignment horizontal="center"/>
    </xf>
    <xf numFmtId="0" fontId="58" fillId="26" borderId="78" xfId="0" applyFont="1" applyFill="1" applyBorder="1" applyAlignment="1">
      <alignment horizontal="center"/>
    </xf>
    <xf numFmtId="0" fontId="58" fillId="26" borderId="74" xfId="0" applyFont="1" applyFill="1" applyBorder="1" applyAlignment="1">
      <alignment horizontal="center"/>
    </xf>
    <xf numFmtId="0" fontId="58" fillId="26" borderId="6" xfId="0" applyFont="1" applyFill="1" applyBorder="1" applyAlignment="1">
      <alignment horizontal="center"/>
    </xf>
    <xf numFmtId="0" fontId="58" fillId="26" borderId="80" xfId="0" applyFont="1" applyFill="1" applyBorder="1" applyAlignment="1">
      <alignment horizontal="center"/>
    </xf>
    <xf numFmtId="0" fontId="58" fillId="26" borderId="81" xfId="0" applyFont="1" applyFill="1" applyBorder="1" applyAlignment="1">
      <alignment horizontal="center"/>
    </xf>
    <xf numFmtId="0" fontId="58" fillId="26" borderId="50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 vertical="center" wrapText="1"/>
    </xf>
    <xf numFmtId="0" fontId="57" fillId="26" borderId="60" xfId="0" applyFont="1" applyFill="1" applyBorder="1" applyAlignment="1">
      <alignment horizontal="center"/>
    </xf>
    <xf numFmtId="0" fontId="57" fillId="26" borderId="74" xfId="0" applyFont="1" applyFill="1" applyBorder="1" applyAlignment="1">
      <alignment horizontal="center"/>
    </xf>
    <xf numFmtId="0" fontId="57" fillId="26" borderId="68" xfId="0" applyFont="1" applyFill="1" applyBorder="1" applyAlignment="1">
      <alignment horizontal="center"/>
    </xf>
    <xf numFmtId="0" fontId="57" fillId="26" borderId="63" xfId="0" applyFont="1" applyFill="1" applyBorder="1" applyAlignment="1">
      <alignment horizontal="center"/>
    </xf>
    <xf numFmtId="0" fontId="57" fillId="26" borderId="46" xfId="0" applyFont="1" applyFill="1" applyBorder="1" applyAlignment="1">
      <alignment horizontal="center"/>
    </xf>
    <xf numFmtId="0" fontId="57" fillId="26" borderId="79" xfId="0" applyFont="1" applyFill="1" applyBorder="1" applyAlignment="1">
      <alignment horizontal="center"/>
    </xf>
  </cellXfs>
  <cellStyles count="9">
    <cellStyle name="Čárka" xfId="5" builtinId="3"/>
    <cellStyle name="Excel Built-in Bad" xfId="8" xr:uid="{FA60919C-19CC-47A9-A69C-7A879E9B7903}"/>
    <cellStyle name="Měna" xfId="7" builtinId="4"/>
    <cellStyle name="Neutrální" xfId="4" builtinId="28"/>
    <cellStyle name="Normální" xfId="0" builtinId="0"/>
    <cellStyle name="Normální 2" xfId="3" xr:uid="{646AD3AE-93F4-42E8-B284-FC8B0E337575}"/>
    <cellStyle name="Procenta" xfId="6" builtinId="5"/>
    <cellStyle name="Správně" xfId="1" builtinId="26"/>
    <cellStyle name="Špatně" xfId="2" builtinId="27"/>
  </cellStyles>
  <dxfs count="0"/>
  <tableStyles count="0" defaultTableStyle="TableStyleMedium2" defaultPivotStyle="PivotStyleLight16"/>
  <colors>
    <mruColors>
      <color rgb="FFC0F0BA"/>
      <color rgb="FFFCEBE8"/>
      <color rgb="FF8FE583"/>
      <color rgb="FFFBDDF5"/>
      <color rgb="FFF9FECE"/>
      <color rgb="FFFFFFCC"/>
      <color rgb="FFAEEC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07FCE-F83D-4FDD-912F-95C669D8FDC5}">
  <dimension ref="A1:J145"/>
  <sheetViews>
    <sheetView topLeftCell="A127" workbookViewId="0">
      <selection activeCell="B130" sqref="B130"/>
    </sheetView>
  </sheetViews>
  <sheetFormatPr defaultRowHeight="14.4" x14ac:dyDescent="0.3"/>
  <cols>
    <col min="1" max="1" width="10.33203125" customWidth="1"/>
    <col min="2" max="2" width="51" customWidth="1"/>
    <col min="3" max="3" width="19.33203125" customWidth="1"/>
    <col min="4" max="4" width="16.33203125" customWidth="1"/>
    <col min="5" max="5" width="18.5546875" customWidth="1"/>
    <col min="10" max="10" width="10.33203125" bestFit="1" customWidth="1"/>
  </cols>
  <sheetData>
    <row r="1" spans="1:5" x14ac:dyDescent="0.3">
      <c r="A1" t="s">
        <v>386</v>
      </c>
    </row>
    <row r="2" spans="1:5" ht="7.95" customHeight="1" x14ac:dyDescent="0.3"/>
    <row r="3" spans="1:5" x14ac:dyDescent="0.3">
      <c r="A3" s="307" t="s">
        <v>399</v>
      </c>
      <c r="B3" s="307"/>
      <c r="C3" s="307"/>
      <c r="D3" s="307"/>
      <c r="E3" s="307"/>
    </row>
    <row r="4" spans="1:5" x14ac:dyDescent="0.3">
      <c r="A4" s="84"/>
      <c r="B4" s="84"/>
      <c r="C4" s="84"/>
      <c r="D4" s="84"/>
      <c r="E4" s="84"/>
    </row>
    <row r="5" spans="1:5" ht="15.6" x14ac:dyDescent="0.3">
      <c r="A5" s="305" t="s">
        <v>387</v>
      </c>
      <c r="B5" s="305"/>
      <c r="C5" s="305"/>
      <c r="D5" s="305"/>
      <c r="E5" s="305"/>
    </row>
    <row r="6" spans="1:5" ht="7.95" customHeight="1" x14ac:dyDescent="0.3"/>
    <row r="7" spans="1:5" x14ac:dyDescent="0.3">
      <c r="A7" s="306" t="s">
        <v>402</v>
      </c>
      <c r="B7" s="306"/>
      <c r="C7" s="306"/>
      <c r="D7" s="306"/>
      <c r="E7" s="306"/>
    </row>
    <row r="8" spans="1:5" ht="15" thickBot="1" x14ac:dyDescent="0.35"/>
    <row r="9" spans="1:5" ht="34.799999999999997" thickBot="1" x14ac:dyDescent="0.35">
      <c r="A9" s="303" t="s">
        <v>203</v>
      </c>
      <c r="B9" s="304"/>
      <c r="C9" s="99" t="s">
        <v>388</v>
      </c>
      <c r="D9" s="101" t="s">
        <v>219</v>
      </c>
      <c r="E9" s="102" t="s">
        <v>191</v>
      </c>
    </row>
    <row r="10" spans="1:5" ht="15" thickBot="1" x14ac:dyDescent="0.35">
      <c r="A10" s="104" t="s">
        <v>220</v>
      </c>
      <c r="B10" s="104" t="s">
        <v>1</v>
      </c>
      <c r="C10" s="105">
        <v>1090544</v>
      </c>
      <c r="D10" s="106"/>
      <c r="E10" s="106"/>
    </row>
    <row r="11" spans="1:5" ht="15" thickBot="1" x14ac:dyDescent="0.35">
      <c r="A11" s="104" t="s">
        <v>221</v>
      </c>
      <c r="B11" s="104" t="s">
        <v>124</v>
      </c>
      <c r="C11" s="105">
        <v>4496</v>
      </c>
      <c r="D11" s="106"/>
      <c r="E11" s="106"/>
    </row>
    <row r="12" spans="1:5" ht="15" thickBot="1" x14ac:dyDescent="0.35">
      <c r="A12" s="104" t="s">
        <v>222</v>
      </c>
      <c r="B12" s="104" t="s">
        <v>2</v>
      </c>
      <c r="C12" s="105">
        <v>1211400</v>
      </c>
      <c r="D12" s="106"/>
      <c r="E12" s="106"/>
    </row>
    <row r="13" spans="1:5" ht="15" thickBot="1" x14ac:dyDescent="0.35">
      <c r="A13" s="104" t="s">
        <v>223</v>
      </c>
      <c r="B13" s="104" t="s">
        <v>125</v>
      </c>
      <c r="C13" s="105">
        <v>92232</v>
      </c>
      <c r="D13" s="106"/>
      <c r="E13" s="106"/>
    </row>
    <row r="14" spans="1:5" ht="15" thickBot="1" x14ac:dyDescent="0.35">
      <c r="A14" s="104" t="s">
        <v>224</v>
      </c>
      <c r="B14" s="104" t="s">
        <v>80</v>
      </c>
      <c r="C14" s="105">
        <v>4216</v>
      </c>
      <c r="D14" s="106"/>
      <c r="E14" s="106"/>
    </row>
    <row r="15" spans="1:5" ht="15" thickBot="1" x14ac:dyDescent="0.35">
      <c r="A15" s="104" t="s">
        <v>225</v>
      </c>
      <c r="B15" s="104" t="s">
        <v>3</v>
      </c>
      <c r="C15" s="105">
        <v>511344</v>
      </c>
      <c r="D15" s="106"/>
      <c r="E15" s="106"/>
    </row>
    <row r="16" spans="1:5" ht="15" thickBot="1" x14ac:dyDescent="0.35">
      <c r="A16" s="104" t="s">
        <v>226</v>
      </c>
      <c r="B16" s="104" t="s">
        <v>126</v>
      </c>
      <c r="C16" s="105">
        <v>1432</v>
      </c>
      <c r="D16" s="106"/>
      <c r="E16" s="106"/>
    </row>
    <row r="17" spans="1:5" ht="15" thickBot="1" x14ac:dyDescent="0.35">
      <c r="A17" s="104" t="s">
        <v>227</v>
      </c>
      <c r="B17" s="104" t="s">
        <v>228</v>
      </c>
      <c r="C17" s="105">
        <v>1137864</v>
      </c>
      <c r="D17" s="106"/>
      <c r="E17" s="106"/>
    </row>
    <row r="18" spans="1:5" ht="15" thickBot="1" x14ac:dyDescent="0.35">
      <c r="A18" s="104" t="s">
        <v>229</v>
      </c>
      <c r="B18" s="104" t="s">
        <v>230</v>
      </c>
      <c r="C18" s="105">
        <v>5328</v>
      </c>
      <c r="D18" s="106"/>
      <c r="E18" s="106"/>
    </row>
    <row r="19" spans="1:5" ht="15" thickBot="1" x14ac:dyDescent="0.35">
      <c r="A19" s="104" t="s">
        <v>231</v>
      </c>
      <c r="B19" s="104" t="s">
        <v>232</v>
      </c>
      <c r="C19" s="105">
        <v>1152408</v>
      </c>
      <c r="D19" s="106"/>
      <c r="E19" s="106"/>
    </row>
    <row r="20" spans="1:5" ht="15" thickBot="1" x14ac:dyDescent="0.35">
      <c r="A20" s="104" t="s">
        <v>233</v>
      </c>
      <c r="B20" s="104" t="s">
        <v>234</v>
      </c>
      <c r="C20" s="105">
        <v>5288</v>
      </c>
      <c r="D20" s="106"/>
      <c r="E20" s="106"/>
    </row>
    <row r="21" spans="1:5" ht="15" thickBot="1" x14ac:dyDescent="0.35">
      <c r="A21" s="104" t="s">
        <v>235</v>
      </c>
      <c r="B21" s="104" t="s">
        <v>142</v>
      </c>
      <c r="C21" s="105">
        <v>1033688</v>
      </c>
      <c r="D21" s="106"/>
      <c r="E21" s="106"/>
    </row>
    <row r="22" spans="1:5" ht="15" thickBot="1" x14ac:dyDescent="0.35">
      <c r="A22" s="104" t="s">
        <v>236</v>
      </c>
      <c r="B22" s="104" t="s">
        <v>129</v>
      </c>
      <c r="C22" s="105">
        <v>4968</v>
      </c>
      <c r="D22" s="106"/>
      <c r="E22" s="106"/>
    </row>
    <row r="23" spans="1:5" ht="15" thickBot="1" x14ac:dyDescent="0.35">
      <c r="A23" s="104" t="s">
        <v>237</v>
      </c>
      <c r="B23" s="104" t="s">
        <v>130</v>
      </c>
      <c r="C23" s="105">
        <v>176896</v>
      </c>
      <c r="D23" s="106"/>
      <c r="E23" s="106"/>
    </row>
    <row r="24" spans="1:5" ht="15" thickBot="1" x14ac:dyDescent="0.35">
      <c r="A24" s="104" t="s">
        <v>238</v>
      </c>
      <c r="B24" s="104" t="s">
        <v>131</v>
      </c>
      <c r="C24" s="105">
        <v>21352</v>
      </c>
      <c r="D24" s="106"/>
      <c r="E24" s="106"/>
    </row>
    <row r="25" spans="1:5" ht="15" thickBot="1" x14ac:dyDescent="0.35">
      <c r="A25" s="104" t="s">
        <v>239</v>
      </c>
      <c r="B25" s="104" t="s">
        <v>132</v>
      </c>
      <c r="C25" s="105">
        <v>111296</v>
      </c>
      <c r="D25" s="106"/>
      <c r="E25" s="106"/>
    </row>
    <row r="26" spans="1:5" ht="15" thickBot="1" x14ac:dyDescent="0.35">
      <c r="A26" s="104" t="s">
        <v>240</v>
      </c>
      <c r="B26" s="104" t="s">
        <v>133</v>
      </c>
      <c r="C26" s="105">
        <v>9328</v>
      </c>
      <c r="D26" s="106"/>
      <c r="E26" s="106"/>
    </row>
    <row r="27" spans="1:5" ht="15" thickBot="1" x14ac:dyDescent="0.35">
      <c r="A27" s="104" t="s">
        <v>241</v>
      </c>
      <c r="B27" s="104" t="s">
        <v>6</v>
      </c>
      <c r="C27" s="105">
        <v>175440</v>
      </c>
      <c r="D27" s="106"/>
      <c r="E27" s="106"/>
    </row>
    <row r="28" spans="1:5" ht="15" thickBot="1" x14ac:dyDescent="0.35">
      <c r="A28" s="104" t="s">
        <v>242</v>
      </c>
      <c r="B28" s="104" t="s">
        <v>134</v>
      </c>
      <c r="C28" s="105">
        <v>3328</v>
      </c>
      <c r="D28" s="106"/>
      <c r="E28" s="106"/>
    </row>
    <row r="29" spans="1:5" ht="15" thickBot="1" x14ac:dyDescent="0.35">
      <c r="A29" s="104" t="s">
        <v>243</v>
      </c>
      <c r="B29" s="104" t="s">
        <v>7</v>
      </c>
      <c r="C29" s="105">
        <v>75712</v>
      </c>
      <c r="D29" s="106"/>
      <c r="E29" s="106"/>
    </row>
    <row r="30" spans="1:5" ht="15" thickBot="1" x14ac:dyDescent="0.35">
      <c r="A30" s="104" t="s">
        <v>244</v>
      </c>
      <c r="B30" s="104" t="s">
        <v>53</v>
      </c>
      <c r="C30" s="105">
        <v>39224</v>
      </c>
      <c r="D30" s="106"/>
      <c r="E30" s="106"/>
    </row>
    <row r="31" spans="1:5" ht="15" thickBot="1" x14ac:dyDescent="0.35">
      <c r="A31" s="104" t="s">
        <v>245</v>
      </c>
      <c r="B31" s="104" t="s">
        <v>51</v>
      </c>
      <c r="C31" s="105">
        <v>42616</v>
      </c>
      <c r="D31" s="106"/>
      <c r="E31" s="106"/>
    </row>
    <row r="32" spans="1:5" ht="15" thickBot="1" x14ac:dyDescent="0.35">
      <c r="A32" s="104" t="s">
        <v>246</v>
      </c>
      <c r="B32" s="104" t="s">
        <v>46</v>
      </c>
      <c r="C32" s="105">
        <v>36280</v>
      </c>
      <c r="D32" s="106"/>
      <c r="E32" s="106"/>
    </row>
    <row r="33" spans="1:5" ht="15" thickBot="1" x14ac:dyDescent="0.35">
      <c r="A33" s="104" t="s">
        <v>247</v>
      </c>
      <c r="B33" s="104" t="s">
        <v>52</v>
      </c>
      <c r="C33" s="105">
        <v>6064</v>
      </c>
      <c r="D33" s="106"/>
      <c r="E33" s="106"/>
    </row>
    <row r="34" spans="1:5" ht="15" thickBot="1" x14ac:dyDescent="0.35">
      <c r="A34" s="104" t="s">
        <v>248</v>
      </c>
      <c r="B34" s="104" t="s">
        <v>83</v>
      </c>
      <c r="C34" s="105">
        <v>776192</v>
      </c>
      <c r="D34" s="106"/>
      <c r="E34" s="106"/>
    </row>
    <row r="35" spans="1:5" ht="15" thickBot="1" x14ac:dyDescent="0.35">
      <c r="A35" s="104" t="s">
        <v>249</v>
      </c>
      <c r="B35" s="104" t="s">
        <v>4</v>
      </c>
      <c r="C35" s="105">
        <v>190648</v>
      </c>
      <c r="D35" s="106"/>
      <c r="E35" s="106"/>
    </row>
    <row r="36" spans="1:5" ht="15" thickBot="1" x14ac:dyDescent="0.35">
      <c r="A36" s="104" t="s">
        <v>250</v>
      </c>
      <c r="B36" s="104" t="s">
        <v>54</v>
      </c>
      <c r="C36" s="105">
        <v>14000</v>
      </c>
      <c r="D36" s="106"/>
      <c r="E36" s="106"/>
    </row>
    <row r="37" spans="1:5" ht="15" thickBot="1" x14ac:dyDescent="0.35">
      <c r="A37" s="104" t="s">
        <v>251</v>
      </c>
      <c r="B37" s="104" t="s">
        <v>8</v>
      </c>
      <c r="C37" s="105">
        <v>997336</v>
      </c>
      <c r="D37" s="106"/>
      <c r="E37" s="106"/>
    </row>
    <row r="38" spans="1:5" ht="15" thickBot="1" x14ac:dyDescent="0.35">
      <c r="A38" s="104" t="s">
        <v>252</v>
      </c>
      <c r="B38" s="104" t="s">
        <v>9</v>
      </c>
      <c r="C38" s="105">
        <v>947440</v>
      </c>
      <c r="D38" s="106"/>
      <c r="E38" s="106"/>
    </row>
    <row r="39" spans="1:5" ht="15" thickBot="1" x14ac:dyDescent="0.35">
      <c r="A39" s="104" t="s">
        <v>253</v>
      </c>
      <c r="B39" s="104" t="s">
        <v>10</v>
      </c>
      <c r="C39" s="105">
        <v>586048</v>
      </c>
      <c r="D39" s="106"/>
      <c r="E39" s="106"/>
    </row>
    <row r="40" spans="1:5" ht="15" thickBot="1" x14ac:dyDescent="0.35">
      <c r="A40" s="104" t="s">
        <v>254</v>
      </c>
      <c r="B40" s="104" t="s">
        <v>12</v>
      </c>
      <c r="C40" s="105">
        <v>453208</v>
      </c>
      <c r="D40" s="106"/>
      <c r="E40" s="106"/>
    </row>
    <row r="41" spans="1:5" ht="15" thickBot="1" x14ac:dyDescent="0.35">
      <c r="A41" s="104" t="s">
        <v>255</v>
      </c>
      <c r="B41" s="104" t="s">
        <v>143</v>
      </c>
      <c r="C41" s="105">
        <v>62792</v>
      </c>
      <c r="D41" s="106"/>
      <c r="E41" s="106"/>
    </row>
    <row r="42" spans="1:5" ht="15" thickBot="1" x14ac:dyDescent="0.35">
      <c r="A42" s="104" t="s">
        <v>256</v>
      </c>
      <c r="B42" s="104" t="s">
        <v>11</v>
      </c>
      <c r="C42" s="105">
        <v>174408</v>
      </c>
      <c r="D42" s="106"/>
      <c r="E42" s="106"/>
    </row>
    <row r="43" spans="1:5" ht="15" thickBot="1" x14ac:dyDescent="0.35">
      <c r="A43" s="104" t="s">
        <v>257</v>
      </c>
      <c r="B43" s="104" t="s">
        <v>86</v>
      </c>
      <c r="C43" s="105">
        <v>1008</v>
      </c>
      <c r="D43" s="106"/>
      <c r="E43" s="106"/>
    </row>
    <row r="44" spans="1:5" ht="15" thickBot="1" x14ac:dyDescent="0.35">
      <c r="A44" s="104" t="s">
        <v>258</v>
      </c>
      <c r="B44" s="104" t="s">
        <v>44</v>
      </c>
      <c r="C44" s="105">
        <v>27960</v>
      </c>
      <c r="D44" s="106"/>
      <c r="E44" s="106"/>
    </row>
    <row r="45" spans="1:5" ht="15" thickBot="1" x14ac:dyDescent="0.35">
      <c r="A45" s="104" t="s">
        <v>259</v>
      </c>
      <c r="B45" s="104" t="s">
        <v>55</v>
      </c>
      <c r="C45" s="105">
        <v>70360</v>
      </c>
      <c r="D45" s="106"/>
      <c r="E45" s="106"/>
    </row>
    <row r="46" spans="1:5" ht="15" thickBot="1" x14ac:dyDescent="0.35">
      <c r="A46" s="104" t="s">
        <v>260</v>
      </c>
      <c r="B46" s="104" t="s">
        <v>56</v>
      </c>
      <c r="C46" s="105">
        <v>40016</v>
      </c>
      <c r="D46" s="106"/>
      <c r="E46" s="106"/>
    </row>
    <row r="47" spans="1:5" ht="15" thickBot="1" x14ac:dyDescent="0.35">
      <c r="A47" s="104" t="s">
        <v>261</v>
      </c>
      <c r="B47" s="104" t="s">
        <v>145</v>
      </c>
      <c r="C47" s="105">
        <v>101768</v>
      </c>
      <c r="D47" s="106"/>
      <c r="E47" s="106"/>
    </row>
    <row r="48" spans="1:5" ht="15" thickBot="1" x14ac:dyDescent="0.35">
      <c r="A48" s="104" t="s">
        <v>262</v>
      </c>
      <c r="B48" s="104" t="s">
        <v>135</v>
      </c>
      <c r="C48" s="105">
        <v>4968</v>
      </c>
      <c r="D48" s="106"/>
      <c r="E48" s="106"/>
    </row>
    <row r="49" spans="1:5" ht="15" thickBot="1" x14ac:dyDescent="0.35">
      <c r="A49" s="104" t="s">
        <v>263</v>
      </c>
      <c r="B49" s="104" t="s">
        <v>144</v>
      </c>
      <c r="C49" s="105">
        <v>22680</v>
      </c>
      <c r="D49" s="106"/>
      <c r="E49" s="106"/>
    </row>
    <row r="50" spans="1:5" ht="15" thickBot="1" x14ac:dyDescent="0.35">
      <c r="A50" s="104" t="s">
        <v>264</v>
      </c>
      <c r="B50" s="104" t="s">
        <v>136</v>
      </c>
      <c r="C50" s="105">
        <v>416</v>
      </c>
      <c r="D50" s="106"/>
      <c r="E50" s="106"/>
    </row>
    <row r="51" spans="1:5" ht="15" thickBot="1" x14ac:dyDescent="0.35">
      <c r="A51" s="104" t="s">
        <v>265</v>
      </c>
      <c r="B51" s="104" t="s">
        <v>146</v>
      </c>
      <c r="C51" s="105">
        <v>63320</v>
      </c>
      <c r="D51" s="106"/>
      <c r="E51" s="106"/>
    </row>
    <row r="52" spans="1:5" ht="15" thickBot="1" x14ac:dyDescent="0.35">
      <c r="A52" s="104" t="s">
        <v>266</v>
      </c>
      <c r="B52" s="104" t="s">
        <v>87</v>
      </c>
      <c r="C52" s="105">
        <v>1720</v>
      </c>
      <c r="D52" s="106"/>
      <c r="E52" s="106"/>
    </row>
    <row r="53" spans="1:5" ht="15" thickBot="1" x14ac:dyDescent="0.35">
      <c r="A53" s="104" t="s">
        <v>267</v>
      </c>
      <c r="B53" s="104" t="s">
        <v>147</v>
      </c>
      <c r="C53" s="105">
        <v>558176</v>
      </c>
      <c r="D53" s="106"/>
      <c r="E53" s="106"/>
    </row>
    <row r="54" spans="1:5" ht="15" thickBot="1" x14ac:dyDescent="0.35">
      <c r="A54" s="104" t="s">
        <v>268</v>
      </c>
      <c r="B54" s="104" t="s">
        <v>13</v>
      </c>
      <c r="C54" s="105">
        <v>461184</v>
      </c>
      <c r="D54" s="106"/>
      <c r="E54" s="106"/>
    </row>
    <row r="55" spans="1:5" ht="15" thickBot="1" x14ac:dyDescent="0.35">
      <c r="A55" s="104" t="s">
        <v>269</v>
      </c>
      <c r="B55" s="104" t="s">
        <v>14</v>
      </c>
      <c r="C55" s="105">
        <v>470280</v>
      </c>
      <c r="D55" s="106"/>
      <c r="E55" s="106"/>
    </row>
    <row r="56" spans="1:5" ht="15" thickBot="1" x14ac:dyDescent="0.35">
      <c r="A56" s="104" t="s">
        <v>270</v>
      </c>
      <c r="B56" s="104" t="s">
        <v>148</v>
      </c>
      <c r="C56" s="105">
        <v>517872</v>
      </c>
      <c r="D56" s="106"/>
      <c r="E56" s="106"/>
    </row>
    <row r="57" spans="1:5" ht="15" thickBot="1" x14ac:dyDescent="0.35">
      <c r="A57" s="104" t="s">
        <v>271</v>
      </c>
      <c r="B57" s="104" t="s">
        <v>15</v>
      </c>
      <c r="C57" s="105">
        <v>6608</v>
      </c>
      <c r="D57" s="106"/>
      <c r="E57" s="106"/>
    </row>
    <row r="58" spans="1:5" ht="15" thickBot="1" x14ac:dyDescent="0.35">
      <c r="A58" s="104" t="s">
        <v>272</v>
      </c>
      <c r="B58" s="104" t="s">
        <v>16</v>
      </c>
      <c r="C58" s="105">
        <v>5984</v>
      </c>
      <c r="D58" s="106"/>
      <c r="E58" s="106"/>
    </row>
    <row r="59" spans="1:5" ht="15" thickBot="1" x14ac:dyDescent="0.35">
      <c r="A59" s="104" t="s">
        <v>273</v>
      </c>
      <c r="B59" s="104" t="s">
        <v>17</v>
      </c>
      <c r="C59" s="105">
        <v>584</v>
      </c>
      <c r="D59" s="106"/>
      <c r="E59" s="106"/>
    </row>
    <row r="60" spans="1:5" ht="15" thickBot="1" x14ac:dyDescent="0.35">
      <c r="A60" s="104" t="s">
        <v>274</v>
      </c>
      <c r="B60" s="104" t="s">
        <v>163</v>
      </c>
      <c r="C60" s="105">
        <v>271456</v>
      </c>
      <c r="D60" s="106"/>
      <c r="E60" s="106"/>
    </row>
    <row r="61" spans="1:5" ht="15" thickBot="1" x14ac:dyDescent="0.35">
      <c r="A61" s="104" t="s">
        <v>275</v>
      </c>
      <c r="B61" s="104" t="s">
        <v>162</v>
      </c>
      <c r="C61" s="105">
        <v>47248</v>
      </c>
      <c r="D61" s="106"/>
      <c r="E61" s="106"/>
    </row>
    <row r="62" spans="1:5" ht="15" thickBot="1" x14ac:dyDescent="0.35">
      <c r="A62" s="104" t="s">
        <v>276</v>
      </c>
      <c r="B62" s="116" t="s">
        <v>149</v>
      </c>
      <c r="C62" s="117">
        <v>3568</v>
      </c>
      <c r="D62" s="106"/>
      <c r="E62" s="106"/>
    </row>
    <row r="63" spans="1:5" ht="15" thickBot="1" x14ac:dyDescent="0.35">
      <c r="A63" s="104" t="s">
        <v>277</v>
      </c>
      <c r="B63" s="104" t="s">
        <v>21</v>
      </c>
      <c r="C63" s="105">
        <v>5936</v>
      </c>
      <c r="D63" s="106"/>
      <c r="E63" s="106"/>
    </row>
    <row r="64" spans="1:5" ht="15" thickBot="1" x14ac:dyDescent="0.35">
      <c r="A64" s="104" t="s">
        <v>278</v>
      </c>
      <c r="B64" s="104" t="s">
        <v>157</v>
      </c>
      <c r="C64" s="105">
        <v>120840</v>
      </c>
      <c r="D64" s="106"/>
      <c r="E64" s="106"/>
    </row>
    <row r="65" spans="1:5" ht="15" thickBot="1" x14ac:dyDescent="0.35">
      <c r="A65" s="104" t="s">
        <v>279</v>
      </c>
      <c r="B65" s="104" t="s">
        <v>150</v>
      </c>
      <c r="C65" s="105">
        <v>65008</v>
      </c>
      <c r="D65" s="106"/>
      <c r="E65" s="106"/>
    </row>
    <row r="66" spans="1:5" ht="15" thickBot="1" x14ac:dyDescent="0.35">
      <c r="A66" s="104" t="s">
        <v>280</v>
      </c>
      <c r="B66" s="104" t="s">
        <v>151</v>
      </c>
      <c r="C66" s="117">
        <v>264</v>
      </c>
      <c r="D66" s="106"/>
      <c r="E66" s="106"/>
    </row>
    <row r="67" spans="1:5" ht="15" thickBot="1" x14ac:dyDescent="0.35">
      <c r="A67" s="104" t="s">
        <v>281</v>
      </c>
      <c r="B67" s="104" t="s">
        <v>57</v>
      </c>
      <c r="C67" s="105">
        <v>1128</v>
      </c>
      <c r="D67" s="106"/>
      <c r="E67" s="106"/>
    </row>
    <row r="68" spans="1:5" ht="15" thickBot="1" x14ac:dyDescent="0.35">
      <c r="A68" s="104" t="s">
        <v>282</v>
      </c>
      <c r="B68" s="104" t="s">
        <v>23</v>
      </c>
      <c r="C68" s="105">
        <v>34944</v>
      </c>
      <c r="D68" s="106"/>
      <c r="E68" s="106"/>
    </row>
    <row r="69" spans="1:5" ht="15" thickBot="1" x14ac:dyDescent="0.35">
      <c r="A69" s="104" t="s">
        <v>283</v>
      </c>
      <c r="B69" s="104" t="s">
        <v>58</v>
      </c>
      <c r="C69" s="105">
        <v>5912</v>
      </c>
      <c r="D69" s="106"/>
      <c r="E69" s="106"/>
    </row>
    <row r="70" spans="1:5" ht="15" thickBot="1" x14ac:dyDescent="0.35">
      <c r="A70" s="104" t="s">
        <v>284</v>
      </c>
      <c r="B70" s="104" t="s">
        <v>27</v>
      </c>
      <c r="C70" s="105">
        <v>912</v>
      </c>
      <c r="D70" s="106"/>
      <c r="E70" s="106"/>
    </row>
    <row r="71" spans="1:5" ht="15" thickBot="1" x14ac:dyDescent="0.35">
      <c r="A71" s="104" t="s">
        <v>285</v>
      </c>
      <c r="B71" s="104" t="s">
        <v>28</v>
      </c>
      <c r="C71" s="105">
        <v>1024</v>
      </c>
      <c r="D71" s="106"/>
      <c r="E71" s="106"/>
    </row>
    <row r="72" spans="1:5" ht="15" thickBot="1" x14ac:dyDescent="0.35">
      <c r="A72" s="104" t="s">
        <v>286</v>
      </c>
      <c r="B72" s="104" t="s">
        <v>59</v>
      </c>
      <c r="C72" s="105">
        <v>5728</v>
      </c>
      <c r="D72" s="106"/>
      <c r="E72" s="106"/>
    </row>
    <row r="73" spans="1:5" ht="15" thickBot="1" x14ac:dyDescent="0.35">
      <c r="A73" s="104" t="s">
        <v>287</v>
      </c>
      <c r="B73" s="104" t="s">
        <v>155</v>
      </c>
      <c r="C73" s="105">
        <v>23912</v>
      </c>
      <c r="D73" s="106"/>
      <c r="E73" s="106"/>
    </row>
    <row r="74" spans="1:5" ht="15" thickBot="1" x14ac:dyDescent="0.35">
      <c r="A74" s="104" t="s">
        <v>288</v>
      </c>
      <c r="B74" s="104" t="s">
        <v>156</v>
      </c>
      <c r="C74" s="105">
        <v>21392</v>
      </c>
      <c r="D74" s="106"/>
      <c r="E74" s="106"/>
    </row>
    <row r="75" spans="1:5" ht="15" thickBot="1" x14ac:dyDescent="0.35">
      <c r="A75" s="104" t="s">
        <v>289</v>
      </c>
      <c r="B75" s="104" t="s">
        <v>25</v>
      </c>
      <c r="C75" s="105">
        <v>20784</v>
      </c>
      <c r="D75" s="106"/>
      <c r="E75" s="106"/>
    </row>
    <row r="76" spans="1:5" ht="15" thickBot="1" x14ac:dyDescent="0.35">
      <c r="A76" s="104" t="s">
        <v>290</v>
      </c>
      <c r="B76" s="104" t="s">
        <v>26</v>
      </c>
      <c r="C76" s="105">
        <v>13528</v>
      </c>
      <c r="D76" s="106"/>
      <c r="E76" s="106"/>
    </row>
    <row r="77" spans="1:5" ht="15" thickBot="1" x14ac:dyDescent="0.35">
      <c r="A77" s="104" t="s">
        <v>291</v>
      </c>
      <c r="B77" s="104" t="s">
        <v>22</v>
      </c>
      <c r="C77" s="105">
        <v>754928</v>
      </c>
      <c r="D77" s="106"/>
      <c r="E77" s="106"/>
    </row>
    <row r="78" spans="1:5" ht="15" thickBot="1" x14ac:dyDescent="0.35">
      <c r="A78" s="104" t="s">
        <v>292</v>
      </c>
      <c r="B78" s="104" t="s">
        <v>61</v>
      </c>
      <c r="C78" s="105">
        <v>26080</v>
      </c>
      <c r="D78" s="106"/>
      <c r="E78" s="106"/>
    </row>
    <row r="79" spans="1:5" ht="15" thickBot="1" x14ac:dyDescent="0.35">
      <c r="A79" s="104" t="s">
        <v>293</v>
      </c>
      <c r="B79" s="104" t="s">
        <v>88</v>
      </c>
      <c r="C79" s="105">
        <v>1440</v>
      </c>
      <c r="D79" s="106"/>
      <c r="E79" s="106"/>
    </row>
    <row r="80" spans="1:5" ht="15" thickBot="1" x14ac:dyDescent="0.35">
      <c r="A80" s="104" t="s">
        <v>294</v>
      </c>
      <c r="B80" s="104" t="s">
        <v>154</v>
      </c>
      <c r="C80" s="105">
        <v>27416</v>
      </c>
      <c r="D80" s="106"/>
      <c r="E80" s="106"/>
    </row>
    <row r="81" spans="1:5" ht="15" thickBot="1" x14ac:dyDescent="0.35">
      <c r="A81" s="104" t="s">
        <v>295</v>
      </c>
      <c r="B81" s="104" t="s">
        <v>153</v>
      </c>
      <c r="C81" s="105">
        <v>21720</v>
      </c>
      <c r="D81" s="106"/>
      <c r="E81" s="106"/>
    </row>
    <row r="82" spans="1:5" ht="15" thickBot="1" x14ac:dyDescent="0.35">
      <c r="A82" s="104" t="s">
        <v>296</v>
      </c>
      <c r="B82" s="104" t="s">
        <v>158</v>
      </c>
      <c r="C82" s="105">
        <v>1749496</v>
      </c>
      <c r="D82" s="106"/>
      <c r="E82" s="106"/>
    </row>
    <row r="83" spans="1:5" ht="15" thickBot="1" x14ac:dyDescent="0.35">
      <c r="A83" s="104" t="s">
        <v>297</v>
      </c>
      <c r="B83" s="104" t="s">
        <v>137</v>
      </c>
      <c r="C83" s="105">
        <v>71784</v>
      </c>
      <c r="D83" s="106"/>
      <c r="E83" s="106"/>
    </row>
    <row r="84" spans="1:5" ht="15" thickBot="1" x14ac:dyDescent="0.35">
      <c r="A84" s="104" t="s">
        <v>298</v>
      </c>
      <c r="B84" s="104" t="s">
        <v>81</v>
      </c>
      <c r="C84" s="105">
        <v>200640</v>
      </c>
      <c r="D84" s="106"/>
      <c r="E84" s="106"/>
    </row>
    <row r="85" spans="1:5" ht="15" thickBot="1" x14ac:dyDescent="0.35">
      <c r="A85" s="104" t="s">
        <v>299</v>
      </c>
      <c r="B85" s="104" t="s">
        <v>20</v>
      </c>
      <c r="C85" s="105">
        <v>672</v>
      </c>
      <c r="D85" s="106"/>
      <c r="E85" s="106"/>
    </row>
    <row r="86" spans="1:5" ht="15" thickBot="1" x14ac:dyDescent="0.35">
      <c r="A86" s="104" t="s">
        <v>300</v>
      </c>
      <c r="B86" s="104" t="s">
        <v>90</v>
      </c>
      <c r="C86" s="105">
        <v>184</v>
      </c>
      <c r="D86" s="106"/>
      <c r="E86" s="106"/>
    </row>
    <row r="87" spans="1:5" ht="15" thickBot="1" x14ac:dyDescent="0.35">
      <c r="A87" s="104" t="s">
        <v>301</v>
      </c>
      <c r="B87" s="104" t="s">
        <v>18</v>
      </c>
      <c r="C87" s="105">
        <v>12872</v>
      </c>
      <c r="D87" s="106"/>
      <c r="E87" s="106"/>
    </row>
    <row r="88" spans="1:5" ht="15" thickBot="1" x14ac:dyDescent="0.35">
      <c r="A88" s="104" t="s">
        <v>302</v>
      </c>
      <c r="B88" s="104" t="s">
        <v>19</v>
      </c>
      <c r="C88" s="105">
        <v>4048</v>
      </c>
      <c r="D88" s="106"/>
      <c r="E88" s="106"/>
    </row>
    <row r="89" spans="1:5" ht="15" thickBot="1" x14ac:dyDescent="0.35">
      <c r="A89" s="104" t="s">
        <v>303</v>
      </c>
      <c r="B89" s="104" t="s">
        <v>62</v>
      </c>
      <c r="C89" s="105">
        <v>1680</v>
      </c>
      <c r="D89" s="106"/>
      <c r="E89" s="106"/>
    </row>
    <row r="90" spans="1:5" ht="15" thickBot="1" x14ac:dyDescent="0.35">
      <c r="A90" s="104" t="s">
        <v>304</v>
      </c>
      <c r="B90" s="104" t="s">
        <v>63</v>
      </c>
      <c r="C90" s="105">
        <v>816</v>
      </c>
      <c r="D90" s="106"/>
      <c r="E90" s="106"/>
    </row>
    <row r="91" spans="1:5" ht="15" thickBot="1" x14ac:dyDescent="0.35">
      <c r="A91" s="104" t="s">
        <v>305</v>
      </c>
      <c r="B91" s="104" t="s">
        <v>5</v>
      </c>
      <c r="C91" s="105">
        <v>11224</v>
      </c>
      <c r="D91" s="106"/>
      <c r="E91" s="106"/>
    </row>
    <row r="92" spans="1:5" ht="15" thickBot="1" x14ac:dyDescent="0.35">
      <c r="A92" s="104" t="s">
        <v>306</v>
      </c>
      <c r="B92" s="104" t="s">
        <v>29</v>
      </c>
      <c r="C92" s="105">
        <v>468992</v>
      </c>
      <c r="D92" s="106"/>
      <c r="E92" s="106"/>
    </row>
    <row r="93" spans="1:5" ht="15" thickBot="1" x14ac:dyDescent="0.35">
      <c r="A93" s="104" t="s">
        <v>307</v>
      </c>
      <c r="B93" s="104" t="s">
        <v>30</v>
      </c>
      <c r="C93" s="105">
        <v>1032</v>
      </c>
      <c r="D93" s="106"/>
      <c r="E93" s="106"/>
    </row>
    <row r="94" spans="1:5" ht="15" thickBot="1" x14ac:dyDescent="0.35">
      <c r="A94" s="104" t="s">
        <v>308</v>
      </c>
      <c r="B94" s="104" t="s">
        <v>31</v>
      </c>
      <c r="C94" s="105">
        <v>37000</v>
      </c>
      <c r="D94" s="106"/>
      <c r="E94" s="106"/>
    </row>
    <row r="95" spans="1:5" ht="15" thickBot="1" x14ac:dyDescent="0.35">
      <c r="A95" s="104" t="s">
        <v>309</v>
      </c>
      <c r="B95" s="104" t="s">
        <v>32</v>
      </c>
      <c r="C95" s="105">
        <v>199648</v>
      </c>
      <c r="D95" s="106"/>
      <c r="E95" s="106"/>
    </row>
    <row r="96" spans="1:5" ht="15" thickBot="1" x14ac:dyDescent="0.35">
      <c r="A96" s="104" t="s">
        <v>310</v>
      </c>
      <c r="B96" s="104" t="s">
        <v>74</v>
      </c>
      <c r="C96" s="105">
        <v>2216</v>
      </c>
      <c r="D96" s="106"/>
      <c r="E96" s="106"/>
    </row>
    <row r="97" spans="1:5" ht="15" thickBot="1" x14ac:dyDescent="0.35">
      <c r="A97" s="104" t="s">
        <v>311</v>
      </c>
      <c r="B97" s="104" t="s">
        <v>33</v>
      </c>
      <c r="C97" s="105">
        <v>15416</v>
      </c>
      <c r="D97" s="106"/>
      <c r="E97" s="106"/>
    </row>
    <row r="98" spans="1:5" ht="15" thickBot="1" x14ac:dyDescent="0.35">
      <c r="A98" s="104" t="s">
        <v>312</v>
      </c>
      <c r="B98" s="104" t="s">
        <v>34</v>
      </c>
      <c r="C98" s="105">
        <v>12464</v>
      </c>
      <c r="D98" s="106"/>
      <c r="E98" s="106"/>
    </row>
    <row r="99" spans="1:5" ht="15" thickBot="1" x14ac:dyDescent="0.35">
      <c r="A99" s="104" t="s">
        <v>313</v>
      </c>
      <c r="B99" s="104" t="s">
        <v>40</v>
      </c>
      <c r="C99" s="105">
        <v>10552</v>
      </c>
      <c r="D99" s="106"/>
      <c r="E99" s="106"/>
    </row>
    <row r="100" spans="1:5" ht="15" thickBot="1" x14ac:dyDescent="0.35">
      <c r="A100" s="104" t="s">
        <v>314</v>
      </c>
      <c r="B100" s="104" t="s">
        <v>37</v>
      </c>
      <c r="C100" s="105">
        <v>5128</v>
      </c>
      <c r="D100" s="106"/>
      <c r="E100" s="106"/>
    </row>
    <row r="101" spans="1:5" ht="15" thickBot="1" x14ac:dyDescent="0.35">
      <c r="A101" s="104" t="s">
        <v>315</v>
      </c>
      <c r="B101" s="104" t="s">
        <v>38</v>
      </c>
      <c r="C101" s="105">
        <v>4560</v>
      </c>
      <c r="D101" s="106"/>
      <c r="E101" s="106"/>
    </row>
    <row r="102" spans="1:5" ht="15" thickBot="1" x14ac:dyDescent="0.35">
      <c r="A102" s="104" t="s">
        <v>316</v>
      </c>
      <c r="B102" s="104" t="s">
        <v>39</v>
      </c>
      <c r="C102" s="105">
        <v>5648</v>
      </c>
      <c r="D102" s="106"/>
      <c r="E102" s="106"/>
    </row>
    <row r="103" spans="1:5" ht="15" thickBot="1" x14ac:dyDescent="0.35">
      <c r="A103" s="104" t="s">
        <v>317</v>
      </c>
      <c r="B103" s="104" t="s">
        <v>35</v>
      </c>
      <c r="C103" s="105">
        <v>3200</v>
      </c>
      <c r="D103" s="106"/>
      <c r="E103" s="106"/>
    </row>
    <row r="104" spans="1:5" ht="15" thickBot="1" x14ac:dyDescent="0.35">
      <c r="A104" s="104" t="s">
        <v>318</v>
      </c>
      <c r="B104" s="104" t="s">
        <v>36</v>
      </c>
      <c r="C104" s="105">
        <v>3032</v>
      </c>
      <c r="D104" s="106"/>
      <c r="E104" s="106"/>
    </row>
    <row r="105" spans="1:5" ht="15" thickBot="1" x14ac:dyDescent="0.35">
      <c r="A105" s="104" t="s">
        <v>319</v>
      </c>
      <c r="B105" s="104" t="s">
        <v>91</v>
      </c>
      <c r="C105" s="105">
        <v>5472</v>
      </c>
      <c r="D105" s="106"/>
      <c r="E105" s="106"/>
    </row>
    <row r="106" spans="1:5" ht="15" thickBot="1" x14ac:dyDescent="0.35">
      <c r="A106" s="104" t="s">
        <v>320</v>
      </c>
      <c r="B106" s="104" t="s">
        <v>96</v>
      </c>
      <c r="C106" s="105">
        <v>1488</v>
      </c>
      <c r="D106" s="106"/>
      <c r="E106" s="106"/>
    </row>
    <row r="107" spans="1:5" ht="15" thickBot="1" x14ac:dyDescent="0.35">
      <c r="A107" s="104" t="s">
        <v>321</v>
      </c>
      <c r="B107" s="104" t="s">
        <v>159</v>
      </c>
      <c r="C107" s="105">
        <v>5464</v>
      </c>
      <c r="D107" s="106"/>
      <c r="E107" s="106"/>
    </row>
    <row r="108" spans="1:5" ht="15" thickBot="1" x14ac:dyDescent="0.35">
      <c r="A108" s="104" t="s">
        <v>322</v>
      </c>
      <c r="B108" s="104" t="s">
        <v>160</v>
      </c>
      <c r="C108" s="105">
        <v>504</v>
      </c>
      <c r="D108" s="106"/>
      <c r="E108" s="106"/>
    </row>
    <row r="109" spans="1:5" ht="15" thickBot="1" x14ac:dyDescent="0.35">
      <c r="A109" s="104" t="s">
        <v>323</v>
      </c>
      <c r="B109" s="104" t="s">
        <v>65</v>
      </c>
      <c r="C109" s="105">
        <v>7168</v>
      </c>
      <c r="D109" s="106"/>
      <c r="E109" s="106"/>
    </row>
    <row r="110" spans="1:5" ht="15" thickBot="1" x14ac:dyDescent="0.35">
      <c r="A110" s="104" t="s">
        <v>324</v>
      </c>
      <c r="B110" s="104" t="s">
        <v>42</v>
      </c>
      <c r="C110" s="105">
        <v>126872</v>
      </c>
      <c r="D110" s="106"/>
      <c r="E110" s="106"/>
    </row>
    <row r="111" spans="1:5" ht="15" thickBot="1" x14ac:dyDescent="0.35">
      <c r="A111" s="104" t="s">
        <v>325</v>
      </c>
      <c r="B111" s="104" t="s">
        <v>43</v>
      </c>
      <c r="C111" s="105">
        <v>34168</v>
      </c>
      <c r="D111" s="106"/>
      <c r="E111" s="106"/>
    </row>
    <row r="112" spans="1:5" ht="15" thickBot="1" x14ac:dyDescent="0.35">
      <c r="A112" s="104" t="s">
        <v>326</v>
      </c>
      <c r="B112" s="104" t="s">
        <v>41</v>
      </c>
      <c r="C112" s="105">
        <v>9008</v>
      </c>
      <c r="D112" s="106"/>
      <c r="E112" s="106"/>
    </row>
    <row r="113" spans="1:5" ht="15" thickBot="1" x14ac:dyDescent="0.35">
      <c r="A113" s="104" t="s">
        <v>327</v>
      </c>
      <c r="B113" s="104" t="s">
        <v>152</v>
      </c>
      <c r="C113" s="105">
        <v>34640</v>
      </c>
      <c r="D113" s="106"/>
      <c r="E113" s="106"/>
    </row>
    <row r="114" spans="1:5" ht="15" thickBot="1" x14ac:dyDescent="0.35">
      <c r="A114" s="104" t="s">
        <v>328</v>
      </c>
      <c r="B114" s="104" t="s">
        <v>67</v>
      </c>
      <c r="C114" s="105">
        <v>11696</v>
      </c>
      <c r="D114" s="106"/>
      <c r="E114" s="106"/>
    </row>
    <row r="115" spans="1:5" ht="15" thickBot="1" x14ac:dyDescent="0.35">
      <c r="A115" s="104" t="s">
        <v>329</v>
      </c>
      <c r="B115" s="104" t="s">
        <v>68</v>
      </c>
      <c r="C115" s="105">
        <v>25456</v>
      </c>
      <c r="D115" s="106"/>
      <c r="E115" s="106"/>
    </row>
    <row r="116" spans="1:5" ht="15" thickBot="1" x14ac:dyDescent="0.35">
      <c r="A116" s="104" t="s">
        <v>330</v>
      </c>
      <c r="B116" s="104" t="s">
        <v>70</v>
      </c>
      <c r="C116" s="105">
        <v>9216</v>
      </c>
      <c r="D116" s="106"/>
      <c r="E116" s="106"/>
    </row>
    <row r="117" spans="1:5" ht="15" thickBot="1" x14ac:dyDescent="0.35">
      <c r="A117" s="104" t="s">
        <v>331</v>
      </c>
      <c r="B117" s="104" t="s">
        <v>24</v>
      </c>
      <c r="C117" s="105">
        <v>47800</v>
      </c>
      <c r="D117" s="106"/>
      <c r="E117" s="106"/>
    </row>
    <row r="118" spans="1:5" ht="15" thickBot="1" x14ac:dyDescent="0.35">
      <c r="A118" s="104" t="s">
        <v>332</v>
      </c>
      <c r="B118" s="104" t="s">
        <v>95</v>
      </c>
      <c r="C118" s="105">
        <v>34176</v>
      </c>
      <c r="D118" s="106"/>
      <c r="E118" s="106"/>
    </row>
    <row r="119" spans="1:5" ht="15" thickBot="1" x14ac:dyDescent="0.35">
      <c r="A119" s="104" t="s">
        <v>333</v>
      </c>
      <c r="B119" s="104" t="s">
        <v>45</v>
      </c>
      <c r="C119" s="105">
        <v>37376</v>
      </c>
      <c r="D119" s="106"/>
      <c r="E119" s="106"/>
    </row>
    <row r="120" spans="1:5" ht="15" thickBot="1" x14ac:dyDescent="0.35">
      <c r="A120" s="104" t="s">
        <v>334</v>
      </c>
      <c r="B120" s="104" t="s">
        <v>138</v>
      </c>
      <c r="C120" s="105">
        <v>18888</v>
      </c>
      <c r="D120" s="106"/>
      <c r="E120" s="106"/>
    </row>
    <row r="121" spans="1:5" ht="15" thickBot="1" x14ac:dyDescent="0.35">
      <c r="A121" s="104" t="s">
        <v>335</v>
      </c>
      <c r="B121" s="104" t="s">
        <v>139</v>
      </c>
      <c r="C121" s="105">
        <v>3080</v>
      </c>
      <c r="D121" s="106"/>
      <c r="E121" s="106"/>
    </row>
    <row r="122" spans="1:5" ht="15" thickBot="1" x14ac:dyDescent="0.35">
      <c r="A122" s="104" t="s">
        <v>336</v>
      </c>
      <c r="B122" s="104" t="s">
        <v>94</v>
      </c>
      <c r="C122" s="105">
        <v>624</v>
      </c>
      <c r="D122" s="106"/>
      <c r="E122" s="106"/>
    </row>
    <row r="123" spans="1:5" ht="15" thickBot="1" x14ac:dyDescent="0.35">
      <c r="A123" s="104" t="s">
        <v>337</v>
      </c>
      <c r="B123" s="104" t="s">
        <v>79</v>
      </c>
      <c r="C123" s="105">
        <v>1240</v>
      </c>
      <c r="D123" s="106"/>
      <c r="E123" s="106"/>
    </row>
    <row r="124" spans="1:5" ht="15" thickBot="1" x14ac:dyDescent="0.35">
      <c r="A124" s="104" t="s">
        <v>338</v>
      </c>
      <c r="B124" s="104" t="s">
        <v>82</v>
      </c>
      <c r="C124" s="105">
        <v>1258976</v>
      </c>
      <c r="D124" s="106"/>
      <c r="E124" s="106"/>
    </row>
    <row r="125" spans="1:5" ht="15" thickBot="1" x14ac:dyDescent="0.35">
      <c r="A125" s="104" t="s">
        <v>339</v>
      </c>
      <c r="B125" s="104" t="s">
        <v>171</v>
      </c>
      <c r="C125" s="105">
        <v>2704</v>
      </c>
      <c r="D125" s="106"/>
      <c r="E125" s="106"/>
    </row>
    <row r="126" spans="1:5" ht="15" thickBot="1" x14ac:dyDescent="0.35">
      <c r="A126" s="104" t="s">
        <v>340</v>
      </c>
      <c r="B126" s="104" t="s">
        <v>172</v>
      </c>
      <c r="C126" s="105">
        <v>1072</v>
      </c>
      <c r="D126" s="106"/>
      <c r="E126" s="106"/>
    </row>
    <row r="127" spans="1:5" ht="15" thickBot="1" x14ac:dyDescent="0.35">
      <c r="A127" s="104" t="s">
        <v>341</v>
      </c>
      <c r="B127" s="104" t="s">
        <v>166</v>
      </c>
      <c r="C127" s="105">
        <v>5544</v>
      </c>
      <c r="D127" s="106"/>
      <c r="E127" s="106"/>
    </row>
    <row r="128" spans="1:5" ht="15" thickBot="1" x14ac:dyDescent="0.35">
      <c r="A128" s="104" t="s">
        <v>342</v>
      </c>
      <c r="B128" s="104" t="s">
        <v>168</v>
      </c>
      <c r="C128" s="105">
        <v>4040</v>
      </c>
      <c r="D128" s="106"/>
      <c r="E128" s="106"/>
    </row>
    <row r="129" spans="1:10" ht="15" thickBot="1" x14ac:dyDescent="0.35">
      <c r="A129" s="104" t="s">
        <v>343</v>
      </c>
      <c r="B129" s="104" t="s">
        <v>169</v>
      </c>
      <c r="C129" s="105">
        <v>3536</v>
      </c>
      <c r="D129" s="106"/>
      <c r="E129" s="106"/>
    </row>
    <row r="130" spans="1:10" ht="15" thickBot="1" x14ac:dyDescent="0.35">
      <c r="A130" s="104" t="s">
        <v>344</v>
      </c>
      <c r="B130" s="104" t="s">
        <v>170</v>
      </c>
      <c r="C130" s="105">
        <v>304</v>
      </c>
      <c r="D130" s="106"/>
      <c r="E130" s="106"/>
    </row>
    <row r="131" spans="1:10" ht="15" thickBot="1" x14ac:dyDescent="0.35">
      <c r="A131" s="104" t="s">
        <v>345</v>
      </c>
      <c r="B131" s="104" t="s">
        <v>170</v>
      </c>
      <c r="C131" s="105">
        <v>304</v>
      </c>
      <c r="D131" s="106"/>
      <c r="E131" s="106"/>
    </row>
    <row r="132" spans="1:10" ht="15" thickBot="1" x14ac:dyDescent="0.35">
      <c r="A132" s="104" t="s">
        <v>346</v>
      </c>
      <c r="B132" s="104" t="s">
        <v>167</v>
      </c>
      <c r="C132" s="105">
        <v>3560</v>
      </c>
      <c r="D132" s="106"/>
      <c r="E132" s="135">
        <f t="shared" ref="E132" si="0">C132*D132</f>
        <v>0</v>
      </c>
      <c r="J132" s="136">
        <f t="shared" ref="J132" si="1">C132*I132</f>
        <v>0</v>
      </c>
    </row>
    <row r="133" spans="1:10" ht="15" thickBot="1" x14ac:dyDescent="0.35">
      <c r="A133" s="104" t="s">
        <v>347</v>
      </c>
      <c r="B133" s="104" t="s">
        <v>178</v>
      </c>
      <c r="C133" s="105">
        <v>688</v>
      </c>
      <c r="D133" s="106"/>
      <c r="E133" s="106"/>
    </row>
    <row r="134" spans="1:10" ht="15" thickBot="1" x14ac:dyDescent="0.35">
      <c r="A134" s="104" t="s">
        <v>348</v>
      </c>
      <c r="B134" s="104" t="s">
        <v>177</v>
      </c>
      <c r="C134" s="105">
        <v>688</v>
      </c>
      <c r="D134" s="106"/>
      <c r="E134" s="106"/>
    </row>
    <row r="135" spans="1:10" ht="15" thickBot="1" x14ac:dyDescent="0.35">
      <c r="A135" s="104" t="s">
        <v>349</v>
      </c>
      <c r="B135" s="104" t="s">
        <v>180</v>
      </c>
      <c r="C135" s="105">
        <v>5600</v>
      </c>
      <c r="D135" s="106"/>
      <c r="E135" s="106"/>
    </row>
    <row r="136" spans="1:10" ht="19.2" customHeight="1" thickBot="1" x14ac:dyDescent="0.35">
      <c r="A136" s="83"/>
      <c r="B136" s="308" t="s">
        <v>409</v>
      </c>
      <c r="C136" s="309"/>
      <c r="D136" s="309"/>
      <c r="E136" s="103">
        <f>MIN(H136,K136,N136)</f>
        <v>0</v>
      </c>
    </row>
    <row r="137" spans="1:10" ht="19.2" customHeight="1" thickBot="1" x14ac:dyDescent="0.35">
      <c r="B137" s="310" t="s">
        <v>389</v>
      </c>
      <c r="C137" s="311"/>
      <c r="D137" s="312"/>
      <c r="E137" s="85">
        <v>0</v>
      </c>
    </row>
    <row r="138" spans="1:10" ht="19.2" customHeight="1" thickBot="1" x14ac:dyDescent="0.35">
      <c r="B138" s="310" t="s">
        <v>397</v>
      </c>
      <c r="C138" s="311"/>
      <c r="D138" s="311"/>
      <c r="E138" s="86">
        <v>0</v>
      </c>
    </row>
    <row r="140" spans="1:10" x14ac:dyDescent="0.3">
      <c r="A140" t="s">
        <v>390</v>
      </c>
    </row>
    <row r="141" spans="1:10" ht="29.4" customHeight="1" x14ac:dyDescent="0.3">
      <c r="A141" s="313" t="s">
        <v>410</v>
      </c>
      <c r="B141" s="313"/>
      <c r="C141" s="313"/>
      <c r="D141" s="313"/>
      <c r="E141" s="313"/>
    </row>
    <row r="143" spans="1:10" x14ac:dyDescent="0.3">
      <c r="A143" t="s">
        <v>391</v>
      </c>
    </row>
    <row r="144" spans="1:10" ht="29.4" customHeight="1" x14ac:dyDescent="0.3">
      <c r="D144" s="118" t="s">
        <v>392</v>
      </c>
      <c r="E144" s="118"/>
    </row>
    <row r="145" spans="3:5" ht="19.2" customHeight="1" x14ac:dyDescent="0.3">
      <c r="C145" s="302" t="s">
        <v>393</v>
      </c>
      <c r="D145" s="302"/>
      <c r="E145" s="302"/>
    </row>
  </sheetData>
  <mergeCells count="9">
    <mergeCell ref="C145:E145"/>
    <mergeCell ref="A9:B9"/>
    <mergeCell ref="A5:E5"/>
    <mergeCell ref="A7:E7"/>
    <mergeCell ref="A3:E3"/>
    <mergeCell ref="B136:D136"/>
    <mergeCell ref="B137:D137"/>
    <mergeCell ref="B138:D138"/>
    <mergeCell ref="A141:E141"/>
  </mergeCells>
  <phoneticPr fontId="4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6B4A3-A29E-4E8F-AEAC-4BFD3A590C7F}">
  <dimension ref="A1:G59"/>
  <sheetViews>
    <sheetView tabSelected="1" workbookViewId="0">
      <selection activeCell="D15" sqref="D15"/>
    </sheetView>
  </sheetViews>
  <sheetFormatPr defaultRowHeight="14.4" x14ac:dyDescent="0.3"/>
  <cols>
    <col min="1" max="1" width="9.109375" customWidth="1"/>
    <col min="2" max="2" width="42.6640625" customWidth="1"/>
    <col min="3" max="3" width="18.33203125" customWidth="1"/>
    <col min="4" max="4" width="23.44140625" customWidth="1"/>
    <col min="5" max="5" width="16.33203125" customWidth="1"/>
    <col min="6" max="6" width="19.44140625" customWidth="1"/>
    <col min="7" max="7" width="19" customWidth="1"/>
  </cols>
  <sheetData>
    <row r="1" spans="1:7" x14ac:dyDescent="0.3">
      <c r="A1" t="s">
        <v>386</v>
      </c>
    </row>
    <row r="2" spans="1:7" ht="9.6" customHeight="1" x14ac:dyDescent="0.3"/>
    <row r="3" spans="1:7" x14ac:dyDescent="0.3">
      <c r="A3" s="307" t="s">
        <v>399</v>
      </c>
      <c r="B3" s="307"/>
      <c r="C3" s="307"/>
      <c r="D3" s="307"/>
      <c r="E3" s="307"/>
    </row>
    <row r="4" spans="1:7" ht="12.6" customHeight="1" x14ac:dyDescent="0.3">
      <c r="A4" s="84"/>
      <c r="B4" s="84"/>
      <c r="C4" s="84"/>
      <c r="D4" s="84"/>
      <c r="E4" s="84"/>
    </row>
    <row r="5" spans="1:7" ht="15.6" x14ac:dyDescent="0.3">
      <c r="A5" s="305" t="s">
        <v>387</v>
      </c>
      <c r="B5" s="305"/>
      <c r="C5" s="305"/>
      <c r="D5" s="305"/>
      <c r="E5" s="305"/>
    </row>
    <row r="6" spans="1:7" ht="9" customHeight="1" x14ac:dyDescent="0.3"/>
    <row r="7" spans="1:7" ht="15" thickBot="1" x14ac:dyDescent="0.35">
      <c r="A7" s="306" t="s">
        <v>403</v>
      </c>
      <c r="B7" s="306"/>
      <c r="C7" s="306"/>
      <c r="D7" s="306"/>
      <c r="E7" s="306"/>
    </row>
    <row r="8" spans="1:7" ht="53.4" customHeight="1" thickBot="1" x14ac:dyDescent="0.4">
      <c r="A8" s="315" t="s">
        <v>202</v>
      </c>
      <c r="B8" s="316"/>
      <c r="C8" s="99" t="s">
        <v>218</v>
      </c>
      <c r="D8" s="100" t="s">
        <v>405</v>
      </c>
      <c r="E8" s="101" t="s">
        <v>219</v>
      </c>
      <c r="F8" s="101" t="s">
        <v>191</v>
      </c>
      <c r="G8" s="102" t="s">
        <v>406</v>
      </c>
    </row>
    <row r="9" spans="1:7" ht="15" thickBot="1" x14ac:dyDescent="0.35">
      <c r="A9" s="107" t="s">
        <v>350</v>
      </c>
      <c r="B9" s="107" t="s">
        <v>75</v>
      </c>
      <c r="C9" s="108">
        <v>1032</v>
      </c>
      <c r="D9" s="114">
        <v>2426.7455999999997</v>
      </c>
      <c r="E9" s="106"/>
      <c r="F9" s="109"/>
      <c r="G9" s="106"/>
    </row>
    <row r="10" spans="1:7" ht="15" thickBot="1" x14ac:dyDescent="0.35">
      <c r="A10" s="107" t="s">
        <v>351</v>
      </c>
      <c r="B10" s="107" t="s">
        <v>60</v>
      </c>
      <c r="C10" s="108">
        <v>2976</v>
      </c>
      <c r="D10" s="114">
        <v>597.32640000000004</v>
      </c>
      <c r="E10" s="106"/>
      <c r="F10" s="109"/>
      <c r="G10" s="106"/>
    </row>
    <row r="11" spans="1:7" ht="15" thickBot="1" x14ac:dyDescent="0.35">
      <c r="A11" s="107" t="s">
        <v>352</v>
      </c>
      <c r="B11" s="107" t="s">
        <v>89</v>
      </c>
      <c r="C11" s="108">
        <v>2600</v>
      </c>
      <c r="D11" s="114">
        <v>217.18079999999998</v>
      </c>
      <c r="E11" s="106"/>
      <c r="F11" s="109"/>
      <c r="G11" s="106"/>
    </row>
    <row r="12" spans="1:7" ht="15" thickBot="1" x14ac:dyDescent="0.35">
      <c r="A12" s="107" t="s">
        <v>353</v>
      </c>
      <c r="B12" s="107" t="s">
        <v>64</v>
      </c>
      <c r="C12" s="108">
        <v>2912</v>
      </c>
      <c r="D12" s="114">
        <v>151.88399999999999</v>
      </c>
      <c r="E12" s="106"/>
      <c r="F12" s="109"/>
      <c r="G12" s="106"/>
    </row>
    <row r="13" spans="1:7" ht="15" thickBot="1" x14ac:dyDescent="0.35">
      <c r="A13" s="107" t="s">
        <v>354</v>
      </c>
      <c r="B13" s="107" t="s">
        <v>66</v>
      </c>
      <c r="C13" s="108">
        <v>1184</v>
      </c>
      <c r="D13" s="114">
        <v>651.52080000000001</v>
      </c>
      <c r="E13" s="106"/>
      <c r="F13" s="109"/>
      <c r="G13" s="106"/>
    </row>
    <row r="14" spans="1:7" ht="15" thickBot="1" x14ac:dyDescent="0.35">
      <c r="A14" s="107" t="s">
        <v>355</v>
      </c>
      <c r="B14" s="107" t="s">
        <v>71</v>
      </c>
      <c r="C14" s="108">
        <v>840</v>
      </c>
      <c r="D14" s="114">
        <v>349.18560000000002</v>
      </c>
      <c r="E14" s="106"/>
      <c r="F14" s="109"/>
      <c r="G14" s="106"/>
    </row>
    <row r="15" spans="1:7" ht="15" thickBot="1" x14ac:dyDescent="0.35">
      <c r="A15" s="107" t="s">
        <v>356</v>
      </c>
      <c r="B15" s="111" t="s">
        <v>394</v>
      </c>
      <c r="C15" s="108">
        <v>840</v>
      </c>
      <c r="D15" s="114">
        <v>349.19</v>
      </c>
      <c r="E15" s="112"/>
      <c r="F15" s="109"/>
      <c r="G15" s="112"/>
    </row>
    <row r="16" spans="1:7" ht="15" thickBot="1" x14ac:dyDescent="0.35">
      <c r="A16" s="107" t="s">
        <v>357</v>
      </c>
      <c r="B16" s="107" t="s">
        <v>72</v>
      </c>
      <c r="C16" s="108">
        <v>816</v>
      </c>
      <c r="D16" s="114">
        <v>349.18560000000002</v>
      </c>
      <c r="E16" s="106"/>
      <c r="F16" s="109"/>
      <c r="G16" s="106"/>
    </row>
    <row r="17" spans="1:7" ht="15" thickBot="1" x14ac:dyDescent="0.35">
      <c r="A17" s="107" t="s">
        <v>358</v>
      </c>
      <c r="B17" s="107" t="s">
        <v>93</v>
      </c>
      <c r="C17" s="108">
        <v>168</v>
      </c>
      <c r="D17" s="114">
        <v>649.43999999999994</v>
      </c>
      <c r="E17" s="106"/>
      <c r="F17" s="109"/>
      <c r="G17" s="106"/>
    </row>
    <row r="18" spans="1:7" ht="15" thickBot="1" x14ac:dyDescent="0.35">
      <c r="A18" s="107" t="s">
        <v>359</v>
      </c>
      <c r="B18" s="107" t="s">
        <v>161</v>
      </c>
      <c r="C18" s="108">
        <v>3040</v>
      </c>
      <c r="D18" s="114">
        <v>349.18560000000002</v>
      </c>
      <c r="E18" s="106"/>
      <c r="F18" s="109"/>
      <c r="G18" s="106"/>
    </row>
    <row r="19" spans="1:7" ht="15" thickBot="1" x14ac:dyDescent="0.35">
      <c r="A19" s="107" t="s">
        <v>360</v>
      </c>
      <c r="B19" s="107" t="s">
        <v>69</v>
      </c>
      <c r="C19" s="108">
        <v>9216</v>
      </c>
      <c r="D19" s="114">
        <v>349.18560000000002</v>
      </c>
      <c r="E19" s="106"/>
      <c r="F19" s="109"/>
      <c r="G19" s="106"/>
    </row>
    <row r="20" spans="1:7" ht="15" thickBot="1" x14ac:dyDescent="0.35">
      <c r="A20" s="107" t="s">
        <v>361</v>
      </c>
      <c r="B20" s="113" t="s">
        <v>92</v>
      </c>
      <c r="C20" s="108">
        <v>624</v>
      </c>
      <c r="D20" s="114">
        <v>496.584</v>
      </c>
      <c r="E20" s="106"/>
      <c r="F20" s="109"/>
      <c r="G20" s="106"/>
    </row>
    <row r="21" spans="1:7" ht="15" thickBot="1" x14ac:dyDescent="0.35">
      <c r="A21" s="107" t="s">
        <v>362</v>
      </c>
      <c r="B21" s="107" t="s">
        <v>73</v>
      </c>
      <c r="C21" s="108">
        <v>2784</v>
      </c>
      <c r="D21" s="114">
        <v>304.56</v>
      </c>
      <c r="E21" s="106"/>
      <c r="F21" s="109"/>
      <c r="G21" s="106"/>
    </row>
    <row r="22" spans="1:7" ht="15" thickBot="1" x14ac:dyDescent="0.35">
      <c r="A22" s="107" t="s">
        <v>363</v>
      </c>
      <c r="B22" s="107" t="s">
        <v>85</v>
      </c>
      <c r="C22" s="108">
        <v>184</v>
      </c>
      <c r="D22" s="114">
        <v>104.02559999999998</v>
      </c>
      <c r="E22" s="106"/>
      <c r="F22" s="109"/>
      <c r="G22" s="106"/>
    </row>
    <row r="23" spans="1:7" ht="15" thickBot="1" x14ac:dyDescent="0.35">
      <c r="A23" s="107" t="s">
        <v>364</v>
      </c>
      <c r="B23" s="107" t="s">
        <v>76</v>
      </c>
      <c r="C23" s="108">
        <v>16504</v>
      </c>
      <c r="D23" s="114">
        <v>353.26799999999997</v>
      </c>
      <c r="E23" s="106"/>
      <c r="F23" s="109"/>
      <c r="G23" s="106"/>
    </row>
    <row r="24" spans="1:7" ht="15" thickBot="1" x14ac:dyDescent="0.35">
      <c r="A24" s="107" t="s">
        <v>365</v>
      </c>
      <c r="B24" s="107" t="s">
        <v>77</v>
      </c>
      <c r="C24" s="108">
        <v>14832</v>
      </c>
      <c r="D24" s="114">
        <v>397.404</v>
      </c>
      <c r="E24" s="106"/>
      <c r="F24" s="109"/>
      <c r="G24" s="106"/>
    </row>
    <row r="25" spans="1:7" ht="15" thickBot="1" x14ac:dyDescent="0.35">
      <c r="A25" s="107" t="s">
        <v>366</v>
      </c>
      <c r="B25" s="107" t="s">
        <v>78</v>
      </c>
      <c r="C25" s="108">
        <v>4864</v>
      </c>
      <c r="D25" s="114">
        <v>278.3664</v>
      </c>
      <c r="E25" s="106"/>
      <c r="F25" s="109"/>
      <c r="G25" s="106"/>
    </row>
    <row r="26" spans="1:7" ht="15" thickBot="1" x14ac:dyDescent="0.35">
      <c r="A26" s="107" t="s">
        <v>367</v>
      </c>
      <c r="B26" s="107" t="s">
        <v>97</v>
      </c>
      <c r="C26" s="108">
        <v>1176</v>
      </c>
      <c r="D26" s="114">
        <v>264.70799999999997</v>
      </c>
      <c r="E26" s="106"/>
      <c r="F26" s="109"/>
      <c r="G26" s="106"/>
    </row>
    <row r="27" spans="1:7" ht="15" thickBot="1" x14ac:dyDescent="0.35">
      <c r="A27" s="107" t="s">
        <v>368</v>
      </c>
      <c r="B27" s="110" t="s">
        <v>175</v>
      </c>
      <c r="C27" s="108">
        <v>6880</v>
      </c>
      <c r="D27" s="115">
        <v>255.25439999999998</v>
      </c>
      <c r="E27" s="106"/>
      <c r="F27" s="109"/>
      <c r="G27" s="106"/>
    </row>
    <row r="28" spans="1:7" ht="15" thickBot="1" x14ac:dyDescent="0.35">
      <c r="A28" s="107" t="s">
        <v>369</v>
      </c>
      <c r="B28" s="110" t="s">
        <v>179</v>
      </c>
      <c r="C28" s="108">
        <v>80</v>
      </c>
      <c r="D28" s="115">
        <v>577.92959999999994</v>
      </c>
      <c r="E28" s="106"/>
      <c r="F28" s="109"/>
      <c r="G28" s="106"/>
    </row>
    <row r="29" spans="1:7" ht="15" thickBot="1" x14ac:dyDescent="0.35">
      <c r="A29" s="107" t="s">
        <v>370</v>
      </c>
      <c r="B29" s="107" t="s">
        <v>99</v>
      </c>
      <c r="C29" s="108">
        <v>832</v>
      </c>
      <c r="D29" s="114">
        <v>573.94799999999998</v>
      </c>
      <c r="E29" s="106"/>
      <c r="F29" s="109"/>
      <c r="G29" s="106"/>
    </row>
    <row r="30" spans="1:7" ht="15" thickBot="1" x14ac:dyDescent="0.35">
      <c r="A30" s="107" t="s">
        <v>371</v>
      </c>
      <c r="B30" s="107" t="s">
        <v>111</v>
      </c>
      <c r="C30" s="108">
        <v>1896</v>
      </c>
      <c r="D30" s="114">
        <v>573.94799999999998</v>
      </c>
      <c r="E30" s="106"/>
      <c r="F30" s="109"/>
      <c r="G30" s="106"/>
    </row>
    <row r="31" spans="1:7" ht="15" thickBot="1" x14ac:dyDescent="0.35">
      <c r="A31" s="107" t="s">
        <v>372</v>
      </c>
      <c r="B31" s="107" t="s">
        <v>110</v>
      </c>
      <c r="C31" s="108">
        <v>272</v>
      </c>
      <c r="D31" s="114">
        <v>573.94799999999998</v>
      </c>
      <c r="E31" s="106"/>
      <c r="F31" s="109"/>
      <c r="G31" s="106"/>
    </row>
    <row r="32" spans="1:7" ht="15" thickBot="1" x14ac:dyDescent="0.35">
      <c r="A32" s="107" t="s">
        <v>373</v>
      </c>
      <c r="B32" s="107" t="s">
        <v>109</v>
      </c>
      <c r="C32" s="108">
        <v>864</v>
      </c>
      <c r="D32" s="114">
        <v>573.94799999999998</v>
      </c>
      <c r="E32" s="106"/>
      <c r="F32" s="109"/>
      <c r="G32" s="106"/>
    </row>
    <row r="33" spans="1:7" ht="15" thickBot="1" x14ac:dyDescent="0.35">
      <c r="A33" s="107" t="s">
        <v>374</v>
      </c>
      <c r="B33" s="107" t="s">
        <v>100</v>
      </c>
      <c r="C33" s="108">
        <v>408</v>
      </c>
      <c r="D33" s="114">
        <v>396.84239999999994</v>
      </c>
      <c r="E33" s="106"/>
      <c r="F33" s="109"/>
      <c r="G33" s="106"/>
    </row>
    <row r="34" spans="1:7" ht="15" thickBot="1" x14ac:dyDescent="0.35">
      <c r="A34" s="107" t="s">
        <v>375</v>
      </c>
      <c r="B34" s="107" t="s">
        <v>101</v>
      </c>
      <c r="C34" s="108">
        <v>344</v>
      </c>
      <c r="D34" s="114">
        <v>396.84239999999994</v>
      </c>
      <c r="E34" s="106"/>
      <c r="F34" s="109"/>
      <c r="G34" s="106"/>
    </row>
    <row r="35" spans="1:7" ht="15" thickBot="1" x14ac:dyDescent="0.35">
      <c r="A35" s="107" t="s">
        <v>376</v>
      </c>
      <c r="B35" s="107" t="s">
        <v>102</v>
      </c>
      <c r="C35" s="108">
        <v>488</v>
      </c>
      <c r="D35" s="114">
        <v>396.84239999999994</v>
      </c>
      <c r="E35" s="106"/>
      <c r="F35" s="109"/>
      <c r="G35" s="106"/>
    </row>
    <row r="36" spans="1:7" ht="15" thickBot="1" x14ac:dyDescent="0.35">
      <c r="A36" s="107" t="s">
        <v>377</v>
      </c>
      <c r="B36" s="107" t="s">
        <v>103</v>
      </c>
      <c r="C36" s="108">
        <v>1096</v>
      </c>
      <c r="D36" s="114">
        <v>396.84239999999994</v>
      </c>
      <c r="E36" s="106"/>
      <c r="F36" s="109"/>
      <c r="G36" s="106"/>
    </row>
    <row r="37" spans="1:7" ht="15" thickBot="1" x14ac:dyDescent="0.35">
      <c r="A37" s="107" t="s">
        <v>378</v>
      </c>
      <c r="B37" s="107" t="s">
        <v>104</v>
      </c>
      <c r="C37" s="108">
        <v>688</v>
      </c>
      <c r="D37" s="114">
        <v>396.84239999999994</v>
      </c>
      <c r="E37" s="106"/>
      <c r="F37" s="109"/>
      <c r="G37" s="106"/>
    </row>
    <row r="38" spans="1:7" ht="15" thickBot="1" x14ac:dyDescent="0.35">
      <c r="A38" s="107" t="s">
        <v>379</v>
      </c>
      <c r="B38" s="107" t="s">
        <v>105</v>
      </c>
      <c r="C38" s="108">
        <v>312</v>
      </c>
      <c r="D38" s="114">
        <v>396.84239999999994</v>
      </c>
      <c r="E38" s="106"/>
      <c r="F38" s="109"/>
      <c r="G38" s="106"/>
    </row>
    <row r="39" spans="1:7" ht="15" thickBot="1" x14ac:dyDescent="0.35">
      <c r="A39" s="107" t="s">
        <v>380</v>
      </c>
      <c r="B39" s="107" t="s">
        <v>106</v>
      </c>
      <c r="C39" s="108">
        <v>640</v>
      </c>
      <c r="D39" s="114">
        <v>396.84239999999994</v>
      </c>
      <c r="E39" s="106"/>
      <c r="F39" s="109"/>
      <c r="G39" s="106"/>
    </row>
    <row r="40" spans="1:7" ht="15" thickBot="1" x14ac:dyDescent="0.35">
      <c r="A40" s="107" t="s">
        <v>381</v>
      </c>
      <c r="B40" s="107" t="s">
        <v>108</v>
      </c>
      <c r="C40" s="108">
        <v>240</v>
      </c>
      <c r="D40" s="114">
        <v>396.84239999999994</v>
      </c>
      <c r="E40" s="106"/>
      <c r="F40" s="109"/>
      <c r="G40" s="106"/>
    </row>
    <row r="41" spans="1:7" ht="15" thickBot="1" x14ac:dyDescent="0.35">
      <c r="A41" s="107" t="s">
        <v>382</v>
      </c>
      <c r="B41" s="107" t="s">
        <v>107</v>
      </c>
      <c r="C41" s="137">
        <v>272</v>
      </c>
      <c r="D41" s="114">
        <v>396.84239999999994</v>
      </c>
      <c r="E41" s="106"/>
      <c r="F41" s="109"/>
      <c r="G41" s="106"/>
    </row>
    <row r="42" spans="1:7" ht="15" thickBot="1" x14ac:dyDescent="0.35">
      <c r="A42" s="107" t="s">
        <v>383</v>
      </c>
      <c r="B42" s="107" t="s">
        <v>112</v>
      </c>
      <c r="C42" s="137">
        <v>136</v>
      </c>
      <c r="D42" s="114">
        <v>396.84239999999994</v>
      </c>
      <c r="E42" s="106"/>
      <c r="F42" s="109"/>
      <c r="G42" s="106"/>
    </row>
    <row r="43" spans="1:7" ht="15" thickBot="1" x14ac:dyDescent="0.35">
      <c r="A43" s="107" t="s">
        <v>384</v>
      </c>
      <c r="B43" s="107" t="s">
        <v>164</v>
      </c>
      <c r="C43" s="137">
        <v>272</v>
      </c>
      <c r="D43" s="114">
        <v>396.84239999999994</v>
      </c>
      <c r="E43" s="106"/>
      <c r="F43" s="109"/>
      <c r="G43" s="106"/>
    </row>
    <row r="44" spans="1:7" ht="15" thickBot="1" x14ac:dyDescent="0.35">
      <c r="A44" s="107" t="s">
        <v>385</v>
      </c>
      <c r="B44" s="107" t="s">
        <v>113</v>
      </c>
      <c r="C44" s="137">
        <v>96</v>
      </c>
      <c r="D44" s="114">
        <v>396.84239999999994</v>
      </c>
      <c r="E44" s="106"/>
      <c r="F44" s="109"/>
      <c r="G44" s="106"/>
    </row>
    <row r="45" spans="1:7" ht="15" thickBot="1" x14ac:dyDescent="0.35">
      <c r="A45" s="107" t="s">
        <v>413</v>
      </c>
      <c r="B45" s="153" t="s">
        <v>173</v>
      </c>
      <c r="C45" s="137">
        <v>4088</v>
      </c>
      <c r="D45" s="114">
        <v>233.87039999999999</v>
      </c>
      <c r="E45" s="106"/>
      <c r="F45" s="109"/>
      <c r="G45" s="106"/>
    </row>
    <row r="46" spans="1:7" ht="15" thickBot="1" x14ac:dyDescent="0.35">
      <c r="A46" s="107" t="s">
        <v>414</v>
      </c>
      <c r="B46" s="153" t="s">
        <v>411</v>
      </c>
      <c r="C46" s="137">
        <v>1720</v>
      </c>
      <c r="D46" s="114">
        <v>255.25439999999998</v>
      </c>
      <c r="E46" s="106"/>
      <c r="F46" s="109"/>
      <c r="G46" s="106"/>
    </row>
    <row r="47" spans="1:7" ht="15" thickBot="1" x14ac:dyDescent="0.35">
      <c r="A47" s="107" t="s">
        <v>415</v>
      </c>
      <c r="B47" s="153" t="s">
        <v>412</v>
      </c>
      <c r="C47" s="137">
        <v>1720</v>
      </c>
      <c r="D47" s="114">
        <v>255.25439999999998</v>
      </c>
      <c r="E47" s="106"/>
      <c r="F47" s="109"/>
      <c r="G47" s="106"/>
    </row>
    <row r="48" spans="1:7" ht="15" thickBot="1" x14ac:dyDescent="0.35">
      <c r="A48" s="83"/>
      <c r="C48" s="308" t="s">
        <v>395</v>
      </c>
      <c r="D48" s="309"/>
      <c r="E48" s="309"/>
      <c r="F48" s="317"/>
      <c r="G48" s="103">
        <f>MIN(I48,L48,O48)</f>
        <v>0</v>
      </c>
    </row>
    <row r="49" spans="1:7" ht="15" thickBot="1" x14ac:dyDescent="0.35">
      <c r="C49" s="310" t="s">
        <v>389</v>
      </c>
      <c r="D49" s="311"/>
      <c r="E49" s="311"/>
      <c r="F49" s="312"/>
      <c r="G49" s="85">
        <v>0</v>
      </c>
    </row>
    <row r="50" spans="1:7" ht="15" thickBot="1" x14ac:dyDescent="0.35">
      <c r="C50" s="310" t="s">
        <v>396</v>
      </c>
      <c r="D50" s="311"/>
      <c r="E50" s="311"/>
      <c r="F50" s="312"/>
      <c r="G50" s="86">
        <v>0</v>
      </c>
    </row>
    <row r="52" spans="1:7" ht="33" customHeight="1" thickBot="1" x14ac:dyDescent="0.35">
      <c r="A52" s="314" t="s">
        <v>398</v>
      </c>
      <c r="B52" s="314"/>
      <c r="C52" s="314"/>
      <c r="D52" s="314"/>
      <c r="E52" s="314"/>
      <c r="F52" s="314"/>
      <c r="G52" s="314"/>
    </row>
    <row r="53" spans="1:7" ht="34.950000000000003" customHeight="1" thickBot="1" x14ac:dyDescent="0.35">
      <c r="A53" s="319" t="s">
        <v>408</v>
      </c>
      <c r="B53" s="320"/>
      <c r="C53" s="320"/>
      <c r="D53" s="320"/>
      <c r="E53" s="320"/>
      <c r="F53" s="320"/>
      <c r="G53" s="321"/>
    </row>
    <row r="54" spans="1:7" ht="34.950000000000003" customHeight="1" thickBot="1" x14ac:dyDescent="0.35">
      <c r="A54" s="319" t="s">
        <v>407</v>
      </c>
      <c r="B54" s="320"/>
      <c r="C54" s="320"/>
      <c r="D54" s="320"/>
      <c r="E54" s="320"/>
      <c r="F54" s="320"/>
      <c r="G54" s="321"/>
    </row>
    <row r="55" spans="1:7" x14ac:dyDescent="0.3">
      <c r="A55" t="s">
        <v>390</v>
      </c>
    </row>
    <row r="57" spans="1:7" x14ac:dyDescent="0.3">
      <c r="A57" t="s">
        <v>391</v>
      </c>
      <c r="F57" s="318"/>
      <c r="G57" s="318"/>
    </row>
    <row r="58" spans="1:7" x14ac:dyDescent="0.3">
      <c r="F58" s="318" t="s">
        <v>392</v>
      </c>
      <c r="G58" s="318"/>
    </row>
    <row r="59" spans="1:7" ht="31.2" customHeight="1" x14ac:dyDescent="0.3">
      <c r="F59" s="302" t="s">
        <v>393</v>
      </c>
      <c r="G59" s="302"/>
    </row>
  </sheetData>
  <mergeCells count="13">
    <mergeCell ref="F59:G59"/>
    <mergeCell ref="A52:G52"/>
    <mergeCell ref="A8:B8"/>
    <mergeCell ref="A3:E3"/>
    <mergeCell ref="A5:E5"/>
    <mergeCell ref="A7:E7"/>
    <mergeCell ref="C48:F48"/>
    <mergeCell ref="C49:F49"/>
    <mergeCell ref="C50:F50"/>
    <mergeCell ref="F57:G57"/>
    <mergeCell ref="F58:G58"/>
    <mergeCell ref="A53:G53"/>
    <mergeCell ref="A54:G54"/>
  </mergeCells>
  <phoneticPr fontId="40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CF413-C72F-4C93-AD29-8751DDB299DC}">
  <dimension ref="A1:AL350"/>
  <sheetViews>
    <sheetView topLeftCell="A166" zoomScaleNormal="100" workbookViewId="0">
      <selection activeCell="J4" sqref="J4"/>
    </sheetView>
  </sheetViews>
  <sheetFormatPr defaultRowHeight="14.4" x14ac:dyDescent="0.3"/>
  <cols>
    <col min="1" max="1" width="56.44140625" bestFit="1" customWidth="1"/>
    <col min="2" max="2" width="12.88671875" customWidth="1"/>
    <col min="3" max="3" width="21.6640625" customWidth="1"/>
    <col min="4" max="5" width="11.6640625" customWidth="1"/>
    <col min="6" max="6" width="10.5546875" style="5" customWidth="1"/>
    <col min="7" max="7" width="19.5546875" style="5" customWidth="1"/>
    <col min="8" max="8" width="12.44140625" customWidth="1"/>
    <col min="9" max="9" width="14.77734375" style="2" customWidth="1"/>
    <col min="10" max="10" width="12.5546875" style="2" customWidth="1"/>
    <col min="11" max="11" width="15.33203125" customWidth="1"/>
    <col min="12" max="12" width="14" customWidth="1"/>
    <col min="13" max="13" width="15.44140625" style="2" customWidth="1"/>
    <col min="14" max="14" width="15.5546875" style="2" customWidth="1"/>
    <col min="15" max="15" width="15.109375" customWidth="1"/>
    <col min="16" max="16" width="17" customWidth="1"/>
    <col min="17" max="17" width="9.33203125" style="2" customWidth="1"/>
    <col min="18" max="18" width="9.6640625" style="2" customWidth="1"/>
    <col min="19" max="20" width="12.44140625" customWidth="1"/>
    <col min="21" max="21" width="9.88671875" style="5" customWidth="1"/>
    <col min="22" max="22" width="9.33203125" style="5" customWidth="1"/>
    <col min="23" max="24" width="14.5546875" style="2" customWidth="1"/>
    <col min="25" max="25" width="9.88671875" customWidth="1"/>
    <col min="26" max="26" width="12.44140625" customWidth="1"/>
    <col min="27" max="27" width="11.33203125" customWidth="1"/>
    <col min="28" max="28" width="15.44140625" customWidth="1"/>
    <col min="29" max="29" width="14.33203125" customWidth="1"/>
    <col min="30" max="30" width="11.6640625" customWidth="1"/>
    <col min="31" max="32" width="10.6640625" customWidth="1"/>
    <col min="33" max="34" width="12.6640625" customWidth="1"/>
    <col min="35" max="35" width="11.33203125" customWidth="1"/>
    <col min="36" max="36" width="13.44140625" customWidth="1"/>
    <col min="37" max="37" width="13.5546875" customWidth="1"/>
    <col min="38" max="39" width="14.33203125" customWidth="1"/>
  </cols>
  <sheetData>
    <row r="1" spans="1:38" ht="22.95" customHeight="1" x14ac:dyDescent="0.3">
      <c r="A1" t="s">
        <v>386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15"/>
    </row>
    <row r="2" spans="1:38" ht="18" customHeight="1" thickBot="1" x14ac:dyDescent="0.35">
      <c r="A2" s="330" t="s">
        <v>404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38" ht="15" customHeight="1" thickBot="1" x14ac:dyDescent="0.35">
      <c r="A3" s="30" t="s">
        <v>217</v>
      </c>
      <c r="B3" s="87"/>
      <c r="C3" s="22"/>
      <c r="D3" s="22"/>
      <c r="E3" s="22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195"/>
      <c r="AJ3" s="82"/>
      <c r="AK3" s="82"/>
      <c r="AL3" s="82"/>
    </row>
    <row r="4" spans="1:38" s="10" customFormat="1" ht="95.4" customHeight="1" thickBot="1" x14ac:dyDescent="0.35">
      <c r="A4" s="293" t="s">
        <v>203</v>
      </c>
      <c r="B4" s="294" t="s">
        <v>47</v>
      </c>
      <c r="C4" s="295" t="s">
        <v>416</v>
      </c>
      <c r="D4" s="296" t="s">
        <v>426</v>
      </c>
      <c r="E4" s="296" t="s">
        <v>430</v>
      </c>
      <c r="F4" s="297" t="s">
        <v>216</v>
      </c>
      <c r="G4" s="298" t="s">
        <v>165</v>
      </c>
      <c r="H4" s="294" t="s">
        <v>98</v>
      </c>
      <c r="I4" s="295" t="s">
        <v>416</v>
      </c>
      <c r="J4" s="296" t="s">
        <v>426</v>
      </c>
      <c r="K4" s="296" t="s">
        <v>431</v>
      </c>
      <c r="L4" s="297" t="s">
        <v>216</v>
      </c>
      <c r="M4" s="298" t="s">
        <v>165</v>
      </c>
      <c r="N4" s="294" t="s">
        <v>48</v>
      </c>
      <c r="O4" s="295" t="s">
        <v>416</v>
      </c>
      <c r="P4" s="299" t="s">
        <v>216</v>
      </c>
      <c r="Q4" s="300" t="s">
        <v>165</v>
      </c>
      <c r="R4" s="294" t="s">
        <v>49</v>
      </c>
      <c r="S4" s="295" t="s">
        <v>416</v>
      </c>
      <c r="T4" s="297" t="s">
        <v>216</v>
      </c>
      <c r="U4" s="298" t="s">
        <v>165</v>
      </c>
      <c r="V4" s="294" t="s">
        <v>50</v>
      </c>
      <c r="W4" s="295" t="s">
        <v>416</v>
      </c>
      <c r="X4" s="297" t="s">
        <v>216</v>
      </c>
      <c r="Y4" s="298" t="s">
        <v>165</v>
      </c>
      <c r="Z4" s="301" t="s">
        <v>214</v>
      </c>
      <c r="AA4" s="299" t="s">
        <v>215</v>
      </c>
      <c r="AB4" s="167" t="s">
        <v>201</v>
      </c>
      <c r="AC4" s="206" t="s">
        <v>181</v>
      </c>
      <c r="AD4" s="205" t="s">
        <v>182</v>
      </c>
      <c r="AE4" s="205" t="s">
        <v>183</v>
      </c>
      <c r="AF4" s="205" t="s">
        <v>184</v>
      </c>
      <c r="AG4" s="205" t="s">
        <v>185</v>
      </c>
      <c r="AH4" s="205" t="s">
        <v>186</v>
      </c>
      <c r="AI4" s="205" t="s">
        <v>187</v>
      </c>
      <c r="AJ4" s="205" t="s">
        <v>188</v>
      </c>
      <c r="AK4" s="205" t="s">
        <v>189</v>
      </c>
      <c r="AL4" s="205" t="s">
        <v>190</v>
      </c>
    </row>
    <row r="5" spans="1:38" ht="24.75" customHeight="1" thickBot="1" x14ac:dyDescent="0.35">
      <c r="A5" s="146" t="s">
        <v>1</v>
      </c>
      <c r="B5" s="48" t="s">
        <v>0</v>
      </c>
      <c r="C5" s="228" t="s">
        <v>417</v>
      </c>
      <c r="D5" s="229" t="s">
        <v>0</v>
      </c>
      <c r="E5" s="229" t="s">
        <v>0</v>
      </c>
      <c r="F5" s="49">
        <v>61129</v>
      </c>
      <c r="G5" s="238" t="s">
        <v>0</v>
      </c>
      <c r="H5" s="48" t="s">
        <v>0</v>
      </c>
      <c r="I5" s="228">
        <v>365</v>
      </c>
      <c r="J5" s="229" t="s">
        <v>0</v>
      </c>
      <c r="K5" s="229" t="s">
        <v>0</v>
      </c>
      <c r="L5" s="63">
        <v>37971</v>
      </c>
      <c r="M5" s="50" t="s">
        <v>0</v>
      </c>
      <c r="N5" s="48" t="s">
        <v>0</v>
      </c>
      <c r="O5" s="252" t="s">
        <v>422</v>
      </c>
      <c r="P5" s="68">
        <v>22668</v>
      </c>
      <c r="Q5" s="50" t="s">
        <v>0</v>
      </c>
      <c r="R5" s="253" t="s">
        <v>0</v>
      </c>
      <c r="S5" s="228" t="s">
        <v>423</v>
      </c>
      <c r="T5" s="74">
        <v>8636</v>
      </c>
      <c r="U5" s="50" t="s">
        <v>0</v>
      </c>
      <c r="V5" s="61" t="s">
        <v>0</v>
      </c>
      <c r="W5" s="162" t="s">
        <v>423</v>
      </c>
      <c r="X5" s="270">
        <v>5914</v>
      </c>
      <c r="Y5" s="254" t="s">
        <v>0</v>
      </c>
      <c r="Z5" s="196">
        <f t="shared" ref="Z5:Z36" si="0">F5+L5+P5+T5+X5</f>
        <v>136318</v>
      </c>
      <c r="AA5" s="197">
        <f>Z5*8</f>
        <v>1090544</v>
      </c>
      <c r="AB5" s="198"/>
      <c r="AC5" s="144"/>
      <c r="AD5" s="144"/>
      <c r="AE5" s="144"/>
      <c r="AF5" s="144"/>
      <c r="AG5" s="144"/>
      <c r="AH5" s="144"/>
      <c r="AI5" s="199"/>
      <c r="AJ5" s="144"/>
      <c r="AK5" s="144"/>
      <c r="AL5" s="145"/>
    </row>
    <row r="6" spans="1:38" ht="24.75" customHeight="1" thickBot="1" x14ac:dyDescent="0.35">
      <c r="A6" s="146" t="s">
        <v>124</v>
      </c>
      <c r="B6" s="51" t="s">
        <v>0</v>
      </c>
      <c r="C6" s="155" t="s">
        <v>417</v>
      </c>
      <c r="D6" s="193" t="s">
        <v>0</v>
      </c>
      <c r="E6" s="193" t="s">
        <v>0</v>
      </c>
      <c r="F6" s="44">
        <v>47</v>
      </c>
      <c r="G6" s="239" t="s">
        <v>0</v>
      </c>
      <c r="H6" s="51" t="s">
        <v>0</v>
      </c>
      <c r="I6" s="155">
        <v>365</v>
      </c>
      <c r="J6" s="193" t="s">
        <v>0</v>
      </c>
      <c r="K6" s="193"/>
      <c r="L6" s="11">
        <v>440</v>
      </c>
      <c r="M6" s="52" t="s">
        <v>0</v>
      </c>
      <c r="N6" s="73" t="s">
        <v>0</v>
      </c>
      <c r="O6" s="155" t="s">
        <v>422</v>
      </c>
      <c r="P6" s="161">
        <v>9</v>
      </c>
      <c r="Q6" s="64" t="s">
        <v>0</v>
      </c>
      <c r="R6" s="73"/>
      <c r="S6" s="1"/>
      <c r="T6" s="16"/>
      <c r="U6" s="64" t="s">
        <v>0</v>
      </c>
      <c r="V6" s="51" t="s">
        <v>0</v>
      </c>
      <c r="W6" s="155" t="s">
        <v>423</v>
      </c>
      <c r="X6" s="247">
        <v>66</v>
      </c>
      <c r="Y6" s="254" t="s">
        <v>0</v>
      </c>
      <c r="Z6" s="88">
        <f t="shared" si="0"/>
        <v>562</v>
      </c>
      <c r="AA6" s="89">
        <f t="shared" ref="AA6:AA69" si="1">Z6*8</f>
        <v>4496</v>
      </c>
      <c r="AB6" s="90"/>
      <c r="AC6" s="20"/>
      <c r="AD6" s="20"/>
      <c r="AE6" s="20"/>
      <c r="AF6" s="20"/>
      <c r="AG6" s="20"/>
      <c r="AH6" s="20"/>
      <c r="AI6" s="21"/>
      <c r="AJ6" s="20"/>
      <c r="AK6" s="20"/>
      <c r="AL6" s="91"/>
    </row>
    <row r="7" spans="1:38" ht="24.75" customHeight="1" thickBot="1" x14ac:dyDescent="0.35">
      <c r="A7" s="146" t="s">
        <v>2</v>
      </c>
      <c r="B7" s="51" t="s">
        <v>0</v>
      </c>
      <c r="C7" s="155" t="s">
        <v>417</v>
      </c>
      <c r="D7" s="193" t="s">
        <v>0</v>
      </c>
      <c r="E7" s="193" t="s">
        <v>0</v>
      </c>
      <c r="F7" s="3">
        <v>66180</v>
      </c>
      <c r="G7" s="239" t="s">
        <v>0</v>
      </c>
      <c r="H7" s="51" t="s">
        <v>0</v>
      </c>
      <c r="I7" s="155">
        <v>365</v>
      </c>
      <c r="J7" s="193" t="s">
        <v>0</v>
      </c>
      <c r="K7" s="193" t="s">
        <v>0</v>
      </c>
      <c r="L7" s="11">
        <v>42724</v>
      </c>
      <c r="M7" s="52" t="s">
        <v>0</v>
      </c>
      <c r="N7" s="73" t="s">
        <v>0</v>
      </c>
      <c r="O7" s="155" t="s">
        <v>422</v>
      </c>
      <c r="P7" s="161">
        <v>24003</v>
      </c>
      <c r="Q7" s="64" t="s">
        <v>0</v>
      </c>
      <c r="R7" s="73" t="s">
        <v>0</v>
      </c>
      <c r="S7" s="155" t="s">
        <v>423</v>
      </c>
      <c r="T7" s="43">
        <v>9974</v>
      </c>
      <c r="U7" s="64" t="s">
        <v>0</v>
      </c>
      <c r="V7" s="51" t="s">
        <v>0</v>
      </c>
      <c r="W7" s="155" t="s">
        <v>423</v>
      </c>
      <c r="X7" s="263">
        <v>8544</v>
      </c>
      <c r="Y7" s="254" t="s">
        <v>0</v>
      </c>
      <c r="Z7" s="88">
        <f t="shared" si="0"/>
        <v>151425</v>
      </c>
      <c r="AA7" s="89">
        <f t="shared" si="1"/>
        <v>1211400</v>
      </c>
      <c r="AB7" s="90"/>
      <c r="AC7" s="20"/>
      <c r="AD7" s="20"/>
      <c r="AE7" s="20"/>
      <c r="AF7" s="20"/>
      <c r="AG7" s="20"/>
      <c r="AH7" s="20"/>
      <c r="AI7" s="21"/>
      <c r="AJ7" s="20"/>
      <c r="AK7" s="20"/>
      <c r="AL7" s="91"/>
    </row>
    <row r="8" spans="1:38" ht="24.75" customHeight="1" thickBot="1" x14ac:dyDescent="0.35">
      <c r="A8" s="146" t="s">
        <v>125</v>
      </c>
      <c r="B8" s="51" t="s">
        <v>0</v>
      </c>
      <c r="C8" s="155" t="s">
        <v>417</v>
      </c>
      <c r="D8" s="193" t="s">
        <v>0</v>
      </c>
      <c r="E8" s="193" t="s">
        <v>0</v>
      </c>
      <c r="F8" s="3">
        <v>5385</v>
      </c>
      <c r="G8" s="239" t="s">
        <v>0</v>
      </c>
      <c r="H8" s="51" t="s">
        <v>0</v>
      </c>
      <c r="I8" s="155">
        <v>365</v>
      </c>
      <c r="J8" s="193" t="s">
        <v>0</v>
      </c>
      <c r="K8" s="193"/>
      <c r="L8" s="11">
        <v>2526</v>
      </c>
      <c r="M8" s="52" t="s">
        <v>0</v>
      </c>
      <c r="N8" s="73" t="s">
        <v>0</v>
      </c>
      <c r="O8" s="155" t="s">
        <v>422</v>
      </c>
      <c r="P8" s="16">
        <v>325</v>
      </c>
      <c r="Q8" s="64" t="s">
        <v>0</v>
      </c>
      <c r="R8" s="73" t="s">
        <v>0</v>
      </c>
      <c r="S8" s="155" t="s">
        <v>423</v>
      </c>
      <c r="T8" s="16">
        <v>37</v>
      </c>
      <c r="U8" s="64" t="s">
        <v>0</v>
      </c>
      <c r="V8" s="51" t="s">
        <v>0</v>
      </c>
      <c r="W8" s="155" t="s">
        <v>423</v>
      </c>
      <c r="X8" s="247">
        <v>3256</v>
      </c>
      <c r="Y8" s="254" t="s">
        <v>0</v>
      </c>
      <c r="Z8" s="88">
        <f t="shared" si="0"/>
        <v>11529</v>
      </c>
      <c r="AA8" s="89">
        <f t="shared" si="1"/>
        <v>92232</v>
      </c>
      <c r="AB8" s="90"/>
      <c r="AC8" s="20"/>
      <c r="AD8" s="20"/>
      <c r="AE8" s="20"/>
      <c r="AF8" s="20"/>
      <c r="AG8" s="20"/>
      <c r="AH8" s="20"/>
      <c r="AI8" s="21"/>
      <c r="AJ8" s="20"/>
      <c r="AK8" s="20"/>
      <c r="AL8" s="91"/>
    </row>
    <row r="9" spans="1:38" ht="24.75" customHeight="1" thickBot="1" x14ac:dyDescent="0.35">
      <c r="A9" s="146" t="s">
        <v>80</v>
      </c>
      <c r="B9" s="51"/>
      <c r="C9" s="169"/>
      <c r="D9" s="193"/>
      <c r="E9" s="193"/>
      <c r="F9" s="3"/>
      <c r="G9" s="240"/>
      <c r="H9" s="51" t="s">
        <v>0</v>
      </c>
      <c r="I9" s="155" t="s">
        <v>427</v>
      </c>
      <c r="J9" s="193" t="s">
        <v>0</v>
      </c>
      <c r="K9" s="193"/>
      <c r="L9" s="11">
        <v>527</v>
      </c>
      <c r="M9" s="54"/>
      <c r="N9" s="51"/>
      <c r="O9" s="46"/>
      <c r="P9" s="3"/>
      <c r="Q9" s="53"/>
      <c r="R9" s="73"/>
      <c r="S9" s="1"/>
      <c r="T9" s="16"/>
      <c r="U9" s="53"/>
      <c r="V9" s="51"/>
      <c r="W9" s="46"/>
      <c r="X9" s="264"/>
      <c r="Y9" s="255"/>
      <c r="Z9" s="88">
        <f t="shared" si="0"/>
        <v>527</v>
      </c>
      <c r="AA9" s="89">
        <f t="shared" si="1"/>
        <v>4216</v>
      </c>
      <c r="AB9" s="90"/>
      <c r="AC9" s="20"/>
      <c r="AD9" s="20"/>
      <c r="AE9" s="20"/>
      <c r="AF9" s="20"/>
      <c r="AG9" s="20"/>
      <c r="AH9" s="20"/>
      <c r="AI9" s="21"/>
      <c r="AJ9" s="20"/>
      <c r="AK9" s="20"/>
      <c r="AL9" s="91"/>
    </row>
    <row r="10" spans="1:38" ht="24.75" customHeight="1" thickBot="1" x14ac:dyDescent="0.35">
      <c r="A10" s="146" t="s">
        <v>3</v>
      </c>
      <c r="B10" s="51" t="s">
        <v>0</v>
      </c>
      <c r="C10" s="155" t="s">
        <v>417</v>
      </c>
      <c r="D10" s="193" t="s">
        <v>0</v>
      </c>
      <c r="E10" s="193" t="s">
        <v>0</v>
      </c>
      <c r="F10" s="3">
        <v>23450</v>
      </c>
      <c r="G10" s="239" t="s">
        <v>0</v>
      </c>
      <c r="H10" s="51" t="s">
        <v>0</v>
      </c>
      <c r="I10" s="155">
        <v>365</v>
      </c>
      <c r="J10" s="193" t="s">
        <v>0</v>
      </c>
      <c r="K10" s="193" t="s">
        <v>0</v>
      </c>
      <c r="L10" s="3">
        <v>17271</v>
      </c>
      <c r="M10" s="52" t="s">
        <v>0</v>
      </c>
      <c r="N10" s="51" t="s">
        <v>0</v>
      </c>
      <c r="O10" s="155" t="s">
        <v>422</v>
      </c>
      <c r="P10" s="12">
        <v>10695</v>
      </c>
      <c r="Q10" s="64" t="s">
        <v>0</v>
      </c>
      <c r="R10" s="73" t="s">
        <v>0</v>
      </c>
      <c r="S10" s="155" t="s">
        <v>423</v>
      </c>
      <c r="T10" s="43">
        <v>5994</v>
      </c>
      <c r="U10" s="64" t="s">
        <v>0</v>
      </c>
      <c r="V10" s="51" t="s">
        <v>0</v>
      </c>
      <c r="W10" s="155" t="s">
        <v>423</v>
      </c>
      <c r="X10" s="247">
        <v>6508</v>
      </c>
      <c r="Y10" s="254" t="s">
        <v>0</v>
      </c>
      <c r="Z10" s="88">
        <f t="shared" si="0"/>
        <v>63918</v>
      </c>
      <c r="AA10" s="89">
        <f t="shared" si="1"/>
        <v>511344</v>
      </c>
      <c r="AB10" s="90"/>
      <c r="AC10" s="20"/>
      <c r="AD10" s="20"/>
      <c r="AE10" s="20"/>
      <c r="AF10" s="20"/>
      <c r="AG10" s="20"/>
      <c r="AH10" s="20"/>
      <c r="AI10" s="21"/>
      <c r="AJ10" s="20"/>
      <c r="AK10" s="20"/>
      <c r="AL10" s="91"/>
    </row>
    <row r="11" spans="1:38" ht="24.75" customHeight="1" thickBot="1" x14ac:dyDescent="0.35">
      <c r="A11" s="146" t="s">
        <v>126</v>
      </c>
      <c r="B11" s="51" t="s">
        <v>0</v>
      </c>
      <c r="C11" s="155" t="s">
        <v>417</v>
      </c>
      <c r="D11" s="193" t="s">
        <v>0</v>
      </c>
      <c r="E11" s="193" t="s">
        <v>0</v>
      </c>
      <c r="F11" s="3">
        <v>89</v>
      </c>
      <c r="G11" s="239" t="s">
        <v>0</v>
      </c>
      <c r="H11" s="51" t="s">
        <v>0</v>
      </c>
      <c r="I11" s="155"/>
      <c r="J11" s="193" t="s">
        <v>0</v>
      </c>
      <c r="K11" s="193"/>
      <c r="L11" s="3"/>
      <c r="M11" s="52" t="s">
        <v>0</v>
      </c>
      <c r="N11" s="51" t="s">
        <v>0</v>
      </c>
      <c r="O11" s="155" t="s">
        <v>422</v>
      </c>
      <c r="P11" s="12">
        <v>26</v>
      </c>
      <c r="Q11" s="64" t="s">
        <v>0</v>
      </c>
      <c r="R11" s="73"/>
      <c r="S11" s="1"/>
      <c r="T11" s="16"/>
      <c r="U11" s="53"/>
      <c r="V11" s="51" t="s">
        <v>0</v>
      </c>
      <c r="W11" s="155" t="s">
        <v>423</v>
      </c>
      <c r="X11" s="247">
        <v>64</v>
      </c>
      <c r="Y11" s="254" t="s">
        <v>0</v>
      </c>
      <c r="Z11" s="88">
        <f t="shared" si="0"/>
        <v>179</v>
      </c>
      <c r="AA11" s="89">
        <f t="shared" si="1"/>
        <v>1432</v>
      </c>
      <c r="AB11" s="90"/>
      <c r="AC11" s="20"/>
      <c r="AD11" s="20"/>
      <c r="AE11" s="20"/>
      <c r="AF11" s="20"/>
      <c r="AG11" s="20"/>
      <c r="AH11" s="20"/>
      <c r="AI11" s="21"/>
      <c r="AJ11" s="20"/>
      <c r="AK11" s="20"/>
      <c r="AL11" s="91"/>
    </row>
    <row r="12" spans="1:38" ht="24.75" customHeight="1" thickBot="1" x14ac:dyDescent="0.4">
      <c r="A12" s="146" t="s">
        <v>140</v>
      </c>
      <c r="B12" s="51" t="s">
        <v>0</v>
      </c>
      <c r="C12" s="155" t="s">
        <v>417</v>
      </c>
      <c r="D12" s="193" t="s">
        <v>0</v>
      </c>
      <c r="E12" s="193" t="s">
        <v>0</v>
      </c>
      <c r="F12" s="3">
        <v>62799</v>
      </c>
      <c r="G12" s="239" t="s">
        <v>0</v>
      </c>
      <c r="H12" s="51" t="s">
        <v>0</v>
      </c>
      <c r="I12" s="155">
        <v>365</v>
      </c>
      <c r="J12" s="193" t="s">
        <v>0</v>
      </c>
      <c r="K12" s="193" t="s">
        <v>0</v>
      </c>
      <c r="L12" s="3">
        <v>39163</v>
      </c>
      <c r="M12" s="52" t="s">
        <v>0</v>
      </c>
      <c r="N12" s="51" t="s">
        <v>0</v>
      </c>
      <c r="O12" s="155" t="s">
        <v>422</v>
      </c>
      <c r="P12" s="12">
        <v>25076</v>
      </c>
      <c r="Q12" s="64" t="s">
        <v>0</v>
      </c>
      <c r="R12" s="73" t="s">
        <v>0</v>
      </c>
      <c r="S12" s="155" t="s">
        <v>423</v>
      </c>
      <c r="T12" s="43">
        <v>9717</v>
      </c>
      <c r="U12" s="64" t="s">
        <v>0</v>
      </c>
      <c r="V12" s="51" t="s">
        <v>0</v>
      </c>
      <c r="W12" s="155" t="s">
        <v>423</v>
      </c>
      <c r="X12" s="247">
        <v>5478</v>
      </c>
      <c r="Y12" s="254" t="s">
        <v>0</v>
      </c>
      <c r="Z12" s="88">
        <f t="shared" si="0"/>
        <v>142233</v>
      </c>
      <c r="AA12" s="89">
        <f t="shared" si="1"/>
        <v>1137864</v>
      </c>
      <c r="AB12" s="90"/>
      <c r="AC12" s="20"/>
      <c r="AD12" s="20"/>
      <c r="AE12" s="20"/>
      <c r="AF12" s="20"/>
      <c r="AG12" s="20"/>
      <c r="AH12" s="20"/>
      <c r="AI12" s="21"/>
      <c r="AJ12" s="20"/>
      <c r="AK12" s="20"/>
      <c r="AL12" s="91"/>
    </row>
    <row r="13" spans="1:38" ht="24.75" customHeight="1" thickBot="1" x14ac:dyDescent="0.35">
      <c r="A13" s="146" t="s">
        <v>127</v>
      </c>
      <c r="B13" s="51" t="s">
        <v>0</v>
      </c>
      <c r="C13" s="155" t="s">
        <v>417</v>
      </c>
      <c r="D13" s="193" t="s">
        <v>0</v>
      </c>
      <c r="E13" s="193" t="s">
        <v>0</v>
      </c>
      <c r="F13" s="3">
        <v>75</v>
      </c>
      <c r="G13" s="239" t="s">
        <v>0</v>
      </c>
      <c r="H13" s="51" t="s">
        <v>0</v>
      </c>
      <c r="I13" s="155">
        <v>365</v>
      </c>
      <c r="J13" s="193" t="s">
        <v>0</v>
      </c>
      <c r="K13" s="193" t="s">
        <v>0</v>
      </c>
      <c r="L13" s="3">
        <v>447</v>
      </c>
      <c r="M13" s="52" t="s">
        <v>0</v>
      </c>
      <c r="N13" s="51" t="s">
        <v>0</v>
      </c>
      <c r="O13" s="155" t="s">
        <v>422</v>
      </c>
      <c r="P13" s="12">
        <v>63</v>
      </c>
      <c r="Q13" s="64" t="s">
        <v>0</v>
      </c>
      <c r="R13" s="73" t="s">
        <v>0</v>
      </c>
      <c r="S13" s="155" t="s">
        <v>423</v>
      </c>
      <c r="T13" s="16">
        <v>11</v>
      </c>
      <c r="U13" s="64" t="s">
        <v>0</v>
      </c>
      <c r="V13" s="51" t="s">
        <v>0</v>
      </c>
      <c r="W13" s="155" t="s">
        <v>423</v>
      </c>
      <c r="X13" s="247">
        <v>70</v>
      </c>
      <c r="Y13" s="254" t="s">
        <v>0</v>
      </c>
      <c r="Z13" s="88">
        <f t="shared" si="0"/>
        <v>666</v>
      </c>
      <c r="AA13" s="89">
        <f t="shared" si="1"/>
        <v>5328</v>
      </c>
      <c r="AB13" s="90"/>
      <c r="AC13" s="20"/>
      <c r="AD13" s="20"/>
      <c r="AE13" s="20"/>
      <c r="AF13" s="20"/>
      <c r="AG13" s="20"/>
      <c r="AH13" s="20"/>
      <c r="AI13" s="21"/>
      <c r="AJ13" s="20"/>
      <c r="AK13" s="20"/>
      <c r="AL13" s="91"/>
    </row>
    <row r="14" spans="1:38" ht="24.75" customHeight="1" thickBot="1" x14ac:dyDescent="0.35">
      <c r="A14" s="146" t="s">
        <v>141</v>
      </c>
      <c r="B14" s="51" t="s">
        <v>0</v>
      </c>
      <c r="C14" s="155" t="s">
        <v>417</v>
      </c>
      <c r="D14" s="193" t="s">
        <v>0</v>
      </c>
      <c r="E14" s="193" t="s">
        <v>0</v>
      </c>
      <c r="F14" s="3">
        <v>62799</v>
      </c>
      <c r="G14" s="239" t="s">
        <v>0</v>
      </c>
      <c r="H14" s="51" t="s">
        <v>0</v>
      </c>
      <c r="I14" s="155">
        <v>365</v>
      </c>
      <c r="J14" s="193" t="s">
        <v>0</v>
      </c>
      <c r="K14" s="193" t="s">
        <v>0</v>
      </c>
      <c r="L14" s="3">
        <v>40911</v>
      </c>
      <c r="M14" s="52" t="s">
        <v>0</v>
      </c>
      <c r="N14" s="51" t="s">
        <v>0</v>
      </c>
      <c r="O14" s="155" t="s">
        <v>422</v>
      </c>
      <c r="P14" s="12">
        <v>25076</v>
      </c>
      <c r="Q14" s="64" t="s">
        <v>0</v>
      </c>
      <c r="R14" s="73" t="s">
        <v>0</v>
      </c>
      <c r="S14" s="155" t="s">
        <v>423</v>
      </c>
      <c r="T14" s="43">
        <v>9715</v>
      </c>
      <c r="U14" s="64" t="s">
        <v>0</v>
      </c>
      <c r="V14" s="51" t="s">
        <v>0</v>
      </c>
      <c r="W14" s="155" t="s">
        <v>423</v>
      </c>
      <c r="X14" s="247">
        <v>5550</v>
      </c>
      <c r="Y14" s="254" t="s">
        <v>0</v>
      </c>
      <c r="Z14" s="88">
        <f t="shared" si="0"/>
        <v>144051</v>
      </c>
      <c r="AA14" s="89">
        <f t="shared" si="1"/>
        <v>1152408</v>
      </c>
      <c r="AB14" s="90"/>
      <c r="AC14" s="20"/>
      <c r="AD14" s="20"/>
      <c r="AE14" s="20"/>
      <c r="AF14" s="20"/>
      <c r="AG14" s="20"/>
      <c r="AH14" s="20"/>
      <c r="AI14" s="21"/>
      <c r="AJ14" s="20"/>
      <c r="AK14" s="20"/>
      <c r="AL14" s="91"/>
    </row>
    <row r="15" spans="1:38" ht="24.75" customHeight="1" thickBot="1" x14ac:dyDescent="0.35">
      <c r="A15" s="146" t="s">
        <v>128</v>
      </c>
      <c r="B15" s="51" t="s">
        <v>0</v>
      </c>
      <c r="C15" s="155" t="s">
        <v>417</v>
      </c>
      <c r="D15" s="193" t="s">
        <v>0</v>
      </c>
      <c r="E15" s="193" t="s">
        <v>0</v>
      </c>
      <c r="F15" s="3">
        <v>75</v>
      </c>
      <c r="G15" s="239" t="s">
        <v>0</v>
      </c>
      <c r="H15" s="51" t="s">
        <v>0</v>
      </c>
      <c r="I15" s="155">
        <v>365</v>
      </c>
      <c r="J15" s="193" t="s">
        <v>0</v>
      </c>
      <c r="K15" s="193" t="s">
        <v>0</v>
      </c>
      <c r="L15" s="11">
        <v>442</v>
      </c>
      <c r="M15" s="52" t="s">
        <v>0</v>
      </c>
      <c r="N15" s="51" t="s">
        <v>0</v>
      </c>
      <c r="O15" s="155" t="s">
        <v>422</v>
      </c>
      <c r="P15" s="12">
        <v>63</v>
      </c>
      <c r="Q15" s="64" t="s">
        <v>0</v>
      </c>
      <c r="R15" s="73" t="s">
        <v>0</v>
      </c>
      <c r="S15" s="155" t="s">
        <v>423</v>
      </c>
      <c r="T15" s="16">
        <v>11</v>
      </c>
      <c r="U15" s="64" t="s">
        <v>0</v>
      </c>
      <c r="V15" s="51" t="s">
        <v>0</v>
      </c>
      <c r="W15" s="155" t="s">
        <v>423</v>
      </c>
      <c r="X15" s="247">
        <v>70</v>
      </c>
      <c r="Y15" s="254" t="s">
        <v>0</v>
      </c>
      <c r="Z15" s="88">
        <f t="shared" si="0"/>
        <v>661</v>
      </c>
      <c r="AA15" s="89">
        <f t="shared" si="1"/>
        <v>5288</v>
      </c>
      <c r="AB15" s="90"/>
      <c r="AC15" s="20"/>
      <c r="AD15" s="20"/>
      <c r="AE15" s="20"/>
      <c r="AF15" s="20"/>
      <c r="AG15" s="20"/>
      <c r="AH15" s="20"/>
      <c r="AI15" s="21"/>
      <c r="AJ15" s="20"/>
      <c r="AK15" s="20"/>
      <c r="AL15" s="91"/>
    </row>
    <row r="16" spans="1:38" ht="24.75" customHeight="1" thickBot="1" x14ac:dyDescent="0.35">
      <c r="A16" s="146" t="s">
        <v>142</v>
      </c>
      <c r="B16" s="51" t="s">
        <v>0</v>
      </c>
      <c r="C16" s="155" t="s">
        <v>417</v>
      </c>
      <c r="D16" s="193" t="s">
        <v>0</v>
      </c>
      <c r="E16" s="193" t="s">
        <v>0</v>
      </c>
      <c r="F16" s="3">
        <v>63124</v>
      </c>
      <c r="G16" s="239" t="s">
        <v>0</v>
      </c>
      <c r="H16" s="51" t="s">
        <v>0</v>
      </c>
      <c r="I16" s="155">
        <v>365</v>
      </c>
      <c r="J16" s="193" t="s">
        <v>0</v>
      </c>
      <c r="K16" s="193" t="s">
        <v>0</v>
      </c>
      <c r="L16" s="3">
        <v>25990</v>
      </c>
      <c r="M16" s="52" t="s">
        <v>0</v>
      </c>
      <c r="N16" s="51" t="s">
        <v>0</v>
      </c>
      <c r="O16" s="155" t="s">
        <v>422</v>
      </c>
      <c r="P16" s="12">
        <v>25073</v>
      </c>
      <c r="Q16" s="64" t="s">
        <v>0</v>
      </c>
      <c r="R16" s="73" t="s">
        <v>0</v>
      </c>
      <c r="S16" s="155" t="s">
        <v>423</v>
      </c>
      <c r="T16" s="43">
        <v>9715</v>
      </c>
      <c r="U16" s="64" t="s">
        <v>0</v>
      </c>
      <c r="V16" s="51" t="s">
        <v>0</v>
      </c>
      <c r="W16" s="155" t="s">
        <v>423</v>
      </c>
      <c r="X16" s="247">
        <v>5309</v>
      </c>
      <c r="Y16" s="254" t="s">
        <v>0</v>
      </c>
      <c r="Z16" s="88">
        <f t="shared" si="0"/>
        <v>129211</v>
      </c>
      <c r="AA16" s="89">
        <f t="shared" si="1"/>
        <v>1033688</v>
      </c>
      <c r="AB16" s="90"/>
      <c r="AC16" s="20"/>
      <c r="AD16" s="20"/>
      <c r="AE16" s="20"/>
      <c r="AF16" s="20"/>
      <c r="AG16" s="20"/>
      <c r="AH16" s="20"/>
      <c r="AI16" s="21"/>
      <c r="AJ16" s="20"/>
      <c r="AK16" s="20"/>
      <c r="AL16" s="91"/>
    </row>
    <row r="17" spans="1:38" ht="24.75" customHeight="1" thickBot="1" x14ac:dyDescent="0.35">
      <c r="A17" s="146" t="s">
        <v>129</v>
      </c>
      <c r="B17" s="51" t="s">
        <v>0</v>
      </c>
      <c r="C17" s="155" t="s">
        <v>417</v>
      </c>
      <c r="D17" s="193" t="s">
        <v>0</v>
      </c>
      <c r="E17" s="193" t="s">
        <v>0</v>
      </c>
      <c r="F17" s="3">
        <v>45</v>
      </c>
      <c r="G17" s="239" t="s">
        <v>0</v>
      </c>
      <c r="H17" s="51" t="s">
        <v>0</v>
      </c>
      <c r="I17" s="155">
        <v>365</v>
      </c>
      <c r="J17" s="193" t="s">
        <v>0</v>
      </c>
      <c r="K17" s="193" t="s">
        <v>0</v>
      </c>
      <c r="L17" s="3">
        <v>433</v>
      </c>
      <c r="M17" s="52" t="s">
        <v>0</v>
      </c>
      <c r="N17" s="51" t="s">
        <v>0</v>
      </c>
      <c r="O17" s="155" t="s">
        <v>422</v>
      </c>
      <c r="P17" s="12">
        <v>63</v>
      </c>
      <c r="Q17" s="64" t="s">
        <v>0</v>
      </c>
      <c r="R17" s="73" t="s">
        <v>0</v>
      </c>
      <c r="S17" s="155" t="s">
        <v>423</v>
      </c>
      <c r="T17" s="16">
        <v>11</v>
      </c>
      <c r="U17" s="64" t="s">
        <v>0</v>
      </c>
      <c r="V17" s="51" t="s">
        <v>0</v>
      </c>
      <c r="W17" s="155" t="s">
        <v>423</v>
      </c>
      <c r="X17" s="247">
        <v>69</v>
      </c>
      <c r="Y17" s="254" t="s">
        <v>0</v>
      </c>
      <c r="Z17" s="88">
        <f t="shared" si="0"/>
        <v>621</v>
      </c>
      <c r="AA17" s="89">
        <f t="shared" si="1"/>
        <v>4968</v>
      </c>
      <c r="AB17" s="90"/>
      <c r="AC17" s="20"/>
      <c r="AD17" s="20"/>
      <c r="AE17" s="20"/>
      <c r="AF17" s="20"/>
      <c r="AG17" s="20"/>
      <c r="AH17" s="20"/>
      <c r="AI17" s="21"/>
      <c r="AJ17" s="20"/>
      <c r="AK17" s="20"/>
      <c r="AL17" s="91"/>
    </row>
    <row r="18" spans="1:38" ht="24.75" customHeight="1" thickBot="1" x14ac:dyDescent="0.35">
      <c r="A18" s="146" t="s">
        <v>130</v>
      </c>
      <c r="B18" s="51" t="s">
        <v>0</v>
      </c>
      <c r="C18" s="155" t="s">
        <v>417</v>
      </c>
      <c r="D18" s="193" t="s">
        <v>0</v>
      </c>
      <c r="E18" s="193" t="s">
        <v>0</v>
      </c>
      <c r="F18" s="3">
        <v>12491</v>
      </c>
      <c r="G18" s="239" t="s">
        <v>0</v>
      </c>
      <c r="H18" s="51" t="s">
        <v>0</v>
      </c>
      <c r="I18" s="155">
        <v>365</v>
      </c>
      <c r="J18" s="193" t="s">
        <v>0</v>
      </c>
      <c r="K18" s="193" t="s">
        <v>0</v>
      </c>
      <c r="L18" s="11">
        <v>4718</v>
      </c>
      <c r="M18" s="52" t="s">
        <v>0</v>
      </c>
      <c r="N18" s="51" t="s">
        <v>0</v>
      </c>
      <c r="O18" s="155" t="s">
        <v>422</v>
      </c>
      <c r="P18" s="12">
        <v>2330</v>
      </c>
      <c r="Q18" s="64" t="s">
        <v>0</v>
      </c>
      <c r="R18" s="73" t="s">
        <v>0</v>
      </c>
      <c r="S18" s="155" t="s">
        <v>423</v>
      </c>
      <c r="T18" s="43">
        <v>1577</v>
      </c>
      <c r="U18" s="64" t="s">
        <v>0</v>
      </c>
      <c r="V18" s="51" t="s">
        <v>0</v>
      </c>
      <c r="W18" s="155" t="s">
        <v>423</v>
      </c>
      <c r="X18" s="247">
        <v>996</v>
      </c>
      <c r="Y18" s="254" t="s">
        <v>0</v>
      </c>
      <c r="Z18" s="88">
        <f t="shared" si="0"/>
        <v>22112</v>
      </c>
      <c r="AA18" s="89">
        <f t="shared" si="1"/>
        <v>176896</v>
      </c>
      <c r="AB18" s="90"/>
      <c r="AC18" s="20"/>
      <c r="AD18" s="20"/>
      <c r="AE18" s="20"/>
      <c r="AF18" s="20"/>
      <c r="AG18" s="20"/>
      <c r="AH18" s="20"/>
      <c r="AI18" s="21"/>
      <c r="AJ18" s="20"/>
      <c r="AK18" s="20"/>
      <c r="AL18" s="91"/>
    </row>
    <row r="19" spans="1:38" ht="24.75" customHeight="1" thickBot="1" x14ac:dyDescent="0.35">
      <c r="A19" s="146" t="s">
        <v>131</v>
      </c>
      <c r="B19" s="51" t="s">
        <v>0</v>
      </c>
      <c r="C19" s="155" t="s">
        <v>417</v>
      </c>
      <c r="D19" s="193" t="s">
        <v>0</v>
      </c>
      <c r="E19" s="193" t="s">
        <v>0</v>
      </c>
      <c r="F19" s="3">
        <v>1621</v>
      </c>
      <c r="G19" s="239" t="s">
        <v>0</v>
      </c>
      <c r="H19" s="51" t="s">
        <v>0</v>
      </c>
      <c r="I19" s="155">
        <v>365</v>
      </c>
      <c r="J19" s="193" t="s">
        <v>0</v>
      </c>
      <c r="K19" s="193"/>
      <c r="L19" s="11">
        <v>506</v>
      </c>
      <c r="M19" s="52" t="s">
        <v>0</v>
      </c>
      <c r="N19" s="51" t="s">
        <v>0</v>
      </c>
      <c r="O19" s="155" t="s">
        <v>422</v>
      </c>
      <c r="P19" s="12">
        <v>386</v>
      </c>
      <c r="Q19" s="64" t="s">
        <v>0</v>
      </c>
      <c r="R19" s="73" t="s">
        <v>0</v>
      </c>
      <c r="S19" s="155" t="s">
        <v>423</v>
      </c>
      <c r="T19" s="16">
        <v>68</v>
      </c>
      <c r="U19" s="64" t="s">
        <v>0</v>
      </c>
      <c r="V19" s="51" t="s">
        <v>0</v>
      </c>
      <c r="W19" s="155" t="s">
        <v>423</v>
      </c>
      <c r="X19" s="247">
        <v>88</v>
      </c>
      <c r="Y19" s="254" t="s">
        <v>0</v>
      </c>
      <c r="Z19" s="88">
        <f t="shared" si="0"/>
        <v>2669</v>
      </c>
      <c r="AA19" s="89">
        <f t="shared" si="1"/>
        <v>21352</v>
      </c>
      <c r="AB19" s="90"/>
      <c r="AC19" s="20"/>
      <c r="AD19" s="20"/>
      <c r="AE19" s="20"/>
      <c r="AF19" s="20"/>
      <c r="AG19" s="20"/>
      <c r="AH19" s="20"/>
      <c r="AI19" s="21"/>
      <c r="AJ19" s="20"/>
      <c r="AK19" s="20"/>
      <c r="AL19" s="91"/>
    </row>
    <row r="20" spans="1:38" ht="24.75" customHeight="1" thickBot="1" x14ac:dyDescent="0.35">
      <c r="A20" s="146" t="s">
        <v>132</v>
      </c>
      <c r="B20" s="51" t="s">
        <v>0</v>
      </c>
      <c r="C20" s="155" t="s">
        <v>417</v>
      </c>
      <c r="D20" s="193" t="s">
        <v>0</v>
      </c>
      <c r="E20" s="193" t="s">
        <v>0</v>
      </c>
      <c r="F20" s="12">
        <v>8041</v>
      </c>
      <c r="G20" s="239" t="s">
        <v>0</v>
      </c>
      <c r="H20" s="51" t="s">
        <v>0</v>
      </c>
      <c r="I20" s="155">
        <v>365</v>
      </c>
      <c r="J20" s="193" t="s">
        <v>0</v>
      </c>
      <c r="K20" s="193" t="s">
        <v>0</v>
      </c>
      <c r="L20" s="11">
        <v>3362</v>
      </c>
      <c r="M20" s="52" t="s">
        <v>0</v>
      </c>
      <c r="N20" s="51" t="s">
        <v>0</v>
      </c>
      <c r="O20" s="155" t="s">
        <v>422</v>
      </c>
      <c r="P20" s="12">
        <v>1787</v>
      </c>
      <c r="Q20" s="64" t="s">
        <v>0</v>
      </c>
      <c r="R20" s="73" t="s">
        <v>0</v>
      </c>
      <c r="S20" s="155" t="s">
        <v>423</v>
      </c>
      <c r="T20" s="43">
        <v>407</v>
      </c>
      <c r="U20" s="64" t="s">
        <v>0</v>
      </c>
      <c r="V20" s="51" t="s">
        <v>0</v>
      </c>
      <c r="W20" s="155" t="s">
        <v>423</v>
      </c>
      <c r="X20" s="247">
        <v>315</v>
      </c>
      <c r="Y20" s="254" t="s">
        <v>0</v>
      </c>
      <c r="Z20" s="88">
        <f t="shared" si="0"/>
        <v>13912</v>
      </c>
      <c r="AA20" s="89">
        <f t="shared" si="1"/>
        <v>111296</v>
      </c>
      <c r="AB20" s="90"/>
      <c r="AC20" s="20"/>
      <c r="AD20" s="20"/>
      <c r="AE20" s="20"/>
      <c r="AF20" s="20"/>
      <c r="AG20" s="20"/>
      <c r="AH20" s="20"/>
      <c r="AI20" s="21"/>
      <c r="AJ20" s="20"/>
      <c r="AK20" s="20"/>
      <c r="AL20" s="91"/>
    </row>
    <row r="21" spans="1:38" ht="24.75" customHeight="1" thickBot="1" x14ac:dyDescent="0.35">
      <c r="A21" s="146" t="s">
        <v>133</v>
      </c>
      <c r="B21" s="51" t="s">
        <v>0</v>
      </c>
      <c r="C21" s="155" t="s">
        <v>417</v>
      </c>
      <c r="D21" s="193" t="s">
        <v>0</v>
      </c>
      <c r="E21" s="193" t="s">
        <v>0</v>
      </c>
      <c r="F21" s="12">
        <v>211</v>
      </c>
      <c r="G21" s="239" t="s">
        <v>0</v>
      </c>
      <c r="H21" s="51"/>
      <c r="I21" s="155">
        <v>365</v>
      </c>
      <c r="J21" s="193" t="s">
        <v>0</v>
      </c>
      <c r="K21" s="193"/>
      <c r="L21" s="11">
        <v>442</v>
      </c>
      <c r="M21" s="52" t="s">
        <v>0</v>
      </c>
      <c r="N21" s="51" t="s">
        <v>0</v>
      </c>
      <c r="O21" s="155" t="s">
        <v>422</v>
      </c>
      <c r="P21" s="12">
        <v>382</v>
      </c>
      <c r="Q21" s="64" t="s">
        <v>0</v>
      </c>
      <c r="R21" s="73" t="s">
        <v>0</v>
      </c>
      <c r="S21" s="155" t="s">
        <v>423</v>
      </c>
      <c r="T21" s="16">
        <v>53</v>
      </c>
      <c r="U21" s="64" t="s">
        <v>0</v>
      </c>
      <c r="V21" s="51" t="s">
        <v>0</v>
      </c>
      <c r="W21" s="155" t="s">
        <v>423</v>
      </c>
      <c r="X21" s="247">
        <v>78</v>
      </c>
      <c r="Y21" s="254" t="s">
        <v>0</v>
      </c>
      <c r="Z21" s="88">
        <f t="shared" si="0"/>
        <v>1166</v>
      </c>
      <c r="AA21" s="89">
        <f t="shared" si="1"/>
        <v>9328</v>
      </c>
      <c r="AB21" s="90"/>
      <c r="AC21" s="20"/>
      <c r="AD21" s="20"/>
      <c r="AE21" s="20"/>
      <c r="AF21" s="20"/>
      <c r="AG21" s="20"/>
      <c r="AH21" s="20"/>
      <c r="AI21" s="21"/>
      <c r="AJ21" s="20"/>
      <c r="AK21" s="20"/>
      <c r="AL21" s="91"/>
    </row>
    <row r="22" spans="1:38" ht="24.75" customHeight="1" thickBot="1" x14ac:dyDescent="0.35">
      <c r="A22" s="146" t="s">
        <v>6</v>
      </c>
      <c r="B22" s="51" t="s">
        <v>0</v>
      </c>
      <c r="C22" s="155" t="s">
        <v>417</v>
      </c>
      <c r="D22" s="193" t="s">
        <v>0</v>
      </c>
      <c r="E22" s="193" t="s">
        <v>0</v>
      </c>
      <c r="F22" s="12">
        <v>5655</v>
      </c>
      <c r="G22" s="239" t="s">
        <v>0</v>
      </c>
      <c r="H22" s="51" t="s">
        <v>0</v>
      </c>
      <c r="I22" s="155">
        <v>365</v>
      </c>
      <c r="J22" s="193" t="s">
        <v>0</v>
      </c>
      <c r="K22" s="193" t="s">
        <v>0</v>
      </c>
      <c r="L22" s="11">
        <v>3884</v>
      </c>
      <c r="M22" s="52" t="s">
        <v>0</v>
      </c>
      <c r="N22" s="51" t="s">
        <v>0</v>
      </c>
      <c r="O22" s="155" t="s">
        <v>422</v>
      </c>
      <c r="P22" s="12">
        <v>10972</v>
      </c>
      <c r="Q22" s="64" t="s">
        <v>0</v>
      </c>
      <c r="R22" s="73" t="s">
        <v>0</v>
      </c>
      <c r="S22" s="155" t="s">
        <v>423</v>
      </c>
      <c r="T22" s="43">
        <v>1203</v>
      </c>
      <c r="U22" s="64" t="s">
        <v>0</v>
      </c>
      <c r="V22" s="51" t="s">
        <v>0</v>
      </c>
      <c r="W22" s="155" t="s">
        <v>423</v>
      </c>
      <c r="X22" s="247">
        <v>216</v>
      </c>
      <c r="Y22" s="254" t="s">
        <v>0</v>
      </c>
      <c r="Z22" s="88">
        <f t="shared" si="0"/>
        <v>21930</v>
      </c>
      <c r="AA22" s="89">
        <f t="shared" si="1"/>
        <v>175440</v>
      </c>
      <c r="AB22" s="90"/>
      <c r="AC22" s="20"/>
      <c r="AD22" s="20"/>
      <c r="AE22" s="20"/>
      <c r="AF22" s="20"/>
      <c r="AG22" s="20"/>
      <c r="AH22" s="20"/>
      <c r="AI22" s="21"/>
      <c r="AJ22" s="20"/>
      <c r="AK22" s="20"/>
      <c r="AL22" s="91"/>
    </row>
    <row r="23" spans="1:38" ht="24.75" customHeight="1" thickBot="1" x14ac:dyDescent="0.35">
      <c r="A23" s="146" t="s">
        <v>134</v>
      </c>
      <c r="B23" s="51" t="s">
        <v>0</v>
      </c>
      <c r="C23" s="155" t="s">
        <v>417</v>
      </c>
      <c r="D23" s="193" t="s">
        <v>0</v>
      </c>
      <c r="E23" s="193" t="s">
        <v>0</v>
      </c>
      <c r="F23" s="12">
        <v>91</v>
      </c>
      <c r="G23" s="239" t="s">
        <v>0</v>
      </c>
      <c r="H23" s="51"/>
      <c r="I23" s="155">
        <v>365</v>
      </c>
      <c r="J23" s="193" t="s">
        <v>0</v>
      </c>
      <c r="K23" s="193"/>
      <c r="L23" s="11">
        <v>233</v>
      </c>
      <c r="M23" s="52" t="s">
        <v>0</v>
      </c>
      <c r="N23" s="51" t="s">
        <v>0</v>
      </c>
      <c r="O23" s="155" t="s">
        <v>422</v>
      </c>
      <c r="P23" s="12">
        <v>92</v>
      </c>
      <c r="Q23" s="64" t="s">
        <v>0</v>
      </c>
      <c r="R23" s="73"/>
      <c r="S23" s="1"/>
      <c r="T23" s="16"/>
      <c r="U23" s="53"/>
      <c r="V23" s="51"/>
      <c r="W23" s="46"/>
      <c r="X23" s="247"/>
      <c r="Y23" s="256"/>
      <c r="Z23" s="88">
        <f t="shared" si="0"/>
        <v>416</v>
      </c>
      <c r="AA23" s="89">
        <f t="shared" si="1"/>
        <v>3328</v>
      </c>
      <c r="AB23" s="90"/>
      <c r="AC23" s="20"/>
      <c r="AD23" s="20"/>
      <c r="AE23" s="20"/>
      <c r="AF23" s="20"/>
      <c r="AG23" s="20"/>
      <c r="AH23" s="20"/>
      <c r="AI23" s="21"/>
      <c r="AJ23" s="20"/>
      <c r="AK23" s="20"/>
      <c r="AL23" s="91"/>
    </row>
    <row r="24" spans="1:38" ht="24.75" customHeight="1" thickBot="1" x14ac:dyDescent="0.35">
      <c r="A24" s="146" t="s">
        <v>7</v>
      </c>
      <c r="B24" s="51" t="s">
        <v>0</v>
      </c>
      <c r="C24" s="155" t="s">
        <v>418</v>
      </c>
      <c r="D24" s="193" t="s">
        <v>0</v>
      </c>
      <c r="E24" s="193"/>
      <c r="F24" s="12">
        <v>4094</v>
      </c>
      <c r="G24" s="165"/>
      <c r="H24" s="51" t="s">
        <v>0</v>
      </c>
      <c r="I24" s="155" t="s">
        <v>427</v>
      </c>
      <c r="J24" s="193" t="s">
        <v>0</v>
      </c>
      <c r="K24" s="193"/>
      <c r="L24" s="7">
        <v>2440</v>
      </c>
      <c r="M24" s="53"/>
      <c r="N24" s="51" t="s">
        <v>0</v>
      </c>
      <c r="O24" s="155" t="s">
        <v>422</v>
      </c>
      <c r="P24" s="12">
        <v>1123</v>
      </c>
      <c r="Q24" s="64" t="s">
        <v>0</v>
      </c>
      <c r="R24" s="73" t="s">
        <v>0</v>
      </c>
      <c r="S24" s="155" t="s">
        <v>423</v>
      </c>
      <c r="T24" s="16">
        <v>1364</v>
      </c>
      <c r="U24" s="64" t="s">
        <v>0</v>
      </c>
      <c r="V24" s="51" t="s">
        <v>0</v>
      </c>
      <c r="W24" s="155" t="s">
        <v>423</v>
      </c>
      <c r="X24" s="247">
        <v>443</v>
      </c>
      <c r="Y24" s="254" t="s">
        <v>0</v>
      </c>
      <c r="Z24" s="88">
        <f t="shared" si="0"/>
        <v>9464</v>
      </c>
      <c r="AA24" s="89">
        <f t="shared" si="1"/>
        <v>75712</v>
      </c>
      <c r="AB24" s="90"/>
      <c r="AC24" s="20"/>
      <c r="AD24" s="20"/>
      <c r="AE24" s="20"/>
      <c r="AF24" s="20"/>
      <c r="AG24" s="20"/>
      <c r="AH24" s="20"/>
      <c r="AI24" s="21"/>
      <c r="AJ24" s="20"/>
      <c r="AK24" s="20"/>
      <c r="AL24" s="91"/>
    </row>
    <row r="25" spans="1:38" ht="24.75" customHeight="1" thickBot="1" x14ac:dyDescent="0.35">
      <c r="A25" s="146" t="s">
        <v>53</v>
      </c>
      <c r="B25" s="51" t="s">
        <v>0</v>
      </c>
      <c r="C25" s="155" t="s">
        <v>418</v>
      </c>
      <c r="D25" s="193" t="s">
        <v>0</v>
      </c>
      <c r="E25" s="193"/>
      <c r="F25" s="12">
        <v>2378</v>
      </c>
      <c r="G25" s="165"/>
      <c r="H25" s="51" t="s">
        <v>0</v>
      </c>
      <c r="I25" s="155" t="s">
        <v>427</v>
      </c>
      <c r="J25" s="193" t="s">
        <v>0</v>
      </c>
      <c r="K25" s="193"/>
      <c r="L25" s="7">
        <v>1550</v>
      </c>
      <c r="M25" s="53"/>
      <c r="N25" s="51" t="s">
        <v>0</v>
      </c>
      <c r="O25" s="155" t="s">
        <v>422</v>
      </c>
      <c r="P25" s="12">
        <v>511</v>
      </c>
      <c r="Q25" s="54"/>
      <c r="R25" s="73" t="s">
        <v>0</v>
      </c>
      <c r="S25" s="155" t="s">
        <v>423</v>
      </c>
      <c r="T25" s="43">
        <v>311</v>
      </c>
      <c r="U25" s="64" t="s">
        <v>0</v>
      </c>
      <c r="V25" s="51" t="s">
        <v>0</v>
      </c>
      <c r="W25" s="155" t="s">
        <v>423</v>
      </c>
      <c r="X25" s="247">
        <v>153</v>
      </c>
      <c r="Y25" s="254" t="s">
        <v>0</v>
      </c>
      <c r="Z25" s="88">
        <f t="shared" si="0"/>
        <v>4903</v>
      </c>
      <c r="AA25" s="89">
        <f t="shared" si="1"/>
        <v>39224</v>
      </c>
      <c r="AB25" s="90"/>
      <c r="AC25" s="20"/>
      <c r="AD25" s="20"/>
      <c r="AE25" s="20"/>
      <c r="AF25" s="20"/>
      <c r="AG25" s="20"/>
      <c r="AH25" s="20"/>
      <c r="AI25" s="21"/>
      <c r="AJ25" s="20"/>
      <c r="AK25" s="20"/>
      <c r="AL25" s="91"/>
    </row>
    <row r="26" spans="1:38" ht="24.75" customHeight="1" thickBot="1" x14ac:dyDescent="0.35">
      <c r="A26" s="146" t="s">
        <v>51</v>
      </c>
      <c r="B26" s="51" t="s">
        <v>0</v>
      </c>
      <c r="C26" s="155" t="s">
        <v>418</v>
      </c>
      <c r="D26" s="193" t="s">
        <v>0</v>
      </c>
      <c r="E26" s="193"/>
      <c r="F26" s="12">
        <v>3840</v>
      </c>
      <c r="G26" s="165"/>
      <c r="H26" s="51" t="s">
        <v>0</v>
      </c>
      <c r="I26" s="155" t="s">
        <v>427</v>
      </c>
      <c r="J26" s="193" t="s">
        <v>0</v>
      </c>
      <c r="K26" s="193"/>
      <c r="L26" s="7">
        <v>1487</v>
      </c>
      <c r="M26" s="53"/>
      <c r="N26" s="51"/>
      <c r="O26" s="46"/>
      <c r="P26" s="3"/>
      <c r="Q26" s="53"/>
      <c r="R26" s="73"/>
      <c r="S26" s="1"/>
      <c r="T26" s="16"/>
      <c r="U26" s="53"/>
      <c r="V26" s="51"/>
      <c r="W26" s="46"/>
      <c r="X26" s="247"/>
      <c r="Y26" s="256"/>
      <c r="Z26" s="88">
        <f t="shared" si="0"/>
        <v>5327</v>
      </c>
      <c r="AA26" s="89">
        <f t="shared" si="1"/>
        <v>42616</v>
      </c>
      <c r="AB26" s="90"/>
      <c r="AC26" s="20"/>
      <c r="AD26" s="20"/>
      <c r="AE26" s="20"/>
      <c r="AF26" s="20"/>
      <c r="AG26" s="20"/>
      <c r="AH26" s="20"/>
      <c r="AI26" s="21"/>
      <c r="AJ26" s="20"/>
      <c r="AK26" s="20"/>
      <c r="AL26" s="91"/>
    </row>
    <row r="27" spans="1:38" ht="24.75" customHeight="1" thickBot="1" x14ac:dyDescent="0.35">
      <c r="A27" s="146" t="s">
        <v>46</v>
      </c>
      <c r="B27" s="51" t="s">
        <v>0</v>
      </c>
      <c r="C27" s="155" t="s">
        <v>418</v>
      </c>
      <c r="D27" s="193" t="s">
        <v>0</v>
      </c>
      <c r="E27" s="193"/>
      <c r="F27" s="12">
        <v>3342</v>
      </c>
      <c r="G27" s="165"/>
      <c r="H27" s="51" t="s">
        <v>0</v>
      </c>
      <c r="I27" s="155" t="s">
        <v>427</v>
      </c>
      <c r="J27" s="193" t="s">
        <v>0</v>
      </c>
      <c r="K27" s="193"/>
      <c r="L27" s="7">
        <v>1193</v>
      </c>
      <c r="M27" s="53"/>
      <c r="N27" s="51"/>
      <c r="O27" s="46"/>
      <c r="P27" s="3"/>
      <c r="Q27" s="53"/>
      <c r="R27" s="73"/>
      <c r="S27" s="1"/>
      <c r="T27" s="16"/>
      <c r="U27" s="53"/>
      <c r="V27" s="51"/>
      <c r="W27" s="46"/>
      <c r="X27" s="247"/>
      <c r="Y27" s="256"/>
      <c r="Z27" s="88">
        <f t="shared" si="0"/>
        <v>4535</v>
      </c>
      <c r="AA27" s="89">
        <f t="shared" si="1"/>
        <v>36280</v>
      </c>
      <c r="AB27" s="90"/>
      <c r="AC27" s="20"/>
      <c r="AD27" s="20"/>
      <c r="AE27" s="20"/>
      <c r="AF27" s="20"/>
      <c r="AG27" s="20"/>
      <c r="AH27" s="20"/>
      <c r="AI27" s="21"/>
      <c r="AJ27" s="20"/>
      <c r="AK27" s="20"/>
      <c r="AL27" s="91"/>
    </row>
    <row r="28" spans="1:38" ht="24.75" customHeight="1" thickBot="1" x14ac:dyDescent="0.35">
      <c r="A28" s="146" t="s">
        <v>52</v>
      </c>
      <c r="B28" s="51" t="s">
        <v>0</v>
      </c>
      <c r="C28" s="155" t="s">
        <v>418</v>
      </c>
      <c r="D28" s="193" t="s">
        <v>0</v>
      </c>
      <c r="E28" s="193"/>
      <c r="F28" s="12">
        <v>373</v>
      </c>
      <c r="G28" s="165"/>
      <c r="H28" s="51" t="s">
        <v>0</v>
      </c>
      <c r="I28" s="155" t="s">
        <v>427</v>
      </c>
      <c r="J28" s="193" t="s">
        <v>0</v>
      </c>
      <c r="K28" s="193"/>
      <c r="L28" s="7">
        <v>385</v>
      </c>
      <c r="M28" s="52" t="s">
        <v>0</v>
      </c>
      <c r="N28" s="51"/>
      <c r="O28" s="46"/>
      <c r="P28" s="3"/>
      <c r="Q28" s="53"/>
      <c r="R28" s="73"/>
      <c r="S28" s="1"/>
      <c r="T28" s="16"/>
      <c r="U28" s="53"/>
      <c r="V28" s="51"/>
      <c r="W28" s="46"/>
      <c r="X28" s="247"/>
      <c r="Y28" s="256"/>
      <c r="Z28" s="88">
        <f t="shared" si="0"/>
        <v>758</v>
      </c>
      <c r="AA28" s="89">
        <f t="shared" si="1"/>
        <v>6064</v>
      </c>
      <c r="AB28" s="90"/>
      <c r="AC28" s="20"/>
      <c r="AD28" s="20"/>
      <c r="AE28" s="20"/>
      <c r="AF28" s="20"/>
      <c r="AG28" s="20"/>
      <c r="AH28" s="20"/>
      <c r="AI28" s="21"/>
      <c r="AJ28" s="20"/>
      <c r="AK28" s="20"/>
      <c r="AL28" s="91"/>
    </row>
    <row r="29" spans="1:38" ht="24.75" customHeight="1" thickBot="1" x14ac:dyDescent="0.35">
      <c r="A29" s="146" t="s">
        <v>83</v>
      </c>
      <c r="B29" s="51" t="s">
        <v>0</v>
      </c>
      <c r="C29" s="155" t="s">
        <v>417</v>
      </c>
      <c r="D29" s="193" t="s">
        <v>0</v>
      </c>
      <c r="E29" s="193" t="s">
        <v>0</v>
      </c>
      <c r="F29" s="3">
        <v>43273</v>
      </c>
      <c r="G29" s="239" t="s">
        <v>0</v>
      </c>
      <c r="H29" s="51" t="s">
        <v>0</v>
      </c>
      <c r="I29" s="155">
        <v>365</v>
      </c>
      <c r="J29" s="193" t="s">
        <v>0</v>
      </c>
      <c r="K29" s="193" t="s">
        <v>0</v>
      </c>
      <c r="L29" s="7">
        <v>23187</v>
      </c>
      <c r="M29" s="52" t="s">
        <v>0</v>
      </c>
      <c r="N29" s="51" t="s">
        <v>0</v>
      </c>
      <c r="O29" s="155" t="s">
        <v>422</v>
      </c>
      <c r="P29" s="12">
        <v>19305</v>
      </c>
      <c r="Q29" s="64" t="s">
        <v>0</v>
      </c>
      <c r="R29" s="73" t="s">
        <v>0</v>
      </c>
      <c r="S29" s="155" t="s">
        <v>423</v>
      </c>
      <c r="T29" s="161">
        <v>6645</v>
      </c>
      <c r="U29" s="64" t="s">
        <v>0</v>
      </c>
      <c r="V29" s="51" t="s">
        <v>0</v>
      </c>
      <c r="W29" s="155" t="s">
        <v>423</v>
      </c>
      <c r="X29" s="265">
        <v>4614</v>
      </c>
      <c r="Y29" s="254" t="s">
        <v>0</v>
      </c>
      <c r="Z29" s="88">
        <f t="shared" si="0"/>
        <v>97024</v>
      </c>
      <c r="AA29" s="89">
        <f t="shared" si="1"/>
        <v>776192</v>
      </c>
      <c r="AB29" s="90"/>
      <c r="AC29" s="20"/>
      <c r="AD29" s="20"/>
      <c r="AE29" s="20"/>
      <c r="AF29" s="20"/>
      <c r="AG29" s="20"/>
      <c r="AH29" s="20"/>
      <c r="AI29" s="21"/>
      <c r="AJ29" s="20"/>
      <c r="AK29" s="20"/>
      <c r="AL29" s="91"/>
    </row>
    <row r="30" spans="1:38" ht="24.75" customHeight="1" thickBot="1" x14ac:dyDescent="0.35">
      <c r="A30" s="146" t="s">
        <v>4</v>
      </c>
      <c r="B30" s="51" t="s">
        <v>0</v>
      </c>
      <c r="C30" s="155" t="s">
        <v>417</v>
      </c>
      <c r="D30" s="193" t="s">
        <v>0</v>
      </c>
      <c r="E30" s="193" t="s">
        <v>0</v>
      </c>
      <c r="F30" s="12">
        <v>12490</v>
      </c>
      <c r="G30" s="239" t="s">
        <v>0</v>
      </c>
      <c r="H30" s="51" t="s">
        <v>0</v>
      </c>
      <c r="I30" s="155">
        <v>365</v>
      </c>
      <c r="J30" s="193" t="s">
        <v>0</v>
      </c>
      <c r="K30" s="193" t="s">
        <v>0</v>
      </c>
      <c r="L30" s="7">
        <v>4201</v>
      </c>
      <c r="M30" s="52" t="s">
        <v>0</v>
      </c>
      <c r="N30" s="51" t="s">
        <v>0</v>
      </c>
      <c r="O30" s="155" t="s">
        <v>422</v>
      </c>
      <c r="P30" s="12">
        <v>3144</v>
      </c>
      <c r="Q30" s="64" t="s">
        <v>0</v>
      </c>
      <c r="R30" s="73" t="s">
        <v>0</v>
      </c>
      <c r="S30" s="155" t="s">
        <v>423</v>
      </c>
      <c r="T30" s="161">
        <v>2044</v>
      </c>
      <c r="U30" s="64" t="s">
        <v>0</v>
      </c>
      <c r="V30" s="51" t="s">
        <v>0</v>
      </c>
      <c r="W30" s="155" t="s">
        <v>423</v>
      </c>
      <c r="X30" s="263">
        <v>1952</v>
      </c>
      <c r="Y30" s="254" t="s">
        <v>0</v>
      </c>
      <c r="Z30" s="88">
        <f t="shared" si="0"/>
        <v>23831</v>
      </c>
      <c r="AA30" s="89">
        <f t="shared" si="1"/>
        <v>190648</v>
      </c>
      <c r="AB30" s="90"/>
      <c r="AC30" s="20"/>
      <c r="AD30" s="20"/>
      <c r="AE30" s="20"/>
      <c r="AF30" s="20"/>
      <c r="AG30" s="20"/>
      <c r="AH30" s="20"/>
      <c r="AI30" s="21"/>
      <c r="AJ30" s="20"/>
      <c r="AK30" s="20"/>
      <c r="AL30" s="91"/>
    </row>
    <row r="31" spans="1:38" ht="24.75" customHeight="1" thickBot="1" x14ac:dyDescent="0.35">
      <c r="A31" s="146" t="s">
        <v>54</v>
      </c>
      <c r="B31" s="51" t="s">
        <v>0</v>
      </c>
      <c r="C31" s="155" t="s">
        <v>417</v>
      </c>
      <c r="D31" s="193" t="s">
        <v>0</v>
      </c>
      <c r="E31" s="193" t="s">
        <v>0</v>
      </c>
      <c r="F31" s="12">
        <v>1060</v>
      </c>
      <c r="G31" s="239" t="s">
        <v>0</v>
      </c>
      <c r="H31" s="51" t="s">
        <v>0</v>
      </c>
      <c r="I31" s="155">
        <v>365</v>
      </c>
      <c r="J31" s="193" t="s">
        <v>0</v>
      </c>
      <c r="K31" s="193" t="s">
        <v>0</v>
      </c>
      <c r="L31" s="7">
        <v>690</v>
      </c>
      <c r="M31" s="52" t="s">
        <v>0</v>
      </c>
      <c r="N31" s="51"/>
      <c r="O31" s="46"/>
      <c r="P31" s="12"/>
      <c r="Q31" s="54"/>
      <c r="R31" s="73"/>
      <c r="S31" s="1"/>
      <c r="T31" s="161"/>
      <c r="U31" s="54"/>
      <c r="V31" s="51"/>
      <c r="W31" s="46"/>
      <c r="X31" s="265"/>
      <c r="Y31" s="257"/>
      <c r="Z31" s="88">
        <f t="shared" si="0"/>
        <v>1750</v>
      </c>
      <c r="AA31" s="89">
        <f t="shared" si="1"/>
        <v>14000</v>
      </c>
      <c r="AB31" s="90"/>
      <c r="AC31" s="20"/>
      <c r="AD31" s="20"/>
      <c r="AE31" s="20"/>
      <c r="AF31" s="20"/>
      <c r="AG31" s="20"/>
      <c r="AH31" s="20"/>
      <c r="AI31" s="21"/>
      <c r="AJ31" s="20"/>
      <c r="AK31" s="20"/>
      <c r="AL31" s="91"/>
    </row>
    <row r="32" spans="1:38" ht="24.75" customHeight="1" thickBot="1" x14ac:dyDescent="0.35">
      <c r="A32" s="146" t="s">
        <v>8</v>
      </c>
      <c r="B32" s="51" t="s">
        <v>0</v>
      </c>
      <c r="C32" s="155" t="s">
        <v>417</v>
      </c>
      <c r="D32" s="193" t="s">
        <v>0</v>
      </c>
      <c r="E32" s="193" t="s">
        <v>0</v>
      </c>
      <c r="F32" s="12">
        <v>52624</v>
      </c>
      <c r="G32" s="239" t="s">
        <v>0</v>
      </c>
      <c r="H32" s="51" t="s">
        <v>0</v>
      </c>
      <c r="I32" s="155">
        <v>365</v>
      </c>
      <c r="J32" s="193" t="s">
        <v>0</v>
      </c>
      <c r="K32" s="193" t="s">
        <v>0</v>
      </c>
      <c r="L32" s="7">
        <v>35393</v>
      </c>
      <c r="M32" s="52" t="s">
        <v>0</v>
      </c>
      <c r="N32" s="51" t="s">
        <v>0</v>
      </c>
      <c r="O32" s="155" t="s">
        <v>422</v>
      </c>
      <c r="P32" s="12">
        <v>20869</v>
      </c>
      <c r="Q32" s="64" t="s">
        <v>0</v>
      </c>
      <c r="R32" s="73" t="s">
        <v>0</v>
      </c>
      <c r="S32" s="155" t="s">
        <v>423</v>
      </c>
      <c r="T32" s="161">
        <v>8022</v>
      </c>
      <c r="U32" s="64" t="s">
        <v>0</v>
      </c>
      <c r="V32" s="51" t="s">
        <v>0</v>
      </c>
      <c r="W32" s="155" t="s">
        <v>423</v>
      </c>
      <c r="X32" s="266">
        <v>7759</v>
      </c>
      <c r="Y32" s="254" t="s">
        <v>0</v>
      </c>
      <c r="Z32" s="88">
        <f t="shared" si="0"/>
        <v>124667</v>
      </c>
      <c r="AA32" s="89">
        <f t="shared" si="1"/>
        <v>997336</v>
      </c>
      <c r="AB32" s="90"/>
      <c r="AC32" s="20"/>
      <c r="AD32" s="20"/>
      <c r="AE32" s="20"/>
      <c r="AF32" s="20"/>
      <c r="AG32" s="20"/>
      <c r="AH32" s="20"/>
      <c r="AI32" s="21"/>
      <c r="AJ32" s="20"/>
      <c r="AK32" s="20"/>
      <c r="AL32" s="91"/>
    </row>
    <row r="33" spans="1:38" ht="24.75" customHeight="1" thickBot="1" x14ac:dyDescent="0.35">
      <c r="A33" s="146" t="s">
        <v>9</v>
      </c>
      <c r="B33" s="51" t="s">
        <v>0</v>
      </c>
      <c r="C33" s="155" t="s">
        <v>417</v>
      </c>
      <c r="D33" s="193" t="s">
        <v>0</v>
      </c>
      <c r="E33" s="193" t="s">
        <v>0</v>
      </c>
      <c r="F33" s="12">
        <v>49606</v>
      </c>
      <c r="G33" s="239" t="s">
        <v>0</v>
      </c>
      <c r="H33" s="51" t="s">
        <v>0</v>
      </c>
      <c r="I33" s="155">
        <v>365</v>
      </c>
      <c r="J33" s="193" t="s">
        <v>0</v>
      </c>
      <c r="K33" s="193" t="s">
        <v>0</v>
      </c>
      <c r="L33" s="7">
        <v>33187</v>
      </c>
      <c r="M33" s="52" t="s">
        <v>0</v>
      </c>
      <c r="N33" s="51" t="s">
        <v>0</v>
      </c>
      <c r="O33" s="155" t="s">
        <v>422</v>
      </c>
      <c r="P33" s="12">
        <v>20742</v>
      </c>
      <c r="Q33" s="64" t="s">
        <v>0</v>
      </c>
      <c r="R33" s="73" t="s">
        <v>0</v>
      </c>
      <c r="S33" s="155" t="s">
        <v>423</v>
      </c>
      <c r="T33" s="161">
        <v>7894</v>
      </c>
      <c r="U33" s="64" t="s">
        <v>0</v>
      </c>
      <c r="V33" s="51" t="s">
        <v>0</v>
      </c>
      <c r="W33" s="155" t="s">
        <v>423</v>
      </c>
      <c r="X33" s="266">
        <v>7001</v>
      </c>
      <c r="Y33" s="254" t="s">
        <v>0</v>
      </c>
      <c r="Z33" s="88">
        <f t="shared" si="0"/>
        <v>118430</v>
      </c>
      <c r="AA33" s="89">
        <f t="shared" si="1"/>
        <v>947440</v>
      </c>
      <c r="AB33" s="90"/>
      <c r="AC33" s="20"/>
      <c r="AD33" s="20"/>
      <c r="AE33" s="20"/>
      <c r="AF33" s="20"/>
      <c r="AG33" s="20"/>
      <c r="AH33" s="20"/>
      <c r="AI33" s="21"/>
      <c r="AJ33" s="20"/>
      <c r="AK33" s="20"/>
      <c r="AL33" s="91"/>
    </row>
    <row r="34" spans="1:38" ht="24.75" customHeight="1" thickBot="1" x14ac:dyDescent="0.35">
      <c r="A34" s="146" t="s">
        <v>10</v>
      </c>
      <c r="B34" s="51" t="s">
        <v>0</v>
      </c>
      <c r="C34" s="155" t="s">
        <v>417</v>
      </c>
      <c r="D34" s="193" t="s">
        <v>0</v>
      </c>
      <c r="E34" s="193" t="s">
        <v>0</v>
      </c>
      <c r="F34" s="12">
        <v>34291</v>
      </c>
      <c r="G34" s="239" t="s">
        <v>0</v>
      </c>
      <c r="H34" s="51" t="s">
        <v>0</v>
      </c>
      <c r="I34" s="155">
        <v>365</v>
      </c>
      <c r="J34" s="193" t="s">
        <v>0</v>
      </c>
      <c r="K34" s="193" t="s">
        <v>0</v>
      </c>
      <c r="L34" s="7">
        <v>16169</v>
      </c>
      <c r="M34" s="52" t="s">
        <v>0</v>
      </c>
      <c r="N34" s="51" t="s">
        <v>0</v>
      </c>
      <c r="O34" s="155" t="s">
        <v>422</v>
      </c>
      <c r="P34" s="12">
        <v>13922</v>
      </c>
      <c r="Q34" s="64" t="s">
        <v>0</v>
      </c>
      <c r="R34" s="73" t="s">
        <v>0</v>
      </c>
      <c r="S34" s="155" t="s">
        <v>423</v>
      </c>
      <c r="T34" s="161">
        <v>4717</v>
      </c>
      <c r="U34" s="64" t="s">
        <v>0</v>
      </c>
      <c r="V34" s="51" t="s">
        <v>0</v>
      </c>
      <c r="W34" s="155" t="s">
        <v>423</v>
      </c>
      <c r="X34" s="266">
        <v>4157</v>
      </c>
      <c r="Y34" s="254" t="s">
        <v>0</v>
      </c>
      <c r="Z34" s="88">
        <f t="shared" si="0"/>
        <v>73256</v>
      </c>
      <c r="AA34" s="89">
        <f t="shared" si="1"/>
        <v>586048</v>
      </c>
      <c r="AB34" s="90"/>
      <c r="AC34" s="20"/>
      <c r="AD34" s="20"/>
      <c r="AE34" s="20"/>
      <c r="AF34" s="20"/>
      <c r="AG34" s="20"/>
      <c r="AH34" s="20"/>
      <c r="AI34" s="21"/>
      <c r="AJ34" s="20"/>
      <c r="AK34" s="20"/>
      <c r="AL34" s="91"/>
    </row>
    <row r="35" spans="1:38" ht="24.75" customHeight="1" thickBot="1" x14ac:dyDescent="0.35">
      <c r="A35" s="146" t="s">
        <v>12</v>
      </c>
      <c r="B35" s="51" t="s">
        <v>0</v>
      </c>
      <c r="C35" s="155" t="s">
        <v>417</v>
      </c>
      <c r="D35" s="193" t="s">
        <v>0</v>
      </c>
      <c r="E35" s="193" t="s">
        <v>0</v>
      </c>
      <c r="F35" s="12">
        <v>25989</v>
      </c>
      <c r="G35" s="239" t="s">
        <v>0</v>
      </c>
      <c r="H35" s="51" t="s">
        <v>0</v>
      </c>
      <c r="I35" s="155">
        <v>365</v>
      </c>
      <c r="J35" s="193" t="s">
        <v>0</v>
      </c>
      <c r="K35" s="193" t="s">
        <v>0</v>
      </c>
      <c r="L35" s="7">
        <v>13019</v>
      </c>
      <c r="M35" s="52" t="s">
        <v>0</v>
      </c>
      <c r="N35" s="51" t="s">
        <v>0</v>
      </c>
      <c r="O35" s="155" t="s">
        <v>422</v>
      </c>
      <c r="P35" s="12">
        <v>11614</v>
      </c>
      <c r="Q35" s="64" t="s">
        <v>0</v>
      </c>
      <c r="R35" s="73" t="s">
        <v>0</v>
      </c>
      <c r="S35" s="155" t="s">
        <v>423</v>
      </c>
      <c r="T35" s="161">
        <v>3420</v>
      </c>
      <c r="U35" s="64" t="s">
        <v>0</v>
      </c>
      <c r="V35" s="51" t="s">
        <v>0</v>
      </c>
      <c r="W35" s="155" t="s">
        <v>423</v>
      </c>
      <c r="X35" s="263">
        <v>2609</v>
      </c>
      <c r="Y35" s="254" t="s">
        <v>0</v>
      </c>
      <c r="Z35" s="88">
        <f t="shared" si="0"/>
        <v>56651</v>
      </c>
      <c r="AA35" s="89">
        <f t="shared" si="1"/>
        <v>453208</v>
      </c>
      <c r="AB35" s="90"/>
      <c r="AC35" s="20"/>
      <c r="AD35" s="20"/>
      <c r="AE35" s="20"/>
      <c r="AF35" s="20"/>
      <c r="AG35" s="20"/>
      <c r="AH35" s="20"/>
      <c r="AI35" s="21"/>
      <c r="AJ35" s="20"/>
      <c r="AK35" s="20"/>
      <c r="AL35" s="91"/>
    </row>
    <row r="36" spans="1:38" ht="24.75" customHeight="1" thickBot="1" x14ac:dyDescent="0.35">
      <c r="A36" s="146" t="s">
        <v>143</v>
      </c>
      <c r="B36" s="51" t="s">
        <v>0</v>
      </c>
      <c r="C36" s="155" t="s">
        <v>417</v>
      </c>
      <c r="D36" s="193" t="s">
        <v>0</v>
      </c>
      <c r="E36" s="193" t="s">
        <v>0</v>
      </c>
      <c r="F36" s="3">
        <v>3348</v>
      </c>
      <c r="G36" s="239" t="s">
        <v>0</v>
      </c>
      <c r="H36" s="51" t="s">
        <v>0</v>
      </c>
      <c r="I36" s="155">
        <v>365</v>
      </c>
      <c r="J36" s="193" t="s">
        <v>0</v>
      </c>
      <c r="K36" s="193"/>
      <c r="L36" s="3">
        <v>1119</v>
      </c>
      <c r="M36" s="52" t="s">
        <v>0</v>
      </c>
      <c r="N36" s="51" t="s">
        <v>0</v>
      </c>
      <c r="O36" s="155" t="s">
        <v>422</v>
      </c>
      <c r="P36" s="3">
        <v>3171</v>
      </c>
      <c r="Q36" s="64" t="s">
        <v>0</v>
      </c>
      <c r="R36" s="73"/>
      <c r="S36" s="1"/>
      <c r="T36" s="16"/>
      <c r="U36" s="53"/>
      <c r="V36" s="51" t="s">
        <v>0</v>
      </c>
      <c r="W36" s="155" t="s">
        <v>423</v>
      </c>
      <c r="X36" s="263">
        <v>211</v>
      </c>
      <c r="Y36" s="254" t="s">
        <v>0</v>
      </c>
      <c r="Z36" s="88">
        <f t="shared" si="0"/>
        <v>7849</v>
      </c>
      <c r="AA36" s="89">
        <f t="shared" si="1"/>
        <v>62792</v>
      </c>
      <c r="AB36" s="90"/>
      <c r="AC36" s="20"/>
      <c r="AD36" s="20"/>
      <c r="AE36" s="20"/>
      <c r="AF36" s="20"/>
      <c r="AG36" s="20"/>
      <c r="AH36" s="20"/>
      <c r="AI36" s="21"/>
      <c r="AJ36" s="20"/>
      <c r="AK36" s="20"/>
      <c r="AL36" s="91"/>
    </row>
    <row r="37" spans="1:38" ht="24.75" customHeight="1" thickBot="1" x14ac:dyDescent="0.35">
      <c r="A37" s="146" t="s">
        <v>11</v>
      </c>
      <c r="B37" s="51" t="s">
        <v>0</v>
      </c>
      <c r="C37" s="155" t="s">
        <v>417</v>
      </c>
      <c r="D37" s="193" t="s">
        <v>0</v>
      </c>
      <c r="E37" s="193" t="s">
        <v>0</v>
      </c>
      <c r="F37" s="12">
        <v>8186</v>
      </c>
      <c r="G37" s="239" t="s">
        <v>0</v>
      </c>
      <c r="H37" s="51" t="s">
        <v>0</v>
      </c>
      <c r="I37" s="155">
        <v>365</v>
      </c>
      <c r="J37" s="193" t="s">
        <v>0</v>
      </c>
      <c r="K37" s="193" t="s">
        <v>0</v>
      </c>
      <c r="L37" s="3">
        <v>5375</v>
      </c>
      <c r="M37" s="52" t="s">
        <v>0</v>
      </c>
      <c r="N37" s="51" t="s">
        <v>0</v>
      </c>
      <c r="O37" s="155" t="s">
        <v>422</v>
      </c>
      <c r="P37" s="43">
        <v>6020</v>
      </c>
      <c r="Q37" s="64" t="s">
        <v>0</v>
      </c>
      <c r="R37" s="73" t="s">
        <v>0</v>
      </c>
      <c r="S37" s="155" t="s">
        <v>423</v>
      </c>
      <c r="T37" s="43">
        <v>1734</v>
      </c>
      <c r="U37" s="64" t="s">
        <v>0</v>
      </c>
      <c r="V37" s="51" t="s">
        <v>0</v>
      </c>
      <c r="W37" s="155" t="s">
        <v>423</v>
      </c>
      <c r="X37" s="266">
        <v>486</v>
      </c>
      <c r="Y37" s="254" t="s">
        <v>0</v>
      </c>
      <c r="Z37" s="88">
        <f t="shared" ref="Z37:Z68" si="2">F37+L37+P37+T37+X37</f>
        <v>21801</v>
      </c>
      <c r="AA37" s="89">
        <f t="shared" si="1"/>
        <v>174408</v>
      </c>
      <c r="AB37" s="90"/>
      <c r="AC37" s="20"/>
      <c r="AD37" s="20"/>
      <c r="AE37" s="20"/>
      <c r="AF37" s="20"/>
      <c r="AG37" s="20"/>
      <c r="AH37" s="20"/>
      <c r="AI37" s="21"/>
      <c r="AJ37" s="20"/>
      <c r="AK37" s="20"/>
      <c r="AL37" s="91"/>
    </row>
    <row r="38" spans="1:38" ht="15" thickBot="1" x14ac:dyDescent="0.35">
      <c r="A38" s="146" t="s">
        <v>86</v>
      </c>
      <c r="B38" s="51"/>
      <c r="C38" s="169"/>
      <c r="D38" s="193"/>
      <c r="E38" s="193"/>
      <c r="F38" s="3"/>
      <c r="G38" s="240"/>
      <c r="H38" s="51" t="s">
        <v>0</v>
      </c>
      <c r="I38" s="155">
        <v>365</v>
      </c>
      <c r="J38" s="193" t="s">
        <v>0</v>
      </c>
      <c r="K38" s="193"/>
      <c r="L38" s="3">
        <v>126</v>
      </c>
      <c r="M38" s="53"/>
      <c r="N38" s="51"/>
      <c r="O38" s="157"/>
      <c r="P38" s="14"/>
      <c r="Q38" s="53"/>
      <c r="R38" s="73"/>
      <c r="S38" s="1"/>
      <c r="T38" s="16"/>
      <c r="U38" s="53"/>
      <c r="V38" s="51"/>
      <c r="W38" s="46"/>
      <c r="X38" s="247"/>
      <c r="Y38" s="256"/>
      <c r="Z38" s="88">
        <f t="shared" si="2"/>
        <v>126</v>
      </c>
      <c r="AA38" s="89">
        <f t="shared" si="1"/>
        <v>1008</v>
      </c>
      <c r="AB38" s="90"/>
      <c r="AC38" s="20"/>
      <c r="AD38" s="20"/>
      <c r="AE38" s="20"/>
      <c r="AF38" s="20"/>
      <c r="AG38" s="20"/>
      <c r="AH38" s="20"/>
      <c r="AI38" s="21"/>
      <c r="AJ38" s="20"/>
      <c r="AK38" s="20"/>
      <c r="AL38" s="91"/>
    </row>
    <row r="39" spans="1:38" ht="24.75" customHeight="1" thickBot="1" x14ac:dyDescent="0.35">
      <c r="A39" s="146" t="s">
        <v>44</v>
      </c>
      <c r="B39" s="51" t="s">
        <v>0</v>
      </c>
      <c r="C39" s="155" t="s">
        <v>417</v>
      </c>
      <c r="D39" s="193" t="s">
        <v>0</v>
      </c>
      <c r="E39" s="193" t="s">
        <v>0</v>
      </c>
      <c r="F39" s="12">
        <v>2707</v>
      </c>
      <c r="G39" s="239" t="s">
        <v>0</v>
      </c>
      <c r="H39" s="51" t="s">
        <v>0</v>
      </c>
      <c r="I39" s="155">
        <v>365</v>
      </c>
      <c r="J39" s="193" t="s">
        <v>0</v>
      </c>
      <c r="K39" s="193" t="s">
        <v>0</v>
      </c>
      <c r="L39" s="3">
        <v>383</v>
      </c>
      <c r="M39" s="52" t="s">
        <v>0</v>
      </c>
      <c r="N39" s="51" t="s">
        <v>0</v>
      </c>
      <c r="O39" s="155" t="s">
        <v>422</v>
      </c>
      <c r="P39" s="43">
        <v>405</v>
      </c>
      <c r="Q39" s="64" t="s">
        <v>0</v>
      </c>
      <c r="R39" s="73"/>
      <c r="S39" s="1"/>
      <c r="T39" s="16"/>
      <c r="U39" s="53"/>
      <c r="V39" s="51"/>
      <c r="W39" s="46"/>
      <c r="X39" s="247"/>
      <c r="Y39" s="256"/>
      <c r="Z39" s="88">
        <f t="shared" si="2"/>
        <v>3495</v>
      </c>
      <c r="AA39" s="89">
        <f t="shared" si="1"/>
        <v>27960</v>
      </c>
      <c r="AB39" s="90"/>
      <c r="AC39" s="20"/>
      <c r="AD39" s="20"/>
      <c r="AE39" s="20"/>
      <c r="AF39" s="20"/>
      <c r="AG39" s="20"/>
      <c r="AH39" s="20"/>
      <c r="AI39" s="21"/>
      <c r="AJ39" s="20"/>
      <c r="AK39" s="20"/>
      <c r="AL39" s="91"/>
    </row>
    <row r="40" spans="1:38" ht="24.75" customHeight="1" thickBot="1" x14ac:dyDescent="0.35">
      <c r="A40" s="146" t="s">
        <v>55</v>
      </c>
      <c r="B40" s="51" t="s">
        <v>0</v>
      </c>
      <c r="C40" s="155" t="s">
        <v>417</v>
      </c>
      <c r="D40" s="193" t="s">
        <v>0</v>
      </c>
      <c r="E40" s="193" t="s">
        <v>0</v>
      </c>
      <c r="F40" s="3">
        <v>4315</v>
      </c>
      <c r="G40" s="239" t="s">
        <v>0</v>
      </c>
      <c r="H40" s="51"/>
      <c r="I40" s="155">
        <v>365</v>
      </c>
      <c r="J40" s="193" t="s">
        <v>0</v>
      </c>
      <c r="K40" s="193" t="s">
        <v>0</v>
      </c>
      <c r="L40" s="3">
        <v>2402</v>
      </c>
      <c r="M40" s="52" t="s">
        <v>0</v>
      </c>
      <c r="N40" s="51" t="s">
        <v>0</v>
      </c>
      <c r="O40" s="155" t="s">
        <v>422</v>
      </c>
      <c r="P40" s="43">
        <v>2055</v>
      </c>
      <c r="Q40" s="64" t="s">
        <v>0</v>
      </c>
      <c r="R40" s="73"/>
      <c r="S40" s="1"/>
      <c r="T40" s="16"/>
      <c r="U40" s="53"/>
      <c r="V40" s="51" t="s">
        <v>0</v>
      </c>
      <c r="W40" s="155" t="s">
        <v>423</v>
      </c>
      <c r="X40" s="263">
        <v>23</v>
      </c>
      <c r="Y40" s="80"/>
      <c r="Z40" s="88">
        <f t="shared" si="2"/>
        <v>8795</v>
      </c>
      <c r="AA40" s="89">
        <f t="shared" si="1"/>
        <v>70360</v>
      </c>
      <c r="AB40" s="90"/>
      <c r="AC40" s="20"/>
      <c r="AD40" s="20"/>
      <c r="AE40" s="20"/>
      <c r="AF40" s="20"/>
      <c r="AG40" s="20"/>
      <c r="AH40" s="20"/>
      <c r="AI40" s="21"/>
      <c r="AJ40" s="20"/>
      <c r="AK40" s="20"/>
      <c r="AL40" s="91"/>
    </row>
    <row r="41" spans="1:38" ht="24.75" customHeight="1" thickBot="1" x14ac:dyDescent="0.35">
      <c r="A41" s="146" t="s">
        <v>56</v>
      </c>
      <c r="B41" s="51" t="s">
        <v>0</v>
      </c>
      <c r="C41" s="155" t="s">
        <v>417</v>
      </c>
      <c r="D41" s="193" t="s">
        <v>0</v>
      </c>
      <c r="E41" s="193" t="s">
        <v>0</v>
      </c>
      <c r="F41" s="12">
        <v>1179</v>
      </c>
      <c r="G41" s="239" t="s">
        <v>0</v>
      </c>
      <c r="H41" s="51" t="s">
        <v>0</v>
      </c>
      <c r="I41" s="155">
        <v>365</v>
      </c>
      <c r="J41" s="193" t="s">
        <v>0</v>
      </c>
      <c r="K41" s="193" t="s">
        <v>0</v>
      </c>
      <c r="L41" s="3">
        <v>1819</v>
      </c>
      <c r="M41" s="52" t="s">
        <v>0</v>
      </c>
      <c r="N41" s="51" t="s">
        <v>0</v>
      </c>
      <c r="O41" s="155" t="s">
        <v>422</v>
      </c>
      <c r="P41" s="43">
        <v>2004</v>
      </c>
      <c r="Q41" s="64" t="s">
        <v>0</v>
      </c>
      <c r="R41" s="73"/>
      <c r="S41" s="1"/>
      <c r="T41" s="16"/>
      <c r="U41" s="53"/>
      <c r="V41" s="51"/>
      <c r="W41" s="46"/>
      <c r="X41" s="247"/>
      <c r="Y41" s="256"/>
      <c r="Z41" s="88">
        <f t="shared" si="2"/>
        <v>5002</v>
      </c>
      <c r="AA41" s="89">
        <f t="shared" si="1"/>
        <v>40016</v>
      </c>
      <c r="AB41" s="90"/>
      <c r="AC41" s="20"/>
      <c r="AD41" s="20"/>
      <c r="AE41" s="20"/>
      <c r="AF41" s="20"/>
      <c r="AG41" s="20"/>
      <c r="AH41" s="20"/>
      <c r="AI41" s="21"/>
      <c r="AJ41" s="20"/>
      <c r="AK41" s="20"/>
      <c r="AL41" s="91"/>
    </row>
    <row r="42" spans="1:38" ht="24.75" customHeight="1" thickBot="1" x14ac:dyDescent="0.35">
      <c r="A42" s="146" t="s">
        <v>145</v>
      </c>
      <c r="B42" s="51" t="s">
        <v>0</v>
      </c>
      <c r="C42" s="155" t="s">
        <v>417</v>
      </c>
      <c r="D42" s="193" t="s">
        <v>0</v>
      </c>
      <c r="E42" s="193" t="s">
        <v>0</v>
      </c>
      <c r="F42" s="3">
        <v>6563</v>
      </c>
      <c r="G42" s="239" t="s">
        <v>0</v>
      </c>
      <c r="H42" s="51" t="s">
        <v>0</v>
      </c>
      <c r="I42" s="155">
        <v>365</v>
      </c>
      <c r="J42" s="193" t="s">
        <v>0</v>
      </c>
      <c r="K42" s="193" t="s">
        <v>0</v>
      </c>
      <c r="L42" s="3">
        <v>3495</v>
      </c>
      <c r="M42" s="52" t="s">
        <v>0</v>
      </c>
      <c r="N42" s="51" t="s">
        <v>0</v>
      </c>
      <c r="O42" s="155" t="s">
        <v>422</v>
      </c>
      <c r="P42" s="14">
        <v>1528</v>
      </c>
      <c r="Q42" s="64" t="s">
        <v>0</v>
      </c>
      <c r="R42" s="73" t="s">
        <v>0</v>
      </c>
      <c r="S42" s="155" t="s">
        <v>423</v>
      </c>
      <c r="T42" s="43">
        <v>800</v>
      </c>
      <c r="U42" s="64" t="s">
        <v>0</v>
      </c>
      <c r="V42" s="78" t="s">
        <v>0</v>
      </c>
      <c r="W42" s="155" t="s">
        <v>423</v>
      </c>
      <c r="X42" s="266">
        <v>335</v>
      </c>
      <c r="Y42" s="254" t="s">
        <v>0</v>
      </c>
      <c r="Z42" s="88">
        <f t="shared" si="2"/>
        <v>12721</v>
      </c>
      <c r="AA42" s="89">
        <f t="shared" si="1"/>
        <v>101768</v>
      </c>
      <c r="AB42" s="90"/>
      <c r="AC42" s="20"/>
      <c r="AD42" s="20"/>
      <c r="AE42" s="20"/>
      <c r="AF42" s="20"/>
      <c r="AG42" s="20"/>
      <c r="AH42" s="20"/>
      <c r="AI42" s="21"/>
      <c r="AJ42" s="20"/>
      <c r="AK42" s="20"/>
      <c r="AL42" s="91"/>
    </row>
    <row r="43" spans="1:38" ht="24.75" customHeight="1" thickBot="1" x14ac:dyDescent="0.35">
      <c r="A43" s="146" t="s">
        <v>135</v>
      </c>
      <c r="B43" s="51" t="s">
        <v>0</v>
      </c>
      <c r="C43" s="155" t="s">
        <v>417</v>
      </c>
      <c r="D43" s="193" t="s">
        <v>0</v>
      </c>
      <c r="E43" s="193" t="s">
        <v>0</v>
      </c>
      <c r="F43" s="45">
        <v>84</v>
      </c>
      <c r="G43" s="239" t="s">
        <v>0</v>
      </c>
      <c r="H43" s="51" t="s">
        <v>0</v>
      </c>
      <c r="I43" s="155">
        <v>365</v>
      </c>
      <c r="J43" s="193" t="s">
        <v>0</v>
      </c>
      <c r="K43" s="193"/>
      <c r="L43" s="3">
        <v>120</v>
      </c>
      <c r="M43" s="52" t="s">
        <v>0</v>
      </c>
      <c r="N43" s="51" t="s">
        <v>0</v>
      </c>
      <c r="O43" s="155" t="s">
        <v>422</v>
      </c>
      <c r="P43" s="14">
        <v>318</v>
      </c>
      <c r="Q43" s="64" t="s">
        <v>0</v>
      </c>
      <c r="R43" s="73" t="s">
        <v>0</v>
      </c>
      <c r="S43" s="155" t="s">
        <v>423</v>
      </c>
      <c r="T43" s="16">
        <v>54</v>
      </c>
      <c r="U43" s="64" t="s">
        <v>0</v>
      </c>
      <c r="V43" s="51" t="s">
        <v>0</v>
      </c>
      <c r="W43" s="155" t="s">
        <v>423</v>
      </c>
      <c r="X43" s="266">
        <v>45</v>
      </c>
      <c r="Y43" s="254" t="s">
        <v>0</v>
      </c>
      <c r="Z43" s="88">
        <f t="shared" si="2"/>
        <v>621</v>
      </c>
      <c r="AA43" s="89">
        <f t="shared" si="1"/>
        <v>4968</v>
      </c>
      <c r="AB43" s="90"/>
      <c r="AC43" s="20"/>
      <c r="AD43" s="20"/>
      <c r="AE43" s="20"/>
      <c r="AF43" s="20"/>
      <c r="AG43" s="20"/>
      <c r="AH43" s="20"/>
      <c r="AI43" s="21"/>
      <c r="AJ43" s="20"/>
      <c r="AK43" s="20"/>
      <c r="AL43" s="91"/>
    </row>
    <row r="44" spans="1:38" ht="15" thickBot="1" x14ac:dyDescent="0.35">
      <c r="A44" s="146" t="s">
        <v>144</v>
      </c>
      <c r="B44" s="51"/>
      <c r="C44" s="169"/>
      <c r="D44" s="193"/>
      <c r="E44" s="193"/>
      <c r="F44" s="3"/>
      <c r="G44" s="240"/>
      <c r="H44" s="51" t="s">
        <v>0</v>
      </c>
      <c r="I44" s="155">
        <v>365</v>
      </c>
      <c r="J44" s="193" t="s">
        <v>0</v>
      </c>
      <c r="K44" s="193"/>
      <c r="L44" s="3">
        <v>2835</v>
      </c>
      <c r="M44" s="52" t="s">
        <v>0</v>
      </c>
      <c r="N44" s="51"/>
      <c r="O44" s="157"/>
      <c r="P44" s="14"/>
      <c r="Q44" s="53"/>
      <c r="R44" s="73"/>
      <c r="S44" s="1"/>
      <c r="T44" s="16"/>
      <c r="U44" s="53"/>
      <c r="V44" s="51"/>
      <c r="W44" s="46"/>
      <c r="X44" s="247"/>
      <c r="Y44" s="256"/>
      <c r="Z44" s="88">
        <f t="shared" si="2"/>
        <v>2835</v>
      </c>
      <c r="AA44" s="89">
        <f t="shared" si="1"/>
        <v>22680</v>
      </c>
      <c r="AB44" s="90"/>
      <c r="AC44" s="20"/>
      <c r="AD44" s="20"/>
      <c r="AE44" s="20"/>
      <c r="AF44" s="20"/>
      <c r="AG44" s="20"/>
      <c r="AH44" s="20"/>
      <c r="AI44" s="21"/>
      <c r="AJ44" s="20"/>
      <c r="AK44" s="20"/>
      <c r="AL44" s="91"/>
    </row>
    <row r="45" spans="1:38" ht="15" thickBot="1" x14ac:dyDescent="0.35">
      <c r="A45" s="146" t="s">
        <v>136</v>
      </c>
      <c r="B45" s="51"/>
      <c r="C45" s="169"/>
      <c r="D45" s="193"/>
      <c r="E45" s="193"/>
      <c r="F45" s="3"/>
      <c r="G45" s="240"/>
      <c r="H45" s="51" t="s">
        <v>0</v>
      </c>
      <c r="I45" s="155">
        <v>365</v>
      </c>
      <c r="J45" s="193" t="s">
        <v>0</v>
      </c>
      <c r="K45" s="193"/>
      <c r="L45" s="3">
        <v>52</v>
      </c>
      <c r="M45" s="52" t="s">
        <v>0</v>
      </c>
      <c r="N45" s="51"/>
      <c r="O45" s="157"/>
      <c r="P45" s="14"/>
      <c r="Q45" s="53"/>
      <c r="R45" s="73"/>
      <c r="S45" s="1"/>
      <c r="T45" s="16"/>
      <c r="U45" s="53"/>
      <c r="V45" s="51"/>
      <c r="W45" s="46"/>
      <c r="X45" s="247"/>
      <c r="Y45" s="256"/>
      <c r="Z45" s="88">
        <f t="shared" si="2"/>
        <v>52</v>
      </c>
      <c r="AA45" s="89">
        <f t="shared" si="1"/>
        <v>416</v>
      </c>
      <c r="AB45" s="90"/>
      <c r="AC45" s="20"/>
      <c r="AD45" s="20"/>
      <c r="AE45" s="20"/>
      <c r="AF45" s="20"/>
      <c r="AG45" s="20"/>
      <c r="AH45" s="20"/>
      <c r="AI45" s="21"/>
      <c r="AJ45" s="20"/>
      <c r="AK45" s="20"/>
      <c r="AL45" s="91"/>
    </row>
    <row r="46" spans="1:38" ht="24.75" customHeight="1" thickBot="1" x14ac:dyDescent="0.35">
      <c r="A46" s="146" t="s">
        <v>146</v>
      </c>
      <c r="B46" s="51" t="s">
        <v>0</v>
      </c>
      <c r="C46" s="155" t="s">
        <v>417</v>
      </c>
      <c r="D46" s="193" t="s">
        <v>0</v>
      </c>
      <c r="E46" s="193" t="s">
        <v>0</v>
      </c>
      <c r="F46" s="3">
        <v>4698</v>
      </c>
      <c r="G46" s="239" t="s">
        <v>0</v>
      </c>
      <c r="H46" s="51" t="s">
        <v>0</v>
      </c>
      <c r="I46" s="155">
        <v>365</v>
      </c>
      <c r="J46" s="193" t="s">
        <v>0</v>
      </c>
      <c r="K46" s="193"/>
      <c r="L46" s="3">
        <v>3217</v>
      </c>
      <c r="M46" s="52" t="s">
        <v>0</v>
      </c>
      <c r="N46" s="51"/>
      <c r="O46" s="46"/>
      <c r="P46" s="3"/>
      <c r="Q46" s="53"/>
      <c r="R46" s="73"/>
      <c r="S46" s="1"/>
      <c r="T46" s="16"/>
      <c r="U46" s="53"/>
      <c r="V46" s="51"/>
      <c r="W46" s="46"/>
      <c r="X46" s="247"/>
      <c r="Y46" s="256"/>
      <c r="Z46" s="88">
        <f t="shared" si="2"/>
        <v>7915</v>
      </c>
      <c r="AA46" s="89">
        <f t="shared" si="1"/>
        <v>63320</v>
      </c>
      <c r="AB46" s="90"/>
      <c r="AC46" s="20"/>
      <c r="AD46" s="20"/>
      <c r="AE46" s="20"/>
      <c r="AF46" s="20"/>
      <c r="AG46" s="20"/>
      <c r="AH46" s="20"/>
      <c r="AI46" s="21"/>
      <c r="AJ46" s="20"/>
      <c r="AK46" s="20"/>
      <c r="AL46" s="91"/>
    </row>
    <row r="47" spans="1:38" ht="15" thickBot="1" x14ac:dyDescent="0.35">
      <c r="A47" s="146" t="s">
        <v>87</v>
      </c>
      <c r="B47" s="51"/>
      <c r="C47" s="169"/>
      <c r="D47" s="193"/>
      <c r="E47" s="193"/>
      <c r="F47" s="3"/>
      <c r="G47" s="240"/>
      <c r="H47" s="51" t="s">
        <v>0</v>
      </c>
      <c r="I47" s="155">
        <v>365</v>
      </c>
      <c r="J47" s="193" t="s">
        <v>0</v>
      </c>
      <c r="K47" s="193"/>
      <c r="L47" s="3">
        <v>215</v>
      </c>
      <c r="M47" s="52" t="s">
        <v>0</v>
      </c>
      <c r="N47" s="51"/>
      <c r="O47" s="46"/>
      <c r="P47" s="3"/>
      <c r="Q47" s="53"/>
      <c r="R47" s="73"/>
      <c r="S47" s="1"/>
      <c r="T47" s="16"/>
      <c r="U47" s="53"/>
      <c r="V47" s="51"/>
      <c r="W47" s="46"/>
      <c r="X47" s="247"/>
      <c r="Y47" s="256"/>
      <c r="Z47" s="88">
        <f t="shared" si="2"/>
        <v>215</v>
      </c>
      <c r="AA47" s="89">
        <f t="shared" si="1"/>
        <v>1720</v>
      </c>
      <c r="AB47" s="90"/>
      <c r="AC47" s="20"/>
      <c r="AD47" s="20"/>
      <c r="AE47" s="20"/>
      <c r="AF47" s="20"/>
      <c r="AG47" s="20"/>
      <c r="AH47" s="20"/>
      <c r="AI47" s="21"/>
      <c r="AJ47" s="20"/>
      <c r="AK47" s="20"/>
      <c r="AL47" s="91"/>
    </row>
    <row r="48" spans="1:38" ht="24.75" customHeight="1" thickBot="1" x14ac:dyDescent="0.35">
      <c r="A48" s="146" t="s">
        <v>147</v>
      </c>
      <c r="B48" s="51" t="s">
        <v>0</v>
      </c>
      <c r="C48" s="155" t="s">
        <v>417</v>
      </c>
      <c r="D48" s="193" t="s">
        <v>0</v>
      </c>
      <c r="E48" s="193" t="s">
        <v>0</v>
      </c>
      <c r="F48" s="3">
        <v>24561</v>
      </c>
      <c r="G48" s="239" t="s">
        <v>0</v>
      </c>
      <c r="H48" s="51" t="s">
        <v>0</v>
      </c>
      <c r="I48" s="155">
        <v>365</v>
      </c>
      <c r="J48" s="193" t="s">
        <v>0</v>
      </c>
      <c r="K48" s="193" t="s">
        <v>0</v>
      </c>
      <c r="L48" s="3">
        <v>18748</v>
      </c>
      <c r="M48" s="52" t="s">
        <v>0</v>
      </c>
      <c r="N48" s="51" t="s">
        <v>0</v>
      </c>
      <c r="O48" s="155" t="s">
        <v>422</v>
      </c>
      <c r="P48" s="3">
        <v>12910</v>
      </c>
      <c r="Q48" s="64" t="s">
        <v>0</v>
      </c>
      <c r="R48" s="73" t="s">
        <v>0</v>
      </c>
      <c r="S48" s="155" t="s">
        <v>423</v>
      </c>
      <c r="T48" s="161">
        <v>6494</v>
      </c>
      <c r="U48" s="64" t="s">
        <v>0</v>
      </c>
      <c r="V48" s="51" t="s">
        <v>0</v>
      </c>
      <c r="W48" s="155" t="s">
        <v>423</v>
      </c>
      <c r="X48" s="267">
        <v>7059</v>
      </c>
      <c r="Y48" s="254" t="s">
        <v>0</v>
      </c>
      <c r="Z48" s="88">
        <f t="shared" si="2"/>
        <v>69772</v>
      </c>
      <c r="AA48" s="89">
        <f t="shared" si="1"/>
        <v>558176</v>
      </c>
      <c r="AB48" s="90"/>
      <c r="AC48" s="20"/>
      <c r="AD48" s="20"/>
      <c r="AE48" s="20"/>
      <c r="AF48" s="20"/>
      <c r="AG48" s="20"/>
      <c r="AH48" s="20"/>
      <c r="AI48" s="21"/>
      <c r="AJ48" s="20"/>
      <c r="AK48" s="20"/>
      <c r="AL48" s="91"/>
    </row>
    <row r="49" spans="1:38" ht="24.75" customHeight="1" thickBot="1" x14ac:dyDescent="0.35">
      <c r="A49" s="146" t="s">
        <v>13</v>
      </c>
      <c r="B49" s="51" t="s">
        <v>0</v>
      </c>
      <c r="C49" s="155" t="s">
        <v>417</v>
      </c>
      <c r="D49" s="193" t="s">
        <v>0</v>
      </c>
      <c r="E49" s="193" t="s">
        <v>0</v>
      </c>
      <c r="F49" s="12">
        <v>19705</v>
      </c>
      <c r="G49" s="239" t="s">
        <v>0</v>
      </c>
      <c r="H49" s="51" t="s">
        <v>0</v>
      </c>
      <c r="I49" s="155">
        <v>365</v>
      </c>
      <c r="J49" s="193" t="s">
        <v>0</v>
      </c>
      <c r="K49" s="193" t="s">
        <v>0</v>
      </c>
      <c r="L49" s="3">
        <v>15700</v>
      </c>
      <c r="M49" s="55"/>
      <c r="N49" s="51" t="s">
        <v>0</v>
      </c>
      <c r="O49" s="155" t="s">
        <v>422</v>
      </c>
      <c r="P49" s="12">
        <v>9824</v>
      </c>
      <c r="Q49" s="64" t="s">
        <v>0</v>
      </c>
      <c r="R49" s="73" t="s">
        <v>0</v>
      </c>
      <c r="S49" s="155" t="s">
        <v>423</v>
      </c>
      <c r="T49" s="161">
        <v>5844</v>
      </c>
      <c r="U49" s="64" t="s">
        <v>0</v>
      </c>
      <c r="V49" s="51" t="s">
        <v>0</v>
      </c>
      <c r="W49" s="155" t="s">
        <v>423</v>
      </c>
      <c r="X49" s="267">
        <v>6575</v>
      </c>
      <c r="Y49" s="254" t="s">
        <v>0</v>
      </c>
      <c r="Z49" s="88">
        <f t="shared" si="2"/>
        <v>57648</v>
      </c>
      <c r="AA49" s="89">
        <f t="shared" si="1"/>
        <v>461184</v>
      </c>
      <c r="AB49" s="90"/>
      <c r="AC49" s="20"/>
      <c r="AD49" s="20"/>
      <c r="AE49" s="20"/>
      <c r="AF49" s="20"/>
      <c r="AG49" s="20"/>
      <c r="AH49" s="20"/>
      <c r="AI49" s="21"/>
      <c r="AJ49" s="20"/>
      <c r="AK49" s="20"/>
      <c r="AL49" s="91"/>
    </row>
    <row r="50" spans="1:38" ht="24.75" customHeight="1" thickBot="1" x14ac:dyDescent="0.35">
      <c r="A50" s="146" t="s">
        <v>14</v>
      </c>
      <c r="B50" s="51" t="s">
        <v>0</v>
      </c>
      <c r="C50" s="155" t="s">
        <v>417</v>
      </c>
      <c r="D50" s="193" t="s">
        <v>0</v>
      </c>
      <c r="E50" s="193" t="s">
        <v>0</v>
      </c>
      <c r="F50" s="12">
        <v>20377</v>
      </c>
      <c r="G50" s="239" t="s">
        <v>0</v>
      </c>
      <c r="H50" s="51" t="s">
        <v>0</v>
      </c>
      <c r="I50" s="155">
        <v>365</v>
      </c>
      <c r="J50" s="193" t="s">
        <v>0</v>
      </c>
      <c r="K50" s="193" t="s">
        <v>0</v>
      </c>
      <c r="L50" s="3">
        <v>16257</v>
      </c>
      <c r="M50" s="55"/>
      <c r="N50" s="51" t="s">
        <v>0</v>
      </c>
      <c r="O50" s="155" t="s">
        <v>422</v>
      </c>
      <c r="P50" s="12">
        <v>9840</v>
      </c>
      <c r="Q50" s="64" t="s">
        <v>0</v>
      </c>
      <c r="R50" s="73" t="s">
        <v>0</v>
      </c>
      <c r="S50" s="155" t="s">
        <v>423</v>
      </c>
      <c r="T50" s="161">
        <v>5849</v>
      </c>
      <c r="U50" s="64" t="s">
        <v>0</v>
      </c>
      <c r="V50" s="51" t="s">
        <v>0</v>
      </c>
      <c r="W50" s="155" t="s">
        <v>423</v>
      </c>
      <c r="X50" s="268">
        <v>6462</v>
      </c>
      <c r="Y50" s="254" t="s">
        <v>0</v>
      </c>
      <c r="Z50" s="88">
        <f t="shared" si="2"/>
        <v>58785</v>
      </c>
      <c r="AA50" s="89">
        <f t="shared" si="1"/>
        <v>470280</v>
      </c>
      <c r="AB50" s="90"/>
      <c r="AC50" s="20"/>
      <c r="AD50" s="20"/>
      <c r="AE50" s="20"/>
      <c r="AF50" s="20"/>
      <c r="AG50" s="20"/>
      <c r="AH50" s="20"/>
      <c r="AI50" s="21"/>
      <c r="AJ50" s="20"/>
      <c r="AK50" s="20"/>
      <c r="AL50" s="91"/>
    </row>
    <row r="51" spans="1:38" ht="24.75" customHeight="1" thickBot="1" x14ac:dyDescent="0.35">
      <c r="A51" s="146" t="s">
        <v>148</v>
      </c>
      <c r="B51" s="51" t="s">
        <v>0</v>
      </c>
      <c r="C51" s="155" t="s">
        <v>417</v>
      </c>
      <c r="D51" s="193" t="s">
        <v>0</v>
      </c>
      <c r="E51" s="193" t="s">
        <v>0</v>
      </c>
      <c r="F51" s="12">
        <v>22940</v>
      </c>
      <c r="G51" s="239" t="s">
        <v>0</v>
      </c>
      <c r="H51" s="51" t="s">
        <v>0</v>
      </c>
      <c r="I51" s="155">
        <v>365</v>
      </c>
      <c r="J51" s="193" t="s">
        <v>0</v>
      </c>
      <c r="K51" s="193" t="s">
        <v>0</v>
      </c>
      <c r="L51" s="3">
        <v>16461</v>
      </c>
      <c r="M51" s="52" t="s">
        <v>0</v>
      </c>
      <c r="N51" s="51" t="s">
        <v>0</v>
      </c>
      <c r="O51" s="155" t="s">
        <v>422</v>
      </c>
      <c r="P51" s="12">
        <v>12195</v>
      </c>
      <c r="Q51" s="64" t="s">
        <v>0</v>
      </c>
      <c r="R51" s="73" t="s">
        <v>0</v>
      </c>
      <c r="S51" s="155" t="s">
        <v>423</v>
      </c>
      <c r="T51" s="43">
        <v>6146</v>
      </c>
      <c r="U51" s="64" t="s">
        <v>0</v>
      </c>
      <c r="V51" s="51" t="s">
        <v>0</v>
      </c>
      <c r="W51" s="155" t="s">
        <v>423</v>
      </c>
      <c r="X51" s="269">
        <v>6992</v>
      </c>
      <c r="Y51" s="254" t="s">
        <v>0</v>
      </c>
      <c r="Z51" s="88">
        <f t="shared" si="2"/>
        <v>64734</v>
      </c>
      <c r="AA51" s="89">
        <f t="shared" si="1"/>
        <v>517872</v>
      </c>
      <c r="AB51" s="90"/>
      <c r="AC51" s="20"/>
      <c r="AD51" s="20"/>
      <c r="AE51" s="20"/>
      <c r="AF51" s="20"/>
      <c r="AG51" s="20"/>
      <c r="AH51" s="20"/>
      <c r="AI51" s="21"/>
      <c r="AJ51" s="20"/>
      <c r="AK51" s="20"/>
      <c r="AL51" s="91"/>
    </row>
    <row r="52" spans="1:38" ht="24.75" customHeight="1" thickBot="1" x14ac:dyDescent="0.35">
      <c r="A52" s="146" t="s">
        <v>15</v>
      </c>
      <c r="B52" s="51" t="s">
        <v>0</v>
      </c>
      <c r="C52" s="155" t="s">
        <v>418</v>
      </c>
      <c r="D52" s="193" t="s">
        <v>0</v>
      </c>
      <c r="E52" s="193"/>
      <c r="F52" s="12">
        <v>359</v>
      </c>
      <c r="G52" s="165"/>
      <c r="H52" s="51" t="s">
        <v>0</v>
      </c>
      <c r="I52" s="155" t="s">
        <v>427</v>
      </c>
      <c r="J52" s="193" t="s">
        <v>0</v>
      </c>
      <c r="K52" s="193"/>
      <c r="L52" s="7">
        <v>467</v>
      </c>
      <c r="M52" s="53"/>
      <c r="N52" s="51"/>
      <c r="O52" s="46"/>
      <c r="P52" s="3"/>
      <c r="Q52" s="53"/>
      <c r="R52" s="73"/>
      <c r="S52" s="1"/>
      <c r="T52" s="16"/>
      <c r="U52" s="53"/>
      <c r="V52" s="51"/>
      <c r="W52" s="46"/>
      <c r="X52" s="247"/>
      <c r="Y52" s="256"/>
      <c r="Z52" s="88">
        <f t="shared" si="2"/>
        <v>826</v>
      </c>
      <c r="AA52" s="89">
        <f t="shared" si="1"/>
        <v>6608</v>
      </c>
      <c r="AB52" s="90"/>
      <c r="AC52" s="20"/>
      <c r="AD52" s="20"/>
      <c r="AE52" s="20"/>
      <c r="AF52" s="20"/>
      <c r="AG52" s="20"/>
      <c r="AH52" s="20"/>
      <c r="AI52" s="21"/>
      <c r="AJ52" s="20"/>
      <c r="AK52" s="20"/>
      <c r="AL52" s="91"/>
    </row>
    <row r="53" spans="1:38" ht="24.75" customHeight="1" thickBot="1" x14ac:dyDescent="0.35">
      <c r="A53" s="146" t="s">
        <v>16</v>
      </c>
      <c r="B53" s="51" t="s">
        <v>0</v>
      </c>
      <c r="C53" s="155" t="s">
        <v>418</v>
      </c>
      <c r="D53" s="193" t="s">
        <v>0</v>
      </c>
      <c r="E53" s="193"/>
      <c r="F53" s="12">
        <v>280</v>
      </c>
      <c r="G53" s="165"/>
      <c r="H53" s="51" t="s">
        <v>0</v>
      </c>
      <c r="I53" s="155" t="s">
        <v>427</v>
      </c>
      <c r="J53" s="193" t="s">
        <v>0</v>
      </c>
      <c r="K53" s="193"/>
      <c r="L53" s="7">
        <v>468</v>
      </c>
      <c r="M53" s="53"/>
      <c r="N53" s="51"/>
      <c r="O53" s="46"/>
      <c r="P53" s="3"/>
      <c r="Q53" s="53"/>
      <c r="R53" s="73"/>
      <c r="S53" s="1"/>
      <c r="T53" s="16"/>
      <c r="U53" s="53"/>
      <c r="V53" s="51"/>
      <c r="W53" s="46"/>
      <c r="X53" s="247"/>
      <c r="Y53" s="256"/>
      <c r="Z53" s="88">
        <f t="shared" si="2"/>
        <v>748</v>
      </c>
      <c r="AA53" s="89">
        <f t="shared" si="1"/>
        <v>5984</v>
      </c>
      <c r="AB53" s="90"/>
      <c r="AC53" s="20"/>
      <c r="AD53" s="20"/>
      <c r="AE53" s="20"/>
      <c r="AF53" s="20"/>
      <c r="AG53" s="20"/>
      <c r="AH53" s="20"/>
      <c r="AI53" s="21"/>
      <c r="AJ53" s="20"/>
      <c r="AK53" s="20"/>
      <c r="AL53" s="91"/>
    </row>
    <row r="54" spans="1:38" ht="15" thickBot="1" x14ac:dyDescent="0.35">
      <c r="A54" s="146" t="s">
        <v>17</v>
      </c>
      <c r="B54" s="51"/>
      <c r="C54" s="169"/>
      <c r="D54" s="193"/>
      <c r="E54" s="193"/>
      <c r="F54" s="3"/>
      <c r="G54" s="240"/>
      <c r="H54" s="51" t="s">
        <v>0</v>
      </c>
      <c r="I54" s="155" t="s">
        <v>427</v>
      </c>
      <c r="J54" s="193" t="s">
        <v>0</v>
      </c>
      <c r="K54" s="193"/>
      <c r="L54" s="9">
        <v>73</v>
      </c>
      <c r="M54" s="65"/>
      <c r="N54" s="51"/>
      <c r="O54" s="46"/>
      <c r="P54" s="3"/>
      <c r="Q54" s="53"/>
      <c r="R54" s="73"/>
      <c r="S54" s="1"/>
      <c r="T54" s="16"/>
      <c r="U54" s="53"/>
      <c r="V54" s="51"/>
      <c r="W54" s="46"/>
      <c r="X54" s="247"/>
      <c r="Y54" s="256"/>
      <c r="Z54" s="88">
        <f t="shared" si="2"/>
        <v>73</v>
      </c>
      <c r="AA54" s="89">
        <f t="shared" si="1"/>
        <v>584</v>
      </c>
      <c r="AB54" s="90"/>
      <c r="AC54" s="20"/>
      <c r="AD54" s="20"/>
      <c r="AE54" s="20"/>
      <c r="AF54" s="20"/>
      <c r="AG54" s="20"/>
      <c r="AH54" s="20"/>
      <c r="AI54" s="21"/>
      <c r="AJ54" s="20"/>
      <c r="AK54" s="20"/>
      <c r="AL54" s="91"/>
    </row>
    <row r="55" spans="1:38" ht="24.75" customHeight="1" thickBot="1" x14ac:dyDescent="0.35">
      <c r="A55" s="146" t="s">
        <v>163</v>
      </c>
      <c r="B55" s="51" t="s">
        <v>0</v>
      </c>
      <c r="C55" s="155" t="s">
        <v>417</v>
      </c>
      <c r="D55" s="193" t="s">
        <v>0</v>
      </c>
      <c r="E55" s="193" t="s">
        <v>0</v>
      </c>
      <c r="F55" s="3">
        <v>19228</v>
      </c>
      <c r="G55" s="239" t="s">
        <v>0</v>
      </c>
      <c r="H55" s="51" t="s">
        <v>0</v>
      </c>
      <c r="I55" s="155">
        <v>365</v>
      </c>
      <c r="J55" s="193" t="s">
        <v>0</v>
      </c>
      <c r="K55" s="193" t="s">
        <v>0</v>
      </c>
      <c r="L55" s="11">
        <v>6850</v>
      </c>
      <c r="M55" s="52" t="s">
        <v>0</v>
      </c>
      <c r="N55" s="51" t="s">
        <v>0</v>
      </c>
      <c r="O55" s="155" t="s">
        <v>422</v>
      </c>
      <c r="P55" s="3">
        <v>5236</v>
      </c>
      <c r="Q55" s="64" t="s">
        <v>0</v>
      </c>
      <c r="R55" s="73" t="s">
        <v>0</v>
      </c>
      <c r="S55" s="155" t="s">
        <v>423</v>
      </c>
      <c r="T55" s="161">
        <v>2248</v>
      </c>
      <c r="U55" s="64" t="s">
        <v>0</v>
      </c>
      <c r="V55" s="51" t="s">
        <v>0</v>
      </c>
      <c r="W55" s="155" t="s">
        <v>423</v>
      </c>
      <c r="X55" s="263">
        <v>370</v>
      </c>
      <c r="Y55" s="254" t="s">
        <v>0</v>
      </c>
      <c r="Z55" s="88">
        <f t="shared" si="2"/>
        <v>33932</v>
      </c>
      <c r="AA55" s="89">
        <f t="shared" si="1"/>
        <v>271456</v>
      </c>
      <c r="AB55" s="90"/>
      <c r="AC55" s="20"/>
      <c r="AD55" s="20"/>
      <c r="AE55" s="20"/>
      <c r="AF55" s="20"/>
      <c r="AG55" s="20"/>
      <c r="AH55" s="20"/>
      <c r="AI55" s="21"/>
      <c r="AJ55" s="20"/>
      <c r="AK55" s="20"/>
      <c r="AL55" s="91"/>
    </row>
    <row r="56" spans="1:38" ht="24.75" customHeight="1" thickBot="1" x14ac:dyDescent="0.35">
      <c r="A56" s="146" t="s">
        <v>162</v>
      </c>
      <c r="B56" s="51" t="s">
        <v>0</v>
      </c>
      <c r="C56" s="155" t="s">
        <v>417</v>
      </c>
      <c r="D56" s="193" t="s">
        <v>0</v>
      </c>
      <c r="E56" s="193" t="s">
        <v>0</v>
      </c>
      <c r="F56" s="3">
        <v>1428</v>
      </c>
      <c r="G56" s="239" t="s">
        <v>0</v>
      </c>
      <c r="H56" s="51" t="s">
        <v>0</v>
      </c>
      <c r="I56" s="155">
        <v>365</v>
      </c>
      <c r="J56" s="193" t="s">
        <v>0</v>
      </c>
      <c r="K56" s="193"/>
      <c r="L56" s="3">
        <v>588</v>
      </c>
      <c r="M56" s="52" t="s">
        <v>0</v>
      </c>
      <c r="N56" s="58" t="s">
        <v>0</v>
      </c>
      <c r="O56" s="155" t="s">
        <v>422</v>
      </c>
      <c r="P56" s="164">
        <v>2393</v>
      </c>
      <c r="Q56" s="64" t="s">
        <v>0</v>
      </c>
      <c r="R56" s="58" t="s">
        <v>0</v>
      </c>
      <c r="S56" s="155" t="s">
        <v>423</v>
      </c>
      <c r="T56" s="202">
        <v>1413</v>
      </c>
      <c r="U56" s="64" t="s">
        <v>0</v>
      </c>
      <c r="V56" s="51" t="s">
        <v>0</v>
      </c>
      <c r="W56" s="155" t="s">
        <v>423</v>
      </c>
      <c r="X56" s="247">
        <v>84</v>
      </c>
      <c r="Y56" s="254" t="s">
        <v>0</v>
      </c>
      <c r="Z56" s="88">
        <f t="shared" si="2"/>
        <v>5906</v>
      </c>
      <c r="AA56" s="89">
        <f t="shared" si="1"/>
        <v>47248</v>
      </c>
      <c r="AB56" s="90"/>
      <c r="AC56" s="20"/>
      <c r="AD56" s="20"/>
      <c r="AE56" s="20"/>
      <c r="AF56" s="20"/>
      <c r="AG56" s="20"/>
      <c r="AH56" s="20"/>
      <c r="AI56" s="21"/>
      <c r="AJ56" s="20"/>
      <c r="AK56" s="20"/>
      <c r="AL56" s="91"/>
    </row>
    <row r="57" spans="1:38" ht="24.75" customHeight="1" thickBot="1" x14ac:dyDescent="0.35">
      <c r="A57" s="146" t="s">
        <v>149</v>
      </c>
      <c r="B57" s="51" t="s">
        <v>0</v>
      </c>
      <c r="C57" s="155" t="s">
        <v>417</v>
      </c>
      <c r="D57" s="193" t="s">
        <v>0</v>
      </c>
      <c r="E57" s="193" t="s">
        <v>0</v>
      </c>
      <c r="F57" s="3">
        <v>334</v>
      </c>
      <c r="G57" s="239" t="s">
        <v>0</v>
      </c>
      <c r="H57" s="51" t="s">
        <v>0</v>
      </c>
      <c r="I57" s="155">
        <v>365</v>
      </c>
      <c r="J57" s="193" t="s">
        <v>0</v>
      </c>
      <c r="K57" s="193"/>
      <c r="L57" s="3">
        <v>112</v>
      </c>
      <c r="M57" s="52" t="s">
        <v>0</v>
      </c>
      <c r="N57" s="51"/>
      <c r="O57" s="46"/>
      <c r="P57" s="3"/>
      <c r="Q57" s="53"/>
      <c r="R57" s="73"/>
      <c r="S57" s="1"/>
      <c r="T57" s="16"/>
      <c r="U57" s="53"/>
      <c r="V57" s="51"/>
      <c r="W57" s="46"/>
      <c r="X57" s="247"/>
      <c r="Y57" s="256"/>
      <c r="Z57" s="88">
        <f t="shared" si="2"/>
        <v>446</v>
      </c>
      <c r="AA57" s="89">
        <f t="shared" si="1"/>
        <v>3568</v>
      </c>
      <c r="AB57" s="90"/>
      <c r="AC57" s="20"/>
      <c r="AD57" s="20"/>
      <c r="AE57" s="20"/>
      <c r="AF57" s="20"/>
      <c r="AG57" s="20"/>
      <c r="AH57" s="20"/>
      <c r="AI57" s="21"/>
      <c r="AJ57" s="20"/>
      <c r="AK57" s="20"/>
      <c r="AL57" s="91"/>
    </row>
    <row r="58" spans="1:38" ht="24.75" customHeight="1" thickBot="1" x14ac:dyDescent="0.35">
      <c r="A58" s="146" t="s">
        <v>21</v>
      </c>
      <c r="B58" s="51" t="s">
        <v>0</v>
      </c>
      <c r="C58" s="155" t="s">
        <v>417</v>
      </c>
      <c r="D58" s="193" t="s">
        <v>0</v>
      </c>
      <c r="E58" s="193" t="s">
        <v>0</v>
      </c>
      <c r="F58" s="3">
        <v>526</v>
      </c>
      <c r="G58" s="239" t="s">
        <v>0</v>
      </c>
      <c r="H58" s="51" t="s">
        <v>0</v>
      </c>
      <c r="I58" s="155">
        <v>365</v>
      </c>
      <c r="J58" s="193" t="s">
        <v>0</v>
      </c>
      <c r="K58" s="193"/>
      <c r="L58" s="3">
        <v>216</v>
      </c>
      <c r="M58" s="52" t="s">
        <v>0</v>
      </c>
      <c r="N58" s="51"/>
      <c r="O58" s="46"/>
      <c r="P58" s="3"/>
      <c r="Q58" s="53"/>
      <c r="R58" s="73"/>
      <c r="S58" s="1"/>
      <c r="T58" s="16"/>
      <c r="U58" s="53"/>
      <c r="V58" s="51"/>
      <c r="W58" s="46"/>
      <c r="X58" s="247"/>
      <c r="Y58" s="256"/>
      <c r="Z58" s="88">
        <f t="shared" si="2"/>
        <v>742</v>
      </c>
      <c r="AA58" s="89">
        <f t="shared" si="1"/>
        <v>5936</v>
      </c>
      <c r="AB58" s="90"/>
      <c r="AC58" s="20"/>
      <c r="AD58" s="20"/>
      <c r="AE58" s="20"/>
      <c r="AF58" s="20"/>
      <c r="AG58" s="20"/>
      <c r="AH58" s="20"/>
      <c r="AI58" s="21"/>
      <c r="AJ58" s="20"/>
      <c r="AK58" s="20"/>
      <c r="AL58" s="91"/>
    </row>
    <row r="59" spans="1:38" ht="24.75" customHeight="1" thickBot="1" x14ac:dyDescent="0.35">
      <c r="A59" s="146" t="s">
        <v>157</v>
      </c>
      <c r="B59" s="51" t="s">
        <v>0</v>
      </c>
      <c r="C59" s="155" t="s">
        <v>417</v>
      </c>
      <c r="D59" s="193" t="s">
        <v>0</v>
      </c>
      <c r="E59" s="193" t="s">
        <v>0</v>
      </c>
      <c r="F59" s="3">
        <v>7661</v>
      </c>
      <c r="G59" s="239" t="s">
        <v>0</v>
      </c>
      <c r="H59" s="51" t="s">
        <v>0</v>
      </c>
      <c r="I59" s="155">
        <v>365</v>
      </c>
      <c r="J59" s="193" t="s">
        <v>0</v>
      </c>
      <c r="K59" s="193"/>
      <c r="L59" s="3">
        <v>2340</v>
      </c>
      <c r="M59" s="52" t="s">
        <v>0</v>
      </c>
      <c r="N59" s="51" t="s">
        <v>0</v>
      </c>
      <c r="O59" s="155" t="s">
        <v>422</v>
      </c>
      <c r="P59" s="3">
        <v>4525</v>
      </c>
      <c r="Q59" s="64" t="s">
        <v>0</v>
      </c>
      <c r="R59" s="73" t="s">
        <v>0</v>
      </c>
      <c r="S59" s="155" t="s">
        <v>423</v>
      </c>
      <c r="T59" s="16">
        <v>241</v>
      </c>
      <c r="U59" s="64" t="s">
        <v>0</v>
      </c>
      <c r="V59" s="51" t="s">
        <v>0</v>
      </c>
      <c r="W59" s="155" t="s">
        <v>423</v>
      </c>
      <c r="X59" s="263">
        <v>338</v>
      </c>
      <c r="Y59" s="254" t="s">
        <v>0</v>
      </c>
      <c r="Z59" s="88">
        <f t="shared" si="2"/>
        <v>15105</v>
      </c>
      <c r="AA59" s="89">
        <f t="shared" si="1"/>
        <v>120840</v>
      </c>
      <c r="AB59" s="90"/>
      <c r="AC59" s="20"/>
      <c r="AD59" s="20"/>
      <c r="AE59" s="20"/>
      <c r="AF59" s="20"/>
      <c r="AG59" s="20"/>
      <c r="AH59" s="20"/>
      <c r="AI59" s="21"/>
      <c r="AJ59" s="20"/>
      <c r="AK59" s="20"/>
      <c r="AL59" s="91"/>
    </row>
    <row r="60" spans="1:38" ht="24.75" customHeight="1" thickBot="1" x14ac:dyDescent="0.35">
      <c r="A60" s="146" t="s">
        <v>150</v>
      </c>
      <c r="B60" s="51" t="s">
        <v>0</v>
      </c>
      <c r="C60" s="155" t="s">
        <v>417</v>
      </c>
      <c r="D60" s="193" t="s">
        <v>0</v>
      </c>
      <c r="E60" s="193" t="s">
        <v>0</v>
      </c>
      <c r="F60" s="3">
        <v>2592</v>
      </c>
      <c r="G60" s="241"/>
      <c r="H60" s="51" t="s">
        <v>0</v>
      </c>
      <c r="I60" s="155">
        <v>365</v>
      </c>
      <c r="J60" s="193" t="s">
        <v>0</v>
      </c>
      <c r="K60" s="193"/>
      <c r="L60" s="3">
        <v>2306</v>
      </c>
      <c r="M60" s="52" t="s">
        <v>0</v>
      </c>
      <c r="N60" s="51" t="s">
        <v>0</v>
      </c>
      <c r="O60" s="156" t="s">
        <v>424</v>
      </c>
      <c r="P60" s="3">
        <v>54</v>
      </c>
      <c r="Q60" s="64" t="s">
        <v>0</v>
      </c>
      <c r="R60" s="73"/>
      <c r="S60" s="1"/>
      <c r="T60" s="16"/>
      <c r="U60" s="53"/>
      <c r="V60" s="51" t="s">
        <v>0</v>
      </c>
      <c r="W60" s="155" t="s">
        <v>423</v>
      </c>
      <c r="X60" s="247">
        <v>3174</v>
      </c>
      <c r="Y60" s="254" t="s">
        <v>0</v>
      </c>
      <c r="Z60" s="88">
        <f t="shared" si="2"/>
        <v>8126</v>
      </c>
      <c r="AA60" s="89">
        <f t="shared" si="1"/>
        <v>65008</v>
      </c>
      <c r="AB60" s="90"/>
      <c r="AC60" s="20"/>
      <c r="AD60" s="20"/>
      <c r="AE60" s="20"/>
      <c r="AF60" s="20"/>
      <c r="AG60" s="20"/>
      <c r="AH60" s="20"/>
      <c r="AI60" s="21"/>
      <c r="AJ60" s="20"/>
      <c r="AK60" s="20"/>
      <c r="AL60" s="91"/>
    </row>
    <row r="61" spans="1:38" ht="24.75" customHeight="1" thickBot="1" x14ac:dyDescent="0.35">
      <c r="A61" s="146" t="s">
        <v>151</v>
      </c>
      <c r="B61" s="51"/>
      <c r="C61" s="155" t="s">
        <v>417</v>
      </c>
      <c r="D61" s="193" t="s">
        <v>0</v>
      </c>
      <c r="E61" s="193" t="s">
        <v>0</v>
      </c>
      <c r="F61" s="3">
        <v>7</v>
      </c>
      <c r="G61" s="239" t="s">
        <v>0</v>
      </c>
      <c r="H61" s="51" t="s">
        <v>0</v>
      </c>
      <c r="I61" s="155">
        <v>365</v>
      </c>
      <c r="J61" s="193" t="s">
        <v>0</v>
      </c>
      <c r="K61" s="193"/>
      <c r="L61" s="3">
        <v>26</v>
      </c>
      <c r="M61" s="52" t="s">
        <v>0</v>
      </c>
      <c r="N61" s="51"/>
      <c r="O61" s="46"/>
      <c r="P61" s="3"/>
      <c r="Q61" s="53"/>
      <c r="R61" s="73"/>
      <c r="S61" s="1"/>
      <c r="T61" s="16"/>
      <c r="U61" s="53"/>
      <c r="V61" s="51"/>
      <c r="W61" s="46"/>
      <c r="X61" s="247"/>
      <c r="Y61" s="256"/>
      <c r="Z61" s="88">
        <f t="shared" si="2"/>
        <v>33</v>
      </c>
      <c r="AA61" s="89">
        <f t="shared" si="1"/>
        <v>264</v>
      </c>
      <c r="AB61" s="90"/>
      <c r="AC61" s="20"/>
      <c r="AD61" s="20"/>
      <c r="AE61" s="20"/>
      <c r="AF61" s="20"/>
      <c r="AG61" s="20"/>
      <c r="AH61" s="20"/>
      <c r="AI61" s="21"/>
      <c r="AJ61" s="20"/>
      <c r="AK61" s="20"/>
      <c r="AL61" s="91"/>
    </row>
    <row r="62" spans="1:38" ht="24.75" customHeight="1" thickBot="1" x14ac:dyDescent="0.35">
      <c r="A62" s="146" t="s">
        <v>57</v>
      </c>
      <c r="B62" s="51" t="s">
        <v>0</v>
      </c>
      <c r="C62" s="155" t="s">
        <v>418</v>
      </c>
      <c r="D62" s="193" t="s">
        <v>0</v>
      </c>
      <c r="E62" s="193"/>
      <c r="F62" s="6">
        <v>141</v>
      </c>
      <c r="G62" s="242"/>
      <c r="H62" s="51"/>
      <c r="I62" s="155"/>
      <c r="J62" s="193"/>
      <c r="K62" s="193"/>
      <c r="L62" s="3"/>
      <c r="M62" s="53"/>
      <c r="N62" s="51"/>
      <c r="O62" s="46"/>
      <c r="P62" s="3"/>
      <c r="Q62" s="53"/>
      <c r="R62" s="73"/>
      <c r="S62" s="1"/>
      <c r="T62" s="16"/>
      <c r="U62" s="53"/>
      <c r="V62" s="51"/>
      <c r="W62" s="46"/>
      <c r="X62" s="247"/>
      <c r="Y62" s="256"/>
      <c r="Z62" s="88">
        <f t="shared" si="2"/>
        <v>141</v>
      </c>
      <c r="AA62" s="89">
        <f t="shared" si="1"/>
        <v>1128</v>
      </c>
      <c r="AB62" s="90"/>
      <c r="AC62" s="20"/>
      <c r="AD62" s="20"/>
      <c r="AE62" s="20"/>
      <c r="AF62" s="20"/>
      <c r="AG62" s="20"/>
      <c r="AH62" s="20"/>
      <c r="AI62" s="21"/>
      <c r="AJ62" s="20"/>
      <c r="AK62" s="20"/>
      <c r="AL62" s="91"/>
    </row>
    <row r="63" spans="1:38" ht="24.75" customHeight="1" thickBot="1" x14ac:dyDescent="0.35">
      <c r="A63" s="146" t="s">
        <v>23</v>
      </c>
      <c r="B63" s="51" t="s">
        <v>0</v>
      </c>
      <c r="C63" s="155" t="s">
        <v>418</v>
      </c>
      <c r="D63" s="193" t="s">
        <v>0</v>
      </c>
      <c r="E63" s="193"/>
      <c r="F63" s="6">
        <v>2804</v>
      </c>
      <c r="G63" s="242"/>
      <c r="H63" s="51" t="s">
        <v>0</v>
      </c>
      <c r="I63" s="155" t="s">
        <v>427</v>
      </c>
      <c r="J63" s="193" t="s">
        <v>0</v>
      </c>
      <c r="K63" s="193"/>
      <c r="L63" s="7">
        <v>540</v>
      </c>
      <c r="M63" s="53"/>
      <c r="N63" s="51" t="s">
        <v>0</v>
      </c>
      <c r="O63" s="155" t="s">
        <v>422</v>
      </c>
      <c r="P63" s="3">
        <v>531</v>
      </c>
      <c r="Q63" s="64" t="s">
        <v>0</v>
      </c>
      <c r="R63" s="73" t="s">
        <v>0</v>
      </c>
      <c r="S63" s="155" t="s">
        <v>423</v>
      </c>
      <c r="T63" s="43">
        <v>325</v>
      </c>
      <c r="U63" s="64" t="s">
        <v>0</v>
      </c>
      <c r="V63" s="51" t="s">
        <v>0</v>
      </c>
      <c r="W63" s="155" t="s">
        <v>423</v>
      </c>
      <c r="X63" s="263">
        <v>168</v>
      </c>
      <c r="Y63" s="254" t="s">
        <v>0</v>
      </c>
      <c r="Z63" s="88">
        <f t="shared" si="2"/>
        <v>4368</v>
      </c>
      <c r="AA63" s="89">
        <f t="shared" si="1"/>
        <v>34944</v>
      </c>
      <c r="AB63" s="90"/>
      <c r="AC63" s="20"/>
      <c r="AD63" s="20"/>
      <c r="AE63" s="20"/>
      <c r="AF63" s="20"/>
      <c r="AG63" s="20"/>
      <c r="AH63" s="20"/>
      <c r="AI63" s="21"/>
      <c r="AJ63" s="20"/>
      <c r="AK63" s="20"/>
      <c r="AL63" s="91"/>
    </row>
    <row r="64" spans="1:38" ht="24.75" customHeight="1" thickBot="1" x14ac:dyDescent="0.35">
      <c r="A64" s="146" t="s">
        <v>58</v>
      </c>
      <c r="B64" s="51" t="s">
        <v>0</v>
      </c>
      <c r="C64" s="155" t="s">
        <v>418</v>
      </c>
      <c r="D64" s="193" t="s">
        <v>0</v>
      </c>
      <c r="E64" s="193"/>
      <c r="F64" s="6">
        <v>318</v>
      </c>
      <c r="G64" s="242"/>
      <c r="H64" s="51" t="s">
        <v>0</v>
      </c>
      <c r="I64" s="155" t="s">
        <v>427</v>
      </c>
      <c r="J64" s="193" t="s">
        <v>0</v>
      </c>
      <c r="K64" s="193"/>
      <c r="L64" s="7">
        <v>421</v>
      </c>
      <c r="M64" s="53"/>
      <c r="N64" s="51"/>
      <c r="O64" s="46"/>
      <c r="P64" s="3"/>
      <c r="Q64" s="53"/>
      <c r="R64" s="73"/>
      <c r="S64" s="1"/>
      <c r="T64" s="16"/>
      <c r="U64" s="53"/>
      <c r="V64" s="51"/>
      <c r="W64" s="46"/>
      <c r="X64" s="247"/>
      <c r="Y64" s="256"/>
      <c r="Z64" s="88">
        <f t="shared" si="2"/>
        <v>739</v>
      </c>
      <c r="AA64" s="89">
        <f t="shared" si="1"/>
        <v>5912</v>
      </c>
      <c r="AB64" s="90"/>
      <c r="AC64" s="20"/>
      <c r="AD64" s="20"/>
      <c r="AE64" s="20"/>
      <c r="AF64" s="20"/>
      <c r="AG64" s="20"/>
      <c r="AH64" s="20"/>
      <c r="AI64" s="21"/>
      <c r="AJ64" s="20"/>
      <c r="AK64" s="20"/>
      <c r="AL64" s="91"/>
    </row>
    <row r="65" spans="1:38" ht="24.75" customHeight="1" thickBot="1" x14ac:dyDescent="0.35">
      <c r="A65" s="146" t="s">
        <v>27</v>
      </c>
      <c r="B65" s="51" t="s">
        <v>0</v>
      </c>
      <c r="C65" s="155" t="s">
        <v>418</v>
      </c>
      <c r="D65" s="193" t="s">
        <v>0</v>
      </c>
      <c r="E65" s="193"/>
      <c r="F65" s="12">
        <v>82</v>
      </c>
      <c r="G65" s="165"/>
      <c r="H65" s="51" t="s">
        <v>0</v>
      </c>
      <c r="I65" s="155" t="s">
        <v>427</v>
      </c>
      <c r="J65" s="193" t="s">
        <v>0</v>
      </c>
      <c r="K65" s="193"/>
      <c r="L65" s="7">
        <v>32</v>
      </c>
      <c r="M65" s="53"/>
      <c r="N65" s="51"/>
      <c r="O65" s="46"/>
      <c r="P65" s="3"/>
      <c r="Q65" s="53"/>
      <c r="R65" s="73"/>
      <c r="S65" s="1"/>
      <c r="T65" s="16"/>
      <c r="U65" s="53"/>
      <c r="V65" s="51"/>
      <c r="W65" s="46"/>
      <c r="X65" s="247"/>
      <c r="Y65" s="256"/>
      <c r="Z65" s="88">
        <f t="shared" si="2"/>
        <v>114</v>
      </c>
      <c r="AA65" s="89">
        <f t="shared" si="1"/>
        <v>912</v>
      </c>
      <c r="AB65" s="90"/>
      <c r="AC65" s="20"/>
      <c r="AD65" s="20"/>
      <c r="AE65" s="20"/>
      <c r="AF65" s="20"/>
      <c r="AG65" s="20"/>
      <c r="AH65" s="20"/>
      <c r="AI65" s="21"/>
      <c r="AJ65" s="20"/>
      <c r="AK65" s="20"/>
      <c r="AL65" s="91"/>
    </row>
    <row r="66" spans="1:38" ht="24.75" customHeight="1" thickBot="1" x14ac:dyDescent="0.35">
      <c r="A66" s="146" t="s">
        <v>28</v>
      </c>
      <c r="B66" s="51" t="s">
        <v>0</v>
      </c>
      <c r="C66" s="155" t="s">
        <v>418</v>
      </c>
      <c r="D66" s="193" t="s">
        <v>0</v>
      </c>
      <c r="E66" s="193"/>
      <c r="F66" s="12">
        <v>95</v>
      </c>
      <c r="G66" s="165"/>
      <c r="H66" s="51" t="s">
        <v>0</v>
      </c>
      <c r="I66" s="155" t="s">
        <v>427</v>
      </c>
      <c r="J66" s="193" t="s">
        <v>0</v>
      </c>
      <c r="K66" s="193"/>
      <c r="L66" s="7">
        <v>33</v>
      </c>
      <c r="M66" s="53"/>
      <c r="N66" s="51"/>
      <c r="O66" s="46"/>
      <c r="P66" s="3"/>
      <c r="Q66" s="53"/>
      <c r="R66" s="73"/>
      <c r="S66" s="1"/>
      <c r="T66" s="16"/>
      <c r="U66" s="53"/>
      <c r="V66" s="51"/>
      <c r="W66" s="46"/>
      <c r="X66" s="247"/>
      <c r="Y66" s="256"/>
      <c r="Z66" s="88">
        <f t="shared" si="2"/>
        <v>128</v>
      </c>
      <c r="AA66" s="89">
        <f t="shared" si="1"/>
        <v>1024</v>
      </c>
      <c r="AB66" s="90"/>
      <c r="AC66" s="20"/>
      <c r="AD66" s="20"/>
      <c r="AE66" s="20"/>
      <c r="AF66" s="20"/>
      <c r="AG66" s="20"/>
      <c r="AH66" s="20"/>
      <c r="AI66" s="21"/>
      <c r="AJ66" s="20"/>
      <c r="AK66" s="20"/>
      <c r="AL66" s="91"/>
    </row>
    <row r="67" spans="1:38" ht="24.75" customHeight="1" thickBot="1" x14ac:dyDescent="0.35">
      <c r="A67" s="146" t="s">
        <v>59</v>
      </c>
      <c r="B67" s="51" t="s">
        <v>0</v>
      </c>
      <c r="C67" s="155" t="s">
        <v>418</v>
      </c>
      <c r="D67" s="193" t="s">
        <v>0</v>
      </c>
      <c r="E67" s="193"/>
      <c r="F67" s="12">
        <v>638</v>
      </c>
      <c r="G67" s="165"/>
      <c r="H67" s="51" t="s">
        <v>0</v>
      </c>
      <c r="I67" s="155" t="s">
        <v>427</v>
      </c>
      <c r="J67" s="193" t="s">
        <v>0</v>
      </c>
      <c r="K67" s="193"/>
      <c r="L67" s="3">
        <v>78</v>
      </c>
      <c r="M67" s="53"/>
      <c r="N67" s="51"/>
      <c r="O67" s="46"/>
      <c r="P67" s="3"/>
      <c r="Q67" s="53"/>
      <c r="R67" s="73"/>
      <c r="S67" s="1"/>
      <c r="T67" s="16"/>
      <c r="U67" s="53"/>
      <c r="V67" s="51"/>
      <c r="W67" s="46"/>
      <c r="X67" s="247"/>
      <c r="Y67" s="256"/>
      <c r="Z67" s="88">
        <f t="shared" si="2"/>
        <v>716</v>
      </c>
      <c r="AA67" s="89">
        <f t="shared" si="1"/>
        <v>5728</v>
      </c>
      <c r="AB67" s="90"/>
      <c r="AC67" s="20"/>
      <c r="AD67" s="20"/>
      <c r="AE67" s="20"/>
      <c r="AF67" s="20"/>
      <c r="AG67" s="20"/>
      <c r="AH67" s="20"/>
      <c r="AI67" s="21"/>
      <c r="AJ67" s="20"/>
      <c r="AK67" s="20"/>
      <c r="AL67" s="91"/>
    </row>
    <row r="68" spans="1:38" ht="24.75" customHeight="1" thickBot="1" x14ac:dyDescent="0.35">
      <c r="A68" s="146" t="s">
        <v>155</v>
      </c>
      <c r="B68" s="51" t="s">
        <v>0</v>
      </c>
      <c r="C68" s="155" t="s">
        <v>418</v>
      </c>
      <c r="D68" s="193" t="s">
        <v>0</v>
      </c>
      <c r="E68" s="193"/>
      <c r="F68" s="12">
        <v>2155</v>
      </c>
      <c r="G68" s="165"/>
      <c r="H68" s="51" t="s">
        <v>0</v>
      </c>
      <c r="I68" s="155" t="s">
        <v>427</v>
      </c>
      <c r="J68" s="193" t="s">
        <v>0</v>
      </c>
      <c r="K68" s="193"/>
      <c r="L68" s="7">
        <v>615</v>
      </c>
      <c r="M68" s="53"/>
      <c r="N68" s="51"/>
      <c r="O68" s="46"/>
      <c r="P68" s="3"/>
      <c r="Q68" s="53"/>
      <c r="R68" s="73"/>
      <c r="S68" s="1"/>
      <c r="T68" s="16"/>
      <c r="U68" s="53"/>
      <c r="V68" s="51" t="s">
        <v>0</v>
      </c>
      <c r="W68" s="155" t="s">
        <v>423</v>
      </c>
      <c r="X68" s="266">
        <v>219</v>
      </c>
      <c r="Y68" s="254" t="s">
        <v>0</v>
      </c>
      <c r="Z68" s="88">
        <f t="shared" si="2"/>
        <v>2989</v>
      </c>
      <c r="AA68" s="89">
        <f t="shared" si="1"/>
        <v>23912</v>
      </c>
      <c r="AB68" s="90"/>
      <c r="AC68" s="20"/>
      <c r="AD68" s="20"/>
      <c r="AE68" s="20"/>
      <c r="AF68" s="20"/>
      <c r="AG68" s="20"/>
      <c r="AH68" s="20"/>
      <c r="AI68" s="21"/>
      <c r="AJ68" s="20"/>
      <c r="AK68" s="20"/>
      <c r="AL68" s="91"/>
    </row>
    <row r="69" spans="1:38" ht="24.75" customHeight="1" thickBot="1" x14ac:dyDescent="0.35">
      <c r="A69" s="146" t="s">
        <v>156</v>
      </c>
      <c r="B69" s="51" t="s">
        <v>0</v>
      </c>
      <c r="C69" s="155" t="s">
        <v>418</v>
      </c>
      <c r="D69" s="193" t="s">
        <v>0</v>
      </c>
      <c r="E69" s="193"/>
      <c r="F69" s="12">
        <v>1783</v>
      </c>
      <c r="G69" s="165"/>
      <c r="H69" s="51" t="s">
        <v>0</v>
      </c>
      <c r="I69" s="155" t="s">
        <v>427</v>
      </c>
      <c r="J69" s="193" t="s">
        <v>0</v>
      </c>
      <c r="K69" s="193"/>
      <c r="L69" s="7">
        <v>631</v>
      </c>
      <c r="M69" s="53"/>
      <c r="N69" s="51"/>
      <c r="O69" s="46"/>
      <c r="P69" s="3"/>
      <c r="Q69" s="53"/>
      <c r="R69" s="73"/>
      <c r="S69" s="1"/>
      <c r="T69" s="16"/>
      <c r="U69" s="53"/>
      <c r="V69" s="51" t="s">
        <v>0</v>
      </c>
      <c r="W69" s="155" t="s">
        <v>423</v>
      </c>
      <c r="X69" s="266">
        <v>260</v>
      </c>
      <c r="Y69" s="254" t="s">
        <v>0</v>
      </c>
      <c r="Z69" s="88">
        <f t="shared" ref="Z69:Z100" si="3">F69+L69+P69+T69+X69</f>
        <v>2674</v>
      </c>
      <c r="AA69" s="89">
        <f t="shared" si="1"/>
        <v>21392</v>
      </c>
      <c r="AB69" s="90"/>
      <c r="AC69" s="20"/>
      <c r="AD69" s="20"/>
      <c r="AE69" s="20"/>
      <c r="AF69" s="20"/>
      <c r="AG69" s="20"/>
      <c r="AH69" s="20"/>
      <c r="AI69" s="21"/>
      <c r="AJ69" s="20"/>
      <c r="AK69" s="20"/>
      <c r="AL69" s="91"/>
    </row>
    <row r="70" spans="1:38" ht="24.75" customHeight="1" thickBot="1" x14ac:dyDescent="0.35">
      <c r="A70" s="146" t="s">
        <v>25</v>
      </c>
      <c r="B70" s="51" t="s">
        <v>0</v>
      </c>
      <c r="C70" s="155" t="s">
        <v>418</v>
      </c>
      <c r="D70" s="193" t="s">
        <v>0</v>
      </c>
      <c r="E70" s="193"/>
      <c r="F70" s="12">
        <v>1766</v>
      </c>
      <c r="G70" s="165"/>
      <c r="H70" s="51" t="s">
        <v>0</v>
      </c>
      <c r="I70" s="155" t="s">
        <v>427</v>
      </c>
      <c r="J70" s="193" t="s">
        <v>0</v>
      </c>
      <c r="K70" s="193"/>
      <c r="L70" s="7">
        <v>612</v>
      </c>
      <c r="M70" s="53"/>
      <c r="N70" s="51"/>
      <c r="O70" s="46"/>
      <c r="P70" s="3"/>
      <c r="Q70" s="53"/>
      <c r="R70" s="73"/>
      <c r="S70" s="1"/>
      <c r="T70" s="16"/>
      <c r="U70" s="53"/>
      <c r="V70" s="51" t="s">
        <v>0</v>
      </c>
      <c r="W70" s="155" t="s">
        <v>423</v>
      </c>
      <c r="X70" s="266">
        <v>220</v>
      </c>
      <c r="Y70" s="254" t="s">
        <v>0</v>
      </c>
      <c r="Z70" s="88">
        <f t="shared" si="3"/>
        <v>2598</v>
      </c>
      <c r="AA70" s="89">
        <f t="shared" ref="AA70:AA129" si="4">Z70*8</f>
        <v>20784</v>
      </c>
      <c r="AB70" s="90"/>
      <c r="AC70" s="20"/>
      <c r="AD70" s="20"/>
      <c r="AE70" s="20"/>
      <c r="AF70" s="20"/>
      <c r="AG70" s="20"/>
      <c r="AH70" s="20"/>
      <c r="AI70" s="21"/>
      <c r="AJ70" s="20"/>
      <c r="AK70" s="20"/>
      <c r="AL70" s="91"/>
    </row>
    <row r="71" spans="1:38" ht="24.75" customHeight="1" thickBot="1" x14ac:dyDescent="0.35">
      <c r="A71" s="146" t="s">
        <v>26</v>
      </c>
      <c r="B71" s="51" t="s">
        <v>0</v>
      </c>
      <c r="C71" s="155" t="s">
        <v>418</v>
      </c>
      <c r="D71" s="193" t="s">
        <v>0</v>
      </c>
      <c r="E71" s="193"/>
      <c r="F71" s="12">
        <v>1420</v>
      </c>
      <c r="G71" s="165"/>
      <c r="H71" s="51" t="s">
        <v>0</v>
      </c>
      <c r="I71" s="155" t="s">
        <v>427</v>
      </c>
      <c r="J71" s="193" t="s">
        <v>0</v>
      </c>
      <c r="K71" s="193"/>
      <c r="L71" s="7">
        <v>271</v>
      </c>
      <c r="M71" s="53"/>
      <c r="N71" s="51"/>
      <c r="O71" s="46"/>
      <c r="P71" s="3"/>
      <c r="Q71" s="53"/>
      <c r="R71" s="73"/>
      <c r="S71" s="1"/>
      <c r="T71" s="16"/>
      <c r="U71" s="53"/>
      <c r="V71" s="51"/>
      <c r="W71" s="46"/>
      <c r="X71" s="247"/>
      <c r="Y71" s="256"/>
      <c r="Z71" s="88">
        <f t="shared" si="3"/>
        <v>1691</v>
      </c>
      <c r="AA71" s="89">
        <f t="shared" si="4"/>
        <v>13528</v>
      </c>
      <c r="AB71" s="90"/>
      <c r="AC71" s="20"/>
      <c r="AD71" s="20"/>
      <c r="AE71" s="20"/>
      <c r="AF71" s="20"/>
      <c r="AG71" s="20"/>
      <c r="AH71" s="20"/>
      <c r="AI71" s="21"/>
      <c r="AJ71" s="20"/>
      <c r="AK71" s="20"/>
      <c r="AL71" s="91"/>
    </row>
    <row r="72" spans="1:38" ht="24.75" customHeight="1" thickBot="1" x14ac:dyDescent="0.35">
      <c r="A72" s="146" t="s">
        <v>22</v>
      </c>
      <c r="B72" s="51" t="s">
        <v>0</v>
      </c>
      <c r="C72" s="155" t="s">
        <v>417</v>
      </c>
      <c r="D72" s="193" t="s">
        <v>0</v>
      </c>
      <c r="E72" s="193" t="s">
        <v>0</v>
      </c>
      <c r="F72" s="3">
        <v>40700</v>
      </c>
      <c r="G72" s="239" t="s">
        <v>0</v>
      </c>
      <c r="H72" s="51" t="s">
        <v>0</v>
      </c>
      <c r="I72" s="155">
        <v>365</v>
      </c>
      <c r="J72" s="193" t="s">
        <v>0</v>
      </c>
      <c r="K72" s="193" t="s">
        <v>0</v>
      </c>
      <c r="L72" s="7">
        <v>29874</v>
      </c>
      <c r="M72" s="52" t="s">
        <v>0</v>
      </c>
      <c r="N72" s="51" t="s">
        <v>0</v>
      </c>
      <c r="O72" s="155" t="s">
        <v>422</v>
      </c>
      <c r="P72" s="12">
        <v>15589</v>
      </c>
      <c r="Q72" s="64" t="s">
        <v>0</v>
      </c>
      <c r="R72" s="73" t="s">
        <v>0</v>
      </c>
      <c r="S72" s="155" t="s">
        <v>423</v>
      </c>
      <c r="T72" s="161">
        <v>4776</v>
      </c>
      <c r="U72" s="54"/>
      <c r="V72" s="51" t="s">
        <v>0</v>
      </c>
      <c r="W72" s="155" t="s">
        <v>423</v>
      </c>
      <c r="X72" s="266">
        <v>3427</v>
      </c>
      <c r="Y72" s="254" t="s">
        <v>0</v>
      </c>
      <c r="Z72" s="88">
        <f t="shared" si="3"/>
        <v>94366</v>
      </c>
      <c r="AA72" s="89">
        <f t="shared" si="4"/>
        <v>754928</v>
      </c>
      <c r="AB72" s="90"/>
      <c r="AC72" s="20"/>
      <c r="AD72" s="20"/>
      <c r="AE72" s="20"/>
      <c r="AF72" s="20"/>
      <c r="AG72" s="20"/>
      <c r="AH72" s="20"/>
      <c r="AI72" s="21"/>
      <c r="AJ72" s="20"/>
      <c r="AK72" s="20"/>
      <c r="AL72" s="91"/>
    </row>
    <row r="73" spans="1:38" ht="24.75" customHeight="1" thickBot="1" x14ac:dyDescent="0.35">
      <c r="A73" s="146" t="s">
        <v>61</v>
      </c>
      <c r="B73" s="51" t="s">
        <v>0</v>
      </c>
      <c r="C73" s="155" t="s">
        <v>417</v>
      </c>
      <c r="D73" s="193" t="s">
        <v>0</v>
      </c>
      <c r="E73" s="193" t="s">
        <v>0</v>
      </c>
      <c r="F73" s="12">
        <v>2981</v>
      </c>
      <c r="G73" s="239" t="s">
        <v>0</v>
      </c>
      <c r="H73" s="51" t="s">
        <v>0</v>
      </c>
      <c r="I73" s="155">
        <v>365</v>
      </c>
      <c r="J73" s="193" t="s">
        <v>0</v>
      </c>
      <c r="K73" s="193"/>
      <c r="L73" s="7">
        <v>279</v>
      </c>
      <c r="M73" s="52" t="s">
        <v>0</v>
      </c>
      <c r="N73" s="61"/>
      <c r="O73" s="158"/>
      <c r="P73" s="4"/>
      <c r="Q73" s="66"/>
      <c r="R73" s="200"/>
      <c r="S73" s="1"/>
      <c r="T73" s="203"/>
      <c r="U73" s="66"/>
      <c r="V73" s="61"/>
      <c r="W73" s="158"/>
      <c r="X73" s="270"/>
      <c r="Y73" s="258"/>
      <c r="Z73" s="88">
        <f t="shared" si="3"/>
        <v>3260</v>
      </c>
      <c r="AA73" s="89">
        <f t="shared" si="4"/>
        <v>26080</v>
      </c>
      <c r="AB73" s="90"/>
      <c r="AC73" s="20"/>
      <c r="AD73" s="20"/>
      <c r="AE73" s="20"/>
      <c r="AF73" s="20"/>
      <c r="AG73" s="20"/>
      <c r="AH73" s="20"/>
      <c r="AI73" s="21"/>
      <c r="AJ73" s="20"/>
      <c r="AK73" s="20"/>
      <c r="AL73" s="91"/>
    </row>
    <row r="74" spans="1:38" ht="24.75" customHeight="1" thickBot="1" x14ac:dyDescent="0.35">
      <c r="A74" s="146" t="s">
        <v>88</v>
      </c>
      <c r="B74" s="51" t="s">
        <v>0</v>
      </c>
      <c r="C74" s="155" t="s">
        <v>417</v>
      </c>
      <c r="D74" s="193" t="s">
        <v>0</v>
      </c>
      <c r="E74" s="193" t="s">
        <v>0</v>
      </c>
      <c r="F74" s="6">
        <v>171</v>
      </c>
      <c r="G74" s="239" t="s">
        <v>0</v>
      </c>
      <c r="H74" s="51" t="s">
        <v>0</v>
      </c>
      <c r="I74" s="155">
        <v>365</v>
      </c>
      <c r="J74" s="193" t="s">
        <v>0</v>
      </c>
      <c r="K74" s="193"/>
      <c r="L74" s="9">
        <v>9</v>
      </c>
      <c r="M74" s="52" t="s">
        <v>0</v>
      </c>
      <c r="N74" s="51"/>
      <c r="O74" s="46"/>
      <c r="P74" s="3"/>
      <c r="Q74" s="53"/>
      <c r="R74" s="73"/>
      <c r="S74" s="1"/>
      <c r="T74" s="16"/>
      <c r="U74" s="53"/>
      <c r="V74" s="51"/>
      <c r="W74" s="46"/>
      <c r="X74" s="247"/>
      <c r="Y74" s="256"/>
      <c r="Z74" s="88">
        <f t="shared" si="3"/>
        <v>180</v>
      </c>
      <c r="AA74" s="89">
        <f t="shared" si="4"/>
        <v>1440</v>
      </c>
      <c r="AB74" s="90"/>
      <c r="AC74" s="20"/>
      <c r="AD74" s="20"/>
      <c r="AE74" s="20"/>
      <c r="AF74" s="20"/>
      <c r="AG74" s="20"/>
      <c r="AH74" s="20"/>
      <c r="AI74" s="21"/>
      <c r="AJ74" s="20"/>
      <c r="AK74" s="20"/>
      <c r="AL74" s="91"/>
    </row>
    <row r="75" spans="1:38" ht="24.75" customHeight="1" thickBot="1" x14ac:dyDescent="0.35">
      <c r="A75" s="146" t="s">
        <v>154</v>
      </c>
      <c r="B75" s="51" t="s">
        <v>0</v>
      </c>
      <c r="C75" s="155" t="s">
        <v>418</v>
      </c>
      <c r="D75" s="193" t="s">
        <v>0</v>
      </c>
      <c r="E75" s="193"/>
      <c r="F75" s="8">
        <v>1828</v>
      </c>
      <c r="G75" s="243"/>
      <c r="H75" s="51" t="s">
        <v>0</v>
      </c>
      <c r="I75" s="155" t="s">
        <v>427</v>
      </c>
      <c r="J75" s="193" t="s">
        <v>0</v>
      </c>
      <c r="K75" s="193"/>
      <c r="L75" s="7">
        <v>1083</v>
      </c>
      <c r="M75" s="53"/>
      <c r="N75" s="51"/>
      <c r="O75" s="46"/>
      <c r="P75" s="3"/>
      <c r="Q75" s="53"/>
      <c r="R75" s="73" t="s">
        <v>0</v>
      </c>
      <c r="S75" s="155" t="s">
        <v>423</v>
      </c>
      <c r="T75" s="161">
        <v>299</v>
      </c>
      <c r="U75" s="54"/>
      <c r="V75" s="51" t="s">
        <v>0</v>
      </c>
      <c r="W75" s="155" t="s">
        <v>423</v>
      </c>
      <c r="X75" s="266">
        <v>217</v>
      </c>
      <c r="Y75" s="259"/>
      <c r="Z75" s="88">
        <f t="shared" si="3"/>
        <v>3427</v>
      </c>
      <c r="AA75" s="89">
        <f t="shared" si="4"/>
        <v>27416</v>
      </c>
      <c r="AB75" s="90"/>
      <c r="AC75" s="20"/>
      <c r="AD75" s="20"/>
      <c r="AE75" s="20"/>
      <c r="AF75" s="20"/>
      <c r="AG75" s="20"/>
      <c r="AH75" s="20"/>
      <c r="AI75" s="21"/>
      <c r="AJ75" s="20"/>
      <c r="AK75" s="20"/>
      <c r="AL75" s="91"/>
    </row>
    <row r="76" spans="1:38" ht="24.75" customHeight="1" thickBot="1" x14ac:dyDescent="0.35">
      <c r="A76" s="146" t="s">
        <v>153</v>
      </c>
      <c r="B76" s="51" t="s">
        <v>0</v>
      </c>
      <c r="C76" s="155" t="s">
        <v>418</v>
      </c>
      <c r="D76" s="193" t="s">
        <v>0</v>
      </c>
      <c r="E76" s="193"/>
      <c r="F76" s="8">
        <v>1500</v>
      </c>
      <c r="G76" s="243"/>
      <c r="H76" s="51" t="s">
        <v>0</v>
      </c>
      <c r="I76" s="155" t="s">
        <v>427</v>
      </c>
      <c r="J76" s="193" t="s">
        <v>0</v>
      </c>
      <c r="K76" s="193"/>
      <c r="L76" s="3">
        <v>692</v>
      </c>
      <c r="M76" s="53"/>
      <c r="N76" s="51"/>
      <c r="O76" s="46"/>
      <c r="P76" s="3"/>
      <c r="Q76" s="53"/>
      <c r="R76" s="73" t="s">
        <v>0</v>
      </c>
      <c r="S76" s="155" t="s">
        <v>423</v>
      </c>
      <c r="T76" s="161">
        <v>279</v>
      </c>
      <c r="U76" s="54"/>
      <c r="V76" s="51" t="s">
        <v>0</v>
      </c>
      <c r="W76" s="155" t="s">
        <v>423</v>
      </c>
      <c r="X76" s="266">
        <v>244</v>
      </c>
      <c r="Y76" s="259"/>
      <c r="Z76" s="88">
        <f t="shared" si="3"/>
        <v>2715</v>
      </c>
      <c r="AA76" s="89">
        <f t="shared" si="4"/>
        <v>21720</v>
      </c>
      <c r="AB76" s="90"/>
      <c r="AC76" s="20"/>
      <c r="AD76" s="20"/>
      <c r="AE76" s="20"/>
      <c r="AF76" s="20"/>
      <c r="AG76" s="20"/>
      <c r="AH76" s="20"/>
      <c r="AI76" s="21"/>
      <c r="AJ76" s="20"/>
      <c r="AK76" s="20"/>
      <c r="AL76" s="91"/>
    </row>
    <row r="77" spans="1:38" ht="24.75" customHeight="1" thickBot="1" x14ac:dyDescent="0.35">
      <c r="A77" s="146" t="s">
        <v>158</v>
      </c>
      <c r="B77" s="51" t="s">
        <v>0</v>
      </c>
      <c r="C77" s="155" t="s">
        <v>417</v>
      </c>
      <c r="D77" s="193" t="s">
        <v>0</v>
      </c>
      <c r="E77" s="193" t="s">
        <v>0</v>
      </c>
      <c r="F77" s="3">
        <v>123942</v>
      </c>
      <c r="G77" s="239" t="s">
        <v>0</v>
      </c>
      <c r="H77" s="51" t="s">
        <v>0</v>
      </c>
      <c r="I77" s="155">
        <v>365</v>
      </c>
      <c r="J77" s="193" t="s">
        <v>0</v>
      </c>
      <c r="K77" s="193" t="s">
        <v>0</v>
      </c>
      <c r="L77" s="3">
        <v>40812</v>
      </c>
      <c r="M77" s="52" t="s">
        <v>0</v>
      </c>
      <c r="N77" s="61" t="s">
        <v>0</v>
      </c>
      <c r="O77" s="155" t="s">
        <v>422</v>
      </c>
      <c r="P77" s="4">
        <v>30832</v>
      </c>
      <c r="Q77" s="64" t="s">
        <v>0</v>
      </c>
      <c r="R77" s="73" t="s">
        <v>0</v>
      </c>
      <c r="S77" s="155" t="s">
        <v>423</v>
      </c>
      <c r="T77" s="203">
        <v>12150</v>
      </c>
      <c r="U77" s="66"/>
      <c r="V77" s="51" t="s">
        <v>0</v>
      </c>
      <c r="W77" s="155" t="s">
        <v>423</v>
      </c>
      <c r="X77" s="270">
        <v>10951</v>
      </c>
      <c r="Y77" s="258"/>
      <c r="Z77" s="88">
        <f t="shared" si="3"/>
        <v>218687</v>
      </c>
      <c r="AA77" s="89">
        <f t="shared" si="4"/>
        <v>1749496</v>
      </c>
      <c r="AB77" s="90"/>
      <c r="AC77" s="20"/>
      <c r="AD77" s="20"/>
      <c r="AE77" s="20"/>
      <c r="AF77" s="20"/>
      <c r="AG77" s="20"/>
      <c r="AH77" s="20"/>
      <c r="AI77" s="21"/>
      <c r="AJ77" s="20"/>
      <c r="AK77" s="20"/>
      <c r="AL77" s="91"/>
    </row>
    <row r="78" spans="1:38" ht="24.75" customHeight="1" thickBot="1" x14ac:dyDescent="0.35">
      <c r="A78" s="146" t="s">
        <v>137</v>
      </c>
      <c r="B78" s="51" t="s">
        <v>0</v>
      </c>
      <c r="C78" s="155" t="s">
        <v>417</v>
      </c>
      <c r="D78" s="193" t="s">
        <v>0</v>
      </c>
      <c r="E78" s="193" t="s">
        <v>0</v>
      </c>
      <c r="F78" s="3">
        <v>521</v>
      </c>
      <c r="G78" s="239" t="s">
        <v>0</v>
      </c>
      <c r="H78" s="51" t="s">
        <v>0</v>
      </c>
      <c r="I78" s="155">
        <v>365</v>
      </c>
      <c r="J78" s="193" t="s">
        <v>0</v>
      </c>
      <c r="K78" s="193"/>
      <c r="L78" s="3">
        <v>388</v>
      </c>
      <c r="M78" s="53"/>
      <c r="N78" s="61" t="s">
        <v>0</v>
      </c>
      <c r="O78" s="155" t="s">
        <v>422</v>
      </c>
      <c r="P78" s="4">
        <v>2359</v>
      </c>
      <c r="Q78" s="64" t="s">
        <v>0</v>
      </c>
      <c r="R78" s="73" t="s">
        <v>0</v>
      </c>
      <c r="S78" s="155" t="s">
        <v>423</v>
      </c>
      <c r="T78" s="203">
        <v>1166</v>
      </c>
      <c r="U78" s="66"/>
      <c r="V78" s="51" t="s">
        <v>0</v>
      </c>
      <c r="W78" s="155" t="s">
        <v>423</v>
      </c>
      <c r="X78" s="263">
        <v>4539</v>
      </c>
      <c r="Y78" s="80"/>
      <c r="Z78" s="88">
        <f t="shared" si="3"/>
        <v>8973</v>
      </c>
      <c r="AA78" s="89">
        <f t="shared" si="4"/>
        <v>71784</v>
      </c>
      <c r="AB78" s="90"/>
      <c r="AC78" s="20"/>
      <c r="AD78" s="20"/>
      <c r="AE78" s="20"/>
      <c r="AF78" s="20"/>
      <c r="AG78" s="20"/>
      <c r="AH78" s="20"/>
      <c r="AI78" s="21"/>
      <c r="AJ78" s="20"/>
      <c r="AK78" s="20"/>
      <c r="AL78" s="91"/>
    </row>
    <row r="79" spans="1:38" ht="24.75" customHeight="1" thickBot="1" x14ac:dyDescent="0.35">
      <c r="A79" s="146" t="s">
        <v>81</v>
      </c>
      <c r="B79" s="51" t="s">
        <v>0</v>
      </c>
      <c r="C79" s="155" t="s">
        <v>417</v>
      </c>
      <c r="D79" s="193" t="s">
        <v>0</v>
      </c>
      <c r="E79" s="193" t="s">
        <v>0</v>
      </c>
      <c r="F79" s="3">
        <v>1195</v>
      </c>
      <c r="G79" s="239" t="s">
        <v>0</v>
      </c>
      <c r="H79" s="51"/>
      <c r="I79" s="155"/>
      <c r="J79" s="193"/>
      <c r="K79" s="193"/>
      <c r="L79" s="3"/>
      <c r="M79" s="53"/>
      <c r="N79" s="51" t="s">
        <v>0</v>
      </c>
      <c r="O79" s="155" t="s">
        <v>422</v>
      </c>
      <c r="P79" s="4">
        <v>19475</v>
      </c>
      <c r="Q79" s="64" t="s">
        <v>0</v>
      </c>
      <c r="R79" s="73" t="s">
        <v>0</v>
      </c>
      <c r="S79" s="155" t="s">
        <v>423</v>
      </c>
      <c r="T79" s="203">
        <v>1868</v>
      </c>
      <c r="U79" s="66"/>
      <c r="V79" s="51" t="s">
        <v>0</v>
      </c>
      <c r="W79" s="155" t="s">
        <v>423</v>
      </c>
      <c r="X79" s="266">
        <v>2542</v>
      </c>
      <c r="Y79" s="259"/>
      <c r="Z79" s="88">
        <f t="shared" si="3"/>
        <v>25080</v>
      </c>
      <c r="AA79" s="89">
        <f t="shared" si="4"/>
        <v>200640</v>
      </c>
      <c r="AB79" s="90"/>
      <c r="AC79" s="20"/>
      <c r="AD79" s="20"/>
      <c r="AE79" s="20"/>
      <c r="AF79" s="20"/>
      <c r="AG79" s="20"/>
      <c r="AH79" s="20"/>
      <c r="AI79" s="21"/>
      <c r="AJ79" s="20"/>
      <c r="AK79" s="20"/>
      <c r="AL79" s="91"/>
    </row>
    <row r="80" spans="1:38" ht="15" thickBot="1" x14ac:dyDescent="0.35">
      <c r="A80" s="146" t="s">
        <v>20</v>
      </c>
      <c r="B80" s="51"/>
      <c r="C80" s="169"/>
      <c r="D80" s="193"/>
      <c r="E80" s="193"/>
      <c r="F80" s="3"/>
      <c r="G80" s="240"/>
      <c r="H80" s="51" t="s">
        <v>0</v>
      </c>
      <c r="I80" s="155" t="s">
        <v>427</v>
      </c>
      <c r="J80" s="193" t="s">
        <v>0</v>
      </c>
      <c r="K80" s="193"/>
      <c r="L80" s="3">
        <v>84</v>
      </c>
      <c r="M80" s="52" t="s">
        <v>0</v>
      </c>
      <c r="N80" s="51"/>
      <c r="O80" s="46"/>
      <c r="P80" s="3"/>
      <c r="Q80" s="53"/>
      <c r="R80" s="73"/>
      <c r="S80" s="1"/>
      <c r="T80" s="16"/>
      <c r="U80" s="53"/>
      <c r="V80" s="51"/>
      <c r="W80" s="46"/>
      <c r="X80" s="247"/>
      <c r="Y80" s="256"/>
      <c r="Z80" s="88">
        <f t="shared" si="3"/>
        <v>84</v>
      </c>
      <c r="AA80" s="89">
        <f t="shared" si="4"/>
        <v>672</v>
      </c>
      <c r="AB80" s="90"/>
      <c r="AC80" s="20"/>
      <c r="AD80" s="20"/>
      <c r="AE80" s="20"/>
      <c r="AF80" s="20"/>
      <c r="AG80" s="20"/>
      <c r="AH80" s="20"/>
      <c r="AI80" s="21"/>
      <c r="AJ80" s="20"/>
      <c r="AK80" s="20"/>
      <c r="AL80" s="91"/>
    </row>
    <row r="81" spans="1:38" ht="15" thickBot="1" x14ac:dyDescent="0.35">
      <c r="A81" s="146" t="s">
        <v>90</v>
      </c>
      <c r="B81" s="51"/>
      <c r="C81" s="169"/>
      <c r="D81" s="193"/>
      <c r="E81" s="193"/>
      <c r="F81" s="3"/>
      <c r="G81" s="240"/>
      <c r="H81" s="51" t="s">
        <v>0</v>
      </c>
      <c r="I81" s="155" t="s">
        <v>427</v>
      </c>
      <c r="J81" s="193" t="s">
        <v>0</v>
      </c>
      <c r="K81" s="193"/>
      <c r="L81" s="3">
        <v>23</v>
      </c>
      <c r="M81" s="52" t="s">
        <v>0</v>
      </c>
      <c r="N81" s="51"/>
      <c r="O81" s="46"/>
      <c r="P81" s="3"/>
      <c r="Q81" s="53"/>
      <c r="R81" s="73"/>
      <c r="S81" s="1"/>
      <c r="T81" s="16"/>
      <c r="U81" s="53"/>
      <c r="V81" s="51"/>
      <c r="W81" s="46"/>
      <c r="X81" s="247"/>
      <c r="Y81" s="256"/>
      <c r="Z81" s="88">
        <f t="shared" si="3"/>
        <v>23</v>
      </c>
      <c r="AA81" s="89">
        <f t="shared" si="4"/>
        <v>184</v>
      </c>
      <c r="AB81" s="90"/>
      <c r="AC81" s="20"/>
      <c r="AD81" s="20"/>
      <c r="AE81" s="20"/>
      <c r="AF81" s="20"/>
      <c r="AG81" s="20"/>
      <c r="AH81" s="20"/>
      <c r="AI81" s="21"/>
      <c r="AJ81" s="20"/>
      <c r="AK81" s="20"/>
      <c r="AL81" s="91"/>
    </row>
    <row r="82" spans="1:38" ht="24.75" customHeight="1" thickBot="1" x14ac:dyDescent="0.35">
      <c r="A82" s="146" t="s">
        <v>18</v>
      </c>
      <c r="B82" s="51" t="s">
        <v>0</v>
      </c>
      <c r="C82" s="155" t="s">
        <v>417</v>
      </c>
      <c r="D82" s="193" t="s">
        <v>0</v>
      </c>
      <c r="E82" s="193" t="s">
        <v>0</v>
      </c>
      <c r="F82" s="12">
        <v>498</v>
      </c>
      <c r="G82" s="239" t="s">
        <v>0</v>
      </c>
      <c r="H82" s="51" t="s">
        <v>0</v>
      </c>
      <c r="I82" s="155">
        <v>365</v>
      </c>
      <c r="J82" s="193"/>
      <c r="K82" s="193"/>
      <c r="L82" s="3">
        <v>769</v>
      </c>
      <c r="M82" s="52" t="s">
        <v>0</v>
      </c>
      <c r="N82" s="51" t="s">
        <v>0</v>
      </c>
      <c r="O82" s="155" t="s">
        <v>422</v>
      </c>
      <c r="P82" s="12">
        <v>342</v>
      </c>
      <c r="Q82" s="64" t="s">
        <v>0</v>
      </c>
      <c r="R82" s="73"/>
      <c r="S82" s="1"/>
      <c r="T82" s="16"/>
      <c r="U82" s="53"/>
      <c r="V82" s="51"/>
      <c r="W82" s="46"/>
      <c r="X82" s="247"/>
      <c r="Y82" s="256"/>
      <c r="Z82" s="88">
        <f t="shared" si="3"/>
        <v>1609</v>
      </c>
      <c r="AA82" s="89">
        <f t="shared" si="4"/>
        <v>12872</v>
      </c>
      <c r="AB82" s="90"/>
      <c r="AC82" s="20"/>
      <c r="AD82" s="20"/>
      <c r="AE82" s="20"/>
      <c r="AF82" s="20"/>
      <c r="AG82" s="20"/>
      <c r="AH82" s="20"/>
      <c r="AI82" s="21"/>
      <c r="AJ82" s="20"/>
      <c r="AK82" s="20"/>
      <c r="AL82" s="91"/>
    </row>
    <row r="83" spans="1:38" ht="24.75" customHeight="1" thickBot="1" x14ac:dyDescent="0.35">
      <c r="A83" s="146" t="s">
        <v>19</v>
      </c>
      <c r="B83" s="51" t="s">
        <v>0</v>
      </c>
      <c r="C83" s="155" t="s">
        <v>417</v>
      </c>
      <c r="D83" s="193" t="s">
        <v>0</v>
      </c>
      <c r="E83" s="193" t="s">
        <v>0</v>
      </c>
      <c r="F83" s="12">
        <v>138</v>
      </c>
      <c r="G83" s="239" t="s">
        <v>0</v>
      </c>
      <c r="H83" s="51" t="s">
        <v>0</v>
      </c>
      <c r="I83" s="155">
        <v>365</v>
      </c>
      <c r="J83" s="193" t="s">
        <v>0</v>
      </c>
      <c r="K83" s="193"/>
      <c r="L83" s="3">
        <v>193</v>
      </c>
      <c r="M83" s="52" t="s">
        <v>0</v>
      </c>
      <c r="N83" s="51" t="s">
        <v>0</v>
      </c>
      <c r="O83" s="155" t="s">
        <v>422</v>
      </c>
      <c r="P83" s="12">
        <v>175</v>
      </c>
      <c r="Q83" s="64" t="s">
        <v>0</v>
      </c>
      <c r="R83" s="73"/>
      <c r="S83" s="1"/>
      <c r="T83" s="16"/>
      <c r="U83" s="53"/>
      <c r="V83" s="51"/>
      <c r="W83" s="46"/>
      <c r="X83" s="247"/>
      <c r="Y83" s="256"/>
      <c r="Z83" s="88">
        <f t="shared" si="3"/>
        <v>506</v>
      </c>
      <c r="AA83" s="89">
        <f t="shared" si="4"/>
        <v>4048</v>
      </c>
      <c r="AB83" s="90"/>
      <c r="AC83" s="20"/>
      <c r="AD83" s="20"/>
      <c r="AE83" s="20"/>
      <c r="AF83" s="20"/>
      <c r="AG83" s="20"/>
      <c r="AH83" s="20"/>
      <c r="AI83" s="21"/>
      <c r="AJ83" s="20"/>
      <c r="AK83" s="20"/>
      <c r="AL83" s="91"/>
    </row>
    <row r="84" spans="1:38" ht="24.75" customHeight="1" thickBot="1" x14ac:dyDescent="0.35">
      <c r="A84" s="146" t="s">
        <v>62</v>
      </c>
      <c r="B84" s="51" t="s">
        <v>0</v>
      </c>
      <c r="C84" s="155" t="s">
        <v>417</v>
      </c>
      <c r="D84" s="193"/>
      <c r="E84" s="193" t="s">
        <v>0</v>
      </c>
      <c r="F84" s="12">
        <v>107</v>
      </c>
      <c r="G84" s="239" t="s">
        <v>0</v>
      </c>
      <c r="H84" s="51" t="s">
        <v>0</v>
      </c>
      <c r="I84" s="155">
        <v>365</v>
      </c>
      <c r="J84" s="193" t="s">
        <v>0</v>
      </c>
      <c r="K84" s="193"/>
      <c r="L84" s="3">
        <v>103</v>
      </c>
      <c r="M84" s="52" t="s">
        <v>0</v>
      </c>
      <c r="N84" s="51"/>
      <c r="O84" s="46"/>
      <c r="P84" s="3"/>
      <c r="Q84" s="53"/>
      <c r="R84" s="73"/>
      <c r="S84" s="1"/>
      <c r="T84" s="16"/>
      <c r="U84" s="53"/>
      <c r="V84" s="51"/>
      <c r="W84" s="46"/>
      <c r="X84" s="247"/>
      <c r="Y84" s="256"/>
      <c r="Z84" s="88">
        <f t="shared" si="3"/>
        <v>210</v>
      </c>
      <c r="AA84" s="89">
        <f t="shared" si="4"/>
        <v>1680</v>
      </c>
      <c r="AB84" s="90"/>
      <c r="AC84" s="20"/>
      <c r="AD84" s="20"/>
      <c r="AE84" s="20"/>
      <c r="AF84" s="20"/>
      <c r="AG84" s="20"/>
      <c r="AH84" s="20"/>
      <c r="AI84" s="21"/>
      <c r="AJ84" s="20"/>
      <c r="AK84" s="20"/>
      <c r="AL84" s="91"/>
    </row>
    <row r="85" spans="1:38" ht="24.75" customHeight="1" thickBot="1" x14ac:dyDescent="0.35">
      <c r="A85" s="146" t="s">
        <v>63</v>
      </c>
      <c r="B85" s="51" t="s">
        <v>0</v>
      </c>
      <c r="C85" s="155" t="s">
        <v>417</v>
      </c>
      <c r="D85" s="193"/>
      <c r="E85" s="193" t="s">
        <v>0</v>
      </c>
      <c r="F85" s="12">
        <v>102</v>
      </c>
      <c r="G85" s="239" t="s">
        <v>0</v>
      </c>
      <c r="H85" s="51"/>
      <c r="I85" s="155"/>
      <c r="J85" s="193"/>
      <c r="K85" s="193"/>
      <c r="L85" s="3"/>
      <c r="M85" s="53"/>
      <c r="N85" s="51"/>
      <c r="O85" s="46"/>
      <c r="P85" s="3"/>
      <c r="Q85" s="53"/>
      <c r="R85" s="73"/>
      <c r="S85" s="1"/>
      <c r="T85" s="16"/>
      <c r="U85" s="53"/>
      <c r="V85" s="51"/>
      <c r="W85" s="46"/>
      <c r="X85" s="247"/>
      <c r="Y85" s="256"/>
      <c r="Z85" s="88">
        <f t="shared" si="3"/>
        <v>102</v>
      </c>
      <c r="AA85" s="89">
        <f t="shared" si="4"/>
        <v>816</v>
      </c>
      <c r="AB85" s="90"/>
      <c r="AC85" s="20"/>
      <c r="AD85" s="20"/>
      <c r="AE85" s="20"/>
      <c r="AF85" s="20"/>
      <c r="AG85" s="20"/>
      <c r="AH85" s="20"/>
      <c r="AI85" s="21"/>
      <c r="AJ85" s="20"/>
      <c r="AK85" s="20"/>
      <c r="AL85" s="91"/>
    </row>
    <row r="86" spans="1:38" ht="24.75" customHeight="1" thickBot="1" x14ac:dyDescent="0.35">
      <c r="A86" s="146" t="s">
        <v>5</v>
      </c>
      <c r="B86" s="51" t="s">
        <v>0</v>
      </c>
      <c r="C86" s="155" t="s">
        <v>417</v>
      </c>
      <c r="D86" s="193" t="s">
        <v>0</v>
      </c>
      <c r="E86" s="193" t="s">
        <v>0</v>
      </c>
      <c r="F86" s="3">
        <v>522</v>
      </c>
      <c r="G86" s="239" t="s">
        <v>0</v>
      </c>
      <c r="H86" s="51" t="s">
        <v>0</v>
      </c>
      <c r="I86" s="155">
        <v>365</v>
      </c>
      <c r="J86" s="193" t="s">
        <v>0</v>
      </c>
      <c r="K86" s="193"/>
      <c r="L86" s="3">
        <v>710</v>
      </c>
      <c r="M86" s="52" t="s">
        <v>0</v>
      </c>
      <c r="N86" s="51" t="s">
        <v>0</v>
      </c>
      <c r="O86" s="155" t="s">
        <v>422</v>
      </c>
      <c r="P86" s="3">
        <v>171</v>
      </c>
      <c r="Q86" s="64" t="s">
        <v>0</v>
      </c>
      <c r="R86" s="73"/>
      <c r="S86" s="1"/>
      <c r="T86" s="16"/>
      <c r="U86" s="53"/>
      <c r="V86" s="51"/>
      <c r="W86" s="46"/>
      <c r="X86" s="247"/>
      <c r="Y86" s="256"/>
      <c r="Z86" s="88">
        <f t="shared" si="3"/>
        <v>1403</v>
      </c>
      <c r="AA86" s="89">
        <f t="shared" si="4"/>
        <v>11224</v>
      </c>
      <c r="AB86" s="90"/>
      <c r="AC86" s="20"/>
      <c r="AD86" s="20"/>
      <c r="AE86" s="20"/>
      <c r="AF86" s="20"/>
      <c r="AG86" s="20"/>
      <c r="AH86" s="20"/>
      <c r="AI86" s="21"/>
      <c r="AJ86" s="20"/>
      <c r="AK86" s="20"/>
      <c r="AL86" s="91"/>
    </row>
    <row r="87" spans="1:38" ht="24.75" customHeight="1" thickBot="1" x14ac:dyDescent="0.35">
      <c r="A87" s="146" t="s">
        <v>29</v>
      </c>
      <c r="B87" s="51" t="s">
        <v>0</v>
      </c>
      <c r="C87" s="155" t="s">
        <v>417</v>
      </c>
      <c r="D87" s="193" t="s">
        <v>0</v>
      </c>
      <c r="E87" s="193" t="s">
        <v>0</v>
      </c>
      <c r="F87" s="12">
        <v>20817</v>
      </c>
      <c r="G87" s="165"/>
      <c r="H87" s="51" t="s">
        <v>0</v>
      </c>
      <c r="I87" s="155">
        <v>365</v>
      </c>
      <c r="J87" s="193" t="s">
        <v>0</v>
      </c>
      <c r="K87" s="193" t="s">
        <v>0</v>
      </c>
      <c r="L87" s="3">
        <v>12608</v>
      </c>
      <c r="M87" s="52" t="s">
        <v>0</v>
      </c>
      <c r="N87" s="51" t="s">
        <v>0</v>
      </c>
      <c r="O87" s="155" t="s">
        <v>422</v>
      </c>
      <c r="P87" s="43">
        <v>14188</v>
      </c>
      <c r="Q87" s="64" t="s">
        <v>0</v>
      </c>
      <c r="R87" s="73" t="s">
        <v>0</v>
      </c>
      <c r="S87" s="155" t="s">
        <v>423</v>
      </c>
      <c r="T87" s="43">
        <v>6146</v>
      </c>
      <c r="U87" s="64" t="s">
        <v>0</v>
      </c>
      <c r="V87" s="51" t="s">
        <v>0</v>
      </c>
      <c r="W87" s="155" t="s">
        <v>423</v>
      </c>
      <c r="X87" s="247">
        <v>4865</v>
      </c>
      <c r="Y87" s="254" t="s">
        <v>0</v>
      </c>
      <c r="Z87" s="88">
        <f t="shared" si="3"/>
        <v>58624</v>
      </c>
      <c r="AA87" s="89">
        <f t="shared" si="4"/>
        <v>468992</v>
      </c>
      <c r="AB87" s="90"/>
      <c r="AC87" s="20"/>
      <c r="AD87" s="20"/>
      <c r="AE87" s="20"/>
      <c r="AF87" s="20"/>
      <c r="AG87" s="20"/>
      <c r="AH87" s="20"/>
      <c r="AI87" s="21"/>
      <c r="AJ87" s="20"/>
      <c r="AK87" s="20"/>
      <c r="AL87" s="91"/>
    </row>
    <row r="88" spans="1:38" ht="15" thickBot="1" x14ac:dyDescent="0.35">
      <c r="A88" s="146" t="s">
        <v>30</v>
      </c>
      <c r="B88" s="51"/>
      <c r="C88" s="169"/>
      <c r="D88" s="193"/>
      <c r="E88" s="193"/>
      <c r="F88" s="3"/>
      <c r="G88" s="240"/>
      <c r="H88" s="51" t="s">
        <v>0</v>
      </c>
      <c r="I88" s="155" t="s">
        <v>427</v>
      </c>
      <c r="J88" s="193" t="s">
        <v>0</v>
      </c>
      <c r="K88" s="193"/>
      <c r="L88" s="3">
        <v>129</v>
      </c>
      <c r="M88" s="53"/>
      <c r="N88" s="51"/>
      <c r="O88" s="46"/>
      <c r="P88" s="3"/>
      <c r="Q88" s="53"/>
      <c r="R88" s="73"/>
      <c r="S88" s="1"/>
      <c r="T88" s="16"/>
      <c r="U88" s="53"/>
      <c r="V88" s="51"/>
      <c r="W88" s="46"/>
      <c r="X88" s="247"/>
      <c r="Y88" s="256"/>
      <c r="Z88" s="88">
        <f t="shared" si="3"/>
        <v>129</v>
      </c>
      <c r="AA88" s="89">
        <f t="shared" si="4"/>
        <v>1032</v>
      </c>
      <c r="AB88" s="90"/>
      <c r="AC88" s="20"/>
      <c r="AD88" s="20"/>
      <c r="AE88" s="20"/>
      <c r="AF88" s="20"/>
      <c r="AG88" s="20"/>
      <c r="AH88" s="20"/>
      <c r="AI88" s="21"/>
      <c r="AJ88" s="20"/>
      <c r="AK88" s="20"/>
      <c r="AL88" s="91"/>
    </row>
    <row r="89" spans="1:38" ht="24.75" customHeight="1" thickBot="1" x14ac:dyDescent="0.35">
      <c r="A89" s="146" t="s">
        <v>31</v>
      </c>
      <c r="B89" s="51" t="s">
        <v>0</v>
      </c>
      <c r="C89" s="155" t="s">
        <v>417</v>
      </c>
      <c r="D89" s="193" t="s">
        <v>0</v>
      </c>
      <c r="E89" s="193" t="s">
        <v>0</v>
      </c>
      <c r="F89" s="12">
        <v>678</v>
      </c>
      <c r="G89" s="165"/>
      <c r="H89" s="51" t="s">
        <v>0</v>
      </c>
      <c r="I89" s="155" t="s">
        <v>427</v>
      </c>
      <c r="J89" s="193" t="s">
        <v>0</v>
      </c>
      <c r="K89" s="193"/>
      <c r="L89" s="3">
        <v>1400</v>
      </c>
      <c r="M89" s="53"/>
      <c r="N89" s="51" t="s">
        <v>0</v>
      </c>
      <c r="O89" s="155" t="s">
        <v>422</v>
      </c>
      <c r="P89" s="12">
        <v>969</v>
      </c>
      <c r="Q89" s="64" t="s">
        <v>0</v>
      </c>
      <c r="R89" s="73"/>
      <c r="S89" s="1"/>
      <c r="T89" s="16"/>
      <c r="U89" s="53"/>
      <c r="V89" s="51" t="s">
        <v>0</v>
      </c>
      <c r="W89" s="155" t="s">
        <v>423</v>
      </c>
      <c r="X89" s="247">
        <v>1578</v>
      </c>
      <c r="Y89" s="254" t="s">
        <v>0</v>
      </c>
      <c r="Z89" s="88">
        <f t="shared" si="3"/>
        <v>4625</v>
      </c>
      <c r="AA89" s="89">
        <f t="shared" si="4"/>
        <v>37000</v>
      </c>
      <c r="AB89" s="90"/>
      <c r="AC89" s="20"/>
      <c r="AD89" s="20"/>
      <c r="AE89" s="20"/>
      <c r="AF89" s="20"/>
      <c r="AG89" s="20"/>
      <c r="AH89" s="20"/>
      <c r="AI89" s="21"/>
      <c r="AJ89" s="20"/>
      <c r="AK89" s="20"/>
      <c r="AL89" s="91"/>
    </row>
    <row r="90" spans="1:38" ht="24.75" customHeight="1" thickBot="1" x14ac:dyDescent="0.35">
      <c r="A90" s="146" t="s">
        <v>32</v>
      </c>
      <c r="B90" s="51" t="s">
        <v>0</v>
      </c>
      <c r="C90" s="155" t="s">
        <v>417</v>
      </c>
      <c r="D90" s="193" t="s">
        <v>0</v>
      </c>
      <c r="E90" s="193" t="s">
        <v>0</v>
      </c>
      <c r="F90" s="12">
        <v>9939</v>
      </c>
      <c r="G90" s="165"/>
      <c r="H90" s="51" t="s">
        <v>0</v>
      </c>
      <c r="I90" s="155" t="s">
        <v>427</v>
      </c>
      <c r="J90" s="193" t="s">
        <v>0</v>
      </c>
      <c r="K90" s="193"/>
      <c r="L90" s="3">
        <v>3213</v>
      </c>
      <c r="M90" s="53"/>
      <c r="N90" s="51" t="s">
        <v>0</v>
      </c>
      <c r="O90" s="155" t="s">
        <v>422</v>
      </c>
      <c r="P90" s="12">
        <v>7347</v>
      </c>
      <c r="Q90" s="64" t="s">
        <v>0</v>
      </c>
      <c r="R90" s="73" t="s">
        <v>0</v>
      </c>
      <c r="S90" s="155" t="s">
        <v>423</v>
      </c>
      <c r="T90" s="43">
        <v>2327</v>
      </c>
      <c r="U90" s="64" t="s">
        <v>0</v>
      </c>
      <c r="V90" s="51" t="s">
        <v>0</v>
      </c>
      <c r="W90" s="155" t="s">
        <v>423</v>
      </c>
      <c r="X90" s="247">
        <v>2130</v>
      </c>
      <c r="Y90" s="254" t="s">
        <v>0</v>
      </c>
      <c r="Z90" s="88">
        <f t="shared" si="3"/>
        <v>24956</v>
      </c>
      <c r="AA90" s="89">
        <f t="shared" si="4"/>
        <v>199648</v>
      </c>
      <c r="AB90" s="90"/>
      <c r="AC90" s="20"/>
      <c r="AD90" s="20"/>
      <c r="AE90" s="20"/>
      <c r="AF90" s="20"/>
      <c r="AG90" s="20"/>
      <c r="AH90" s="20"/>
      <c r="AI90" s="21"/>
      <c r="AJ90" s="20"/>
      <c r="AK90" s="20"/>
      <c r="AL90" s="91"/>
    </row>
    <row r="91" spans="1:38" ht="24.75" customHeight="1" thickBot="1" x14ac:dyDescent="0.35">
      <c r="A91" s="146" t="s">
        <v>74</v>
      </c>
      <c r="B91" s="51" t="s">
        <v>0</v>
      </c>
      <c r="C91" s="155" t="s">
        <v>418</v>
      </c>
      <c r="D91" s="193" t="s">
        <v>0</v>
      </c>
      <c r="E91" s="193"/>
      <c r="F91" s="12">
        <v>206</v>
      </c>
      <c r="G91" s="165"/>
      <c r="H91" s="51" t="s">
        <v>0</v>
      </c>
      <c r="I91" s="155" t="s">
        <v>429</v>
      </c>
      <c r="J91" s="193" t="s">
        <v>0</v>
      </c>
      <c r="K91" s="193"/>
      <c r="L91" s="3">
        <v>71</v>
      </c>
      <c r="M91" s="53"/>
      <c r="N91" s="51"/>
      <c r="O91" s="46"/>
      <c r="P91" s="3"/>
      <c r="Q91" s="53"/>
      <c r="R91" s="73"/>
      <c r="S91" s="1"/>
      <c r="T91" s="16"/>
      <c r="U91" s="53"/>
      <c r="V91" s="51"/>
      <c r="W91" s="46"/>
      <c r="X91" s="247"/>
      <c r="Y91" s="256"/>
      <c r="Z91" s="88">
        <f t="shared" si="3"/>
        <v>277</v>
      </c>
      <c r="AA91" s="89">
        <f t="shared" si="4"/>
        <v>2216</v>
      </c>
      <c r="AB91" s="90"/>
      <c r="AC91" s="20"/>
      <c r="AD91" s="20"/>
      <c r="AE91" s="20"/>
      <c r="AF91" s="20"/>
      <c r="AG91" s="20"/>
      <c r="AH91" s="20"/>
      <c r="AI91" s="21"/>
      <c r="AJ91" s="20"/>
      <c r="AK91" s="20"/>
      <c r="AL91" s="91"/>
    </row>
    <row r="92" spans="1:38" ht="24.75" customHeight="1" thickBot="1" x14ac:dyDescent="0.35">
      <c r="A92" s="146" t="s">
        <v>33</v>
      </c>
      <c r="B92" s="51" t="s">
        <v>0</v>
      </c>
      <c r="C92" s="155" t="s">
        <v>418</v>
      </c>
      <c r="D92" s="193" t="s">
        <v>0</v>
      </c>
      <c r="E92" s="193"/>
      <c r="F92" s="12">
        <v>1695</v>
      </c>
      <c r="G92" s="165"/>
      <c r="H92" s="51" t="s">
        <v>0</v>
      </c>
      <c r="I92" s="155" t="s">
        <v>429</v>
      </c>
      <c r="J92" s="193" t="s">
        <v>0</v>
      </c>
      <c r="K92" s="193"/>
      <c r="L92" s="7">
        <v>232</v>
      </c>
      <c r="M92" s="52" t="s">
        <v>0</v>
      </c>
      <c r="N92" s="51"/>
      <c r="O92" s="46"/>
      <c r="P92" s="3"/>
      <c r="Q92" s="53"/>
      <c r="R92" s="73"/>
      <c r="S92" s="1"/>
      <c r="T92" s="16"/>
      <c r="U92" s="53"/>
      <c r="V92" s="51"/>
      <c r="W92" s="46"/>
      <c r="X92" s="247"/>
      <c r="Y92" s="256"/>
      <c r="Z92" s="88">
        <f t="shared" si="3"/>
        <v>1927</v>
      </c>
      <c r="AA92" s="89">
        <f t="shared" si="4"/>
        <v>15416</v>
      </c>
      <c r="AB92" s="90"/>
      <c r="AC92" s="20"/>
      <c r="AD92" s="20"/>
      <c r="AE92" s="20"/>
      <c r="AF92" s="20"/>
      <c r="AG92" s="20"/>
      <c r="AH92" s="20"/>
      <c r="AI92" s="21"/>
      <c r="AJ92" s="20"/>
      <c r="AK92" s="20"/>
      <c r="AL92" s="91"/>
    </row>
    <row r="93" spans="1:38" ht="24.75" customHeight="1" thickBot="1" x14ac:dyDescent="0.35">
      <c r="A93" s="146" t="s">
        <v>34</v>
      </c>
      <c r="B93" s="51" t="s">
        <v>0</v>
      </c>
      <c r="C93" s="155" t="s">
        <v>418</v>
      </c>
      <c r="D93" s="193" t="s">
        <v>0</v>
      </c>
      <c r="E93" s="193"/>
      <c r="F93" s="12">
        <v>1404</v>
      </c>
      <c r="G93" s="165"/>
      <c r="H93" s="51" t="s">
        <v>0</v>
      </c>
      <c r="I93" s="155" t="s">
        <v>429</v>
      </c>
      <c r="J93" s="193" t="s">
        <v>0</v>
      </c>
      <c r="K93" s="193"/>
      <c r="L93" s="7">
        <v>154</v>
      </c>
      <c r="M93" s="53"/>
      <c r="N93" s="51"/>
      <c r="O93" s="46"/>
      <c r="P93" s="3"/>
      <c r="Q93" s="53"/>
      <c r="R93" s="73"/>
      <c r="S93" s="1"/>
      <c r="T93" s="16"/>
      <c r="U93" s="53"/>
      <c r="V93" s="51"/>
      <c r="W93" s="46"/>
      <c r="X93" s="247"/>
      <c r="Y93" s="256"/>
      <c r="Z93" s="88">
        <f t="shared" si="3"/>
        <v>1558</v>
      </c>
      <c r="AA93" s="89">
        <f t="shared" si="4"/>
        <v>12464</v>
      </c>
      <c r="AB93" s="90"/>
      <c r="AC93" s="20"/>
      <c r="AD93" s="20"/>
      <c r="AE93" s="20"/>
      <c r="AF93" s="20"/>
      <c r="AG93" s="20"/>
      <c r="AH93" s="20"/>
      <c r="AI93" s="21"/>
      <c r="AJ93" s="20"/>
      <c r="AK93" s="20"/>
      <c r="AL93" s="91"/>
    </row>
    <row r="94" spans="1:38" s="19" customFormat="1" ht="24.75" customHeight="1" thickBot="1" x14ac:dyDescent="0.35">
      <c r="A94" s="146" t="s">
        <v>40</v>
      </c>
      <c r="B94" s="56" t="s">
        <v>0</v>
      </c>
      <c r="C94" s="155" t="s">
        <v>417</v>
      </c>
      <c r="D94" s="193" t="s">
        <v>0</v>
      </c>
      <c r="E94" s="193" t="s">
        <v>0</v>
      </c>
      <c r="F94" s="18">
        <v>791</v>
      </c>
      <c r="G94" s="239" t="s">
        <v>0</v>
      </c>
      <c r="H94" s="56" t="s">
        <v>0</v>
      </c>
      <c r="I94" s="155">
        <v>365</v>
      </c>
      <c r="J94" s="193" t="s">
        <v>0</v>
      </c>
      <c r="K94" s="193"/>
      <c r="L94" s="9">
        <v>477</v>
      </c>
      <c r="M94" s="52" t="s">
        <v>0</v>
      </c>
      <c r="N94" s="56"/>
      <c r="O94" s="47"/>
      <c r="P94" s="7"/>
      <c r="Q94" s="53"/>
      <c r="R94" s="201"/>
      <c r="S94" s="169"/>
      <c r="T94" s="204"/>
      <c r="U94" s="53"/>
      <c r="V94" s="56" t="s">
        <v>0</v>
      </c>
      <c r="W94" s="155" t="s">
        <v>423</v>
      </c>
      <c r="X94" s="248">
        <v>51</v>
      </c>
      <c r="Y94" s="254" t="s">
        <v>0</v>
      </c>
      <c r="Z94" s="88">
        <f t="shared" si="3"/>
        <v>1319</v>
      </c>
      <c r="AA94" s="89">
        <f t="shared" si="4"/>
        <v>10552</v>
      </c>
      <c r="AB94" s="90"/>
      <c r="AC94" s="20"/>
      <c r="AD94" s="20"/>
      <c r="AE94" s="20"/>
      <c r="AF94" s="20"/>
      <c r="AG94" s="20"/>
      <c r="AH94" s="20"/>
      <c r="AI94" s="21"/>
      <c r="AJ94" s="20"/>
      <c r="AK94" s="20"/>
      <c r="AL94" s="91"/>
    </row>
    <row r="95" spans="1:38" ht="24.6" thickBot="1" x14ac:dyDescent="0.35">
      <c r="A95" s="146" t="s">
        <v>37</v>
      </c>
      <c r="B95" s="51" t="s">
        <v>0</v>
      </c>
      <c r="C95" s="155" t="s">
        <v>420</v>
      </c>
      <c r="D95" s="193" t="s">
        <v>0</v>
      </c>
      <c r="E95" s="193"/>
      <c r="F95" s="12">
        <v>536</v>
      </c>
      <c r="G95" s="165"/>
      <c r="H95" s="51" t="s">
        <v>0</v>
      </c>
      <c r="I95" s="155" t="s">
        <v>429</v>
      </c>
      <c r="J95" s="193" t="s">
        <v>0</v>
      </c>
      <c r="K95" s="193"/>
      <c r="L95" s="7">
        <v>105</v>
      </c>
      <c r="M95" s="53"/>
      <c r="N95" s="51"/>
      <c r="O95" s="46"/>
      <c r="P95" s="3"/>
      <c r="Q95" s="53"/>
      <c r="R95" s="73"/>
      <c r="S95" s="1"/>
      <c r="T95" s="16"/>
      <c r="U95" s="53"/>
      <c r="V95" s="51"/>
      <c r="W95" s="46"/>
      <c r="X95" s="247"/>
      <c r="Y95" s="256"/>
      <c r="Z95" s="88">
        <f t="shared" si="3"/>
        <v>641</v>
      </c>
      <c r="AA95" s="89">
        <f t="shared" si="4"/>
        <v>5128</v>
      </c>
      <c r="AB95" s="90"/>
      <c r="AC95" s="20"/>
      <c r="AD95" s="20"/>
      <c r="AE95" s="20"/>
      <c r="AF95" s="20"/>
      <c r="AG95" s="20"/>
      <c r="AH95" s="20"/>
      <c r="AI95" s="21"/>
      <c r="AJ95" s="20"/>
      <c r="AK95" s="20"/>
      <c r="AL95" s="91"/>
    </row>
    <row r="96" spans="1:38" ht="24.6" thickBot="1" x14ac:dyDescent="0.35">
      <c r="A96" s="146" t="s">
        <v>38</v>
      </c>
      <c r="B96" s="51" t="s">
        <v>0</v>
      </c>
      <c r="C96" s="155" t="s">
        <v>420</v>
      </c>
      <c r="D96" s="193" t="s">
        <v>0</v>
      </c>
      <c r="E96" s="193"/>
      <c r="F96" s="12">
        <v>454</v>
      </c>
      <c r="G96" s="165"/>
      <c r="H96" s="51" t="s">
        <v>0</v>
      </c>
      <c r="I96" s="155" t="s">
        <v>429</v>
      </c>
      <c r="J96" s="193" t="s">
        <v>0</v>
      </c>
      <c r="K96" s="193"/>
      <c r="L96" s="7">
        <v>116</v>
      </c>
      <c r="M96" s="53"/>
      <c r="N96" s="51"/>
      <c r="O96" s="46"/>
      <c r="P96" s="3"/>
      <c r="Q96" s="53"/>
      <c r="R96" s="73"/>
      <c r="S96" s="1"/>
      <c r="T96" s="16"/>
      <c r="U96" s="53"/>
      <c r="V96" s="51"/>
      <c r="W96" s="46"/>
      <c r="X96" s="247"/>
      <c r="Y96" s="256"/>
      <c r="Z96" s="88">
        <f t="shared" si="3"/>
        <v>570</v>
      </c>
      <c r="AA96" s="89">
        <f t="shared" si="4"/>
        <v>4560</v>
      </c>
      <c r="AB96" s="90"/>
      <c r="AC96" s="20"/>
      <c r="AD96" s="20"/>
      <c r="AE96" s="20"/>
      <c r="AF96" s="20"/>
      <c r="AG96" s="20"/>
      <c r="AH96" s="20"/>
      <c r="AI96" s="21"/>
      <c r="AJ96" s="20"/>
      <c r="AK96" s="20"/>
      <c r="AL96" s="91"/>
    </row>
    <row r="97" spans="1:38" ht="24.6" thickBot="1" x14ac:dyDescent="0.35">
      <c r="A97" s="146" t="s">
        <v>39</v>
      </c>
      <c r="B97" s="51" t="s">
        <v>0</v>
      </c>
      <c r="C97" s="155" t="s">
        <v>420</v>
      </c>
      <c r="D97" s="193" t="s">
        <v>0</v>
      </c>
      <c r="E97" s="193"/>
      <c r="F97" s="12">
        <v>521</v>
      </c>
      <c r="G97" s="165"/>
      <c r="H97" s="51" t="s">
        <v>0</v>
      </c>
      <c r="I97" s="155" t="s">
        <v>429</v>
      </c>
      <c r="J97" s="193" t="s">
        <v>0</v>
      </c>
      <c r="K97" s="193"/>
      <c r="L97" s="7">
        <v>185</v>
      </c>
      <c r="M97" s="53"/>
      <c r="N97" s="51"/>
      <c r="O97" s="46"/>
      <c r="P97" s="3"/>
      <c r="Q97" s="53"/>
      <c r="R97" s="73"/>
      <c r="S97" s="1"/>
      <c r="T97" s="16"/>
      <c r="U97" s="53"/>
      <c r="V97" s="51"/>
      <c r="W97" s="46"/>
      <c r="X97" s="247"/>
      <c r="Y97" s="256"/>
      <c r="Z97" s="88">
        <f t="shared" si="3"/>
        <v>706</v>
      </c>
      <c r="AA97" s="89">
        <f t="shared" si="4"/>
        <v>5648</v>
      </c>
      <c r="AB97" s="90"/>
      <c r="AC97" s="20"/>
      <c r="AD97" s="20"/>
      <c r="AE97" s="20"/>
      <c r="AF97" s="20"/>
      <c r="AG97" s="20"/>
      <c r="AH97" s="20"/>
      <c r="AI97" s="21"/>
      <c r="AJ97" s="20"/>
      <c r="AK97" s="20"/>
      <c r="AL97" s="91"/>
    </row>
    <row r="98" spans="1:38" ht="24.6" thickBot="1" x14ac:dyDescent="0.35">
      <c r="A98" s="146" t="s">
        <v>35</v>
      </c>
      <c r="B98" s="51" t="s">
        <v>0</v>
      </c>
      <c r="C98" s="155" t="s">
        <v>420</v>
      </c>
      <c r="D98" s="193" t="s">
        <v>0</v>
      </c>
      <c r="E98" s="193"/>
      <c r="F98" s="12">
        <v>331</v>
      </c>
      <c r="G98" s="165"/>
      <c r="H98" s="51" t="s">
        <v>0</v>
      </c>
      <c r="I98" s="155" t="s">
        <v>429</v>
      </c>
      <c r="J98" s="193" t="s">
        <v>0</v>
      </c>
      <c r="K98" s="193"/>
      <c r="L98" s="7">
        <v>69</v>
      </c>
      <c r="M98" s="52" t="s">
        <v>0</v>
      </c>
      <c r="N98" s="51"/>
      <c r="O98" s="46"/>
      <c r="P98" s="3"/>
      <c r="Q98" s="53"/>
      <c r="R98" s="73"/>
      <c r="S98" s="1"/>
      <c r="T98" s="16"/>
      <c r="U98" s="53"/>
      <c r="V98" s="51"/>
      <c r="W98" s="46"/>
      <c r="X98" s="247"/>
      <c r="Y98" s="256"/>
      <c r="Z98" s="88">
        <f t="shared" si="3"/>
        <v>400</v>
      </c>
      <c r="AA98" s="89">
        <f t="shared" si="4"/>
        <v>3200</v>
      </c>
      <c r="AB98" s="90"/>
      <c r="AC98" s="20"/>
      <c r="AD98" s="20"/>
      <c r="AE98" s="20"/>
      <c r="AF98" s="20"/>
      <c r="AG98" s="20"/>
      <c r="AH98" s="20"/>
      <c r="AI98" s="21"/>
      <c r="AJ98" s="20"/>
      <c r="AK98" s="20"/>
      <c r="AL98" s="91"/>
    </row>
    <row r="99" spans="1:38" ht="24.6" thickBot="1" x14ac:dyDescent="0.35">
      <c r="A99" s="146" t="s">
        <v>36</v>
      </c>
      <c r="B99" s="51" t="s">
        <v>0</v>
      </c>
      <c r="C99" s="155" t="s">
        <v>419</v>
      </c>
      <c r="D99" s="193" t="s">
        <v>0</v>
      </c>
      <c r="E99" s="193" t="s">
        <v>0</v>
      </c>
      <c r="F99" s="12">
        <v>220</v>
      </c>
      <c r="G99" s="165"/>
      <c r="H99" s="51" t="s">
        <v>0</v>
      </c>
      <c r="I99" s="155" t="s">
        <v>429</v>
      </c>
      <c r="J99" s="193" t="s">
        <v>0</v>
      </c>
      <c r="K99" s="193"/>
      <c r="L99" s="7">
        <v>159</v>
      </c>
      <c r="M99" s="53"/>
      <c r="N99" s="51"/>
      <c r="O99" s="46"/>
      <c r="P99" s="3"/>
      <c r="Q99" s="53"/>
      <c r="R99" s="73"/>
      <c r="S99" s="1"/>
      <c r="T99" s="16"/>
      <c r="U99" s="53"/>
      <c r="V99" s="51"/>
      <c r="W99" s="46"/>
      <c r="X99" s="247"/>
      <c r="Y99" s="256"/>
      <c r="Z99" s="88">
        <f t="shared" si="3"/>
        <v>379</v>
      </c>
      <c r="AA99" s="89">
        <f t="shared" si="4"/>
        <v>3032</v>
      </c>
      <c r="AB99" s="90"/>
      <c r="AC99" s="20"/>
      <c r="AD99" s="20"/>
      <c r="AE99" s="20"/>
      <c r="AF99" s="20"/>
      <c r="AG99" s="20"/>
      <c r="AH99" s="20"/>
      <c r="AI99" s="21"/>
      <c r="AJ99" s="20"/>
      <c r="AK99" s="20"/>
      <c r="AL99" s="91"/>
    </row>
    <row r="100" spans="1:38" ht="24.75" customHeight="1" thickBot="1" x14ac:dyDescent="0.35">
      <c r="A100" s="146" t="s">
        <v>91</v>
      </c>
      <c r="B100" s="51" t="s">
        <v>0</v>
      </c>
      <c r="C100" s="155" t="s">
        <v>418</v>
      </c>
      <c r="D100" s="193" t="s">
        <v>0</v>
      </c>
      <c r="E100" s="193"/>
      <c r="F100" s="6">
        <v>471</v>
      </c>
      <c r="G100" s="242"/>
      <c r="H100" s="51" t="s">
        <v>0</v>
      </c>
      <c r="I100" s="155" t="s">
        <v>429</v>
      </c>
      <c r="J100" s="193" t="s">
        <v>0</v>
      </c>
      <c r="K100" s="193"/>
      <c r="L100" s="7">
        <v>213</v>
      </c>
      <c r="M100" s="53"/>
      <c r="N100" s="51"/>
      <c r="O100" s="46"/>
      <c r="P100" s="3"/>
      <c r="Q100" s="53"/>
      <c r="R100" s="73"/>
      <c r="S100" s="1"/>
      <c r="T100" s="16"/>
      <c r="U100" s="53"/>
      <c r="V100" s="51"/>
      <c r="W100" s="46"/>
      <c r="X100" s="247"/>
      <c r="Y100" s="256"/>
      <c r="Z100" s="88">
        <f t="shared" si="3"/>
        <v>684</v>
      </c>
      <c r="AA100" s="89">
        <f t="shared" si="4"/>
        <v>5472</v>
      </c>
      <c r="AB100" s="90"/>
      <c r="AC100" s="20"/>
      <c r="AD100" s="20"/>
      <c r="AE100" s="20"/>
      <c r="AF100" s="20"/>
      <c r="AG100" s="20"/>
      <c r="AH100" s="20"/>
      <c r="AI100" s="21"/>
      <c r="AJ100" s="20"/>
      <c r="AK100" s="20"/>
      <c r="AL100" s="91"/>
    </row>
    <row r="101" spans="1:38" ht="24.75" customHeight="1" thickBot="1" x14ac:dyDescent="0.35">
      <c r="A101" s="146" t="s">
        <v>96</v>
      </c>
      <c r="B101" s="51" t="s">
        <v>0</v>
      </c>
      <c r="C101" s="155" t="s">
        <v>418</v>
      </c>
      <c r="D101" s="193" t="s">
        <v>0</v>
      </c>
      <c r="E101" s="193"/>
      <c r="F101" s="7">
        <v>136</v>
      </c>
      <c r="G101" s="240"/>
      <c r="H101" s="51" t="s">
        <v>0</v>
      </c>
      <c r="I101" s="155" t="s">
        <v>429</v>
      </c>
      <c r="J101" s="193" t="s">
        <v>0</v>
      </c>
      <c r="K101" s="193"/>
      <c r="L101" s="3">
        <v>50</v>
      </c>
      <c r="M101" s="57"/>
      <c r="N101" s="51"/>
      <c r="O101" s="46"/>
      <c r="P101" s="3"/>
      <c r="Q101" s="53"/>
      <c r="R101" s="73"/>
      <c r="S101" s="1"/>
      <c r="T101" s="16"/>
      <c r="U101" s="53"/>
      <c r="V101" s="51"/>
      <c r="W101" s="46"/>
      <c r="X101" s="247"/>
      <c r="Y101" s="256"/>
      <c r="Z101" s="88">
        <f t="shared" ref="Z101:Z130" si="5">F101+L101+P101+T101+X101</f>
        <v>186</v>
      </c>
      <c r="AA101" s="89">
        <f t="shared" si="4"/>
        <v>1488</v>
      </c>
      <c r="AB101" s="90"/>
      <c r="AC101" s="20"/>
      <c r="AD101" s="20"/>
      <c r="AE101" s="20"/>
      <c r="AF101" s="20"/>
      <c r="AG101" s="20"/>
      <c r="AH101" s="20"/>
      <c r="AI101" s="21"/>
      <c r="AJ101" s="20"/>
      <c r="AK101" s="20"/>
      <c r="AL101" s="91"/>
    </row>
    <row r="102" spans="1:38" ht="24.75" customHeight="1" thickBot="1" x14ac:dyDescent="0.35">
      <c r="A102" s="146" t="s">
        <v>159</v>
      </c>
      <c r="B102" s="51" t="s">
        <v>0</v>
      </c>
      <c r="C102" s="155" t="s">
        <v>420</v>
      </c>
      <c r="D102" s="193" t="s">
        <v>0</v>
      </c>
      <c r="E102" s="193"/>
      <c r="F102" s="3">
        <v>545</v>
      </c>
      <c r="G102" s="240"/>
      <c r="H102" s="51" t="s">
        <v>0</v>
      </c>
      <c r="I102" s="155" t="s">
        <v>429</v>
      </c>
      <c r="J102" s="193" t="s">
        <v>0</v>
      </c>
      <c r="K102" s="193"/>
      <c r="L102" s="3">
        <v>138</v>
      </c>
      <c r="M102" s="57"/>
      <c r="N102" s="51"/>
      <c r="O102" s="46"/>
      <c r="P102" s="3"/>
      <c r="Q102" s="53"/>
      <c r="R102" s="73"/>
      <c r="S102" s="1"/>
      <c r="T102" s="16"/>
      <c r="U102" s="53"/>
      <c r="V102" s="51"/>
      <c r="W102" s="46"/>
      <c r="X102" s="247"/>
      <c r="Y102" s="256"/>
      <c r="Z102" s="88">
        <f t="shared" si="5"/>
        <v>683</v>
      </c>
      <c r="AA102" s="89">
        <f t="shared" si="4"/>
        <v>5464</v>
      </c>
      <c r="AB102" s="90"/>
      <c r="AC102" s="20"/>
      <c r="AD102" s="20"/>
      <c r="AE102" s="20"/>
      <c r="AF102" s="20"/>
      <c r="AG102" s="20"/>
      <c r="AH102" s="20"/>
      <c r="AI102" s="21"/>
      <c r="AJ102" s="20"/>
      <c r="AK102" s="20"/>
      <c r="AL102" s="91"/>
    </row>
    <row r="103" spans="1:38" ht="24.75" customHeight="1" thickBot="1" x14ac:dyDescent="0.35">
      <c r="A103" s="146" t="s">
        <v>160</v>
      </c>
      <c r="B103" s="51" t="s">
        <v>0</v>
      </c>
      <c r="C103" s="155" t="s">
        <v>420</v>
      </c>
      <c r="D103" s="193" t="s">
        <v>0</v>
      </c>
      <c r="E103" s="193"/>
      <c r="F103" s="3">
        <v>44</v>
      </c>
      <c r="G103" s="240"/>
      <c r="H103" s="51" t="s">
        <v>0</v>
      </c>
      <c r="I103" s="155" t="s">
        <v>429</v>
      </c>
      <c r="J103" s="193" t="s">
        <v>0</v>
      </c>
      <c r="K103" s="193"/>
      <c r="L103" s="3">
        <v>19</v>
      </c>
      <c r="M103" s="57"/>
      <c r="N103" s="51"/>
      <c r="O103" s="46"/>
      <c r="P103" s="3"/>
      <c r="Q103" s="53"/>
      <c r="R103" s="73"/>
      <c r="S103" s="1"/>
      <c r="T103" s="16"/>
      <c r="U103" s="53"/>
      <c r="V103" s="51"/>
      <c r="W103" s="46"/>
      <c r="X103" s="247"/>
      <c r="Y103" s="256"/>
      <c r="Z103" s="88">
        <f t="shared" si="5"/>
        <v>63</v>
      </c>
      <c r="AA103" s="89">
        <f t="shared" si="4"/>
        <v>504</v>
      </c>
      <c r="AB103" s="90"/>
      <c r="AC103" s="20"/>
      <c r="AD103" s="20"/>
      <c r="AE103" s="20"/>
      <c r="AF103" s="20"/>
      <c r="AG103" s="20"/>
      <c r="AH103" s="20"/>
      <c r="AI103" s="21"/>
      <c r="AJ103" s="20"/>
      <c r="AK103" s="20"/>
      <c r="AL103" s="91"/>
    </row>
    <row r="104" spans="1:38" ht="24.75" customHeight="1" thickBot="1" x14ac:dyDescent="0.35">
      <c r="A104" s="146" t="s">
        <v>65</v>
      </c>
      <c r="B104" s="51" t="s">
        <v>0</v>
      </c>
      <c r="C104" s="155" t="s">
        <v>420</v>
      </c>
      <c r="D104" s="193" t="s">
        <v>0</v>
      </c>
      <c r="E104" s="193"/>
      <c r="F104" s="6">
        <v>677</v>
      </c>
      <c r="G104" s="244"/>
      <c r="H104" s="51" t="s">
        <v>0</v>
      </c>
      <c r="I104" s="155" t="s">
        <v>429</v>
      </c>
      <c r="J104" s="193" t="s">
        <v>0</v>
      </c>
      <c r="K104" s="193"/>
      <c r="L104" s="3">
        <v>219</v>
      </c>
      <c r="M104" s="57"/>
      <c r="N104" s="51"/>
      <c r="O104" s="46"/>
      <c r="P104" s="3"/>
      <c r="Q104" s="53"/>
      <c r="R104" s="73"/>
      <c r="S104" s="1"/>
      <c r="T104" s="16"/>
      <c r="U104" s="53"/>
      <c r="V104" s="51"/>
      <c r="W104" s="46"/>
      <c r="X104" s="247"/>
      <c r="Y104" s="256"/>
      <c r="Z104" s="88">
        <f t="shared" si="5"/>
        <v>896</v>
      </c>
      <c r="AA104" s="89">
        <f t="shared" si="4"/>
        <v>7168</v>
      </c>
      <c r="AB104" s="90"/>
      <c r="AC104" s="20"/>
      <c r="AD104" s="20"/>
      <c r="AE104" s="20"/>
      <c r="AF104" s="20"/>
      <c r="AG104" s="20"/>
      <c r="AH104" s="20"/>
      <c r="AI104" s="21"/>
      <c r="AJ104" s="20"/>
      <c r="AK104" s="20"/>
      <c r="AL104" s="91"/>
    </row>
    <row r="105" spans="1:38" ht="24.75" customHeight="1" thickBot="1" x14ac:dyDescent="0.35">
      <c r="A105" s="146" t="s">
        <v>42</v>
      </c>
      <c r="B105" s="51" t="s">
        <v>0</v>
      </c>
      <c r="C105" s="155" t="s">
        <v>418</v>
      </c>
      <c r="D105" s="193" t="s">
        <v>0</v>
      </c>
      <c r="E105" s="193"/>
      <c r="F105" s="13">
        <v>5731</v>
      </c>
      <c r="G105" s="245"/>
      <c r="H105" s="51" t="s">
        <v>0</v>
      </c>
      <c r="I105" s="155" t="s">
        <v>427</v>
      </c>
      <c r="J105" s="193" t="s">
        <v>0</v>
      </c>
      <c r="K105" s="193" t="s">
        <v>0</v>
      </c>
      <c r="L105" s="3">
        <v>4312</v>
      </c>
      <c r="M105" s="57"/>
      <c r="N105" s="51" t="s">
        <v>0</v>
      </c>
      <c r="O105" s="155" t="s">
        <v>422</v>
      </c>
      <c r="P105" s="12">
        <v>2503</v>
      </c>
      <c r="Q105" s="54"/>
      <c r="R105" s="73" t="s">
        <v>0</v>
      </c>
      <c r="S105" s="155" t="s">
        <v>423</v>
      </c>
      <c r="T105" s="16">
        <v>1957</v>
      </c>
      <c r="U105" s="53"/>
      <c r="V105" s="51" t="s">
        <v>0</v>
      </c>
      <c r="W105" s="155" t="s">
        <v>423</v>
      </c>
      <c r="X105" s="247">
        <v>1356</v>
      </c>
      <c r="Y105" s="256"/>
      <c r="Z105" s="88">
        <f t="shared" si="5"/>
        <v>15859</v>
      </c>
      <c r="AA105" s="89">
        <f t="shared" si="4"/>
        <v>126872</v>
      </c>
      <c r="AB105" s="90"/>
      <c r="AC105" s="20"/>
      <c r="AD105" s="20"/>
      <c r="AE105" s="20"/>
      <c r="AF105" s="20"/>
      <c r="AG105" s="20"/>
      <c r="AH105" s="20"/>
      <c r="AI105" s="21"/>
      <c r="AJ105" s="20"/>
      <c r="AK105" s="20"/>
      <c r="AL105" s="91"/>
    </row>
    <row r="106" spans="1:38" ht="24.75" customHeight="1" thickBot="1" x14ac:dyDescent="0.35">
      <c r="A106" s="146" t="s">
        <v>43</v>
      </c>
      <c r="B106" s="51" t="s">
        <v>0</v>
      </c>
      <c r="C106" s="155" t="s">
        <v>418</v>
      </c>
      <c r="D106" s="193" t="s">
        <v>0</v>
      </c>
      <c r="E106" s="193"/>
      <c r="F106" s="6">
        <v>961</v>
      </c>
      <c r="G106" s="244"/>
      <c r="H106" s="51" t="s">
        <v>0</v>
      </c>
      <c r="I106" s="155" t="s">
        <v>427</v>
      </c>
      <c r="J106" s="193" t="s">
        <v>0</v>
      </c>
      <c r="K106" s="193" t="s">
        <v>0</v>
      </c>
      <c r="L106" s="3">
        <v>1574</v>
      </c>
      <c r="M106" s="57"/>
      <c r="N106" s="51" t="s">
        <v>0</v>
      </c>
      <c r="O106" s="155" t="s">
        <v>422</v>
      </c>
      <c r="P106" s="12">
        <v>628</v>
      </c>
      <c r="Q106" s="54"/>
      <c r="R106" s="73" t="s">
        <v>0</v>
      </c>
      <c r="S106" s="155" t="s">
        <v>423</v>
      </c>
      <c r="T106" s="16">
        <v>818</v>
      </c>
      <c r="U106" s="53"/>
      <c r="V106" s="51" t="s">
        <v>0</v>
      </c>
      <c r="W106" s="155" t="s">
        <v>423</v>
      </c>
      <c r="X106" s="247">
        <v>290</v>
      </c>
      <c r="Y106" s="256"/>
      <c r="Z106" s="88">
        <f t="shared" si="5"/>
        <v>4271</v>
      </c>
      <c r="AA106" s="89">
        <f t="shared" si="4"/>
        <v>34168</v>
      </c>
      <c r="AB106" s="90"/>
      <c r="AC106" s="20"/>
      <c r="AD106" s="20"/>
      <c r="AE106" s="20"/>
      <c r="AF106" s="20"/>
      <c r="AG106" s="20"/>
      <c r="AH106" s="20"/>
      <c r="AI106" s="21"/>
      <c r="AJ106" s="20"/>
      <c r="AK106" s="20"/>
      <c r="AL106" s="91"/>
    </row>
    <row r="107" spans="1:38" ht="24.75" customHeight="1" thickBot="1" x14ac:dyDescent="0.35">
      <c r="A107" s="146" t="s">
        <v>41</v>
      </c>
      <c r="B107" s="51" t="s">
        <v>0</v>
      </c>
      <c r="C107" s="155" t="s">
        <v>418</v>
      </c>
      <c r="D107" s="193" t="s">
        <v>0</v>
      </c>
      <c r="E107" s="193"/>
      <c r="F107" s="6">
        <v>697</v>
      </c>
      <c r="G107" s="244"/>
      <c r="H107" s="51" t="s">
        <v>0</v>
      </c>
      <c r="I107" s="155" t="s">
        <v>427</v>
      </c>
      <c r="J107" s="193" t="s">
        <v>0</v>
      </c>
      <c r="K107" s="193"/>
      <c r="L107" s="3">
        <v>429</v>
      </c>
      <c r="M107" s="57"/>
      <c r="N107" s="51"/>
      <c r="O107" s="46"/>
      <c r="P107" s="3"/>
      <c r="Q107" s="53"/>
      <c r="R107" s="73"/>
      <c r="S107" s="1"/>
      <c r="T107" s="16"/>
      <c r="U107" s="53"/>
      <c r="V107" s="51"/>
      <c r="W107" s="46"/>
      <c r="X107" s="247"/>
      <c r="Y107" s="256"/>
      <c r="Z107" s="88">
        <f t="shared" si="5"/>
        <v>1126</v>
      </c>
      <c r="AA107" s="89">
        <f t="shared" si="4"/>
        <v>9008</v>
      </c>
      <c r="AB107" s="90"/>
      <c r="AC107" s="20"/>
      <c r="AD107" s="20"/>
      <c r="AE107" s="20"/>
      <c r="AF107" s="20"/>
      <c r="AG107" s="20"/>
      <c r="AH107" s="20"/>
      <c r="AI107" s="21"/>
      <c r="AJ107" s="20"/>
      <c r="AK107" s="20"/>
      <c r="AL107" s="91"/>
    </row>
    <row r="108" spans="1:38" ht="24.75" customHeight="1" thickBot="1" x14ac:dyDescent="0.35">
      <c r="A108" s="146" t="s">
        <v>152</v>
      </c>
      <c r="B108" s="51" t="s">
        <v>0</v>
      </c>
      <c r="C108" s="155" t="s">
        <v>418</v>
      </c>
      <c r="D108" s="193" t="s">
        <v>0</v>
      </c>
      <c r="E108" s="193"/>
      <c r="F108" s="8">
        <v>3339</v>
      </c>
      <c r="G108" s="246"/>
      <c r="H108" s="51" t="s">
        <v>0</v>
      </c>
      <c r="I108" s="155" t="s">
        <v>427</v>
      </c>
      <c r="J108" s="193" t="s">
        <v>0</v>
      </c>
      <c r="K108" s="193"/>
      <c r="L108" s="3">
        <v>991</v>
      </c>
      <c r="M108" s="57"/>
      <c r="N108" s="51"/>
      <c r="O108" s="46"/>
      <c r="P108" s="3"/>
      <c r="Q108" s="53"/>
      <c r="R108" s="73"/>
      <c r="S108" s="1"/>
      <c r="T108" s="16"/>
      <c r="U108" s="53"/>
      <c r="V108" s="51"/>
      <c r="W108" s="46"/>
      <c r="X108" s="247"/>
      <c r="Y108" s="256"/>
      <c r="Z108" s="88">
        <f t="shared" si="5"/>
        <v>4330</v>
      </c>
      <c r="AA108" s="89">
        <f t="shared" si="4"/>
        <v>34640</v>
      </c>
      <c r="AB108" s="90"/>
      <c r="AC108" s="20"/>
      <c r="AD108" s="20"/>
      <c r="AE108" s="20"/>
      <c r="AF108" s="20"/>
      <c r="AG108" s="20"/>
      <c r="AH108" s="20"/>
      <c r="AI108" s="21"/>
      <c r="AJ108" s="20"/>
      <c r="AK108" s="20"/>
      <c r="AL108" s="91"/>
    </row>
    <row r="109" spans="1:38" ht="24.75" customHeight="1" thickBot="1" x14ac:dyDescent="0.35">
      <c r="A109" s="146" t="s">
        <v>67</v>
      </c>
      <c r="B109" s="51" t="s">
        <v>0</v>
      </c>
      <c r="C109" s="155" t="s">
        <v>418</v>
      </c>
      <c r="D109" s="193" t="s">
        <v>0</v>
      </c>
      <c r="E109" s="193"/>
      <c r="F109" s="3">
        <v>1286</v>
      </c>
      <c r="G109" s="235"/>
      <c r="H109" s="51" t="s">
        <v>0</v>
      </c>
      <c r="I109" s="155" t="s">
        <v>427</v>
      </c>
      <c r="J109" s="193" t="s">
        <v>0</v>
      </c>
      <c r="K109" s="193"/>
      <c r="L109" s="3">
        <v>176</v>
      </c>
      <c r="M109" s="57"/>
      <c r="N109" s="51"/>
      <c r="O109" s="46"/>
      <c r="P109" s="3"/>
      <c r="Q109" s="53"/>
      <c r="R109" s="73"/>
      <c r="S109" s="1"/>
      <c r="T109" s="16"/>
      <c r="U109" s="53"/>
      <c r="V109" s="51"/>
      <c r="W109" s="46"/>
      <c r="X109" s="247"/>
      <c r="Y109" s="256"/>
      <c r="Z109" s="88">
        <f t="shared" si="5"/>
        <v>1462</v>
      </c>
      <c r="AA109" s="89">
        <f t="shared" si="4"/>
        <v>11696</v>
      </c>
      <c r="AB109" s="90"/>
      <c r="AC109" s="20"/>
      <c r="AD109" s="20"/>
      <c r="AE109" s="20"/>
      <c r="AF109" s="20"/>
      <c r="AG109" s="20"/>
      <c r="AH109" s="20"/>
      <c r="AI109" s="21"/>
      <c r="AJ109" s="20"/>
      <c r="AK109" s="20"/>
      <c r="AL109" s="91"/>
    </row>
    <row r="110" spans="1:38" ht="24.75" customHeight="1" thickBot="1" x14ac:dyDescent="0.35">
      <c r="A110" s="146" t="s">
        <v>68</v>
      </c>
      <c r="B110" s="51" t="s">
        <v>0</v>
      </c>
      <c r="C110" s="155" t="s">
        <v>418</v>
      </c>
      <c r="D110" s="193" t="s">
        <v>0</v>
      </c>
      <c r="E110" s="193"/>
      <c r="F110" s="3">
        <v>2153</v>
      </c>
      <c r="G110" s="235"/>
      <c r="H110" s="51" t="s">
        <v>0</v>
      </c>
      <c r="I110" s="155" t="s">
        <v>427</v>
      </c>
      <c r="J110" s="193" t="s">
        <v>0</v>
      </c>
      <c r="K110" s="193"/>
      <c r="L110" s="3">
        <v>1029</v>
      </c>
      <c r="M110" s="57"/>
      <c r="N110" s="51"/>
      <c r="O110" s="46"/>
      <c r="P110" s="3"/>
      <c r="Q110" s="53"/>
      <c r="R110" s="73"/>
      <c r="S110" s="1"/>
      <c r="T110" s="16"/>
      <c r="U110" s="53"/>
      <c r="V110" s="51"/>
      <c r="W110" s="46"/>
      <c r="X110" s="247"/>
      <c r="Y110" s="256"/>
      <c r="Z110" s="88">
        <f t="shared" si="5"/>
        <v>3182</v>
      </c>
      <c r="AA110" s="89">
        <f t="shared" si="4"/>
        <v>25456</v>
      </c>
      <c r="AB110" s="90"/>
      <c r="AC110" s="20"/>
      <c r="AD110" s="20"/>
      <c r="AE110" s="20"/>
      <c r="AF110" s="20"/>
      <c r="AG110" s="20"/>
      <c r="AH110" s="20"/>
      <c r="AI110" s="21"/>
      <c r="AJ110" s="20"/>
      <c r="AK110" s="20"/>
      <c r="AL110" s="91"/>
    </row>
    <row r="111" spans="1:38" ht="24.75" customHeight="1" thickBot="1" x14ac:dyDescent="0.35">
      <c r="A111" s="146" t="s">
        <v>70</v>
      </c>
      <c r="B111" s="51" t="s">
        <v>0</v>
      </c>
      <c r="C111" s="155" t="s">
        <v>418</v>
      </c>
      <c r="D111" s="193" t="s">
        <v>0</v>
      </c>
      <c r="E111" s="193"/>
      <c r="F111" s="3">
        <v>838</v>
      </c>
      <c r="G111" s="235"/>
      <c r="H111" s="51" t="s">
        <v>0</v>
      </c>
      <c r="I111" s="155" t="s">
        <v>427</v>
      </c>
      <c r="J111" s="193" t="s">
        <v>0</v>
      </c>
      <c r="K111" s="193"/>
      <c r="L111" s="3">
        <v>314</v>
      </c>
      <c r="M111" s="57"/>
      <c r="N111" s="51"/>
      <c r="O111" s="46"/>
      <c r="P111" s="3"/>
      <c r="Q111" s="53"/>
      <c r="R111" s="73"/>
      <c r="S111" s="1"/>
      <c r="T111" s="16"/>
      <c r="U111" s="53"/>
      <c r="V111" s="51"/>
      <c r="W111" s="46"/>
      <c r="X111" s="247"/>
      <c r="Y111" s="256"/>
      <c r="Z111" s="88">
        <f t="shared" si="5"/>
        <v>1152</v>
      </c>
      <c r="AA111" s="89">
        <f t="shared" si="4"/>
        <v>9216</v>
      </c>
      <c r="AB111" s="90"/>
      <c r="AC111" s="20"/>
      <c r="AD111" s="20"/>
      <c r="AE111" s="20"/>
      <c r="AF111" s="20"/>
      <c r="AG111" s="20"/>
      <c r="AH111" s="20"/>
      <c r="AI111" s="21"/>
      <c r="AJ111" s="20"/>
      <c r="AK111" s="20"/>
      <c r="AL111" s="91"/>
    </row>
    <row r="112" spans="1:38" ht="24.75" customHeight="1" thickBot="1" x14ac:dyDescent="0.35">
      <c r="A112" s="146" t="s">
        <v>24</v>
      </c>
      <c r="B112" s="51" t="s">
        <v>0</v>
      </c>
      <c r="C112" s="155" t="s">
        <v>418</v>
      </c>
      <c r="D112" s="193" t="s">
        <v>0</v>
      </c>
      <c r="E112" s="193"/>
      <c r="F112" s="7">
        <v>3831</v>
      </c>
      <c r="G112" s="239" t="s">
        <v>0</v>
      </c>
      <c r="H112" s="51" t="s">
        <v>0</v>
      </c>
      <c r="I112" s="155">
        <v>365</v>
      </c>
      <c r="J112" s="193" t="s">
        <v>0</v>
      </c>
      <c r="K112" s="193" t="s">
        <v>0</v>
      </c>
      <c r="L112" s="3">
        <v>2144</v>
      </c>
      <c r="M112" s="53"/>
      <c r="N112" s="51"/>
      <c r="O112" s="46"/>
      <c r="P112" s="3"/>
      <c r="Q112" s="53"/>
      <c r="R112" s="73"/>
      <c r="S112" s="1"/>
      <c r="T112" s="16"/>
      <c r="U112" s="53"/>
      <c r="V112" s="51"/>
      <c r="W112" s="46"/>
      <c r="X112" s="247"/>
      <c r="Y112" s="256"/>
      <c r="Z112" s="88">
        <f t="shared" si="5"/>
        <v>5975</v>
      </c>
      <c r="AA112" s="89">
        <f t="shared" si="4"/>
        <v>47800</v>
      </c>
      <c r="AB112" s="90"/>
      <c r="AC112" s="20"/>
      <c r="AD112" s="20"/>
      <c r="AE112" s="20"/>
      <c r="AF112" s="20"/>
      <c r="AG112" s="20"/>
      <c r="AH112" s="20"/>
      <c r="AI112" s="21"/>
      <c r="AJ112" s="20"/>
      <c r="AK112" s="20"/>
      <c r="AL112" s="91"/>
    </row>
    <row r="113" spans="1:38" ht="24.75" customHeight="1" thickBot="1" x14ac:dyDescent="0.35">
      <c r="A113" s="146" t="s">
        <v>95</v>
      </c>
      <c r="B113" s="51" t="s">
        <v>0</v>
      </c>
      <c r="C113" s="155" t="s">
        <v>418</v>
      </c>
      <c r="D113" s="193" t="s">
        <v>0</v>
      </c>
      <c r="E113" s="193"/>
      <c r="F113" s="7">
        <v>4272</v>
      </c>
      <c r="G113" s="240"/>
      <c r="H113" s="51"/>
      <c r="I113" s="155"/>
      <c r="J113" s="193" t="s">
        <v>0</v>
      </c>
      <c r="K113" s="193"/>
      <c r="L113" s="3"/>
      <c r="M113" s="53"/>
      <c r="N113" s="51"/>
      <c r="O113" s="46"/>
      <c r="P113" s="3"/>
      <c r="Q113" s="53"/>
      <c r="R113" s="73"/>
      <c r="S113" s="1"/>
      <c r="T113" s="16"/>
      <c r="U113" s="53"/>
      <c r="V113" s="51"/>
      <c r="W113" s="46"/>
      <c r="X113" s="247"/>
      <c r="Y113" s="256"/>
      <c r="Z113" s="88">
        <f t="shared" si="5"/>
        <v>4272</v>
      </c>
      <c r="AA113" s="89">
        <f t="shared" si="4"/>
        <v>34176</v>
      </c>
      <c r="AB113" s="90"/>
      <c r="AC113" s="20"/>
      <c r="AD113" s="20"/>
      <c r="AE113" s="20"/>
      <c r="AF113" s="20"/>
      <c r="AG113" s="20"/>
      <c r="AH113" s="20"/>
      <c r="AI113" s="21"/>
      <c r="AJ113" s="20"/>
      <c r="AK113" s="20"/>
      <c r="AL113" s="91"/>
    </row>
    <row r="114" spans="1:38" ht="24.75" customHeight="1" thickBot="1" x14ac:dyDescent="0.35">
      <c r="A114" s="146" t="s">
        <v>45</v>
      </c>
      <c r="B114" s="51" t="s">
        <v>0</v>
      </c>
      <c r="C114" s="155" t="s">
        <v>417</v>
      </c>
      <c r="D114" s="193" t="s">
        <v>0</v>
      </c>
      <c r="E114" s="193" t="s">
        <v>0</v>
      </c>
      <c r="F114" s="3">
        <v>3093</v>
      </c>
      <c r="G114" s="239" t="s">
        <v>0</v>
      </c>
      <c r="H114" s="51" t="s">
        <v>0</v>
      </c>
      <c r="I114" s="155" t="s">
        <v>427</v>
      </c>
      <c r="J114" s="193" t="s">
        <v>0</v>
      </c>
      <c r="K114" s="193"/>
      <c r="L114" s="3">
        <v>1579</v>
      </c>
      <c r="M114" s="53"/>
      <c r="N114" s="51"/>
      <c r="O114" s="46"/>
      <c r="P114" s="3"/>
      <c r="Q114" s="53"/>
      <c r="R114" s="73"/>
      <c r="S114" s="1"/>
      <c r="T114" s="16"/>
      <c r="U114" s="53"/>
      <c r="V114" s="51"/>
      <c r="W114" s="46"/>
      <c r="X114" s="247"/>
      <c r="Y114" s="256"/>
      <c r="Z114" s="88">
        <f t="shared" si="5"/>
        <v>4672</v>
      </c>
      <c r="AA114" s="89">
        <f t="shared" si="4"/>
        <v>37376</v>
      </c>
      <c r="AB114" s="90"/>
      <c r="AC114" s="20"/>
      <c r="AD114" s="20"/>
      <c r="AE114" s="20"/>
      <c r="AF114" s="20"/>
      <c r="AG114" s="20"/>
      <c r="AH114" s="20"/>
      <c r="AI114" s="21"/>
      <c r="AJ114" s="20"/>
      <c r="AK114" s="20"/>
      <c r="AL114" s="91"/>
    </row>
    <row r="115" spans="1:38" ht="24.75" customHeight="1" thickBot="1" x14ac:dyDescent="0.35">
      <c r="A115" s="146" t="s">
        <v>138</v>
      </c>
      <c r="B115" s="51" t="s">
        <v>0</v>
      </c>
      <c r="C115" s="155" t="s">
        <v>417</v>
      </c>
      <c r="D115" s="193" t="s">
        <v>0</v>
      </c>
      <c r="E115" s="193" t="s">
        <v>0</v>
      </c>
      <c r="F115" s="3">
        <v>892</v>
      </c>
      <c r="G115" s="239" t="s">
        <v>0</v>
      </c>
      <c r="H115" s="51" t="s">
        <v>0</v>
      </c>
      <c r="I115" s="155">
        <v>365</v>
      </c>
      <c r="J115" s="193" t="s">
        <v>0</v>
      </c>
      <c r="K115" s="193"/>
      <c r="L115" s="11">
        <v>1237</v>
      </c>
      <c r="M115" s="52" t="s">
        <v>0</v>
      </c>
      <c r="N115" s="51" t="s">
        <v>0</v>
      </c>
      <c r="O115" s="155" t="s">
        <v>422</v>
      </c>
      <c r="P115" s="43">
        <v>232</v>
      </c>
      <c r="Q115" s="69"/>
      <c r="R115" s="73"/>
      <c r="S115" s="1"/>
      <c r="T115" s="16"/>
      <c r="U115" s="53"/>
      <c r="V115" s="51"/>
      <c r="W115" s="46"/>
      <c r="X115" s="247"/>
      <c r="Y115" s="256"/>
      <c r="Z115" s="88">
        <f t="shared" si="5"/>
        <v>2361</v>
      </c>
      <c r="AA115" s="89">
        <f t="shared" si="4"/>
        <v>18888</v>
      </c>
      <c r="AB115" s="90"/>
      <c r="AC115" s="20"/>
      <c r="AD115" s="20"/>
      <c r="AE115" s="20"/>
      <c r="AF115" s="20"/>
      <c r="AG115" s="20"/>
      <c r="AH115" s="20"/>
      <c r="AI115" s="21"/>
      <c r="AJ115" s="20"/>
      <c r="AK115" s="20"/>
      <c r="AL115" s="91"/>
    </row>
    <row r="116" spans="1:38" ht="24.75" customHeight="1" thickBot="1" x14ac:dyDescent="0.35">
      <c r="A116" s="146" t="s">
        <v>139</v>
      </c>
      <c r="B116" s="51" t="s">
        <v>0</v>
      </c>
      <c r="C116" s="155" t="s">
        <v>417</v>
      </c>
      <c r="D116" s="193" t="s">
        <v>0</v>
      </c>
      <c r="E116" s="193" t="s">
        <v>0</v>
      </c>
      <c r="F116" s="3">
        <v>337</v>
      </c>
      <c r="G116" s="239" t="s">
        <v>0</v>
      </c>
      <c r="H116" s="51" t="s">
        <v>0</v>
      </c>
      <c r="I116" s="155">
        <v>365</v>
      </c>
      <c r="J116" s="193" t="s">
        <v>0</v>
      </c>
      <c r="K116" s="193"/>
      <c r="L116" s="3">
        <v>48</v>
      </c>
      <c r="M116" s="52" t="s">
        <v>0</v>
      </c>
      <c r="N116" s="51"/>
      <c r="O116" s="46"/>
      <c r="P116" s="3"/>
      <c r="Q116" s="57"/>
      <c r="R116" s="73"/>
      <c r="S116" s="1"/>
      <c r="T116" s="16"/>
      <c r="U116" s="53"/>
      <c r="V116" s="51"/>
      <c r="W116" s="46"/>
      <c r="X116" s="247"/>
      <c r="Y116" s="256"/>
      <c r="Z116" s="88">
        <f t="shared" si="5"/>
        <v>385</v>
      </c>
      <c r="AA116" s="89">
        <f t="shared" si="4"/>
        <v>3080</v>
      </c>
      <c r="AB116" s="90"/>
      <c r="AC116" s="20"/>
      <c r="AD116" s="20"/>
      <c r="AE116" s="20"/>
      <c r="AF116" s="20"/>
      <c r="AG116" s="20"/>
      <c r="AH116" s="20"/>
      <c r="AI116" s="21"/>
      <c r="AJ116" s="20"/>
      <c r="AK116" s="20"/>
      <c r="AL116" s="91"/>
    </row>
    <row r="117" spans="1:38" ht="15" thickBot="1" x14ac:dyDescent="0.35">
      <c r="A117" s="146" t="s">
        <v>94</v>
      </c>
      <c r="B117" s="51"/>
      <c r="C117" s="169"/>
      <c r="D117" s="193"/>
      <c r="E117" s="193"/>
      <c r="F117" s="3"/>
      <c r="G117" s="240"/>
      <c r="H117" s="62" t="s">
        <v>0</v>
      </c>
      <c r="I117" s="155">
        <v>365</v>
      </c>
      <c r="J117" s="193" t="s">
        <v>0</v>
      </c>
      <c r="K117" s="193"/>
      <c r="L117" s="7">
        <v>78</v>
      </c>
      <c r="M117" s="52" t="s">
        <v>0</v>
      </c>
      <c r="N117" s="51"/>
      <c r="O117" s="46"/>
      <c r="P117" s="3"/>
      <c r="Q117" s="57"/>
      <c r="R117" s="73"/>
      <c r="S117" s="1"/>
      <c r="T117" s="16"/>
      <c r="U117" s="53"/>
      <c r="V117" s="51"/>
      <c r="W117" s="46"/>
      <c r="X117" s="247"/>
      <c r="Y117" s="256"/>
      <c r="Z117" s="88">
        <f t="shared" si="5"/>
        <v>78</v>
      </c>
      <c r="AA117" s="89">
        <f t="shared" si="4"/>
        <v>624</v>
      </c>
      <c r="AB117" s="90"/>
      <c r="AC117" s="20"/>
      <c r="AD117" s="20"/>
      <c r="AE117" s="20"/>
      <c r="AF117" s="20"/>
      <c r="AG117" s="20"/>
      <c r="AH117" s="20"/>
      <c r="AI117" s="21"/>
      <c r="AJ117" s="20"/>
      <c r="AK117" s="20"/>
      <c r="AL117" s="91"/>
    </row>
    <row r="118" spans="1:38" ht="15" thickBot="1" x14ac:dyDescent="0.35">
      <c r="A118" s="146" t="s">
        <v>79</v>
      </c>
      <c r="B118" s="51"/>
      <c r="C118" s="169"/>
      <c r="D118" s="193"/>
      <c r="E118" s="193"/>
      <c r="F118" s="3"/>
      <c r="G118" s="240"/>
      <c r="H118" s="60" t="s">
        <v>0</v>
      </c>
      <c r="I118" s="155" t="s">
        <v>427</v>
      </c>
      <c r="J118" s="193" t="s">
        <v>0</v>
      </c>
      <c r="K118" s="193"/>
      <c r="L118" s="17">
        <v>155</v>
      </c>
      <c r="M118" s="55"/>
      <c r="N118" s="51"/>
      <c r="O118" s="46"/>
      <c r="P118" s="3"/>
      <c r="Q118" s="57"/>
      <c r="R118" s="73"/>
      <c r="S118" s="1"/>
      <c r="T118" s="16"/>
      <c r="U118" s="53"/>
      <c r="V118" s="51"/>
      <c r="W118" s="46"/>
      <c r="X118" s="247"/>
      <c r="Y118" s="256"/>
      <c r="Z118" s="88">
        <f t="shared" si="5"/>
        <v>155</v>
      </c>
      <c r="AA118" s="89">
        <f t="shared" si="4"/>
        <v>1240</v>
      </c>
      <c r="AB118" s="90"/>
      <c r="AC118" s="20"/>
      <c r="AD118" s="20"/>
      <c r="AE118" s="20"/>
      <c r="AF118" s="20"/>
      <c r="AG118" s="20"/>
      <c r="AH118" s="20"/>
      <c r="AI118" s="21"/>
      <c r="AJ118" s="20"/>
      <c r="AK118" s="20"/>
      <c r="AL118" s="91"/>
    </row>
    <row r="119" spans="1:38" ht="24.75" customHeight="1" thickBot="1" x14ac:dyDescent="0.35">
      <c r="A119" s="146" t="s">
        <v>82</v>
      </c>
      <c r="B119" s="51" t="s">
        <v>0</v>
      </c>
      <c r="C119" s="155" t="s">
        <v>421</v>
      </c>
      <c r="D119" s="193" t="s">
        <v>0</v>
      </c>
      <c r="E119" s="193" t="s">
        <v>0</v>
      </c>
      <c r="F119" s="3">
        <v>93354</v>
      </c>
      <c r="G119" s="240"/>
      <c r="H119" s="56"/>
      <c r="I119" s="155"/>
      <c r="J119" s="193" t="s">
        <v>0</v>
      </c>
      <c r="K119" s="193" t="s">
        <v>0</v>
      </c>
      <c r="L119" s="7"/>
      <c r="M119" s="53"/>
      <c r="N119" s="73" t="s">
        <v>0</v>
      </c>
      <c r="O119" s="155" t="s">
        <v>425</v>
      </c>
      <c r="P119" s="43">
        <v>32147</v>
      </c>
      <c r="Q119" s="70"/>
      <c r="R119" s="73" t="s">
        <v>0</v>
      </c>
      <c r="S119" s="155" t="s">
        <v>425</v>
      </c>
      <c r="T119" s="166">
        <v>15893</v>
      </c>
      <c r="U119" s="55"/>
      <c r="V119" s="51" t="s">
        <v>0</v>
      </c>
      <c r="W119" s="155" t="s">
        <v>425</v>
      </c>
      <c r="X119" s="271">
        <v>15978</v>
      </c>
      <c r="Y119" s="260"/>
      <c r="Z119" s="88">
        <f t="shared" si="5"/>
        <v>157372</v>
      </c>
      <c r="AA119" s="89">
        <f t="shared" si="4"/>
        <v>1258976</v>
      </c>
      <c r="AB119" s="90"/>
      <c r="AC119" s="20"/>
      <c r="AD119" s="20"/>
      <c r="AE119" s="20"/>
      <c r="AF119" s="20"/>
      <c r="AG119" s="20"/>
      <c r="AH119" s="20"/>
      <c r="AI119" s="21"/>
      <c r="AJ119" s="20"/>
      <c r="AK119" s="20"/>
      <c r="AL119" s="91"/>
    </row>
    <row r="120" spans="1:38" ht="15" thickBot="1" x14ac:dyDescent="0.35">
      <c r="A120" s="147" t="s">
        <v>171</v>
      </c>
      <c r="B120" s="51"/>
      <c r="C120" s="217"/>
      <c r="D120" s="193"/>
      <c r="E120" s="193"/>
      <c r="F120" s="3"/>
      <c r="G120" s="235"/>
      <c r="H120" s="51" t="s">
        <v>0</v>
      </c>
      <c r="I120" s="155" t="s">
        <v>429</v>
      </c>
      <c r="J120" s="193" t="s">
        <v>0</v>
      </c>
      <c r="K120" s="193"/>
      <c r="L120" s="3">
        <v>338</v>
      </c>
      <c r="M120" s="57"/>
      <c r="N120" s="51"/>
      <c r="O120" s="46"/>
      <c r="P120" s="12"/>
      <c r="Q120" s="70"/>
      <c r="R120" s="73"/>
      <c r="S120" s="1"/>
      <c r="T120" s="46"/>
      <c r="U120" s="55"/>
      <c r="V120" s="51"/>
      <c r="W120" s="46"/>
      <c r="X120" s="272"/>
      <c r="Y120" s="261"/>
      <c r="Z120" s="88">
        <f t="shared" si="5"/>
        <v>338</v>
      </c>
      <c r="AA120" s="89">
        <f t="shared" si="4"/>
        <v>2704</v>
      </c>
      <c r="AB120" s="90"/>
      <c r="AC120" s="20"/>
      <c r="AD120" s="20"/>
      <c r="AE120" s="20"/>
      <c r="AF120" s="20"/>
      <c r="AG120" s="20"/>
      <c r="AH120" s="20"/>
      <c r="AI120" s="21"/>
      <c r="AJ120" s="20"/>
      <c r="AK120" s="20"/>
      <c r="AL120" s="91"/>
    </row>
    <row r="121" spans="1:38" ht="15" thickBot="1" x14ac:dyDescent="0.35">
      <c r="A121" s="147" t="s">
        <v>172</v>
      </c>
      <c r="B121" s="51"/>
      <c r="C121" s="217"/>
      <c r="D121" s="193"/>
      <c r="E121" s="193"/>
      <c r="F121" s="3"/>
      <c r="G121" s="235"/>
      <c r="H121" s="51" t="s">
        <v>0</v>
      </c>
      <c r="I121" s="155" t="s">
        <v>429</v>
      </c>
      <c r="J121" s="193" t="s">
        <v>0</v>
      </c>
      <c r="K121" s="193"/>
      <c r="L121" s="3">
        <v>134</v>
      </c>
      <c r="M121" s="57"/>
      <c r="N121" s="51"/>
      <c r="O121" s="42"/>
      <c r="P121" s="43"/>
      <c r="Q121" s="70"/>
      <c r="R121" s="73"/>
      <c r="S121" s="1"/>
      <c r="T121" s="46"/>
      <c r="U121" s="55"/>
      <c r="V121" s="51"/>
      <c r="W121" s="46"/>
      <c r="X121" s="272"/>
      <c r="Y121" s="261"/>
      <c r="Z121" s="88">
        <f t="shared" si="5"/>
        <v>134</v>
      </c>
      <c r="AA121" s="89">
        <f t="shared" si="4"/>
        <v>1072</v>
      </c>
      <c r="AB121" s="90"/>
      <c r="AC121" s="20"/>
      <c r="AD121" s="20"/>
      <c r="AE121" s="20"/>
      <c r="AF121" s="20"/>
      <c r="AG121" s="20"/>
      <c r="AH121" s="20"/>
      <c r="AI121" s="21"/>
      <c r="AJ121" s="20"/>
      <c r="AK121" s="20"/>
      <c r="AL121" s="91"/>
    </row>
    <row r="122" spans="1:38" ht="15" thickBot="1" x14ac:dyDescent="0.35">
      <c r="A122" s="147" t="s">
        <v>166</v>
      </c>
      <c r="B122" s="51"/>
      <c r="C122" s="217"/>
      <c r="D122" s="193"/>
      <c r="E122" s="193"/>
      <c r="F122" s="3"/>
      <c r="G122" s="235"/>
      <c r="H122" s="51" t="s">
        <v>0</v>
      </c>
      <c r="I122" s="155" t="s">
        <v>429</v>
      </c>
      <c r="J122" s="193" t="s">
        <v>0</v>
      </c>
      <c r="K122" s="193"/>
      <c r="L122" s="3">
        <v>693</v>
      </c>
      <c r="M122" s="57"/>
      <c r="N122" s="51"/>
      <c r="O122" s="46"/>
      <c r="P122" s="12"/>
      <c r="Q122" s="70"/>
      <c r="R122" s="73"/>
      <c r="S122" s="1"/>
      <c r="T122" s="46"/>
      <c r="U122" s="55"/>
      <c r="V122" s="51"/>
      <c r="W122" s="46"/>
      <c r="X122" s="272"/>
      <c r="Y122" s="261"/>
      <c r="Z122" s="88">
        <f t="shared" si="5"/>
        <v>693</v>
      </c>
      <c r="AA122" s="89">
        <f t="shared" si="4"/>
        <v>5544</v>
      </c>
      <c r="AB122" s="90"/>
      <c r="AC122" s="20"/>
      <c r="AD122" s="20"/>
      <c r="AE122" s="20"/>
      <c r="AF122" s="20"/>
      <c r="AG122" s="20"/>
      <c r="AH122" s="20"/>
      <c r="AI122" s="20"/>
      <c r="AJ122" s="20"/>
      <c r="AK122" s="20"/>
      <c r="AL122" s="91"/>
    </row>
    <row r="123" spans="1:38" ht="15" thickBot="1" x14ac:dyDescent="0.35">
      <c r="A123" s="147" t="s">
        <v>168</v>
      </c>
      <c r="B123" s="51"/>
      <c r="C123" s="217"/>
      <c r="D123" s="193"/>
      <c r="E123" s="193"/>
      <c r="F123" s="3"/>
      <c r="G123" s="235"/>
      <c r="H123" s="51" t="s">
        <v>0</v>
      </c>
      <c r="I123" s="155" t="s">
        <v>429</v>
      </c>
      <c r="J123" s="193" t="s">
        <v>0</v>
      </c>
      <c r="K123" s="193"/>
      <c r="L123" s="3">
        <v>505</v>
      </c>
      <c r="M123" s="57"/>
      <c r="N123" s="51"/>
      <c r="O123" s="46"/>
      <c r="P123" s="12"/>
      <c r="Q123" s="70"/>
      <c r="R123" s="73"/>
      <c r="S123" s="1"/>
      <c r="T123" s="46"/>
      <c r="U123" s="55"/>
      <c r="V123" s="51"/>
      <c r="W123" s="46"/>
      <c r="X123" s="272"/>
      <c r="Y123" s="261"/>
      <c r="Z123" s="88">
        <f t="shared" si="5"/>
        <v>505</v>
      </c>
      <c r="AA123" s="89">
        <f t="shared" si="4"/>
        <v>4040</v>
      </c>
      <c r="AB123" s="90"/>
      <c r="AC123" s="20"/>
      <c r="AD123" s="20"/>
      <c r="AE123" s="20"/>
      <c r="AF123" s="20"/>
      <c r="AG123" s="20"/>
      <c r="AH123" s="20"/>
      <c r="AI123" s="20"/>
      <c r="AJ123" s="20"/>
      <c r="AK123" s="20"/>
      <c r="AL123" s="91"/>
    </row>
    <row r="124" spans="1:38" ht="15" thickBot="1" x14ac:dyDescent="0.35">
      <c r="A124" s="146" t="s">
        <v>169</v>
      </c>
      <c r="B124" s="51"/>
      <c r="C124" s="169"/>
      <c r="D124" s="193"/>
      <c r="E124" s="193"/>
      <c r="F124" s="3"/>
      <c r="G124" s="235"/>
      <c r="H124" s="51" t="s">
        <v>0</v>
      </c>
      <c r="I124" s="155" t="s">
        <v>429</v>
      </c>
      <c r="J124" s="193" t="s">
        <v>0</v>
      </c>
      <c r="K124" s="193"/>
      <c r="L124" s="3">
        <v>442</v>
      </c>
      <c r="M124" s="57"/>
      <c r="N124" s="51"/>
      <c r="O124" s="46"/>
      <c r="P124" s="12"/>
      <c r="Q124" s="70"/>
      <c r="R124" s="73"/>
      <c r="S124" s="1"/>
      <c r="T124" s="46"/>
      <c r="U124" s="75"/>
      <c r="V124" s="51"/>
      <c r="W124" s="46"/>
      <c r="X124" s="272"/>
      <c r="Y124" s="261"/>
      <c r="Z124" s="88">
        <f t="shared" si="5"/>
        <v>442</v>
      </c>
      <c r="AA124" s="89">
        <f t="shared" si="4"/>
        <v>3536</v>
      </c>
      <c r="AB124" s="90"/>
      <c r="AC124" s="20"/>
      <c r="AD124" s="20"/>
      <c r="AE124" s="20"/>
      <c r="AF124" s="20"/>
      <c r="AG124" s="20"/>
      <c r="AH124" s="20"/>
      <c r="AI124" s="20"/>
      <c r="AJ124" s="20"/>
      <c r="AK124" s="20"/>
      <c r="AL124" s="91"/>
    </row>
    <row r="125" spans="1:38" ht="15" thickBot="1" x14ac:dyDescent="0.35">
      <c r="A125" s="147" t="s">
        <v>170</v>
      </c>
      <c r="B125" s="51"/>
      <c r="C125" s="217"/>
      <c r="D125" s="193"/>
      <c r="E125" s="193"/>
      <c r="F125" s="3"/>
      <c r="G125" s="235"/>
      <c r="H125" s="51" t="s">
        <v>0</v>
      </c>
      <c r="I125" s="155" t="s">
        <v>429</v>
      </c>
      <c r="J125" s="193" t="s">
        <v>0</v>
      </c>
      <c r="K125" s="193"/>
      <c r="L125" s="3">
        <v>38</v>
      </c>
      <c r="M125" s="57"/>
      <c r="N125" s="51"/>
      <c r="O125" s="46"/>
      <c r="P125" s="12"/>
      <c r="Q125" s="70"/>
      <c r="R125" s="73"/>
      <c r="S125" s="1"/>
      <c r="T125" s="46"/>
      <c r="U125" s="75"/>
      <c r="V125" s="51"/>
      <c r="W125" s="46"/>
      <c r="X125" s="272"/>
      <c r="Y125" s="261"/>
      <c r="Z125" s="88">
        <f t="shared" si="5"/>
        <v>38</v>
      </c>
      <c r="AA125" s="89">
        <f t="shared" si="4"/>
        <v>304</v>
      </c>
      <c r="AB125" s="90"/>
      <c r="AC125" s="20"/>
      <c r="AD125" s="20"/>
      <c r="AE125" s="20"/>
      <c r="AF125" s="20"/>
      <c r="AG125" s="20"/>
      <c r="AH125" s="20"/>
      <c r="AI125" s="20"/>
      <c r="AJ125" s="20"/>
      <c r="AK125" s="20"/>
      <c r="AL125" s="91"/>
    </row>
    <row r="126" spans="1:38" ht="15" thickBot="1" x14ac:dyDescent="0.35">
      <c r="A126" s="147" t="s">
        <v>170</v>
      </c>
      <c r="B126" s="51"/>
      <c r="C126" s="217"/>
      <c r="D126" s="194"/>
      <c r="E126" s="194"/>
      <c r="F126" s="3"/>
      <c r="G126" s="235"/>
      <c r="H126" s="51" t="s">
        <v>0</v>
      </c>
      <c r="I126" s="155" t="s">
        <v>429</v>
      </c>
      <c r="J126" s="193" t="s">
        <v>0</v>
      </c>
      <c r="K126" s="193"/>
      <c r="L126" s="3">
        <v>38</v>
      </c>
      <c r="M126" s="57"/>
      <c r="N126" s="51"/>
      <c r="O126" s="46"/>
      <c r="P126" s="12"/>
      <c r="Q126" s="70"/>
      <c r="R126" s="73"/>
      <c r="S126" s="1"/>
      <c r="T126" s="46"/>
      <c r="U126" s="75"/>
      <c r="V126" s="51"/>
      <c r="W126" s="46"/>
      <c r="X126" s="272"/>
      <c r="Y126" s="261"/>
      <c r="Z126" s="88">
        <f t="shared" si="5"/>
        <v>38</v>
      </c>
      <c r="AA126" s="89">
        <f t="shared" si="4"/>
        <v>304</v>
      </c>
      <c r="AB126" s="90"/>
      <c r="AC126" s="20"/>
      <c r="AD126" s="20"/>
      <c r="AE126" s="20"/>
      <c r="AF126" s="20"/>
      <c r="AG126" s="20"/>
      <c r="AH126" s="20"/>
      <c r="AI126" s="20"/>
      <c r="AJ126" s="20"/>
      <c r="AK126" s="20"/>
      <c r="AL126" s="91"/>
    </row>
    <row r="127" spans="1:38" ht="15" thickBot="1" x14ac:dyDescent="0.35">
      <c r="A127" s="147" t="s">
        <v>167</v>
      </c>
      <c r="B127" s="51"/>
      <c r="C127" s="217"/>
      <c r="D127" s="194"/>
      <c r="E127" s="194"/>
      <c r="F127" s="3"/>
      <c r="G127" s="235"/>
      <c r="H127" s="51" t="s">
        <v>0</v>
      </c>
      <c r="I127" s="155" t="s">
        <v>429</v>
      </c>
      <c r="J127" s="193" t="s">
        <v>0</v>
      </c>
      <c r="K127" s="193"/>
      <c r="L127" s="3">
        <v>445</v>
      </c>
      <c r="M127" s="57"/>
      <c r="N127" s="51"/>
      <c r="O127" s="46"/>
      <c r="P127" s="12"/>
      <c r="Q127" s="70"/>
      <c r="R127" s="73"/>
      <c r="S127" s="1"/>
      <c r="T127" s="46"/>
      <c r="U127" s="75"/>
      <c r="V127" s="51"/>
      <c r="W127" s="46"/>
      <c r="X127" s="272"/>
      <c r="Y127" s="261"/>
      <c r="Z127" s="88">
        <f t="shared" si="5"/>
        <v>445</v>
      </c>
      <c r="AA127" s="89">
        <f t="shared" si="4"/>
        <v>3560</v>
      </c>
      <c r="AB127" s="90"/>
      <c r="AC127" s="20"/>
      <c r="AD127" s="20"/>
      <c r="AE127" s="20"/>
      <c r="AF127" s="20"/>
      <c r="AG127" s="20"/>
      <c r="AH127" s="20"/>
      <c r="AI127" s="20"/>
      <c r="AJ127" s="20"/>
      <c r="AK127" s="20"/>
      <c r="AL127" s="91"/>
    </row>
    <row r="128" spans="1:38" ht="15" thickBot="1" x14ac:dyDescent="0.35">
      <c r="A128" s="147" t="s">
        <v>178</v>
      </c>
      <c r="B128" s="51"/>
      <c r="C128" s="217"/>
      <c r="D128" s="194"/>
      <c r="E128" s="194"/>
      <c r="F128" s="3"/>
      <c r="G128" s="235"/>
      <c r="H128" s="51" t="s">
        <v>0</v>
      </c>
      <c r="I128" s="155" t="s">
        <v>429</v>
      </c>
      <c r="J128" s="193" t="s">
        <v>0</v>
      </c>
      <c r="K128" s="193"/>
      <c r="L128" s="3">
        <v>86</v>
      </c>
      <c r="M128" s="57"/>
      <c r="N128" s="51"/>
      <c r="O128" s="46"/>
      <c r="P128" s="12"/>
      <c r="Q128" s="70"/>
      <c r="R128" s="73"/>
      <c r="S128" s="1"/>
      <c r="T128" s="46"/>
      <c r="U128" s="75"/>
      <c r="V128" s="51"/>
      <c r="W128" s="46"/>
      <c r="X128" s="272"/>
      <c r="Y128" s="261"/>
      <c r="Z128" s="88">
        <f t="shared" si="5"/>
        <v>86</v>
      </c>
      <c r="AA128" s="89">
        <f t="shared" si="4"/>
        <v>688</v>
      </c>
      <c r="AB128" s="90"/>
      <c r="AC128" s="20"/>
      <c r="AD128" s="20"/>
      <c r="AE128" s="20"/>
      <c r="AF128" s="20"/>
      <c r="AG128" s="20"/>
      <c r="AH128" s="20"/>
      <c r="AI128" s="20"/>
      <c r="AJ128" s="20"/>
      <c r="AK128" s="20"/>
      <c r="AL128" s="91"/>
    </row>
    <row r="129" spans="1:38" ht="15" thickBot="1" x14ac:dyDescent="0.35">
      <c r="A129" s="147" t="s">
        <v>177</v>
      </c>
      <c r="B129" s="51"/>
      <c r="C129" s="217"/>
      <c r="D129" s="194"/>
      <c r="E129" s="194"/>
      <c r="F129" s="3"/>
      <c r="G129" s="235"/>
      <c r="H129" s="51" t="s">
        <v>0</v>
      </c>
      <c r="I129" s="155" t="s">
        <v>429</v>
      </c>
      <c r="J129" s="193" t="s">
        <v>0</v>
      </c>
      <c r="K129" s="193"/>
      <c r="L129" s="3">
        <v>86</v>
      </c>
      <c r="M129" s="57"/>
      <c r="N129" s="51"/>
      <c r="O129" s="46"/>
      <c r="P129" s="12"/>
      <c r="Q129" s="70"/>
      <c r="R129" s="73"/>
      <c r="S129" s="1"/>
      <c r="T129" s="46"/>
      <c r="U129" s="75"/>
      <c r="V129" s="51"/>
      <c r="W129" s="46"/>
      <c r="X129" s="272"/>
      <c r="Y129" s="261"/>
      <c r="Z129" s="88">
        <f t="shared" si="5"/>
        <v>86</v>
      </c>
      <c r="AA129" s="89">
        <f t="shared" si="4"/>
        <v>688</v>
      </c>
      <c r="AB129" s="90"/>
      <c r="AC129" s="20"/>
      <c r="AD129" s="20"/>
      <c r="AE129" s="20"/>
      <c r="AF129" s="20"/>
      <c r="AG129" s="20"/>
      <c r="AH129" s="20"/>
      <c r="AI129" s="20"/>
      <c r="AJ129" s="20"/>
      <c r="AK129" s="20"/>
      <c r="AL129" s="91"/>
    </row>
    <row r="130" spans="1:38" ht="15" thickBot="1" x14ac:dyDescent="0.35">
      <c r="A130" s="221" t="s">
        <v>180</v>
      </c>
      <c r="B130" s="59"/>
      <c r="C130" s="233"/>
      <c r="D130" s="234"/>
      <c r="E130" s="234"/>
      <c r="F130" s="67"/>
      <c r="G130" s="236"/>
      <c r="H130" s="59" t="s">
        <v>0</v>
      </c>
      <c r="I130" s="231"/>
      <c r="J130" s="249" t="s">
        <v>0</v>
      </c>
      <c r="K130" s="249"/>
      <c r="L130" s="250">
        <v>700</v>
      </c>
      <c r="M130" s="251" t="s">
        <v>0</v>
      </c>
      <c r="N130" s="59"/>
      <c r="O130" s="81"/>
      <c r="P130" s="71"/>
      <c r="Q130" s="72"/>
      <c r="R130" s="59"/>
      <c r="S130" s="81"/>
      <c r="T130" s="76"/>
      <c r="U130" s="77"/>
      <c r="V130" s="59"/>
      <c r="W130" s="81"/>
      <c r="X130" s="237"/>
      <c r="Y130" s="262"/>
      <c r="Z130" s="88">
        <f t="shared" si="5"/>
        <v>700</v>
      </c>
      <c r="AA130" s="89">
        <f t="shared" ref="AA130" si="6">Z130*8</f>
        <v>5600</v>
      </c>
      <c r="AB130" s="92"/>
      <c r="AC130" s="93"/>
      <c r="AD130" s="93"/>
      <c r="AE130" s="93"/>
      <c r="AF130" s="93"/>
      <c r="AG130" s="93"/>
      <c r="AH130" s="93"/>
      <c r="AI130" s="93"/>
      <c r="AJ130" s="93"/>
      <c r="AK130" s="93"/>
      <c r="AL130" s="94"/>
    </row>
    <row r="131" spans="1:38" ht="19.95" customHeight="1" thickBot="1" x14ac:dyDescent="0.35">
      <c r="A131" s="207"/>
      <c r="D131" s="42"/>
      <c r="E131" s="42"/>
      <c r="AE131" s="19"/>
      <c r="AF131" s="19"/>
      <c r="AG131" s="39"/>
      <c r="AH131" s="39"/>
      <c r="AI131" s="39"/>
      <c r="AJ131" s="39"/>
      <c r="AK131" s="331"/>
      <c r="AL131" s="331"/>
    </row>
    <row r="132" spans="1:38" ht="19.95" customHeight="1" thickBot="1" x14ac:dyDescent="0.35">
      <c r="A132" s="219" t="s">
        <v>401</v>
      </c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220"/>
      <c r="AE132" s="23"/>
      <c r="AF132" s="23"/>
      <c r="AG132" s="41"/>
      <c r="AH132" s="41"/>
      <c r="AI132" s="41"/>
      <c r="AJ132" s="41"/>
      <c r="AK132" s="332"/>
      <c r="AL132" s="332"/>
    </row>
    <row r="133" spans="1:38" ht="79.2" customHeight="1" thickBot="1" x14ac:dyDescent="0.35">
      <c r="A133" s="222" t="s">
        <v>203</v>
      </c>
      <c r="B133" s="287" t="s">
        <v>47</v>
      </c>
      <c r="C133" s="288" t="s">
        <v>416</v>
      </c>
      <c r="D133" s="289" t="s">
        <v>426</v>
      </c>
      <c r="E133" s="289" t="s">
        <v>430</v>
      </c>
      <c r="F133" s="290" t="s">
        <v>84</v>
      </c>
      <c r="G133" s="292" t="s">
        <v>165</v>
      </c>
      <c r="H133" s="287" t="s">
        <v>98</v>
      </c>
      <c r="I133" s="288" t="s">
        <v>416</v>
      </c>
      <c r="J133" s="289" t="s">
        <v>426</v>
      </c>
      <c r="K133" s="296" t="s">
        <v>431</v>
      </c>
      <c r="L133" s="290" t="s">
        <v>84</v>
      </c>
      <c r="M133" s="291" t="s">
        <v>165</v>
      </c>
      <c r="N133" s="274" t="s">
        <v>214</v>
      </c>
      <c r="O133" s="218"/>
      <c r="P133" s="218" t="s">
        <v>215</v>
      </c>
      <c r="Q133" s="29" t="s">
        <v>201</v>
      </c>
      <c r="R133" s="95" t="s">
        <v>181</v>
      </c>
      <c r="S133" s="95"/>
      <c r="T133" s="29" t="s">
        <v>182</v>
      </c>
      <c r="U133" s="29" t="s">
        <v>183</v>
      </c>
      <c r="V133" s="29" t="s">
        <v>184</v>
      </c>
      <c r="W133" s="29"/>
      <c r="X133" s="29" t="s">
        <v>185</v>
      </c>
      <c r="Y133" s="29" t="s">
        <v>186</v>
      </c>
      <c r="Z133" s="29" t="s">
        <v>187</v>
      </c>
      <c r="AA133" s="29" t="s">
        <v>188</v>
      </c>
      <c r="AB133" s="29" t="s">
        <v>189</v>
      </c>
      <c r="AC133" s="29" t="s">
        <v>190</v>
      </c>
      <c r="AD133" s="96" t="s">
        <v>204</v>
      </c>
      <c r="AE133" s="24"/>
      <c r="AF133" s="24"/>
      <c r="AG133" s="24"/>
    </row>
    <row r="134" spans="1:38" ht="24.75" customHeight="1" x14ac:dyDescent="0.3">
      <c r="A134" s="223" t="s">
        <v>75</v>
      </c>
      <c r="B134" s="253" t="s">
        <v>0</v>
      </c>
      <c r="C134" s="228" t="s">
        <v>418</v>
      </c>
      <c r="D134" s="273" t="s">
        <v>0</v>
      </c>
      <c r="E134" s="273"/>
      <c r="F134" s="79">
        <v>129</v>
      </c>
      <c r="G134" s="283"/>
      <c r="H134" s="48"/>
      <c r="I134" s="228"/>
      <c r="J134" s="273"/>
      <c r="K134" s="273"/>
      <c r="L134" s="285"/>
      <c r="M134" s="286"/>
      <c r="N134" s="275">
        <f t="shared" ref="N134:N139" si="7">F134+L134</f>
        <v>129</v>
      </c>
      <c r="O134" s="213"/>
      <c r="P134" s="214">
        <f>N134*8</f>
        <v>1032</v>
      </c>
      <c r="Q134" s="143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5"/>
      <c r="AE134" s="25"/>
      <c r="AF134" s="25"/>
    </row>
    <row r="135" spans="1:38" ht="24.75" customHeight="1" x14ac:dyDescent="0.3">
      <c r="A135" s="224" t="s">
        <v>60</v>
      </c>
      <c r="B135" s="73" t="s">
        <v>0</v>
      </c>
      <c r="C135" s="155" t="s">
        <v>420</v>
      </c>
      <c r="D135" s="1" t="s">
        <v>0</v>
      </c>
      <c r="E135" s="1"/>
      <c r="F135" s="12">
        <v>372</v>
      </c>
      <c r="G135" s="165"/>
      <c r="H135" s="51"/>
      <c r="I135" s="155"/>
      <c r="J135" s="1"/>
      <c r="K135" s="1"/>
      <c r="L135" s="208"/>
      <c r="M135" s="278"/>
      <c r="N135" s="276">
        <f t="shared" si="7"/>
        <v>372</v>
      </c>
      <c r="O135" s="159"/>
      <c r="P135" s="148">
        <f t="shared" ref="P135:P152" si="8">N135*8</f>
        <v>2976</v>
      </c>
      <c r="Q135" s="14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91"/>
      <c r="AE135" s="25"/>
      <c r="AF135" s="25"/>
    </row>
    <row r="136" spans="1:38" x14ac:dyDescent="0.3">
      <c r="A136" s="224" t="s">
        <v>89</v>
      </c>
      <c r="B136" s="73"/>
      <c r="C136" s="169"/>
      <c r="D136" s="1"/>
      <c r="E136" s="1"/>
      <c r="F136" s="6"/>
      <c r="G136" s="242"/>
      <c r="H136" s="51" t="s">
        <v>0</v>
      </c>
      <c r="I136" s="155" t="s">
        <v>427</v>
      </c>
      <c r="J136" s="1" t="s">
        <v>0</v>
      </c>
      <c r="K136" s="211" t="s">
        <v>0</v>
      </c>
      <c r="L136" s="208">
        <v>325</v>
      </c>
      <c r="M136" s="278"/>
      <c r="N136" s="276">
        <f t="shared" si="7"/>
        <v>325</v>
      </c>
      <c r="O136" s="159"/>
      <c r="P136" s="148">
        <f t="shared" si="8"/>
        <v>2600</v>
      </c>
      <c r="Q136" s="14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91"/>
      <c r="AE136" s="25"/>
      <c r="AF136" s="25"/>
    </row>
    <row r="137" spans="1:38" ht="24.75" customHeight="1" x14ac:dyDescent="0.3">
      <c r="A137" s="224" t="s">
        <v>64</v>
      </c>
      <c r="B137" s="73" t="s">
        <v>0</v>
      </c>
      <c r="C137" s="155" t="s">
        <v>418</v>
      </c>
      <c r="D137" s="1" t="s">
        <v>0</v>
      </c>
      <c r="E137" s="1"/>
      <c r="F137" s="12">
        <v>364</v>
      </c>
      <c r="G137" s="165"/>
      <c r="H137" s="51"/>
      <c r="I137" s="155"/>
      <c r="J137" s="1"/>
      <c r="K137" s="1"/>
      <c r="L137" s="208"/>
      <c r="M137" s="278"/>
      <c r="N137" s="276">
        <f t="shared" si="7"/>
        <v>364</v>
      </c>
      <c r="O137" s="159"/>
      <c r="P137" s="148">
        <f t="shared" si="8"/>
        <v>2912</v>
      </c>
      <c r="Q137" s="14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91"/>
      <c r="AE137" s="25"/>
      <c r="AF137" s="25"/>
    </row>
    <row r="138" spans="1:38" x14ac:dyDescent="0.3">
      <c r="A138" s="224" t="s">
        <v>66</v>
      </c>
      <c r="B138" s="73" t="s">
        <v>0</v>
      </c>
      <c r="C138" s="169"/>
      <c r="D138" s="1"/>
      <c r="E138" s="1" t="s">
        <v>0</v>
      </c>
      <c r="F138" s="3">
        <v>148</v>
      </c>
      <c r="G138" s="239" t="s">
        <v>0</v>
      </c>
      <c r="H138" s="51"/>
      <c r="I138" s="155"/>
      <c r="J138" s="1"/>
      <c r="K138" s="1"/>
      <c r="L138" s="208"/>
      <c r="M138" s="278"/>
      <c r="N138" s="276">
        <f t="shared" si="7"/>
        <v>148</v>
      </c>
      <c r="O138" s="159"/>
      <c r="P138" s="148">
        <f t="shared" si="8"/>
        <v>1184</v>
      </c>
      <c r="Q138" s="14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91"/>
      <c r="AE138" s="25"/>
      <c r="AF138" s="25"/>
    </row>
    <row r="139" spans="1:38" ht="24.75" customHeight="1" x14ac:dyDescent="0.3">
      <c r="A139" s="224" t="s">
        <v>71</v>
      </c>
      <c r="B139" s="73" t="s">
        <v>0</v>
      </c>
      <c r="C139" s="155" t="s">
        <v>418</v>
      </c>
      <c r="D139" s="1" t="s">
        <v>0</v>
      </c>
      <c r="E139" s="1"/>
      <c r="F139" s="3">
        <v>105</v>
      </c>
      <c r="G139" s="235"/>
      <c r="H139" s="51"/>
      <c r="I139" s="155"/>
      <c r="J139" s="1"/>
      <c r="K139" s="1"/>
      <c r="L139" s="208"/>
      <c r="M139" s="278"/>
      <c r="N139" s="276">
        <f t="shared" si="7"/>
        <v>105</v>
      </c>
      <c r="O139" s="159"/>
      <c r="P139" s="148">
        <f t="shared" si="8"/>
        <v>840</v>
      </c>
      <c r="Q139" s="14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91"/>
      <c r="AE139" s="25"/>
      <c r="AF139" s="25"/>
    </row>
    <row r="140" spans="1:38" ht="24.75" customHeight="1" x14ac:dyDescent="0.3">
      <c r="A140" s="225" t="s">
        <v>394</v>
      </c>
      <c r="B140" s="73" t="s">
        <v>0</v>
      </c>
      <c r="C140" s="155" t="s">
        <v>418</v>
      </c>
      <c r="D140" s="1" t="s">
        <v>0</v>
      </c>
      <c r="E140" s="1"/>
      <c r="F140" s="215">
        <v>105</v>
      </c>
      <c r="G140" s="246"/>
      <c r="H140" s="56"/>
      <c r="I140" s="155"/>
      <c r="J140" s="1"/>
      <c r="K140" s="211" t="s">
        <v>0</v>
      </c>
      <c r="L140" s="209"/>
      <c r="M140" s="278"/>
      <c r="N140" s="276">
        <v>105</v>
      </c>
      <c r="O140" s="159"/>
      <c r="P140" s="149">
        <f>N140*8</f>
        <v>840</v>
      </c>
      <c r="Q140" s="141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91"/>
      <c r="AE140" s="25"/>
      <c r="AF140" s="25"/>
    </row>
    <row r="141" spans="1:38" ht="24.75" customHeight="1" x14ac:dyDescent="0.3">
      <c r="A141" s="224" t="s">
        <v>72</v>
      </c>
      <c r="B141" s="73" t="s">
        <v>0</v>
      </c>
      <c r="C141" s="155" t="s">
        <v>418</v>
      </c>
      <c r="D141" s="1" t="s">
        <v>0</v>
      </c>
      <c r="E141" s="1"/>
      <c r="F141" s="7">
        <v>102</v>
      </c>
      <c r="G141" s="240"/>
      <c r="H141" s="51"/>
      <c r="I141" s="155"/>
      <c r="J141" s="1"/>
      <c r="K141" s="1"/>
      <c r="L141" s="208"/>
      <c r="M141" s="278"/>
      <c r="N141" s="276">
        <f>F141+L141</f>
        <v>102</v>
      </c>
      <c r="O141" s="159"/>
      <c r="P141" s="148">
        <f t="shared" si="8"/>
        <v>816</v>
      </c>
      <c r="Q141" s="14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91"/>
      <c r="AE141" s="25"/>
      <c r="AF141" s="25"/>
    </row>
    <row r="142" spans="1:38" x14ac:dyDescent="0.3">
      <c r="A142" s="224" t="s">
        <v>93</v>
      </c>
      <c r="B142" s="73"/>
      <c r="C142" s="169"/>
      <c r="D142" s="1"/>
      <c r="E142" s="1"/>
      <c r="F142" s="7"/>
      <c r="G142" s="240"/>
      <c r="H142" s="51" t="s">
        <v>0</v>
      </c>
      <c r="I142" s="155" t="s">
        <v>429</v>
      </c>
      <c r="J142" s="1" t="s">
        <v>0</v>
      </c>
      <c r="K142" s="211" t="s">
        <v>0</v>
      </c>
      <c r="L142" s="208">
        <v>21</v>
      </c>
      <c r="M142" s="278"/>
      <c r="N142" s="276">
        <f>F142+L142</f>
        <v>21</v>
      </c>
      <c r="O142" s="159"/>
      <c r="P142" s="148">
        <f t="shared" si="8"/>
        <v>168</v>
      </c>
      <c r="Q142" s="14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91"/>
      <c r="AE142" s="25"/>
      <c r="AF142" s="25"/>
    </row>
    <row r="143" spans="1:38" ht="24.75" customHeight="1" x14ac:dyDescent="0.3">
      <c r="A143" s="224" t="s">
        <v>161</v>
      </c>
      <c r="B143" s="73" t="s">
        <v>0</v>
      </c>
      <c r="C143" s="155" t="s">
        <v>418</v>
      </c>
      <c r="D143" s="1" t="s">
        <v>0</v>
      </c>
      <c r="E143" s="1"/>
      <c r="F143" s="7">
        <v>363</v>
      </c>
      <c r="G143" s="240"/>
      <c r="H143" s="51" t="s">
        <v>0</v>
      </c>
      <c r="I143" s="155" t="s">
        <v>429</v>
      </c>
      <c r="J143" s="1" t="s">
        <v>0</v>
      </c>
      <c r="K143" s="211" t="s">
        <v>0</v>
      </c>
      <c r="L143" s="208">
        <v>17</v>
      </c>
      <c r="M143" s="278"/>
      <c r="N143" s="276">
        <f>F143+L143</f>
        <v>380</v>
      </c>
      <c r="O143" s="159"/>
      <c r="P143" s="148">
        <f t="shared" si="8"/>
        <v>3040</v>
      </c>
      <c r="Q143" s="14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91"/>
      <c r="AE143" s="25"/>
      <c r="AF143" s="25"/>
    </row>
    <row r="144" spans="1:38" ht="24.75" customHeight="1" x14ac:dyDescent="0.3">
      <c r="A144" s="224" t="s">
        <v>69</v>
      </c>
      <c r="B144" s="73" t="s">
        <v>0</v>
      </c>
      <c r="C144" s="155" t="s">
        <v>418</v>
      </c>
      <c r="D144" s="1" t="s">
        <v>0</v>
      </c>
      <c r="E144" s="1"/>
      <c r="F144" s="8">
        <v>1013</v>
      </c>
      <c r="G144" s="246"/>
      <c r="H144" s="51" t="s">
        <v>0</v>
      </c>
      <c r="I144" s="155" t="s">
        <v>427</v>
      </c>
      <c r="J144" s="1" t="s">
        <v>0</v>
      </c>
      <c r="K144" s="211" t="s">
        <v>0</v>
      </c>
      <c r="L144" s="208">
        <v>139</v>
      </c>
      <c r="M144" s="278"/>
      <c r="N144" s="276">
        <f>F144+L144</f>
        <v>1152</v>
      </c>
      <c r="O144" s="159"/>
      <c r="P144" s="148">
        <f t="shared" si="8"/>
        <v>9216</v>
      </c>
      <c r="Q144" s="14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91"/>
      <c r="AE144" s="25"/>
      <c r="AF144" s="25"/>
    </row>
    <row r="145" spans="1:32" x14ac:dyDescent="0.3">
      <c r="A145" s="226" t="s">
        <v>92</v>
      </c>
      <c r="B145" s="73"/>
      <c r="C145" s="216"/>
      <c r="D145" s="1"/>
      <c r="E145" s="1"/>
      <c r="F145" s="215"/>
      <c r="G145" s="246"/>
      <c r="H145" s="56" t="s">
        <v>0</v>
      </c>
      <c r="I145" s="155" t="s">
        <v>427</v>
      </c>
      <c r="J145" s="1" t="s">
        <v>0</v>
      </c>
      <c r="K145" s="211" t="s">
        <v>0</v>
      </c>
      <c r="L145" s="209">
        <v>78</v>
      </c>
      <c r="M145" s="278"/>
      <c r="N145" s="276">
        <f>L145</f>
        <v>78</v>
      </c>
      <c r="O145" s="159"/>
      <c r="P145" s="149">
        <f t="shared" ref="P145" si="9">N145*8</f>
        <v>624</v>
      </c>
      <c r="Q145" s="14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91"/>
      <c r="AE145" s="25"/>
      <c r="AF145" s="25"/>
    </row>
    <row r="146" spans="1:32" ht="24" x14ac:dyDescent="0.3">
      <c r="A146" s="224" t="s">
        <v>73</v>
      </c>
      <c r="B146" s="73" t="s">
        <v>0</v>
      </c>
      <c r="C146" s="155" t="s">
        <v>418</v>
      </c>
      <c r="D146" s="1" t="s">
        <v>0</v>
      </c>
      <c r="E146" s="1"/>
      <c r="F146" s="7">
        <v>322</v>
      </c>
      <c r="G146" s="240"/>
      <c r="H146" s="51" t="s">
        <v>0</v>
      </c>
      <c r="I146" s="155" t="s">
        <v>429</v>
      </c>
      <c r="J146" s="1" t="s">
        <v>0</v>
      </c>
      <c r="K146" s="211" t="s">
        <v>0</v>
      </c>
      <c r="L146" s="208">
        <v>26</v>
      </c>
      <c r="M146" s="278"/>
      <c r="N146" s="276">
        <f t="shared" ref="N146:N169" si="10">F146+L146</f>
        <v>348</v>
      </c>
      <c r="O146" s="159"/>
      <c r="P146" s="148">
        <f t="shared" si="8"/>
        <v>2784</v>
      </c>
      <c r="Q146" s="14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91"/>
      <c r="AE146" s="25"/>
      <c r="AF146" s="25"/>
    </row>
    <row r="147" spans="1:32" x14ac:dyDescent="0.3">
      <c r="A147" s="224" t="s">
        <v>85</v>
      </c>
      <c r="B147" s="73"/>
      <c r="C147" s="169"/>
      <c r="D147" s="1"/>
      <c r="E147" s="1"/>
      <c r="F147" s="8"/>
      <c r="G147" s="243"/>
      <c r="H147" s="60" t="s">
        <v>0</v>
      </c>
      <c r="I147" s="155" t="s">
        <v>428</v>
      </c>
      <c r="J147" s="212" t="s">
        <v>0</v>
      </c>
      <c r="K147" s="211" t="s">
        <v>0</v>
      </c>
      <c r="L147" s="210">
        <v>23</v>
      </c>
      <c r="M147" s="278"/>
      <c r="N147" s="276">
        <f t="shared" si="10"/>
        <v>23</v>
      </c>
      <c r="O147" s="159"/>
      <c r="P147" s="148">
        <f t="shared" si="8"/>
        <v>184</v>
      </c>
      <c r="Q147" s="14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91"/>
      <c r="AE147" s="25"/>
      <c r="AF147" s="25"/>
    </row>
    <row r="148" spans="1:32" ht="24.75" customHeight="1" x14ac:dyDescent="0.3">
      <c r="A148" s="224" t="s">
        <v>76</v>
      </c>
      <c r="B148" s="73" t="s">
        <v>0</v>
      </c>
      <c r="C148" s="155" t="s">
        <v>418</v>
      </c>
      <c r="D148" s="1" t="s">
        <v>0</v>
      </c>
      <c r="E148" s="1"/>
      <c r="F148" s="12">
        <v>2031</v>
      </c>
      <c r="G148" s="165"/>
      <c r="H148" s="51" t="s">
        <v>0</v>
      </c>
      <c r="I148" s="155" t="s">
        <v>429</v>
      </c>
      <c r="J148" s="1" t="s">
        <v>0</v>
      </c>
      <c r="K148" s="211" t="s">
        <v>0</v>
      </c>
      <c r="L148" s="208">
        <v>32</v>
      </c>
      <c r="M148" s="278"/>
      <c r="N148" s="276">
        <f t="shared" si="10"/>
        <v>2063</v>
      </c>
      <c r="O148" s="159"/>
      <c r="P148" s="148">
        <f t="shared" si="8"/>
        <v>16504</v>
      </c>
      <c r="Q148" s="14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91"/>
      <c r="AE148" s="25"/>
      <c r="AF148" s="25"/>
    </row>
    <row r="149" spans="1:32" ht="24.75" customHeight="1" x14ac:dyDescent="0.3">
      <c r="A149" s="224" t="s">
        <v>77</v>
      </c>
      <c r="B149" s="73" t="s">
        <v>0</v>
      </c>
      <c r="C149" s="155" t="s">
        <v>418</v>
      </c>
      <c r="D149" s="1" t="s">
        <v>0</v>
      </c>
      <c r="E149" s="1"/>
      <c r="F149" s="12">
        <v>1854</v>
      </c>
      <c r="G149" s="165"/>
      <c r="H149" s="51"/>
      <c r="I149" s="155" t="s">
        <v>429</v>
      </c>
      <c r="J149" s="1"/>
      <c r="K149" s="211" t="s">
        <v>0</v>
      </c>
      <c r="L149" s="208"/>
      <c r="M149" s="278"/>
      <c r="N149" s="276">
        <f t="shared" si="10"/>
        <v>1854</v>
      </c>
      <c r="O149" s="159"/>
      <c r="P149" s="148">
        <f t="shared" si="8"/>
        <v>14832</v>
      </c>
      <c r="Q149" s="14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91"/>
      <c r="AE149" s="25"/>
      <c r="AF149" s="25"/>
    </row>
    <row r="150" spans="1:32" ht="24.75" customHeight="1" x14ac:dyDescent="0.3">
      <c r="A150" s="224" t="s">
        <v>78</v>
      </c>
      <c r="B150" s="73" t="s">
        <v>0</v>
      </c>
      <c r="C150" s="155" t="s">
        <v>418</v>
      </c>
      <c r="D150" s="1" t="s">
        <v>0</v>
      </c>
      <c r="E150" s="1"/>
      <c r="F150" s="12">
        <v>608</v>
      </c>
      <c r="G150" s="165"/>
      <c r="H150" s="51"/>
      <c r="I150" s="155" t="s">
        <v>429</v>
      </c>
      <c r="J150" s="1"/>
      <c r="K150" s="211" t="s">
        <v>0</v>
      </c>
      <c r="L150" s="208"/>
      <c r="M150" s="278"/>
      <c r="N150" s="276">
        <f t="shared" si="10"/>
        <v>608</v>
      </c>
      <c r="O150" s="159"/>
      <c r="P150" s="148">
        <f t="shared" si="8"/>
        <v>4864</v>
      </c>
      <c r="Q150" s="14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91"/>
      <c r="AE150" s="25"/>
      <c r="AF150" s="25"/>
    </row>
    <row r="151" spans="1:32" ht="24.75" customHeight="1" x14ac:dyDescent="0.3">
      <c r="A151" s="224" t="s">
        <v>97</v>
      </c>
      <c r="B151" s="73" t="s">
        <v>0</v>
      </c>
      <c r="C151" s="155" t="s">
        <v>418</v>
      </c>
      <c r="D151" s="1" t="s">
        <v>0</v>
      </c>
      <c r="E151" s="1"/>
      <c r="F151" s="3">
        <v>82</v>
      </c>
      <c r="G151" s="240"/>
      <c r="H151" s="56" t="s">
        <v>0</v>
      </c>
      <c r="I151" s="155" t="s">
        <v>429</v>
      </c>
      <c r="J151" s="1" t="s">
        <v>0</v>
      </c>
      <c r="K151" s="211" t="s">
        <v>0</v>
      </c>
      <c r="L151" s="209">
        <v>65</v>
      </c>
      <c r="M151" s="278"/>
      <c r="N151" s="276">
        <f t="shared" si="10"/>
        <v>147</v>
      </c>
      <c r="O151" s="159"/>
      <c r="P151" s="148">
        <f t="shared" si="8"/>
        <v>1176</v>
      </c>
      <c r="Q151" s="14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91"/>
      <c r="AE151" s="25"/>
      <c r="AF151" s="25"/>
    </row>
    <row r="152" spans="1:32" x14ac:dyDescent="0.3">
      <c r="A152" s="227" t="s">
        <v>175</v>
      </c>
      <c r="B152" s="73"/>
      <c r="C152" s="217"/>
      <c r="D152" s="1"/>
      <c r="E152" s="1"/>
      <c r="F152" s="3"/>
      <c r="G152" s="235"/>
      <c r="H152" s="51" t="s">
        <v>0</v>
      </c>
      <c r="I152" s="155"/>
      <c r="J152" s="1" t="s">
        <v>0</v>
      </c>
      <c r="K152" s="211" t="s">
        <v>0</v>
      </c>
      <c r="L152" s="208">
        <v>860</v>
      </c>
      <c r="M152" s="278"/>
      <c r="N152" s="276">
        <f t="shared" si="10"/>
        <v>860</v>
      </c>
      <c r="O152" s="159"/>
      <c r="P152" s="148">
        <f t="shared" si="8"/>
        <v>6880</v>
      </c>
      <c r="Q152" s="142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91"/>
      <c r="AE152" s="25"/>
      <c r="AF152" s="25"/>
    </row>
    <row r="153" spans="1:32" x14ac:dyDescent="0.3">
      <c r="A153" s="227" t="s">
        <v>179</v>
      </c>
      <c r="B153" s="73"/>
      <c r="C153" s="217"/>
      <c r="D153" s="1"/>
      <c r="E153" s="1"/>
      <c r="F153" s="3"/>
      <c r="G153" s="235"/>
      <c r="H153" s="51" t="s">
        <v>0</v>
      </c>
      <c r="I153" s="155"/>
      <c r="J153" s="1" t="s">
        <v>0</v>
      </c>
      <c r="K153" s="211" t="s">
        <v>0</v>
      </c>
      <c r="L153" s="208">
        <v>10</v>
      </c>
      <c r="M153" s="278"/>
      <c r="N153" s="276">
        <f t="shared" si="10"/>
        <v>10</v>
      </c>
      <c r="O153" s="159"/>
      <c r="P153" s="148">
        <f t="shared" ref="P153:P168" si="11">N153*8</f>
        <v>80</v>
      </c>
      <c r="Q153" s="142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91"/>
      <c r="AE153" s="25"/>
      <c r="AF153" s="25"/>
    </row>
    <row r="154" spans="1:32" ht="24" x14ac:dyDescent="0.3">
      <c r="A154" s="224" t="s">
        <v>99</v>
      </c>
      <c r="B154" s="73" t="s">
        <v>0</v>
      </c>
      <c r="C154" s="155" t="s">
        <v>420</v>
      </c>
      <c r="D154" s="1" t="s">
        <v>0</v>
      </c>
      <c r="E154" s="1"/>
      <c r="F154" s="12">
        <v>104</v>
      </c>
      <c r="G154" s="284"/>
      <c r="H154" s="51"/>
      <c r="I154" s="155"/>
      <c r="J154" s="1"/>
      <c r="K154" s="1"/>
      <c r="L154" s="208"/>
      <c r="M154" s="278"/>
      <c r="N154" s="276">
        <f t="shared" si="10"/>
        <v>104</v>
      </c>
      <c r="O154" s="159"/>
      <c r="P154" s="148">
        <f t="shared" si="11"/>
        <v>832</v>
      </c>
      <c r="Q154" s="14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91"/>
      <c r="AE154" s="25"/>
      <c r="AF154" s="25"/>
    </row>
    <row r="155" spans="1:32" ht="24" x14ac:dyDescent="0.3">
      <c r="A155" s="224" t="s">
        <v>111</v>
      </c>
      <c r="B155" s="73" t="s">
        <v>0</v>
      </c>
      <c r="C155" s="155" t="s">
        <v>420</v>
      </c>
      <c r="D155" s="1" t="s">
        <v>0</v>
      </c>
      <c r="E155" s="1"/>
      <c r="F155" s="12">
        <v>237</v>
      </c>
      <c r="G155" s="284"/>
      <c r="H155" s="51"/>
      <c r="I155" s="155"/>
      <c r="J155" s="1"/>
      <c r="K155" s="1"/>
      <c r="L155" s="208"/>
      <c r="M155" s="278"/>
      <c r="N155" s="276">
        <f t="shared" si="10"/>
        <v>237</v>
      </c>
      <c r="O155" s="159"/>
      <c r="P155" s="148">
        <f t="shared" si="11"/>
        <v>1896</v>
      </c>
      <c r="Q155" s="14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91"/>
      <c r="AE155" s="25"/>
      <c r="AF155" s="25"/>
    </row>
    <row r="156" spans="1:32" ht="24" x14ac:dyDescent="0.3">
      <c r="A156" s="224" t="s">
        <v>110</v>
      </c>
      <c r="B156" s="73" t="s">
        <v>0</v>
      </c>
      <c r="C156" s="155" t="s">
        <v>420</v>
      </c>
      <c r="D156" s="1" t="s">
        <v>0</v>
      </c>
      <c r="E156" s="1"/>
      <c r="F156" s="12">
        <v>34</v>
      </c>
      <c r="G156" s="284"/>
      <c r="H156" s="51"/>
      <c r="I156" s="155"/>
      <c r="J156" s="1"/>
      <c r="K156" s="1"/>
      <c r="L156" s="208"/>
      <c r="M156" s="278"/>
      <c r="N156" s="276">
        <f t="shared" si="10"/>
        <v>34</v>
      </c>
      <c r="O156" s="159"/>
      <c r="P156" s="148">
        <f t="shared" si="11"/>
        <v>272</v>
      </c>
      <c r="Q156" s="14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91"/>
      <c r="AE156" s="25"/>
      <c r="AF156" s="25"/>
    </row>
    <row r="157" spans="1:32" ht="24" x14ac:dyDescent="0.3">
      <c r="A157" s="224" t="s">
        <v>109</v>
      </c>
      <c r="B157" s="73" t="s">
        <v>0</v>
      </c>
      <c r="C157" s="155" t="s">
        <v>420</v>
      </c>
      <c r="D157" s="1" t="s">
        <v>0</v>
      </c>
      <c r="E157" s="1"/>
      <c r="F157" s="12">
        <v>108</v>
      </c>
      <c r="G157" s="284"/>
      <c r="H157" s="51"/>
      <c r="I157" s="155"/>
      <c r="J157" s="1"/>
      <c r="K157" s="1"/>
      <c r="L157" s="208"/>
      <c r="M157" s="278"/>
      <c r="N157" s="276">
        <f t="shared" si="10"/>
        <v>108</v>
      </c>
      <c r="O157" s="159"/>
      <c r="P157" s="148">
        <f t="shared" si="11"/>
        <v>864</v>
      </c>
      <c r="Q157" s="14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91"/>
      <c r="AE157" s="25"/>
      <c r="AF157" s="25"/>
    </row>
    <row r="158" spans="1:32" ht="24" x14ac:dyDescent="0.3">
      <c r="A158" s="224" t="s">
        <v>100</v>
      </c>
      <c r="B158" s="73" t="s">
        <v>0</v>
      </c>
      <c r="C158" s="155" t="s">
        <v>420</v>
      </c>
      <c r="D158" s="1" t="s">
        <v>0</v>
      </c>
      <c r="E158" s="1"/>
      <c r="F158" s="12">
        <v>51</v>
      </c>
      <c r="G158" s="284"/>
      <c r="H158" s="51"/>
      <c r="I158" s="155"/>
      <c r="J158" s="1"/>
      <c r="K158" s="1"/>
      <c r="L158" s="208"/>
      <c r="M158" s="278"/>
      <c r="N158" s="276">
        <f t="shared" si="10"/>
        <v>51</v>
      </c>
      <c r="O158" s="159"/>
      <c r="P158" s="148">
        <f t="shared" si="11"/>
        <v>408</v>
      </c>
      <c r="Q158" s="14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91"/>
      <c r="AE158" s="25"/>
      <c r="AF158" s="25"/>
    </row>
    <row r="159" spans="1:32" ht="24" x14ac:dyDescent="0.3">
      <c r="A159" s="146" t="s">
        <v>101</v>
      </c>
      <c r="B159" s="73" t="s">
        <v>0</v>
      </c>
      <c r="C159" s="155" t="s">
        <v>420</v>
      </c>
      <c r="D159" s="1" t="s">
        <v>0</v>
      </c>
      <c r="E159" s="1"/>
      <c r="F159" s="12">
        <v>43</v>
      </c>
      <c r="G159" s="284"/>
      <c r="H159" s="51"/>
      <c r="I159" s="155"/>
      <c r="J159" s="1"/>
      <c r="K159" s="1"/>
      <c r="L159" s="208"/>
      <c r="M159" s="278"/>
      <c r="N159" s="276">
        <f t="shared" si="10"/>
        <v>43</v>
      </c>
      <c r="O159" s="159"/>
      <c r="P159" s="148">
        <f t="shared" si="11"/>
        <v>344</v>
      </c>
      <c r="Q159" s="14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91"/>
      <c r="AE159" s="25"/>
      <c r="AF159" s="25"/>
    </row>
    <row r="160" spans="1:32" ht="24" x14ac:dyDescent="0.3">
      <c r="A160" s="146" t="s">
        <v>102</v>
      </c>
      <c r="B160" s="73" t="s">
        <v>0</v>
      </c>
      <c r="C160" s="155" t="s">
        <v>420</v>
      </c>
      <c r="D160" s="1" t="s">
        <v>0</v>
      </c>
      <c r="E160" s="1"/>
      <c r="F160" s="12">
        <v>61</v>
      </c>
      <c r="G160" s="284"/>
      <c r="H160" s="51"/>
      <c r="I160" s="155"/>
      <c r="J160" s="1"/>
      <c r="K160" s="1"/>
      <c r="L160" s="208"/>
      <c r="M160" s="278"/>
      <c r="N160" s="276">
        <f t="shared" si="10"/>
        <v>61</v>
      </c>
      <c r="O160" s="159"/>
      <c r="P160" s="148">
        <f t="shared" si="11"/>
        <v>488</v>
      </c>
      <c r="Q160" s="14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91"/>
      <c r="AE160" s="25"/>
      <c r="AF160" s="25"/>
    </row>
    <row r="161" spans="1:38" ht="24" x14ac:dyDescent="0.3">
      <c r="A161" s="146" t="s">
        <v>103</v>
      </c>
      <c r="B161" s="73" t="s">
        <v>0</v>
      </c>
      <c r="C161" s="155" t="s">
        <v>420</v>
      </c>
      <c r="D161" s="1" t="s">
        <v>0</v>
      </c>
      <c r="E161" s="1"/>
      <c r="F161" s="12">
        <v>137</v>
      </c>
      <c r="G161" s="284"/>
      <c r="H161" s="51"/>
      <c r="I161" s="155"/>
      <c r="J161" s="1"/>
      <c r="K161" s="1"/>
      <c r="L161" s="208"/>
      <c r="M161" s="278"/>
      <c r="N161" s="276">
        <f t="shared" si="10"/>
        <v>137</v>
      </c>
      <c r="O161" s="159"/>
      <c r="P161" s="148">
        <f t="shared" si="11"/>
        <v>1096</v>
      </c>
      <c r="Q161" s="14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91"/>
      <c r="AE161" s="25"/>
      <c r="AF161" s="25"/>
    </row>
    <row r="162" spans="1:38" ht="24" x14ac:dyDescent="0.3">
      <c r="A162" s="146" t="s">
        <v>104</v>
      </c>
      <c r="B162" s="73" t="s">
        <v>0</v>
      </c>
      <c r="C162" s="155" t="s">
        <v>420</v>
      </c>
      <c r="D162" s="1" t="s">
        <v>0</v>
      </c>
      <c r="E162" s="1"/>
      <c r="F162" s="12">
        <v>86</v>
      </c>
      <c r="G162" s="284"/>
      <c r="H162" s="51"/>
      <c r="I162" s="155"/>
      <c r="J162" s="1"/>
      <c r="K162" s="1"/>
      <c r="L162" s="208"/>
      <c r="M162" s="278"/>
      <c r="N162" s="276">
        <f t="shared" si="10"/>
        <v>86</v>
      </c>
      <c r="O162" s="159"/>
      <c r="P162" s="148">
        <f t="shared" si="11"/>
        <v>688</v>
      </c>
      <c r="Q162" s="14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91"/>
      <c r="AE162" s="25"/>
      <c r="AF162" s="25"/>
    </row>
    <row r="163" spans="1:38" ht="24" x14ac:dyDescent="0.3">
      <c r="A163" s="146" t="s">
        <v>105</v>
      </c>
      <c r="B163" s="73" t="s">
        <v>0</v>
      </c>
      <c r="C163" s="155" t="s">
        <v>420</v>
      </c>
      <c r="D163" s="1" t="s">
        <v>0</v>
      </c>
      <c r="E163" s="1"/>
      <c r="F163" s="12">
        <v>39</v>
      </c>
      <c r="G163" s="284"/>
      <c r="H163" s="51"/>
      <c r="I163" s="155"/>
      <c r="J163" s="1"/>
      <c r="K163" s="1"/>
      <c r="L163" s="208"/>
      <c r="M163" s="278"/>
      <c r="N163" s="276">
        <f t="shared" si="10"/>
        <v>39</v>
      </c>
      <c r="O163" s="159"/>
      <c r="P163" s="148">
        <f t="shared" si="11"/>
        <v>312</v>
      </c>
      <c r="Q163" s="14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91"/>
      <c r="AE163" s="25"/>
      <c r="AF163" s="25"/>
    </row>
    <row r="164" spans="1:38" ht="24" x14ac:dyDescent="0.3">
      <c r="A164" s="146" t="s">
        <v>106</v>
      </c>
      <c r="B164" s="73" t="s">
        <v>0</v>
      </c>
      <c r="C164" s="155" t="s">
        <v>420</v>
      </c>
      <c r="D164" s="1" t="s">
        <v>0</v>
      </c>
      <c r="E164" s="1"/>
      <c r="F164" s="12">
        <v>80</v>
      </c>
      <c r="G164" s="284"/>
      <c r="H164" s="51"/>
      <c r="I164" s="155"/>
      <c r="J164" s="1"/>
      <c r="K164" s="1"/>
      <c r="L164" s="208"/>
      <c r="M164" s="278"/>
      <c r="N164" s="276">
        <f t="shared" si="10"/>
        <v>80</v>
      </c>
      <c r="O164" s="159"/>
      <c r="P164" s="148">
        <f t="shared" si="11"/>
        <v>640</v>
      </c>
      <c r="Q164" s="14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91"/>
      <c r="AE164" s="25"/>
      <c r="AF164" s="25"/>
    </row>
    <row r="165" spans="1:38" ht="24" x14ac:dyDescent="0.3">
      <c r="A165" s="146" t="s">
        <v>108</v>
      </c>
      <c r="B165" s="73" t="s">
        <v>0</v>
      </c>
      <c r="C165" s="155" t="s">
        <v>420</v>
      </c>
      <c r="D165" s="1" t="s">
        <v>0</v>
      </c>
      <c r="E165" s="1"/>
      <c r="F165" s="12">
        <v>30</v>
      </c>
      <c r="G165" s="284"/>
      <c r="H165" s="51"/>
      <c r="I165" s="155"/>
      <c r="J165" s="1"/>
      <c r="K165" s="1"/>
      <c r="L165" s="208"/>
      <c r="M165" s="278"/>
      <c r="N165" s="276">
        <f t="shared" si="10"/>
        <v>30</v>
      </c>
      <c r="O165" s="159"/>
      <c r="P165" s="148">
        <f t="shared" si="11"/>
        <v>240</v>
      </c>
      <c r="Q165" s="14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91"/>
      <c r="AE165" s="25"/>
      <c r="AF165" s="25"/>
    </row>
    <row r="166" spans="1:38" ht="24" x14ac:dyDescent="0.3">
      <c r="A166" s="146" t="s">
        <v>107</v>
      </c>
      <c r="B166" s="73" t="s">
        <v>0</v>
      </c>
      <c r="C166" s="155" t="s">
        <v>420</v>
      </c>
      <c r="D166" s="1" t="s">
        <v>0</v>
      </c>
      <c r="E166" s="1"/>
      <c r="F166" s="8">
        <v>34</v>
      </c>
      <c r="G166" s="246"/>
      <c r="H166" s="51"/>
      <c r="I166" s="155"/>
      <c r="J166" s="1"/>
      <c r="K166" s="1"/>
      <c r="L166" s="208"/>
      <c r="M166" s="278"/>
      <c r="N166" s="276">
        <f t="shared" si="10"/>
        <v>34</v>
      </c>
      <c r="O166" s="159"/>
      <c r="P166" s="148">
        <f t="shared" si="11"/>
        <v>272</v>
      </c>
      <c r="Q166" s="14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91"/>
      <c r="AE166" s="25"/>
      <c r="AF166" s="25"/>
    </row>
    <row r="167" spans="1:38" ht="24" x14ac:dyDescent="0.3">
      <c r="A167" s="146" t="s">
        <v>112</v>
      </c>
      <c r="B167" s="73" t="s">
        <v>0</v>
      </c>
      <c r="C167" s="155" t="s">
        <v>420</v>
      </c>
      <c r="D167" s="1" t="s">
        <v>0</v>
      </c>
      <c r="E167" s="1"/>
      <c r="F167" s="8">
        <v>17</v>
      </c>
      <c r="G167" s="246"/>
      <c r="H167" s="51"/>
      <c r="I167" s="155"/>
      <c r="J167" s="1"/>
      <c r="K167" s="1"/>
      <c r="L167" s="208"/>
      <c r="M167" s="278"/>
      <c r="N167" s="276">
        <f t="shared" si="10"/>
        <v>17</v>
      </c>
      <c r="O167" s="159"/>
      <c r="P167" s="148">
        <f t="shared" si="11"/>
        <v>136</v>
      </c>
      <c r="Q167" s="14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91"/>
      <c r="AE167" s="25"/>
      <c r="AF167" s="25"/>
    </row>
    <row r="168" spans="1:38" ht="24" x14ac:dyDescent="0.3">
      <c r="A168" s="146" t="s">
        <v>164</v>
      </c>
      <c r="B168" s="73" t="s">
        <v>0</v>
      </c>
      <c r="C168" s="155" t="s">
        <v>420</v>
      </c>
      <c r="D168" s="1" t="s">
        <v>0</v>
      </c>
      <c r="E168" s="1"/>
      <c r="F168" s="8">
        <v>34</v>
      </c>
      <c r="G168" s="246"/>
      <c r="H168" s="51"/>
      <c r="I168" s="155"/>
      <c r="J168" s="1"/>
      <c r="K168" s="1"/>
      <c r="L168" s="208"/>
      <c r="M168" s="278"/>
      <c r="N168" s="276">
        <f t="shared" si="10"/>
        <v>34</v>
      </c>
      <c r="O168" s="159"/>
      <c r="P168" s="148">
        <f t="shared" si="11"/>
        <v>272</v>
      </c>
      <c r="Q168" s="14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91"/>
      <c r="AE168" s="25"/>
      <c r="AF168" s="25"/>
    </row>
    <row r="169" spans="1:38" ht="24" x14ac:dyDescent="0.3">
      <c r="A169" s="146" t="s">
        <v>113</v>
      </c>
      <c r="B169" s="73" t="s">
        <v>0</v>
      </c>
      <c r="C169" s="155" t="s">
        <v>420</v>
      </c>
      <c r="D169" s="1" t="s">
        <v>0</v>
      </c>
      <c r="E169" s="1"/>
      <c r="F169" s="8">
        <v>12</v>
      </c>
      <c r="G169" s="246"/>
      <c r="H169" s="51"/>
      <c r="I169" s="155"/>
      <c r="J169" s="1"/>
      <c r="K169" s="1"/>
      <c r="L169" s="208"/>
      <c r="M169" s="278"/>
      <c r="N169" s="276">
        <f t="shared" si="10"/>
        <v>12</v>
      </c>
      <c r="O169" s="159"/>
      <c r="P169" s="148">
        <f>N169*8</f>
        <v>96</v>
      </c>
      <c r="Q169" s="138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91"/>
      <c r="AE169" s="25"/>
      <c r="AF169" s="25"/>
    </row>
    <row r="170" spans="1:38" x14ac:dyDescent="0.3">
      <c r="A170" s="151" t="s">
        <v>174</v>
      </c>
      <c r="B170" s="73"/>
      <c r="C170" s="155"/>
      <c r="D170" s="163"/>
      <c r="E170" s="163"/>
      <c r="F170" s="3"/>
      <c r="G170" s="235"/>
      <c r="H170" s="51" t="s">
        <v>0</v>
      </c>
      <c r="I170" s="155" t="s">
        <v>429</v>
      </c>
      <c r="J170" s="1" t="s">
        <v>0</v>
      </c>
      <c r="K170" s="211" t="s">
        <v>0</v>
      </c>
      <c r="L170" s="208">
        <v>215</v>
      </c>
      <c r="M170" s="279"/>
      <c r="N170" s="276">
        <v>215</v>
      </c>
      <c r="O170" s="159"/>
      <c r="P170" s="148">
        <v>1720</v>
      </c>
      <c r="Q170" s="138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91"/>
      <c r="AE170" s="25"/>
      <c r="AF170" s="25"/>
      <c r="AJ170" s="25"/>
      <c r="AK170" s="25"/>
      <c r="AL170" s="25"/>
    </row>
    <row r="171" spans="1:38" x14ac:dyDescent="0.3">
      <c r="A171" s="151" t="s">
        <v>176</v>
      </c>
      <c r="B171" s="73"/>
      <c r="C171" s="155"/>
      <c r="D171" s="163"/>
      <c r="E171" s="163"/>
      <c r="F171" s="3"/>
      <c r="G171" s="235"/>
      <c r="H171" s="51" t="s">
        <v>0</v>
      </c>
      <c r="I171" s="155" t="s">
        <v>429</v>
      </c>
      <c r="J171" s="1" t="s">
        <v>0</v>
      </c>
      <c r="K171" s="211" t="s">
        <v>0</v>
      </c>
      <c r="L171" s="208">
        <v>215</v>
      </c>
      <c r="M171" s="279"/>
      <c r="N171" s="276">
        <v>215</v>
      </c>
      <c r="O171" s="159"/>
      <c r="P171" s="148">
        <v>1720</v>
      </c>
      <c r="Q171" s="138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91"/>
      <c r="AE171" s="25"/>
      <c r="AF171" s="25"/>
      <c r="AJ171" s="25"/>
      <c r="AK171" s="25"/>
      <c r="AL171" s="25"/>
    </row>
    <row r="172" spans="1:38" ht="15" thickBot="1" x14ac:dyDescent="0.35">
      <c r="A172" s="152" t="s">
        <v>173</v>
      </c>
      <c r="B172" s="230"/>
      <c r="C172" s="231"/>
      <c r="D172" s="232"/>
      <c r="E172" s="232"/>
      <c r="F172" s="67"/>
      <c r="G172" s="236"/>
      <c r="H172" s="59" t="s">
        <v>0</v>
      </c>
      <c r="I172" s="231" t="s">
        <v>429</v>
      </c>
      <c r="J172" s="76" t="s">
        <v>0</v>
      </c>
      <c r="K172" s="280" t="s">
        <v>0</v>
      </c>
      <c r="L172" s="281">
        <v>511</v>
      </c>
      <c r="M172" s="282"/>
      <c r="N172" s="277">
        <v>511</v>
      </c>
      <c r="O172" s="160"/>
      <c r="P172" s="150">
        <v>4088</v>
      </c>
      <c r="Q172" s="139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4"/>
      <c r="AE172" s="25"/>
      <c r="AF172" s="25"/>
      <c r="AJ172" s="25"/>
      <c r="AK172" s="25"/>
      <c r="AL172" s="25"/>
    </row>
    <row r="173" spans="1:38" s="25" customFormat="1" ht="15.6" x14ac:dyDescent="0.3">
      <c r="F173" s="97"/>
      <c r="G173" s="26"/>
      <c r="I173" s="27"/>
      <c r="J173" s="28"/>
      <c r="K173" s="27"/>
      <c r="L173" s="27"/>
      <c r="M173" s="98"/>
      <c r="AC173" s="41"/>
      <c r="AD173" s="40"/>
      <c r="AE173" s="40"/>
      <c r="AF173" s="40"/>
    </row>
    <row r="174" spans="1:38" ht="15" thickBot="1" x14ac:dyDescent="0.35">
      <c r="A174" s="25"/>
      <c r="B174" s="25"/>
      <c r="C174" s="25"/>
      <c r="D174" s="25"/>
      <c r="E174" s="25"/>
      <c r="F174" s="26"/>
      <c r="G174" s="26"/>
      <c r="H174" s="25"/>
      <c r="I174" s="27"/>
      <c r="J174" s="27"/>
      <c r="K174" s="28"/>
      <c r="L174" s="28"/>
      <c r="M174" s="27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</row>
    <row r="175" spans="1:38" ht="183.6" customHeight="1" thickBot="1" x14ac:dyDescent="0.35">
      <c r="A175" s="186"/>
      <c r="B175" s="171" t="s">
        <v>119</v>
      </c>
      <c r="C175" s="348" t="s">
        <v>118</v>
      </c>
      <c r="D175" s="338"/>
      <c r="E175" s="348" t="s">
        <v>117</v>
      </c>
      <c r="F175" s="338"/>
      <c r="G175" s="348" t="s">
        <v>122</v>
      </c>
      <c r="H175" s="338"/>
      <c r="I175" s="171" t="s">
        <v>123</v>
      </c>
      <c r="J175" s="348" t="s">
        <v>192</v>
      </c>
      <c r="K175" s="337"/>
      <c r="L175" s="29" t="s">
        <v>193</v>
      </c>
      <c r="M175" s="168" t="s">
        <v>194</v>
      </c>
      <c r="N175" s="168" t="s">
        <v>195</v>
      </c>
      <c r="O175" s="29" t="s">
        <v>196</v>
      </c>
      <c r="P175" s="168" t="s">
        <v>197</v>
      </c>
      <c r="Q175" s="336" t="s">
        <v>198</v>
      </c>
      <c r="R175" s="337"/>
      <c r="S175" s="336" t="s">
        <v>199</v>
      </c>
      <c r="T175" s="337"/>
      <c r="U175" s="336" t="s">
        <v>200</v>
      </c>
      <c r="V175" s="338"/>
      <c r="W175" s="170"/>
    </row>
    <row r="176" spans="1:38" x14ac:dyDescent="0.3">
      <c r="A176" s="187" t="s">
        <v>114</v>
      </c>
      <c r="B176" s="172">
        <f>COUNTIF(B5:B130,"ANO")</f>
        <v>103</v>
      </c>
      <c r="C176" s="175"/>
      <c r="D176" s="176"/>
      <c r="E176" s="175"/>
      <c r="F176" s="176"/>
      <c r="G176" s="175"/>
      <c r="H176" s="181"/>
      <c r="I176" s="172"/>
      <c r="J176" s="349"/>
      <c r="K176" s="350"/>
      <c r="L176" s="190"/>
      <c r="M176" s="190"/>
      <c r="N176" s="190"/>
      <c r="O176" s="190"/>
      <c r="P176" s="190"/>
      <c r="Q176" s="339"/>
      <c r="R176" s="343"/>
      <c r="S176" s="339"/>
      <c r="T176" s="343"/>
      <c r="U176" s="339"/>
      <c r="V176" s="340"/>
      <c r="W176" s="25"/>
    </row>
    <row r="177" spans="1:23" x14ac:dyDescent="0.3">
      <c r="A177" s="188" t="s">
        <v>116</v>
      </c>
      <c r="B177" s="173"/>
      <c r="C177" s="185">
        <f>COUNTIF(H5:H130,"ANO")</f>
        <v>118</v>
      </c>
      <c r="D177" s="178"/>
      <c r="E177" s="177"/>
      <c r="F177" s="178"/>
      <c r="G177" s="177"/>
      <c r="H177" s="182"/>
      <c r="I177" s="184"/>
      <c r="J177" s="351"/>
      <c r="K177" s="352"/>
      <c r="L177" s="191"/>
      <c r="M177" s="191"/>
      <c r="N177" s="191"/>
      <c r="O177" s="191"/>
      <c r="P177" s="191"/>
      <c r="Q177" s="341"/>
      <c r="R177" s="344"/>
      <c r="S177" s="341"/>
      <c r="T177" s="344"/>
      <c r="U177" s="341"/>
      <c r="V177" s="342"/>
      <c r="W177" s="25"/>
    </row>
    <row r="178" spans="1:23" x14ac:dyDescent="0.3">
      <c r="A178" s="188" t="s">
        <v>115</v>
      </c>
      <c r="B178" s="173"/>
      <c r="C178" s="185"/>
      <c r="D178" s="178"/>
      <c r="E178" s="177">
        <f>COUNTIF(N5:N130,"ANO")</f>
        <v>56</v>
      </c>
      <c r="F178" s="178"/>
      <c r="G178" s="177"/>
      <c r="H178" s="182"/>
      <c r="I178" s="184"/>
      <c r="J178" s="351"/>
      <c r="K178" s="352"/>
      <c r="L178" s="191"/>
      <c r="M178" s="191"/>
      <c r="N178" s="191"/>
      <c r="O178" s="191"/>
      <c r="P178" s="191"/>
      <c r="Q178" s="341"/>
      <c r="R178" s="344"/>
      <c r="S178" s="341"/>
      <c r="T178" s="344"/>
      <c r="U178" s="341"/>
      <c r="V178" s="342"/>
      <c r="W178" s="25"/>
    </row>
    <row r="179" spans="1:23" x14ac:dyDescent="0.3">
      <c r="A179" s="188" t="s">
        <v>120</v>
      </c>
      <c r="B179" s="173"/>
      <c r="C179" s="185"/>
      <c r="D179" s="178"/>
      <c r="E179" s="177"/>
      <c r="F179" s="178"/>
      <c r="G179" s="177">
        <f>COUNTIF(R5:R130,"ANO")</f>
        <v>45</v>
      </c>
      <c r="H179" s="182"/>
      <c r="I179" s="184"/>
      <c r="J179" s="351"/>
      <c r="K179" s="352"/>
      <c r="L179" s="191"/>
      <c r="M179" s="191"/>
      <c r="N179" s="191"/>
      <c r="O179" s="191"/>
      <c r="P179" s="191"/>
      <c r="Q179" s="341"/>
      <c r="R179" s="344"/>
      <c r="S179" s="341"/>
      <c r="T179" s="344"/>
      <c r="U179" s="341"/>
      <c r="V179" s="342"/>
      <c r="W179" s="25"/>
    </row>
    <row r="180" spans="1:23" ht="15" thickBot="1" x14ac:dyDescent="0.35">
      <c r="A180" s="189" t="s">
        <v>121</v>
      </c>
      <c r="B180" s="174"/>
      <c r="C180" s="179"/>
      <c r="D180" s="180"/>
      <c r="E180" s="179"/>
      <c r="F180" s="180"/>
      <c r="G180" s="179"/>
      <c r="H180" s="183"/>
      <c r="I180" s="174">
        <f>COUNTIF(V5:V130,"ANO")</f>
        <v>55</v>
      </c>
      <c r="J180" s="353"/>
      <c r="K180" s="354"/>
      <c r="L180" s="192"/>
      <c r="M180" s="192"/>
      <c r="N180" s="192"/>
      <c r="O180" s="192"/>
      <c r="P180" s="192"/>
      <c r="Q180" s="345"/>
      <c r="R180" s="347"/>
      <c r="S180" s="345"/>
      <c r="T180" s="347"/>
      <c r="U180" s="345"/>
      <c r="V180" s="346"/>
      <c r="W180" s="25"/>
    </row>
    <row r="182" spans="1:23" ht="15" thickBot="1" x14ac:dyDescent="0.35"/>
    <row r="183" spans="1:23" ht="34.200000000000003" customHeight="1" thickBot="1" x14ac:dyDescent="0.35">
      <c r="A183" s="333" t="s">
        <v>205</v>
      </c>
      <c r="B183" s="334"/>
      <c r="C183" s="334"/>
      <c r="D183" s="334"/>
      <c r="E183" s="334"/>
      <c r="F183" s="334"/>
      <c r="G183" s="334"/>
      <c r="H183" s="334"/>
      <c r="I183" s="335"/>
      <c r="J183" s="119"/>
      <c r="K183" s="119"/>
      <c r="L183" s="119"/>
      <c r="M183" s="119"/>
      <c r="N183" s="119"/>
      <c r="O183" s="119"/>
      <c r="P183" s="119"/>
      <c r="Q183" s="119"/>
    </row>
    <row r="184" spans="1:23" ht="56.4" thickTop="1" thickBot="1" x14ac:dyDescent="0.35">
      <c r="A184" s="127" t="s">
        <v>400</v>
      </c>
      <c r="B184" s="31" t="s">
        <v>206</v>
      </c>
      <c r="C184" s="32" t="s">
        <v>207</v>
      </c>
      <c r="D184" s="32" t="s">
        <v>208</v>
      </c>
      <c r="E184" s="31" t="s">
        <v>209</v>
      </c>
      <c r="F184" s="128" t="s">
        <v>210</v>
      </c>
      <c r="J184" s="120"/>
      <c r="K184" s="120"/>
      <c r="L184" s="120"/>
      <c r="M184" s="121"/>
      <c r="N184" s="122"/>
      <c r="O184" s="122"/>
      <c r="P184" s="122"/>
      <c r="Q184" s="122"/>
    </row>
    <row r="185" spans="1:23" ht="15" thickTop="1" x14ac:dyDescent="0.3">
      <c r="A185" s="325" t="s">
        <v>211</v>
      </c>
      <c r="B185" s="33"/>
      <c r="C185" s="34"/>
      <c r="D185" s="34"/>
      <c r="E185" s="34"/>
      <c r="F185" s="129"/>
      <c r="J185" s="123"/>
      <c r="K185" s="124"/>
      <c r="L185" s="124"/>
      <c r="M185" s="125"/>
      <c r="N185" s="126"/>
      <c r="O185" s="125"/>
      <c r="P185" s="125"/>
      <c r="Q185" s="125"/>
    </row>
    <row r="186" spans="1:23" x14ac:dyDescent="0.3">
      <c r="A186" s="326"/>
      <c r="B186" s="35"/>
      <c r="C186" s="36"/>
      <c r="D186" s="36"/>
      <c r="E186" s="36"/>
      <c r="F186" s="130"/>
      <c r="J186" s="123"/>
      <c r="K186" s="124"/>
      <c r="L186" s="124"/>
      <c r="M186" s="125"/>
      <c r="N186" s="126"/>
      <c r="O186" s="125"/>
      <c r="P186" s="125"/>
      <c r="Q186" s="125"/>
    </row>
    <row r="187" spans="1:23" x14ac:dyDescent="0.3">
      <c r="A187" s="326"/>
      <c r="B187" s="35"/>
      <c r="C187" s="36"/>
      <c r="D187" s="36"/>
      <c r="E187" s="36"/>
      <c r="F187" s="130"/>
      <c r="J187" s="123"/>
      <c r="K187" s="124"/>
      <c r="L187" s="124"/>
      <c r="M187" s="125"/>
      <c r="N187" s="126"/>
      <c r="O187" s="125"/>
      <c r="P187" s="125"/>
      <c r="Q187" s="125"/>
    </row>
    <row r="188" spans="1:23" x14ac:dyDescent="0.3">
      <c r="A188" s="326"/>
      <c r="B188" s="35"/>
      <c r="C188" s="36"/>
      <c r="D188" s="36"/>
      <c r="E188" s="36"/>
      <c r="F188" s="130"/>
      <c r="J188" s="123"/>
      <c r="K188" s="124"/>
      <c r="L188" s="124"/>
      <c r="M188" s="125"/>
      <c r="N188" s="126"/>
      <c r="O188" s="125"/>
      <c r="P188" s="125"/>
      <c r="Q188" s="125"/>
    </row>
    <row r="189" spans="1:23" x14ac:dyDescent="0.3">
      <c r="A189" s="326"/>
      <c r="B189" s="35"/>
      <c r="C189" s="36"/>
      <c r="D189" s="36"/>
      <c r="E189" s="36"/>
      <c r="F189" s="130"/>
      <c r="J189" s="123"/>
      <c r="K189" s="124"/>
      <c r="L189" s="124"/>
      <c r="M189" s="125"/>
      <c r="N189" s="126"/>
      <c r="O189" s="125"/>
      <c r="P189" s="125"/>
      <c r="Q189" s="125"/>
    </row>
    <row r="190" spans="1:23" x14ac:dyDescent="0.3">
      <c r="A190" s="326"/>
      <c r="B190" s="35"/>
      <c r="C190" s="36"/>
      <c r="D190" s="36"/>
      <c r="E190" s="36"/>
      <c r="F190" s="130"/>
      <c r="J190" s="123"/>
      <c r="K190" s="124"/>
      <c r="L190" s="124"/>
      <c r="M190" s="125"/>
      <c r="N190" s="126"/>
      <c r="O190" s="125"/>
      <c r="P190" s="125"/>
      <c r="Q190" s="125"/>
    </row>
    <row r="191" spans="1:23" x14ac:dyDescent="0.3">
      <c r="A191" s="326"/>
      <c r="B191" s="35"/>
      <c r="C191" s="36"/>
      <c r="D191" s="36"/>
      <c r="E191" s="36"/>
      <c r="F191" s="130"/>
      <c r="J191" s="123"/>
      <c r="K191" s="124"/>
      <c r="L191" s="124"/>
      <c r="M191" s="125"/>
      <c r="N191" s="126"/>
      <c r="O191" s="125"/>
      <c r="P191" s="125"/>
      <c r="Q191" s="125"/>
    </row>
    <row r="192" spans="1:23" x14ac:dyDescent="0.3">
      <c r="A192" s="326"/>
      <c r="B192" s="35"/>
      <c r="C192" s="36"/>
      <c r="D192" s="36"/>
      <c r="E192" s="36"/>
      <c r="F192" s="130"/>
      <c r="J192" s="123"/>
      <c r="K192" s="124"/>
      <c r="L192" s="124"/>
      <c r="M192" s="125"/>
      <c r="N192" s="126"/>
      <c r="O192" s="125"/>
      <c r="P192" s="125"/>
      <c r="Q192" s="125"/>
    </row>
    <row r="193" spans="1:17" x14ac:dyDescent="0.3">
      <c r="A193" s="326"/>
      <c r="B193" s="35"/>
      <c r="C193" s="36"/>
      <c r="D193" s="36"/>
      <c r="E193" s="36"/>
      <c r="F193" s="130"/>
      <c r="J193" s="123"/>
      <c r="K193" s="124"/>
      <c r="L193" s="124"/>
      <c r="M193" s="125"/>
      <c r="N193" s="126"/>
      <c r="O193" s="125"/>
      <c r="P193" s="125"/>
      <c r="Q193" s="125"/>
    </row>
    <row r="194" spans="1:17" x14ac:dyDescent="0.3">
      <c r="A194" s="326"/>
      <c r="B194" s="35"/>
      <c r="C194" s="36"/>
      <c r="D194" s="36"/>
      <c r="E194" s="36"/>
      <c r="F194" s="130"/>
      <c r="J194" s="123"/>
      <c r="K194" s="124"/>
      <c r="L194" s="124"/>
      <c r="M194" s="125"/>
      <c r="N194" s="126"/>
      <c r="O194" s="125"/>
      <c r="P194" s="125"/>
      <c r="Q194" s="125"/>
    </row>
    <row r="195" spans="1:17" x14ac:dyDescent="0.3">
      <c r="A195" s="326"/>
      <c r="B195" s="35"/>
      <c r="C195" s="36"/>
      <c r="D195" s="36"/>
      <c r="E195" s="36"/>
      <c r="F195" s="130"/>
      <c r="J195" s="123"/>
      <c r="K195" s="124"/>
      <c r="L195" s="124"/>
      <c r="M195" s="125"/>
      <c r="N195" s="126"/>
      <c r="O195" s="125"/>
      <c r="P195" s="125"/>
      <c r="Q195" s="125"/>
    </row>
    <row r="196" spans="1:17" x14ac:dyDescent="0.3">
      <c r="A196" s="326"/>
      <c r="B196" s="35"/>
      <c r="C196" s="36"/>
      <c r="D196" s="36"/>
      <c r="E196" s="36"/>
      <c r="F196" s="130"/>
      <c r="J196" s="123"/>
      <c r="K196" s="124"/>
      <c r="L196" s="124"/>
      <c r="M196" s="125"/>
      <c r="N196" s="126"/>
      <c r="O196" s="125"/>
      <c r="P196" s="125"/>
      <c r="Q196" s="125"/>
    </row>
    <row r="197" spans="1:17" x14ac:dyDescent="0.3">
      <c r="A197" s="326"/>
      <c r="B197" s="35"/>
      <c r="C197" s="36"/>
      <c r="D197" s="36"/>
      <c r="E197" s="36"/>
      <c r="F197" s="130"/>
      <c r="J197" s="123"/>
      <c r="K197" s="124"/>
      <c r="L197" s="124"/>
      <c r="M197" s="125"/>
      <c r="N197" s="126"/>
      <c r="O197" s="125"/>
      <c r="P197" s="125"/>
      <c r="Q197" s="125"/>
    </row>
    <row r="198" spans="1:17" x14ac:dyDescent="0.3">
      <c r="A198" s="326"/>
      <c r="B198" s="35"/>
      <c r="C198" s="36"/>
      <c r="D198" s="36"/>
      <c r="E198" s="36"/>
      <c r="F198" s="130"/>
      <c r="J198" s="123"/>
      <c r="K198" s="124"/>
      <c r="L198" s="124"/>
      <c r="M198" s="125"/>
      <c r="N198" s="126"/>
      <c r="O198" s="125"/>
      <c r="P198" s="125"/>
      <c r="Q198" s="125"/>
    </row>
    <row r="199" spans="1:17" x14ac:dyDescent="0.3">
      <c r="A199" s="326"/>
      <c r="B199" s="35"/>
      <c r="C199" s="36"/>
      <c r="D199" s="36"/>
      <c r="E199" s="36"/>
      <c r="F199" s="130"/>
      <c r="J199" s="123"/>
      <c r="K199" s="124"/>
      <c r="L199" s="124"/>
      <c r="M199" s="125"/>
      <c r="N199" s="126"/>
      <c r="O199" s="125"/>
      <c r="P199" s="125"/>
      <c r="Q199" s="125"/>
    </row>
    <row r="200" spans="1:17" x14ac:dyDescent="0.3">
      <c r="A200" s="326"/>
      <c r="B200" s="35"/>
      <c r="C200" s="36"/>
      <c r="D200" s="36"/>
      <c r="E200" s="36"/>
      <c r="F200" s="130"/>
      <c r="J200" s="123"/>
      <c r="K200" s="124"/>
      <c r="L200" s="124"/>
      <c r="M200" s="125"/>
      <c r="N200" s="126"/>
      <c r="O200" s="125"/>
      <c r="P200" s="125"/>
      <c r="Q200" s="125"/>
    </row>
    <row r="201" spans="1:17" x14ac:dyDescent="0.3">
      <c r="A201" s="326"/>
      <c r="B201" s="35"/>
      <c r="C201" s="36"/>
      <c r="D201" s="36"/>
      <c r="E201" s="36"/>
      <c r="F201" s="130"/>
      <c r="J201" s="123"/>
      <c r="K201" s="124"/>
      <c r="L201" s="124"/>
      <c r="M201" s="125"/>
      <c r="N201" s="126"/>
      <c r="O201" s="125"/>
      <c r="P201" s="125"/>
      <c r="Q201" s="125"/>
    </row>
    <row r="202" spans="1:17" x14ac:dyDescent="0.3">
      <c r="A202" s="326"/>
      <c r="B202" s="35"/>
      <c r="C202" s="36"/>
      <c r="D202" s="36"/>
      <c r="E202" s="36"/>
      <c r="F202" s="130"/>
      <c r="J202" s="123"/>
      <c r="K202" s="124"/>
      <c r="L202" s="124"/>
      <c r="M202" s="125"/>
      <c r="N202" s="126"/>
      <c r="O202" s="125"/>
      <c r="P202" s="125"/>
      <c r="Q202" s="125"/>
    </row>
    <row r="203" spans="1:17" x14ac:dyDescent="0.3">
      <c r="A203" s="326"/>
      <c r="B203" s="35"/>
      <c r="C203" s="36"/>
      <c r="D203" s="36"/>
      <c r="E203" s="36"/>
      <c r="F203" s="130"/>
      <c r="J203" s="123"/>
      <c r="K203" s="124"/>
      <c r="L203" s="124"/>
      <c r="M203" s="125"/>
      <c r="N203" s="126"/>
      <c r="O203" s="125"/>
      <c r="P203" s="125"/>
      <c r="Q203" s="125"/>
    </row>
    <row r="204" spans="1:17" x14ac:dyDescent="0.3">
      <c r="A204" s="326"/>
      <c r="B204" s="35"/>
      <c r="C204" s="36"/>
      <c r="D204" s="36"/>
      <c r="E204" s="36"/>
      <c r="F204" s="130"/>
      <c r="J204" s="123"/>
      <c r="K204" s="124"/>
      <c r="L204" s="124"/>
      <c r="M204" s="125"/>
      <c r="N204" s="126"/>
      <c r="O204" s="125"/>
      <c r="P204" s="125"/>
      <c r="Q204" s="125"/>
    </row>
    <row r="205" spans="1:17" x14ac:dyDescent="0.3">
      <c r="A205" s="326"/>
      <c r="B205" s="35"/>
      <c r="C205" s="36"/>
      <c r="D205" s="36"/>
      <c r="E205" s="36"/>
      <c r="F205" s="130"/>
      <c r="J205" s="123"/>
      <c r="K205" s="124"/>
      <c r="L205" s="124"/>
      <c r="M205" s="125"/>
      <c r="N205" s="126"/>
      <c r="O205" s="125"/>
      <c r="P205" s="125"/>
      <c r="Q205" s="125"/>
    </row>
    <row r="206" spans="1:17" x14ac:dyDescent="0.3">
      <c r="A206" s="326"/>
      <c r="B206" s="35"/>
      <c r="C206" s="36"/>
      <c r="D206" s="36"/>
      <c r="E206" s="36"/>
      <c r="F206" s="130"/>
      <c r="J206" s="123"/>
      <c r="K206" s="124"/>
      <c r="L206" s="124"/>
      <c r="M206" s="125"/>
      <c r="N206" s="126"/>
      <c r="O206" s="125"/>
      <c r="P206" s="125"/>
      <c r="Q206" s="125"/>
    </row>
    <row r="207" spans="1:17" x14ac:dyDescent="0.3">
      <c r="A207" s="326"/>
      <c r="B207" s="35"/>
      <c r="C207" s="36"/>
      <c r="D207" s="36"/>
      <c r="E207" s="36"/>
      <c r="F207" s="130"/>
      <c r="J207" s="123"/>
      <c r="K207" s="124"/>
      <c r="L207" s="124"/>
      <c r="M207" s="125"/>
      <c r="N207" s="126"/>
      <c r="O207" s="125"/>
      <c r="P207" s="125"/>
      <c r="Q207" s="125"/>
    </row>
    <row r="208" spans="1:17" x14ac:dyDescent="0.3">
      <c r="A208" s="326"/>
      <c r="B208" s="35"/>
      <c r="C208" s="36"/>
      <c r="D208" s="36"/>
      <c r="E208" s="36"/>
      <c r="F208" s="130"/>
      <c r="J208" s="123"/>
      <c r="K208" s="124"/>
      <c r="L208" s="124"/>
      <c r="M208" s="125"/>
      <c r="N208" s="126"/>
      <c r="O208" s="125"/>
      <c r="P208" s="125"/>
      <c r="Q208" s="125"/>
    </row>
    <row r="209" spans="1:17" x14ac:dyDescent="0.3">
      <c r="A209" s="326"/>
      <c r="B209" s="35"/>
      <c r="C209" s="36"/>
      <c r="D209" s="36"/>
      <c r="E209" s="36"/>
      <c r="F209" s="130"/>
      <c r="J209" s="123"/>
      <c r="K209" s="124"/>
      <c r="L209" s="124"/>
      <c r="M209" s="125"/>
      <c r="N209" s="126"/>
      <c r="O209" s="125"/>
      <c r="P209" s="125"/>
      <c r="Q209" s="125"/>
    </row>
    <row r="210" spans="1:17" x14ac:dyDescent="0.3">
      <c r="A210" s="326"/>
      <c r="B210" s="35"/>
      <c r="C210" s="36"/>
      <c r="D210" s="36"/>
      <c r="E210" s="36"/>
      <c r="F210" s="130"/>
      <c r="J210" s="123"/>
      <c r="K210" s="124"/>
      <c r="L210" s="124"/>
      <c r="M210" s="125"/>
      <c r="N210" s="126"/>
      <c r="O210" s="125"/>
      <c r="P210" s="125"/>
      <c r="Q210" s="125"/>
    </row>
    <row r="211" spans="1:17" x14ac:dyDescent="0.3">
      <c r="A211" s="326"/>
      <c r="B211" s="35"/>
      <c r="C211" s="36"/>
      <c r="D211" s="36"/>
      <c r="E211" s="36"/>
      <c r="F211" s="130"/>
      <c r="J211" s="123"/>
      <c r="K211" s="124"/>
      <c r="L211" s="124"/>
      <c r="M211" s="125"/>
      <c r="N211" s="126"/>
      <c r="O211" s="125"/>
      <c r="P211" s="125"/>
      <c r="Q211" s="125"/>
    </row>
    <row r="212" spans="1:17" x14ac:dyDescent="0.3">
      <c r="A212" s="326"/>
      <c r="B212" s="35"/>
      <c r="C212" s="36"/>
      <c r="D212" s="36"/>
      <c r="E212" s="36"/>
      <c r="F212" s="130"/>
      <c r="J212" s="123"/>
      <c r="K212" s="124"/>
      <c r="L212" s="124"/>
      <c r="M212" s="125"/>
      <c r="N212" s="126"/>
      <c r="O212" s="125"/>
      <c r="P212" s="125"/>
      <c r="Q212" s="125"/>
    </row>
    <row r="213" spans="1:17" x14ac:dyDescent="0.3">
      <c r="A213" s="326"/>
      <c r="B213" s="35"/>
      <c r="C213" s="36"/>
      <c r="D213" s="36"/>
      <c r="E213" s="36"/>
      <c r="F213" s="130"/>
      <c r="J213" s="123"/>
      <c r="K213" s="124"/>
      <c r="L213" s="124"/>
      <c r="M213" s="125"/>
      <c r="N213" s="126"/>
      <c r="O213" s="125"/>
      <c r="P213" s="125"/>
      <c r="Q213" s="125"/>
    </row>
    <row r="214" spans="1:17" x14ac:dyDescent="0.3">
      <c r="A214" s="326"/>
      <c r="B214" s="35"/>
      <c r="C214" s="36"/>
      <c r="D214" s="36"/>
      <c r="E214" s="36"/>
      <c r="F214" s="130"/>
      <c r="J214" s="123"/>
      <c r="K214" s="124"/>
      <c r="L214" s="124"/>
      <c r="M214" s="125"/>
      <c r="N214" s="126"/>
      <c r="O214" s="125"/>
      <c r="P214" s="125"/>
      <c r="Q214" s="125"/>
    </row>
    <row r="215" spans="1:17" x14ac:dyDescent="0.3">
      <c r="A215" s="326"/>
      <c r="B215" s="35"/>
      <c r="C215" s="36"/>
      <c r="D215" s="36"/>
      <c r="E215" s="36"/>
      <c r="F215" s="130"/>
      <c r="J215" s="123"/>
      <c r="K215" s="124"/>
      <c r="L215" s="124"/>
      <c r="M215" s="125"/>
      <c r="N215" s="126"/>
      <c r="O215" s="125"/>
      <c r="P215" s="125"/>
      <c r="Q215" s="125"/>
    </row>
    <row r="216" spans="1:17" x14ac:dyDescent="0.3">
      <c r="A216" s="326"/>
      <c r="B216" s="35"/>
      <c r="C216" s="36"/>
      <c r="D216" s="36"/>
      <c r="E216" s="36"/>
      <c r="F216" s="130"/>
      <c r="J216" s="123"/>
      <c r="K216" s="124"/>
      <c r="L216" s="124"/>
      <c r="M216" s="125"/>
      <c r="N216" s="126"/>
      <c r="O216" s="125"/>
      <c r="P216" s="125"/>
      <c r="Q216" s="125"/>
    </row>
    <row r="217" spans="1:17" x14ac:dyDescent="0.3">
      <c r="A217" s="326"/>
      <c r="B217" s="35"/>
      <c r="C217" s="36"/>
      <c r="D217" s="36"/>
      <c r="E217" s="36"/>
      <c r="F217" s="130"/>
      <c r="J217" s="123"/>
      <c r="K217" s="124"/>
      <c r="L217" s="124"/>
      <c r="M217" s="125"/>
      <c r="N217" s="126"/>
      <c r="O217" s="125"/>
      <c r="P217" s="125"/>
      <c r="Q217" s="125"/>
    </row>
    <row r="218" spans="1:17" x14ac:dyDescent="0.3">
      <c r="A218" s="326"/>
      <c r="B218" s="35"/>
      <c r="C218" s="36"/>
      <c r="D218" s="36"/>
      <c r="E218" s="36"/>
      <c r="F218" s="130"/>
      <c r="J218" s="123"/>
      <c r="K218" s="124"/>
      <c r="L218" s="124"/>
      <c r="M218" s="125"/>
      <c r="N218" s="126"/>
      <c r="O218" s="125"/>
      <c r="P218" s="125"/>
      <c r="Q218" s="125"/>
    </row>
    <row r="219" spans="1:17" x14ac:dyDescent="0.3">
      <c r="A219" s="326"/>
      <c r="B219" s="35"/>
      <c r="C219" s="36"/>
      <c r="D219" s="36"/>
      <c r="E219" s="36"/>
      <c r="F219" s="130"/>
      <c r="J219" s="123"/>
      <c r="K219" s="124"/>
      <c r="L219" s="124"/>
      <c r="M219" s="125"/>
      <c r="N219" s="126"/>
      <c r="O219" s="125"/>
      <c r="P219" s="125"/>
      <c r="Q219" s="125"/>
    </row>
    <row r="220" spans="1:17" x14ac:dyDescent="0.3">
      <c r="A220" s="326"/>
      <c r="B220" s="35"/>
      <c r="C220" s="36"/>
      <c r="D220" s="36"/>
      <c r="E220" s="36"/>
      <c r="F220" s="130"/>
      <c r="J220" s="123"/>
      <c r="K220" s="124"/>
      <c r="L220" s="124"/>
      <c r="M220" s="125"/>
      <c r="N220" s="126"/>
      <c r="O220" s="125"/>
      <c r="P220" s="125"/>
      <c r="Q220" s="125"/>
    </row>
    <row r="221" spans="1:17" x14ac:dyDescent="0.3">
      <c r="A221" s="326"/>
      <c r="B221" s="35"/>
      <c r="C221" s="36"/>
      <c r="D221" s="36"/>
      <c r="E221" s="36"/>
      <c r="F221" s="130"/>
      <c r="J221" s="123"/>
      <c r="K221" s="124"/>
      <c r="L221" s="124"/>
      <c r="M221" s="125"/>
      <c r="N221" s="126"/>
      <c r="O221" s="125"/>
      <c r="P221" s="125"/>
      <c r="Q221" s="125"/>
    </row>
    <row r="222" spans="1:17" x14ac:dyDescent="0.3">
      <c r="A222" s="326"/>
      <c r="B222" s="35"/>
      <c r="C222" s="36"/>
      <c r="D222" s="36"/>
      <c r="E222" s="36"/>
      <c r="F222" s="130"/>
      <c r="J222" s="123"/>
      <c r="K222" s="124"/>
      <c r="L222" s="124"/>
      <c r="M222" s="125"/>
      <c r="N222" s="126"/>
      <c r="O222" s="125"/>
      <c r="P222" s="125"/>
      <c r="Q222" s="125"/>
    </row>
    <row r="223" spans="1:17" x14ac:dyDescent="0.3">
      <c r="A223" s="326"/>
      <c r="B223" s="35"/>
      <c r="C223" s="36"/>
      <c r="D223" s="36"/>
      <c r="E223" s="36"/>
      <c r="F223" s="130"/>
      <c r="J223" s="123"/>
      <c r="K223" s="124"/>
      <c r="L223" s="124"/>
      <c r="M223" s="125"/>
      <c r="N223" s="126"/>
      <c r="O223" s="125"/>
      <c r="P223" s="125"/>
      <c r="Q223" s="125"/>
    </row>
    <row r="224" spans="1:17" x14ac:dyDescent="0.3">
      <c r="A224" s="326"/>
      <c r="B224" s="35"/>
      <c r="C224" s="36"/>
      <c r="D224" s="36"/>
      <c r="E224" s="36"/>
      <c r="F224" s="130"/>
      <c r="J224" s="123"/>
      <c r="K224" s="124"/>
      <c r="L224" s="124"/>
      <c r="M224" s="125"/>
      <c r="N224" s="126"/>
      <c r="O224" s="125"/>
      <c r="P224" s="125"/>
      <c r="Q224" s="125"/>
    </row>
    <row r="225" spans="1:17" x14ac:dyDescent="0.3">
      <c r="A225" s="326"/>
      <c r="B225" s="35"/>
      <c r="C225" s="36"/>
      <c r="D225" s="36"/>
      <c r="E225" s="36"/>
      <c r="F225" s="130"/>
      <c r="J225" s="123"/>
      <c r="K225" s="124"/>
      <c r="L225" s="124"/>
      <c r="M225" s="125"/>
      <c r="N225" s="126"/>
      <c r="O225" s="125"/>
      <c r="P225" s="125"/>
      <c r="Q225" s="125"/>
    </row>
    <row r="226" spans="1:17" ht="15" thickBot="1" x14ac:dyDescent="0.35">
      <c r="A226" s="327"/>
      <c r="B226" s="37"/>
      <c r="C226" s="38"/>
      <c r="D226" s="38"/>
      <c r="E226" s="38"/>
      <c r="F226" s="131"/>
      <c r="J226" s="123"/>
      <c r="K226" s="124"/>
      <c r="L226" s="124"/>
      <c r="M226" s="125"/>
      <c r="N226" s="126"/>
      <c r="O226" s="125"/>
      <c r="P226" s="125"/>
      <c r="Q226" s="125"/>
    </row>
    <row r="227" spans="1:17" ht="15" thickTop="1" x14ac:dyDescent="0.3">
      <c r="A227" s="322" t="s">
        <v>212</v>
      </c>
      <c r="B227" s="35"/>
      <c r="C227" s="36"/>
      <c r="D227" s="36"/>
      <c r="E227" s="36"/>
      <c r="F227" s="130"/>
      <c r="J227" s="123"/>
      <c r="K227" s="124"/>
      <c r="L227" s="124"/>
      <c r="M227" s="125"/>
      <c r="N227" s="126"/>
      <c r="O227" s="125"/>
      <c r="P227" s="125"/>
      <c r="Q227" s="125"/>
    </row>
    <row r="228" spans="1:17" x14ac:dyDescent="0.3">
      <c r="A228" s="323"/>
      <c r="B228" s="35"/>
      <c r="C228" s="36"/>
      <c r="D228" s="36"/>
      <c r="E228" s="36"/>
      <c r="F228" s="130"/>
      <c r="J228" s="123"/>
      <c r="K228" s="124"/>
      <c r="L228" s="124"/>
      <c r="M228" s="125"/>
      <c r="N228" s="126"/>
      <c r="O228" s="125"/>
      <c r="P228" s="125"/>
      <c r="Q228" s="125"/>
    </row>
    <row r="229" spans="1:17" x14ac:dyDescent="0.3">
      <c r="A229" s="323"/>
      <c r="B229" s="35"/>
      <c r="C229" s="36"/>
      <c r="D229" s="36"/>
      <c r="E229" s="36"/>
      <c r="F229" s="130"/>
      <c r="J229" s="123"/>
      <c r="K229" s="124"/>
      <c r="L229" s="124"/>
      <c r="M229" s="125"/>
      <c r="N229" s="126"/>
      <c r="O229" s="125"/>
      <c r="P229" s="125"/>
      <c r="Q229" s="125"/>
    </row>
    <row r="230" spans="1:17" x14ac:dyDescent="0.3">
      <c r="A230" s="323"/>
      <c r="B230" s="35"/>
      <c r="C230" s="36"/>
      <c r="D230" s="36"/>
      <c r="E230" s="36"/>
      <c r="F230" s="130"/>
      <c r="J230" s="123"/>
      <c r="K230" s="124"/>
      <c r="L230" s="124"/>
      <c r="M230" s="125"/>
      <c r="N230" s="126"/>
      <c r="O230" s="125"/>
      <c r="P230" s="125"/>
      <c r="Q230" s="125"/>
    </row>
    <row r="231" spans="1:17" x14ac:dyDescent="0.3">
      <c r="A231" s="323"/>
      <c r="B231" s="35"/>
      <c r="C231" s="36"/>
      <c r="D231" s="36"/>
      <c r="E231" s="36"/>
      <c r="F231" s="130"/>
      <c r="J231" s="123"/>
      <c r="K231" s="124"/>
      <c r="L231" s="124"/>
      <c r="M231" s="125"/>
      <c r="N231" s="126"/>
      <c r="O231" s="125"/>
      <c r="P231" s="125"/>
      <c r="Q231" s="125"/>
    </row>
    <row r="232" spans="1:17" x14ac:dyDescent="0.3">
      <c r="A232" s="323"/>
      <c r="B232" s="35"/>
      <c r="C232" s="36"/>
      <c r="D232" s="36"/>
      <c r="E232" s="36"/>
      <c r="F232" s="130"/>
      <c r="J232" s="123"/>
      <c r="K232" s="124"/>
      <c r="L232" s="124"/>
      <c r="M232" s="125"/>
      <c r="N232" s="126"/>
      <c r="O232" s="125"/>
      <c r="P232" s="125"/>
      <c r="Q232" s="125"/>
    </row>
    <row r="233" spans="1:17" x14ac:dyDescent="0.3">
      <c r="A233" s="323"/>
      <c r="B233" s="35"/>
      <c r="C233" s="36"/>
      <c r="D233" s="36"/>
      <c r="E233" s="36"/>
      <c r="F233" s="130"/>
      <c r="J233" s="123"/>
      <c r="K233" s="124"/>
      <c r="L233" s="124"/>
      <c r="M233" s="125"/>
      <c r="N233" s="126"/>
      <c r="O233" s="125"/>
      <c r="P233" s="125"/>
      <c r="Q233" s="125"/>
    </row>
    <row r="234" spans="1:17" x14ac:dyDescent="0.3">
      <c r="A234" s="323"/>
      <c r="B234" s="35"/>
      <c r="C234" s="36"/>
      <c r="D234" s="36"/>
      <c r="E234" s="36"/>
      <c r="F234" s="130"/>
      <c r="J234" s="123"/>
      <c r="K234" s="124"/>
      <c r="L234" s="124"/>
      <c r="M234" s="125"/>
      <c r="N234" s="126"/>
      <c r="O234" s="125"/>
      <c r="P234" s="125"/>
      <c r="Q234" s="125"/>
    </row>
    <row r="235" spans="1:17" x14ac:dyDescent="0.3">
      <c r="A235" s="323"/>
      <c r="B235" s="35"/>
      <c r="C235" s="36"/>
      <c r="D235" s="36"/>
      <c r="E235" s="36"/>
      <c r="F235" s="130"/>
      <c r="J235" s="123"/>
      <c r="K235" s="124"/>
      <c r="L235" s="124"/>
      <c r="M235" s="125"/>
      <c r="N235" s="126"/>
      <c r="O235" s="125"/>
      <c r="P235" s="125"/>
      <c r="Q235" s="125"/>
    </row>
    <row r="236" spans="1:17" x14ac:dyDescent="0.3">
      <c r="A236" s="323"/>
      <c r="B236" s="35"/>
      <c r="C236" s="36"/>
      <c r="D236" s="36"/>
      <c r="E236" s="36"/>
      <c r="F236" s="130"/>
      <c r="J236" s="123"/>
      <c r="K236" s="124"/>
      <c r="L236" s="124"/>
      <c r="M236" s="125"/>
      <c r="N236" s="126"/>
      <c r="O236" s="125"/>
      <c r="P236" s="125"/>
      <c r="Q236" s="125"/>
    </row>
    <row r="237" spans="1:17" x14ac:dyDescent="0.3">
      <c r="A237" s="323"/>
      <c r="B237" s="35"/>
      <c r="C237" s="36"/>
      <c r="D237" s="36"/>
      <c r="E237" s="36"/>
      <c r="F237" s="130"/>
      <c r="J237" s="123"/>
      <c r="K237" s="124"/>
      <c r="L237" s="124"/>
      <c r="M237" s="125"/>
      <c r="N237" s="126"/>
      <c r="O237" s="125"/>
      <c r="P237" s="125"/>
      <c r="Q237" s="125"/>
    </row>
    <row r="238" spans="1:17" x14ac:dyDescent="0.3">
      <c r="A238" s="323"/>
      <c r="B238" s="35"/>
      <c r="C238" s="36"/>
      <c r="D238" s="36"/>
      <c r="E238" s="36"/>
      <c r="F238" s="130"/>
      <c r="J238" s="123"/>
      <c r="K238" s="124"/>
      <c r="L238" s="124"/>
      <c r="M238" s="125"/>
      <c r="N238" s="126"/>
      <c r="O238" s="125"/>
      <c r="P238" s="125"/>
      <c r="Q238" s="125"/>
    </row>
    <row r="239" spans="1:17" x14ac:dyDescent="0.3">
      <c r="A239" s="323"/>
      <c r="B239" s="35"/>
      <c r="C239" s="36"/>
      <c r="D239" s="36"/>
      <c r="E239" s="36"/>
      <c r="F239" s="130"/>
      <c r="J239" s="123"/>
      <c r="K239" s="124"/>
      <c r="L239" s="124"/>
      <c r="M239" s="125"/>
      <c r="N239" s="126"/>
      <c r="O239" s="125"/>
      <c r="P239" s="125"/>
      <c r="Q239" s="125"/>
    </row>
    <row r="240" spans="1:17" x14ac:dyDescent="0.3">
      <c r="A240" s="323"/>
      <c r="B240" s="35"/>
      <c r="C240" s="36"/>
      <c r="D240" s="36"/>
      <c r="E240" s="36"/>
      <c r="F240" s="130"/>
      <c r="J240" s="123"/>
      <c r="K240" s="124"/>
      <c r="L240" s="124"/>
      <c r="M240" s="125"/>
      <c r="N240" s="126"/>
      <c r="O240" s="125"/>
      <c r="P240" s="125"/>
      <c r="Q240" s="125"/>
    </row>
    <row r="241" spans="1:17" x14ac:dyDescent="0.3">
      <c r="A241" s="323"/>
      <c r="B241" s="35"/>
      <c r="C241" s="36"/>
      <c r="D241" s="36"/>
      <c r="E241" s="36"/>
      <c r="F241" s="130"/>
      <c r="J241" s="123"/>
      <c r="K241" s="124"/>
      <c r="L241" s="124"/>
      <c r="M241" s="125"/>
      <c r="N241" s="126"/>
      <c r="O241" s="125"/>
      <c r="P241" s="125"/>
      <c r="Q241" s="125"/>
    </row>
    <row r="242" spans="1:17" x14ac:dyDescent="0.3">
      <c r="A242" s="323"/>
      <c r="B242" s="35"/>
      <c r="C242" s="36"/>
      <c r="D242" s="36"/>
      <c r="E242" s="36"/>
      <c r="F242" s="130"/>
      <c r="J242" s="123"/>
      <c r="K242" s="124"/>
      <c r="L242" s="124"/>
      <c r="M242" s="125"/>
      <c r="N242" s="126"/>
      <c r="O242" s="125"/>
      <c r="P242" s="125"/>
      <c r="Q242" s="125"/>
    </row>
    <row r="243" spans="1:17" x14ac:dyDescent="0.3">
      <c r="A243" s="323"/>
      <c r="B243" s="35"/>
      <c r="C243" s="36"/>
      <c r="D243" s="36"/>
      <c r="E243" s="36"/>
      <c r="F243" s="130"/>
      <c r="J243" s="123"/>
      <c r="K243" s="124"/>
      <c r="L243" s="124"/>
      <c r="M243" s="125"/>
      <c r="N243" s="126"/>
      <c r="O243" s="125"/>
      <c r="P243" s="125"/>
      <c r="Q243" s="125"/>
    </row>
    <row r="244" spans="1:17" x14ac:dyDescent="0.3">
      <c r="A244" s="323"/>
      <c r="B244" s="35"/>
      <c r="C244" s="36"/>
      <c r="D244" s="36"/>
      <c r="E244" s="36"/>
      <c r="F244" s="130"/>
      <c r="J244" s="123"/>
      <c r="K244" s="124"/>
      <c r="L244" s="124"/>
      <c r="M244" s="125"/>
      <c r="N244" s="126"/>
      <c r="O244" s="125"/>
      <c r="P244" s="125"/>
      <c r="Q244" s="125"/>
    </row>
    <row r="245" spans="1:17" x14ac:dyDescent="0.3">
      <c r="A245" s="323"/>
      <c r="B245" s="35"/>
      <c r="C245" s="36"/>
      <c r="D245" s="36"/>
      <c r="E245" s="36"/>
      <c r="F245" s="130"/>
      <c r="J245" s="123"/>
      <c r="K245" s="124"/>
      <c r="L245" s="124"/>
      <c r="M245" s="125"/>
      <c r="N245" s="126"/>
      <c r="O245" s="125"/>
      <c r="P245" s="125"/>
      <c r="Q245" s="125"/>
    </row>
    <row r="246" spans="1:17" x14ac:dyDescent="0.3">
      <c r="A246" s="323"/>
      <c r="B246" s="35"/>
      <c r="C246" s="36"/>
      <c r="D246" s="36"/>
      <c r="E246" s="36"/>
      <c r="F246" s="130"/>
      <c r="J246" s="123"/>
      <c r="K246" s="124"/>
      <c r="L246" s="124"/>
      <c r="M246" s="125"/>
      <c r="N246" s="126"/>
      <c r="O246" s="125"/>
      <c r="P246" s="125"/>
      <c r="Q246" s="125"/>
    </row>
    <row r="247" spans="1:17" x14ac:dyDescent="0.3">
      <c r="A247" s="323"/>
      <c r="B247" s="35"/>
      <c r="C247" s="36"/>
      <c r="D247" s="36"/>
      <c r="E247" s="36"/>
      <c r="F247" s="130"/>
      <c r="J247" s="123"/>
      <c r="K247" s="124"/>
      <c r="L247" s="124"/>
      <c r="M247" s="125"/>
      <c r="N247" s="126"/>
      <c r="O247" s="125"/>
      <c r="P247" s="125"/>
      <c r="Q247" s="125"/>
    </row>
    <row r="248" spans="1:17" x14ac:dyDescent="0.3">
      <c r="A248" s="323"/>
      <c r="B248" s="35"/>
      <c r="C248" s="36"/>
      <c r="D248" s="36"/>
      <c r="E248" s="36"/>
      <c r="F248" s="130"/>
      <c r="J248" s="123"/>
      <c r="K248" s="124"/>
      <c r="L248" s="124"/>
      <c r="M248" s="125"/>
      <c r="N248" s="126"/>
      <c r="O248" s="125"/>
      <c r="P248" s="125"/>
      <c r="Q248" s="125"/>
    </row>
    <row r="249" spans="1:17" x14ac:dyDescent="0.3">
      <c r="A249" s="323"/>
      <c r="B249" s="35"/>
      <c r="C249" s="36"/>
      <c r="D249" s="36"/>
      <c r="E249" s="36"/>
      <c r="F249" s="130"/>
      <c r="J249" s="123"/>
      <c r="K249" s="124"/>
      <c r="L249" s="124"/>
      <c r="M249" s="125"/>
      <c r="N249" s="126"/>
      <c r="O249" s="125"/>
      <c r="P249" s="125"/>
      <c r="Q249" s="125"/>
    </row>
    <row r="250" spans="1:17" x14ac:dyDescent="0.3">
      <c r="A250" s="323"/>
      <c r="B250" s="35"/>
      <c r="C250" s="36"/>
      <c r="D250" s="36"/>
      <c r="E250" s="36"/>
      <c r="F250" s="130"/>
      <c r="J250" s="123"/>
      <c r="K250" s="124"/>
      <c r="L250" s="124"/>
      <c r="M250" s="125"/>
      <c r="N250" s="126"/>
      <c r="O250" s="125"/>
      <c r="P250" s="125"/>
      <c r="Q250" s="125"/>
    </row>
    <row r="251" spans="1:17" x14ac:dyDescent="0.3">
      <c r="A251" s="323"/>
      <c r="B251" s="35"/>
      <c r="C251" s="36"/>
      <c r="D251" s="36"/>
      <c r="E251" s="36"/>
      <c r="F251" s="130"/>
      <c r="J251" s="123"/>
      <c r="K251" s="124"/>
      <c r="L251" s="124"/>
      <c r="M251" s="125"/>
      <c r="N251" s="126"/>
      <c r="O251" s="125"/>
      <c r="P251" s="125"/>
      <c r="Q251" s="125"/>
    </row>
    <row r="252" spans="1:17" x14ac:dyDescent="0.3">
      <c r="A252" s="323"/>
      <c r="B252" s="35"/>
      <c r="C252" s="36"/>
      <c r="D252" s="36"/>
      <c r="E252" s="36"/>
      <c r="F252" s="130"/>
      <c r="J252" s="123"/>
      <c r="K252" s="124"/>
      <c r="L252" s="124"/>
      <c r="M252" s="125"/>
      <c r="N252" s="126"/>
      <c r="O252" s="125"/>
      <c r="P252" s="125"/>
      <c r="Q252" s="125"/>
    </row>
    <row r="253" spans="1:17" x14ac:dyDescent="0.3">
      <c r="A253" s="323"/>
      <c r="B253" s="35"/>
      <c r="C253" s="36"/>
      <c r="D253" s="36"/>
      <c r="E253" s="36"/>
      <c r="F253" s="130"/>
      <c r="J253" s="123"/>
      <c r="K253" s="124"/>
      <c r="L253" s="124"/>
      <c r="M253" s="125"/>
      <c r="N253" s="126"/>
      <c r="O253" s="125"/>
      <c r="P253" s="125"/>
      <c r="Q253" s="125"/>
    </row>
    <row r="254" spans="1:17" x14ac:dyDescent="0.3">
      <c r="A254" s="323"/>
      <c r="B254" s="35"/>
      <c r="C254" s="36"/>
      <c r="D254" s="36"/>
      <c r="E254" s="36"/>
      <c r="F254" s="130"/>
      <c r="J254" s="123"/>
      <c r="K254" s="124"/>
      <c r="L254" s="124"/>
      <c r="M254" s="125"/>
      <c r="N254" s="126"/>
      <c r="O254" s="125"/>
      <c r="P254" s="125"/>
      <c r="Q254" s="125"/>
    </row>
    <row r="255" spans="1:17" x14ac:dyDescent="0.3">
      <c r="A255" s="323"/>
      <c r="B255" s="35"/>
      <c r="C255" s="36"/>
      <c r="D255" s="36"/>
      <c r="E255" s="36"/>
      <c r="F255" s="130"/>
      <c r="J255" s="123"/>
      <c r="K255" s="124"/>
      <c r="L255" s="124"/>
      <c r="M255" s="125"/>
      <c r="N255" s="126"/>
      <c r="O255" s="125"/>
      <c r="P255" s="125"/>
      <c r="Q255" s="125"/>
    </row>
    <row r="256" spans="1:17" x14ac:dyDescent="0.3">
      <c r="A256" s="323"/>
      <c r="B256" s="35"/>
      <c r="C256" s="36"/>
      <c r="D256" s="36"/>
      <c r="E256" s="36"/>
      <c r="F256" s="130"/>
      <c r="J256" s="123"/>
      <c r="K256" s="124"/>
      <c r="L256" s="124"/>
      <c r="M256" s="125"/>
      <c r="N256" s="126"/>
      <c r="O256" s="125"/>
      <c r="P256" s="125"/>
      <c r="Q256" s="125"/>
    </row>
    <row r="257" spans="1:17" x14ac:dyDescent="0.3">
      <c r="A257" s="323"/>
      <c r="B257" s="35"/>
      <c r="C257" s="36"/>
      <c r="D257" s="36"/>
      <c r="E257" s="36"/>
      <c r="F257" s="130"/>
      <c r="J257" s="123"/>
      <c r="K257" s="124"/>
      <c r="L257" s="124"/>
      <c r="M257" s="125"/>
      <c r="N257" s="126"/>
      <c r="O257" s="125"/>
      <c r="P257" s="125"/>
      <c r="Q257" s="125"/>
    </row>
    <row r="258" spans="1:17" x14ac:dyDescent="0.3">
      <c r="A258" s="323"/>
      <c r="B258" s="35"/>
      <c r="C258" s="36"/>
      <c r="D258" s="36"/>
      <c r="E258" s="36"/>
      <c r="F258" s="130"/>
      <c r="J258" s="123"/>
      <c r="K258" s="124"/>
      <c r="L258" s="124"/>
      <c r="M258" s="125"/>
      <c r="N258" s="126"/>
      <c r="O258" s="125"/>
      <c r="P258" s="125"/>
      <c r="Q258" s="125"/>
    </row>
    <row r="259" spans="1:17" x14ac:dyDescent="0.3">
      <c r="A259" s="323"/>
      <c r="B259" s="35"/>
      <c r="C259" s="36"/>
      <c r="D259" s="36"/>
      <c r="E259" s="36"/>
      <c r="F259" s="130"/>
      <c r="J259" s="123"/>
      <c r="K259" s="124"/>
      <c r="L259" s="124"/>
      <c r="M259" s="125"/>
      <c r="N259" s="126"/>
      <c r="O259" s="125"/>
      <c r="P259" s="125"/>
      <c r="Q259" s="125"/>
    </row>
    <row r="260" spans="1:17" x14ac:dyDescent="0.3">
      <c r="A260" s="323"/>
      <c r="B260" s="35"/>
      <c r="C260" s="36"/>
      <c r="D260" s="36"/>
      <c r="E260" s="36"/>
      <c r="F260" s="130"/>
      <c r="J260" s="123"/>
      <c r="K260" s="124"/>
      <c r="L260" s="124"/>
      <c r="M260" s="125"/>
      <c r="N260" s="126"/>
      <c r="O260" s="125"/>
      <c r="P260" s="125"/>
      <c r="Q260" s="125"/>
    </row>
    <row r="261" spans="1:17" x14ac:dyDescent="0.3">
      <c r="A261" s="323"/>
      <c r="B261" s="35"/>
      <c r="C261" s="36"/>
      <c r="D261" s="36"/>
      <c r="E261" s="36"/>
      <c r="F261" s="130"/>
      <c r="J261" s="123"/>
      <c r="K261" s="124"/>
      <c r="L261" s="124"/>
      <c r="M261" s="125"/>
      <c r="N261" s="126"/>
      <c r="O261" s="125"/>
      <c r="P261" s="125"/>
      <c r="Q261" s="125"/>
    </row>
    <row r="262" spans="1:17" x14ac:dyDescent="0.3">
      <c r="A262" s="323"/>
      <c r="B262" s="35"/>
      <c r="C262" s="36"/>
      <c r="D262" s="36"/>
      <c r="E262" s="36"/>
      <c r="F262" s="130"/>
      <c r="J262" s="123"/>
      <c r="K262" s="124"/>
      <c r="L262" s="124"/>
      <c r="M262" s="125"/>
      <c r="N262" s="126"/>
      <c r="O262" s="125"/>
      <c r="P262" s="125"/>
      <c r="Q262" s="125"/>
    </row>
    <row r="263" spans="1:17" x14ac:dyDescent="0.3">
      <c r="A263" s="323"/>
      <c r="B263" s="35"/>
      <c r="C263" s="36"/>
      <c r="D263" s="36"/>
      <c r="E263" s="36"/>
      <c r="F263" s="130"/>
      <c r="J263" s="123"/>
      <c r="K263" s="124"/>
      <c r="L263" s="124"/>
      <c r="M263" s="125"/>
      <c r="N263" s="126"/>
      <c r="O263" s="125"/>
      <c r="P263" s="125"/>
      <c r="Q263" s="125"/>
    </row>
    <row r="264" spans="1:17" x14ac:dyDescent="0.3">
      <c r="A264" s="323"/>
      <c r="B264" s="35"/>
      <c r="C264" s="36"/>
      <c r="D264" s="36"/>
      <c r="E264" s="36"/>
      <c r="F264" s="130"/>
      <c r="J264" s="123"/>
      <c r="K264" s="124"/>
      <c r="L264" s="124"/>
      <c r="M264" s="125"/>
      <c r="N264" s="126"/>
      <c r="O264" s="125"/>
      <c r="P264" s="125"/>
      <c r="Q264" s="125"/>
    </row>
    <row r="265" spans="1:17" x14ac:dyDescent="0.3">
      <c r="A265" s="323"/>
      <c r="B265" s="35"/>
      <c r="C265" s="36"/>
      <c r="D265" s="36"/>
      <c r="E265" s="36"/>
      <c r="F265" s="130"/>
      <c r="J265" s="123"/>
      <c r="K265" s="124"/>
      <c r="L265" s="124"/>
      <c r="M265" s="125"/>
      <c r="N265" s="126"/>
      <c r="O265" s="125"/>
      <c r="P265" s="125"/>
      <c r="Q265" s="125"/>
    </row>
    <row r="266" spans="1:17" x14ac:dyDescent="0.3">
      <c r="A266" s="323"/>
      <c r="B266" s="35"/>
      <c r="C266" s="36"/>
      <c r="D266" s="36"/>
      <c r="E266" s="36"/>
      <c r="F266" s="130"/>
      <c r="J266" s="123"/>
      <c r="K266" s="124"/>
      <c r="L266" s="124"/>
      <c r="M266" s="125"/>
      <c r="N266" s="126"/>
      <c r="O266" s="125"/>
      <c r="P266" s="125"/>
      <c r="Q266" s="125"/>
    </row>
    <row r="267" spans="1:17" x14ac:dyDescent="0.3">
      <c r="A267" s="323"/>
      <c r="B267" s="35"/>
      <c r="C267" s="36"/>
      <c r="D267" s="36"/>
      <c r="E267" s="36"/>
      <c r="F267" s="130"/>
      <c r="J267" s="123"/>
      <c r="K267" s="124"/>
      <c r="L267" s="124"/>
      <c r="M267" s="125"/>
      <c r="N267" s="126"/>
      <c r="O267" s="125"/>
      <c r="P267" s="125"/>
      <c r="Q267" s="125"/>
    </row>
    <row r="268" spans="1:17" x14ac:dyDescent="0.3">
      <c r="A268" s="323"/>
      <c r="B268" s="35"/>
      <c r="C268" s="36"/>
      <c r="D268" s="36"/>
      <c r="E268" s="36"/>
      <c r="F268" s="130"/>
      <c r="J268" s="123"/>
      <c r="K268" s="124"/>
      <c r="L268" s="124"/>
      <c r="M268" s="125"/>
      <c r="N268" s="126"/>
      <c r="O268" s="125"/>
      <c r="P268" s="125"/>
      <c r="Q268" s="125"/>
    </row>
    <row r="269" spans="1:17" ht="15" thickBot="1" x14ac:dyDescent="0.35">
      <c r="A269" s="328"/>
      <c r="B269" s="37"/>
      <c r="C269" s="38"/>
      <c r="D269" s="38"/>
      <c r="E269" s="38"/>
      <c r="F269" s="131"/>
      <c r="J269" s="123"/>
      <c r="K269" s="124"/>
      <c r="L269" s="124"/>
      <c r="M269" s="125"/>
      <c r="N269" s="126"/>
      <c r="O269" s="125"/>
      <c r="P269" s="125"/>
      <c r="Q269" s="125"/>
    </row>
    <row r="270" spans="1:17" ht="15" thickTop="1" x14ac:dyDescent="0.3">
      <c r="A270" s="325" t="s">
        <v>213</v>
      </c>
      <c r="B270" s="33"/>
      <c r="C270" s="34"/>
      <c r="D270" s="34"/>
      <c r="E270" s="34"/>
      <c r="F270" s="129"/>
      <c r="J270" s="123"/>
      <c r="K270" s="124"/>
      <c r="L270" s="124"/>
      <c r="M270" s="125"/>
      <c r="N270" s="126"/>
      <c r="O270" s="125"/>
      <c r="P270" s="125"/>
      <c r="Q270" s="125"/>
    </row>
    <row r="271" spans="1:17" x14ac:dyDescent="0.3">
      <c r="A271" s="326"/>
      <c r="B271" s="35"/>
      <c r="C271" s="36"/>
      <c r="D271" s="36"/>
      <c r="E271" s="36"/>
      <c r="F271" s="130"/>
      <c r="J271" s="123"/>
      <c r="K271" s="124"/>
      <c r="L271" s="124"/>
      <c r="M271" s="125"/>
      <c r="N271" s="126"/>
      <c r="O271" s="125"/>
      <c r="P271" s="125"/>
      <c r="Q271" s="125"/>
    </row>
    <row r="272" spans="1:17" x14ac:dyDescent="0.3">
      <c r="A272" s="326"/>
      <c r="B272" s="35"/>
      <c r="C272" s="36"/>
      <c r="D272" s="36"/>
      <c r="E272" s="36"/>
      <c r="F272" s="130"/>
      <c r="J272" s="123"/>
      <c r="K272" s="124"/>
      <c r="L272" s="124"/>
      <c r="M272" s="125"/>
      <c r="N272" s="126"/>
      <c r="O272" s="125"/>
      <c r="P272" s="125"/>
      <c r="Q272" s="125"/>
    </row>
    <row r="273" spans="1:17" x14ac:dyDescent="0.3">
      <c r="A273" s="326"/>
      <c r="B273" s="35"/>
      <c r="C273" s="36"/>
      <c r="D273" s="36"/>
      <c r="E273" s="36"/>
      <c r="F273" s="130"/>
      <c r="J273" s="123"/>
      <c r="K273" s="124"/>
      <c r="L273" s="124"/>
      <c r="M273" s="125"/>
      <c r="N273" s="126"/>
      <c r="O273" s="125"/>
      <c r="P273" s="125"/>
      <c r="Q273" s="125"/>
    </row>
    <row r="274" spans="1:17" x14ac:dyDescent="0.3">
      <c r="A274" s="326"/>
      <c r="B274" s="35"/>
      <c r="C274" s="36"/>
      <c r="D274" s="36"/>
      <c r="E274" s="36"/>
      <c r="F274" s="130"/>
      <c r="J274" s="123"/>
      <c r="K274" s="124"/>
      <c r="L274" s="124"/>
      <c r="M274" s="125"/>
      <c r="N274" s="126"/>
      <c r="O274" s="125"/>
      <c r="P274" s="125"/>
      <c r="Q274" s="125"/>
    </row>
    <row r="275" spans="1:17" x14ac:dyDescent="0.3">
      <c r="A275" s="326"/>
      <c r="B275" s="35"/>
      <c r="C275" s="36"/>
      <c r="D275" s="36"/>
      <c r="E275" s="36"/>
      <c r="F275" s="130"/>
      <c r="J275" s="123"/>
      <c r="K275" s="124"/>
      <c r="L275" s="124"/>
      <c r="M275" s="125"/>
      <c r="N275" s="126"/>
      <c r="O275" s="125"/>
      <c r="P275" s="125"/>
      <c r="Q275" s="125"/>
    </row>
    <row r="276" spans="1:17" x14ac:dyDescent="0.3">
      <c r="A276" s="326"/>
      <c r="B276" s="35"/>
      <c r="C276" s="36"/>
      <c r="D276" s="36"/>
      <c r="E276" s="36"/>
      <c r="F276" s="130"/>
      <c r="J276" s="123"/>
      <c r="K276" s="124"/>
      <c r="L276" s="124"/>
      <c r="M276" s="125"/>
      <c r="N276" s="126"/>
      <c r="O276" s="125"/>
      <c r="P276" s="125"/>
      <c r="Q276" s="125"/>
    </row>
    <row r="277" spans="1:17" x14ac:dyDescent="0.3">
      <c r="A277" s="326"/>
      <c r="B277" s="35"/>
      <c r="C277" s="36"/>
      <c r="D277" s="36"/>
      <c r="E277" s="36"/>
      <c r="F277" s="130"/>
      <c r="J277" s="123"/>
      <c r="K277" s="124"/>
      <c r="L277" s="124"/>
      <c r="M277" s="125"/>
      <c r="N277" s="126"/>
      <c r="O277" s="125"/>
      <c r="P277" s="125"/>
      <c r="Q277" s="125"/>
    </row>
    <row r="278" spans="1:17" x14ac:dyDescent="0.3">
      <c r="A278" s="326"/>
      <c r="B278" s="35"/>
      <c r="C278" s="36"/>
      <c r="D278" s="36"/>
      <c r="E278" s="36"/>
      <c r="F278" s="130"/>
      <c r="J278" s="123"/>
      <c r="K278" s="124"/>
      <c r="L278" s="124"/>
      <c r="M278" s="125"/>
      <c r="N278" s="126"/>
      <c r="O278" s="125"/>
      <c r="P278" s="125"/>
      <c r="Q278" s="125"/>
    </row>
    <row r="279" spans="1:17" x14ac:dyDescent="0.3">
      <c r="A279" s="326"/>
      <c r="B279" s="35"/>
      <c r="C279" s="36"/>
      <c r="D279" s="36"/>
      <c r="E279" s="36"/>
      <c r="F279" s="130"/>
      <c r="J279" s="123"/>
      <c r="K279" s="124"/>
      <c r="L279" s="124"/>
      <c r="M279" s="125"/>
      <c r="N279" s="126"/>
      <c r="O279" s="125"/>
      <c r="P279" s="125"/>
      <c r="Q279" s="125"/>
    </row>
    <row r="280" spans="1:17" x14ac:dyDescent="0.3">
      <c r="A280" s="326"/>
      <c r="B280" s="35"/>
      <c r="C280" s="36"/>
      <c r="D280" s="36"/>
      <c r="E280" s="36"/>
      <c r="F280" s="130"/>
      <c r="J280" s="123"/>
      <c r="K280" s="124"/>
      <c r="L280" s="124"/>
      <c r="M280" s="125"/>
      <c r="N280" s="126"/>
      <c r="O280" s="125"/>
      <c r="P280" s="125"/>
      <c r="Q280" s="125"/>
    </row>
    <row r="281" spans="1:17" x14ac:dyDescent="0.3">
      <c r="A281" s="326"/>
      <c r="B281" s="35"/>
      <c r="C281" s="36"/>
      <c r="D281" s="36"/>
      <c r="E281" s="36"/>
      <c r="F281" s="130"/>
      <c r="J281" s="123"/>
      <c r="K281" s="124"/>
      <c r="L281" s="124"/>
      <c r="M281" s="125"/>
      <c r="N281" s="126"/>
      <c r="O281" s="125"/>
      <c r="P281" s="125"/>
      <c r="Q281" s="125"/>
    </row>
    <row r="282" spans="1:17" x14ac:dyDescent="0.3">
      <c r="A282" s="326"/>
      <c r="B282" s="35"/>
      <c r="C282" s="36"/>
      <c r="D282" s="36"/>
      <c r="E282" s="36"/>
      <c r="F282" s="130"/>
      <c r="J282" s="123"/>
      <c r="K282" s="124"/>
      <c r="L282" s="124"/>
      <c r="M282" s="125"/>
      <c r="N282" s="126"/>
      <c r="O282" s="125"/>
      <c r="P282" s="125"/>
      <c r="Q282" s="125"/>
    </row>
    <row r="283" spans="1:17" x14ac:dyDescent="0.3">
      <c r="A283" s="326"/>
      <c r="B283" s="35"/>
      <c r="C283" s="36"/>
      <c r="D283" s="36"/>
      <c r="E283" s="36"/>
      <c r="F283" s="130"/>
      <c r="J283" s="123"/>
      <c r="K283" s="124"/>
      <c r="L283" s="124"/>
      <c r="M283" s="125"/>
      <c r="N283" s="126"/>
      <c r="O283" s="125"/>
      <c r="P283" s="125"/>
      <c r="Q283" s="125"/>
    </row>
    <row r="284" spans="1:17" x14ac:dyDescent="0.3">
      <c r="A284" s="326"/>
      <c r="B284" s="35"/>
      <c r="C284" s="36"/>
      <c r="D284" s="36"/>
      <c r="E284" s="36"/>
      <c r="F284" s="130"/>
      <c r="J284" s="123"/>
      <c r="K284" s="124"/>
      <c r="L284" s="124"/>
      <c r="M284" s="125"/>
      <c r="N284" s="126"/>
      <c r="O284" s="125"/>
      <c r="P284" s="125"/>
      <c r="Q284" s="125"/>
    </row>
    <row r="285" spans="1:17" x14ac:dyDescent="0.3">
      <c r="A285" s="326"/>
      <c r="B285" s="35"/>
      <c r="C285" s="36"/>
      <c r="D285" s="36"/>
      <c r="E285" s="36"/>
      <c r="F285" s="130"/>
      <c r="J285" s="123"/>
      <c r="K285" s="124"/>
      <c r="L285" s="124"/>
      <c r="M285" s="125"/>
      <c r="N285" s="126"/>
      <c r="O285" s="125"/>
      <c r="P285" s="125"/>
      <c r="Q285" s="125"/>
    </row>
    <row r="286" spans="1:17" x14ac:dyDescent="0.3">
      <c r="A286" s="326"/>
      <c r="B286" s="35"/>
      <c r="C286" s="36"/>
      <c r="D286" s="36"/>
      <c r="E286" s="36"/>
      <c r="F286" s="130"/>
      <c r="J286" s="123"/>
      <c r="K286" s="124"/>
      <c r="L286" s="124"/>
      <c r="M286" s="125"/>
      <c r="N286" s="126"/>
      <c r="O286" s="125"/>
      <c r="P286" s="125"/>
      <c r="Q286" s="125"/>
    </row>
    <row r="287" spans="1:17" x14ac:dyDescent="0.3">
      <c r="A287" s="326"/>
      <c r="B287" s="35"/>
      <c r="C287" s="36"/>
      <c r="D287" s="36"/>
      <c r="E287" s="36"/>
      <c r="F287" s="130"/>
      <c r="J287" s="123"/>
      <c r="K287" s="124"/>
      <c r="L287" s="124"/>
      <c r="M287" s="125"/>
      <c r="N287" s="126"/>
      <c r="O287" s="125"/>
      <c r="P287" s="125"/>
      <c r="Q287" s="125"/>
    </row>
    <row r="288" spans="1:17" x14ac:dyDescent="0.3">
      <c r="A288" s="326"/>
      <c r="B288" s="35"/>
      <c r="C288" s="36"/>
      <c r="D288" s="36"/>
      <c r="E288" s="36"/>
      <c r="F288" s="130"/>
      <c r="J288" s="123"/>
      <c r="K288" s="124"/>
      <c r="L288" s="124"/>
      <c r="M288" s="125"/>
      <c r="N288" s="126"/>
      <c r="O288" s="125"/>
      <c r="P288" s="125"/>
      <c r="Q288" s="125"/>
    </row>
    <row r="289" spans="1:17" x14ac:dyDescent="0.3">
      <c r="A289" s="326"/>
      <c r="B289" s="35"/>
      <c r="C289" s="36"/>
      <c r="D289" s="36"/>
      <c r="E289" s="36"/>
      <c r="F289" s="130"/>
      <c r="J289" s="123"/>
      <c r="K289" s="124"/>
      <c r="L289" s="124"/>
      <c r="M289" s="125"/>
      <c r="N289" s="126"/>
      <c r="O289" s="125"/>
      <c r="P289" s="125"/>
      <c r="Q289" s="125"/>
    </row>
    <row r="290" spans="1:17" x14ac:dyDescent="0.3">
      <c r="A290" s="326"/>
      <c r="B290" s="35"/>
      <c r="C290" s="36"/>
      <c r="D290" s="36"/>
      <c r="E290" s="36"/>
      <c r="F290" s="130"/>
      <c r="J290" s="123"/>
      <c r="K290" s="124"/>
      <c r="L290" s="124"/>
      <c r="M290" s="125"/>
      <c r="N290" s="126"/>
      <c r="O290" s="125"/>
      <c r="P290" s="125"/>
      <c r="Q290" s="125"/>
    </row>
    <row r="291" spans="1:17" x14ac:dyDescent="0.3">
      <c r="A291" s="326"/>
      <c r="B291" s="35"/>
      <c r="C291" s="36"/>
      <c r="D291" s="36"/>
      <c r="E291" s="36"/>
      <c r="F291" s="130"/>
      <c r="J291" s="123"/>
      <c r="K291" s="124"/>
      <c r="L291" s="124"/>
      <c r="M291" s="125"/>
      <c r="N291" s="126"/>
      <c r="O291" s="125"/>
      <c r="P291" s="125"/>
      <c r="Q291" s="125"/>
    </row>
    <row r="292" spans="1:17" x14ac:dyDescent="0.3">
      <c r="A292" s="326"/>
      <c r="B292" s="35"/>
      <c r="C292" s="36"/>
      <c r="D292" s="36"/>
      <c r="E292" s="36"/>
      <c r="F292" s="130"/>
      <c r="J292" s="123"/>
      <c r="K292" s="124"/>
      <c r="L292" s="124"/>
      <c r="M292" s="125"/>
      <c r="N292" s="126"/>
      <c r="O292" s="125"/>
      <c r="P292" s="125"/>
      <c r="Q292" s="125"/>
    </row>
    <row r="293" spans="1:17" x14ac:dyDescent="0.3">
      <c r="A293" s="326"/>
      <c r="B293" s="35"/>
      <c r="C293" s="36"/>
      <c r="D293" s="36"/>
      <c r="E293" s="36"/>
      <c r="F293" s="130"/>
      <c r="J293" s="123"/>
      <c r="K293" s="124"/>
      <c r="L293" s="124"/>
      <c r="M293" s="125"/>
      <c r="N293" s="126"/>
      <c r="O293" s="125"/>
      <c r="P293" s="125"/>
      <c r="Q293" s="125"/>
    </row>
    <row r="294" spans="1:17" x14ac:dyDescent="0.3">
      <c r="A294" s="326"/>
      <c r="B294" s="35"/>
      <c r="C294" s="36"/>
      <c r="D294" s="36"/>
      <c r="E294" s="36"/>
      <c r="F294" s="130"/>
      <c r="J294" s="123"/>
      <c r="K294" s="124"/>
      <c r="L294" s="124"/>
      <c r="M294" s="125"/>
      <c r="N294" s="126"/>
      <c r="O294" s="125"/>
      <c r="P294" s="125"/>
      <c r="Q294" s="125"/>
    </row>
    <row r="295" spans="1:17" x14ac:dyDescent="0.3">
      <c r="A295" s="326"/>
      <c r="B295" s="35"/>
      <c r="C295" s="36"/>
      <c r="D295" s="36"/>
      <c r="E295" s="36"/>
      <c r="F295" s="130"/>
      <c r="J295" s="123"/>
      <c r="K295" s="124"/>
      <c r="L295" s="124"/>
      <c r="M295" s="125"/>
      <c r="N295" s="126"/>
      <c r="O295" s="125"/>
      <c r="P295" s="125"/>
      <c r="Q295" s="125"/>
    </row>
    <row r="296" spans="1:17" x14ac:dyDescent="0.3">
      <c r="A296" s="326"/>
      <c r="B296" s="35"/>
      <c r="C296" s="36"/>
      <c r="D296" s="36"/>
      <c r="E296" s="36"/>
      <c r="F296" s="130"/>
      <c r="J296" s="123"/>
      <c r="K296" s="124"/>
      <c r="L296" s="124"/>
      <c r="M296" s="125"/>
      <c r="N296" s="126"/>
      <c r="O296" s="125"/>
      <c r="P296" s="125"/>
      <c r="Q296" s="125"/>
    </row>
    <row r="297" spans="1:17" x14ac:dyDescent="0.3">
      <c r="A297" s="326"/>
      <c r="B297" s="35"/>
      <c r="C297" s="36"/>
      <c r="D297" s="36"/>
      <c r="E297" s="36"/>
      <c r="F297" s="130"/>
      <c r="J297" s="123"/>
      <c r="K297" s="124"/>
      <c r="L297" s="124"/>
      <c r="M297" s="125"/>
      <c r="N297" s="126"/>
      <c r="O297" s="125"/>
      <c r="P297" s="125"/>
      <c r="Q297" s="125"/>
    </row>
    <row r="298" spans="1:17" x14ac:dyDescent="0.3">
      <c r="A298" s="326"/>
      <c r="B298" s="35"/>
      <c r="C298" s="36"/>
      <c r="D298" s="36"/>
      <c r="E298" s="36"/>
      <c r="F298" s="130"/>
      <c r="J298" s="123"/>
      <c r="K298" s="124"/>
      <c r="L298" s="124"/>
      <c r="M298" s="125"/>
      <c r="N298" s="126"/>
      <c r="O298" s="125"/>
      <c r="P298" s="125"/>
      <c r="Q298" s="125"/>
    </row>
    <row r="299" spans="1:17" x14ac:dyDescent="0.3">
      <c r="A299" s="326"/>
      <c r="B299" s="35"/>
      <c r="C299" s="36"/>
      <c r="D299" s="36"/>
      <c r="E299" s="36"/>
      <c r="F299" s="130"/>
      <c r="J299" s="123"/>
      <c r="K299" s="124"/>
      <c r="L299" s="124"/>
      <c r="M299" s="125"/>
      <c r="N299" s="126"/>
      <c r="O299" s="125"/>
      <c r="P299" s="125"/>
      <c r="Q299" s="125"/>
    </row>
    <row r="300" spans="1:17" x14ac:dyDescent="0.3">
      <c r="A300" s="326"/>
      <c r="B300" s="35"/>
      <c r="C300" s="36"/>
      <c r="D300" s="36"/>
      <c r="E300" s="36"/>
      <c r="F300" s="130"/>
      <c r="J300" s="123"/>
      <c r="K300" s="124"/>
      <c r="L300" s="124"/>
      <c r="M300" s="125"/>
      <c r="N300" s="126"/>
      <c r="O300" s="125"/>
      <c r="P300" s="125"/>
      <c r="Q300" s="125"/>
    </row>
    <row r="301" spans="1:17" ht="15" thickBot="1" x14ac:dyDescent="0.35">
      <c r="A301" s="327"/>
      <c r="B301" s="37"/>
      <c r="C301" s="38"/>
      <c r="D301" s="38"/>
      <c r="E301" s="38"/>
      <c r="F301" s="131"/>
      <c r="J301" s="123"/>
      <c r="K301" s="124"/>
      <c r="L301" s="124"/>
      <c r="M301" s="125"/>
      <c r="N301" s="126"/>
      <c r="O301" s="125"/>
      <c r="P301" s="125"/>
      <c r="Q301" s="125"/>
    </row>
    <row r="302" spans="1:17" ht="15" thickTop="1" x14ac:dyDescent="0.3">
      <c r="A302" s="322" t="s">
        <v>205</v>
      </c>
      <c r="B302" s="35"/>
      <c r="C302" s="36"/>
      <c r="D302" s="36"/>
      <c r="E302" s="36"/>
      <c r="F302" s="130"/>
      <c r="J302" s="123"/>
      <c r="K302" s="124"/>
      <c r="L302" s="124"/>
      <c r="M302" s="125"/>
      <c r="N302" s="126"/>
      <c r="O302" s="125"/>
      <c r="P302" s="125"/>
      <c r="Q302" s="125"/>
    </row>
    <row r="303" spans="1:17" x14ac:dyDescent="0.3">
      <c r="A303" s="323"/>
      <c r="B303" s="35"/>
      <c r="C303" s="36"/>
      <c r="D303" s="36"/>
      <c r="E303" s="36"/>
      <c r="F303" s="130"/>
      <c r="J303" s="123"/>
      <c r="K303" s="124"/>
      <c r="L303" s="124"/>
      <c r="M303" s="125"/>
      <c r="N303" s="126"/>
      <c r="O303" s="125"/>
      <c r="P303" s="125"/>
      <c r="Q303" s="125"/>
    </row>
    <row r="304" spans="1:17" x14ac:dyDescent="0.3">
      <c r="A304" s="323"/>
      <c r="B304" s="35"/>
      <c r="C304" s="36"/>
      <c r="D304" s="36"/>
      <c r="E304" s="36"/>
      <c r="F304" s="130"/>
      <c r="J304" s="123"/>
      <c r="K304" s="124"/>
      <c r="L304" s="124"/>
      <c r="M304" s="125"/>
      <c r="N304" s="126"/>
      <c r="O304" s="125"/>
      <c r="P304" s="125"/>
      <c r="Q304" s="125"/>
    </row>
    <row r="305" spans="1:17" x14ac:dyDescent="0.3">
      <c r="A305" s="323"/>
      <c r="B305" s="35"/>
      <c r="C305" s="36"/>
      <c r="D305" s="36"/>
      <c r="E305" s="36"/>
      <c r="F305" s="130"/>
      <c r="J305" s="123"/>
      <c r="K305" s="124"/>
      <c r="L305" s="124"/>
      <c r="M305" s="125"/>
      <c r="N305" s="126"/>
      <c r="O305" s="125"/>
      <c r="P305" s="125"/>
      <c r="Q305" s="125"/>
    </row>
    <row r="306" spans="1:17" x14ac:dyDescent="0.3">
      <c r="A306" s="323"/>
      <c r="B306" s="35"/>
      <c r="C306" s="36"/>
      <c r="D306" s="36"/>
      <c r="E306" s="36"/>
      <c r="F306" s="130"/>
      <c r="J306" s="123"/>
      <c r="K306" s="124"/>
      <c r="L306" s="124"/>
      <c r="M306" s="125"/>
      <c r="N306" s="126"/>
      <c r="O306" s="125"/>
      <c r="P306" s="125"/>
      <c r="Q306" s="125"/>
    </row>
    <row r="307" spans="1:17" x14ac:dyDescent="0.3">
      <c r="A307" s="323"/>
      <c r="B307" s="35"/>
      <c r="C307" s="36"/>
      <c r="D307" s="36"/>
      <c r="E307" s="36"/>
      <c r="F307" s="130"/>
      <c r="J307" s="123"/>
      <c r="K307" s="124"/>
      <c r="L307" s="124"/>
      <c r="M307" s="125"/>
      <c r="N307" s="126"/>
      <c r="O307" s="125"/>
      <c r="P307" s="125"/>
      <c r="Q307" s="125"/>
    </row>
    <row r="308" spans="1:17" x14ac:dyDescent="0.3">
      <c r="A308" s="323"/>
      <c r="B308" s="35"/>
      <c r="C308" s="36"/>
      <c r="D308" s="36"/>
      <c r="E308" s="36"/>
      <c r="F308" s="130"/>
      <c r="J308" s="123"/>
      <c r="K308" s="124"/>
      <c r="L308" s="124"/>
      <c r="M308" s="125"/>
      <c r="N308" s="126"/>
      <c r="O308" s="125"/>
      <c r="P308" s="125"/>
      <c r="Q308" s="125"/>
    </row>
    <row r="309" spans="1:17" x14ac:dyDescent="0.3">
      <c r="A309" s="323"/>
      <c r="B309" s="35"/>
      <c r="C309" s="36"/>
      <c r="D309" s="36"/>
      <c r="E309" s="36"/>
      <c r="F309" s="130"/>
      <c r="J309" s="123"/>
      <c r="K309" s="124"/>
      <c r="L309" s="124"/>
      <c r="M309" s="125"/>
      <c r="N309" s="126"/>
      <c r="O309" s="125"/>
      <c r="P309" s="125"/>
      <c r="Q309" s="125"/>
    </row>
    <row r="310" spans="1:17" x14ac:dyDescent="0.3">
      <c r="A310" s="323"/>
      <c r="B310" s="35"/>
      <c r="C310" s="36"/>
      <c r="D310" s="36"/>
      <c r="E310" s="36"/>
      <c r="F310" s="130"/>
      <c r="J310" s="123"/>
      <c r="K310" s="124"/>
      <c r="L310" s="124"/>
      <c r="M310" s="125"/>
      <c r="N310" s="126"/>
      <c r="O310" s="125"/>
      <c r="P310" s="125"/>
      <c r="Q310" s="125"/>
    </row>
    <row r="311" spans="1:17" x14ac:dyDescent="0.3">
      <c r="A311" s="323"/>
      <c r="B311" s="35"/>
      <c r="C311" s="36"/>
      <c r="D311" s="36"/>
      <c r="E311" s="36"/>
      <c r="F311" s="130"/>
      <c r="J311" s="123"/>
      <c r="K311" s="124"/>
      <c r="L311" s="124"/>
      <c r="M311" s="125"/>
      <c r="N311" s="126"/>
      <c r="O311" s="125"/>
      <c r="P311" s="125"/>
      <c r="Q311" s="125"/>
    </row>
    <row r="312" spans="1:17" x14ac:dyDescent="0.3">
      <c r="A312" s="323"/>
      <c r="B312" s="35"/>
      <c r="C312" s="36"/>
      <c r="D312" s="36"/>
      <c r="E312" s="36"/>
      <c r="F312" s="130"/>
      <c r="J312" s="123"/>
      <c r="K312" s="124"/>
      <c r="L312" s="124"/>
      <c r="M312" s="125"/>
      <c r="N312" s="126"/>
      <c r="O312" s="125"/>
      <c r="P312" s="125"/>
      <c r="Q312" s="125"/>
    </row>
    <row r="313" spans="1:17" x14ac:dyDescent="0.3">
      <c r="A313" s="323"/>
      <c r="B313" s="35"/>
      <c r="C313" s="36"/>
      <c r="D313" s="36"/>
      <c r="E313" s="36"/>
      <c r="F313" s="130"/>
      <c r="J313" s="123"/>
      <c r="K313" s="124"/>
      <c r="L313" s="124"/>
      <c r="M313" s="125"/>
      <c r="N313" s="126"/>
      <c r="O313" s="125"/>
      <c r="P313" s="125"/>
      <c r="Q313" s="125"/>
    </row>
    <row r="314" spans="1:17" x14ac:dyDescent="0.3">
      <c r="A314" s="323"/>
      <c r="B314" s="35"/>
      <c r="C314" s="36"/>
      <c r="D314" s="36"/>
      <c r="E314" s="36"/>
      <c r="F314" s="130"/>
      <c r="J314" s="123"/>
      <c r="K314" s="124"/>
      <c r="L314" s="124"/>
      <c r="M314" s="125"/>
      <c r="N314" s="126"/>
      <c r="O314" s="125"/>
      <c r="P314" s="125"/>
      <c r="Q314" s="125"/>
    </row>
    <row r="315" spans="1:17" x14ac:dyDescent="0.3">
      <c r="A315" s="323"/>
      <c r="B315" s="35"/>
      <c r="C315" s="36"/>
      <c r="D315" s="36"/>
      <c r="E315" s="36"/>
      <c r="F315" s="130"/>
      <c r="J315" s="123"/>
      <c r="K315" s="124"/>
      <c r="L315" s="124"/>
      <c r="M315" s="125"/>
      <c r="N315" s="126"/>
      <c r="O315" s="125"/>
      <c r="P315" s="125"/>
      <c r="Q315" s="125"/>
    </row>
    <row r="316" spans="1:17" x14ac:dyDescent="0.3">
      <c r="A316" s="323"/>
      <c r="B316" s="35"/>
      <c r="C316" s="36"/>
      <c r="D316" s="36"/>
      <c r="E316" s="36"/>
      <c r="F316" s="130"/>
      <c r="J316" s="123"/>
      <c r="K316" s="124"/>
      <c r="L316" s="124"/>
      <c r="M316" s="125"/>
      <c r="N316" s="126"/>
      <c r="O316" s="125"/>
      <c r="P316" s="125"/>
      <c r="Q316" s="125"/>
    </row>
    <row r="317" spans="1:17" x14ac:dyDescent="0.3">
      <c r="A317" s="323"/>
      <c r="B317" s="35"/>
      <c r="C317" s="36"/>
      <c r="D317" s="36"/>
      <c r="E317" s="36"/>
      <c r="F317" s="130"/>
      <c r="J317" s="123"/>
      <c r="K317" s="124"/>
      <c r="L317" s="124"/>
      <c r="M317" s="125"/>
      <c r="N317" s="126"/>
      <c r="O317" s="125"/>
      <c r="P317" s="125"/>
      <c r="Q317" s="125"/>
    </row>
    <row r="318" spans="1:17" x14ac:dyDescent="0.3">
      <c r="A318" s="323"/>
      <c r="B318" s="35"/>
      <c r="C318" s="36"/>
      <c r="D318" s="36"/>
      <c r="E318" s="36"/>
      <c r="F318" s="130"/>
      <c r="J318" s="123"/>
      <c r="K318" s="124"/>
      <c r="L318" s="124"/>
      <c r="M318" s="125"/>
      <c r="N318" s="126"/>
      <c r="O318" s="125"/>
      <c r="P318" s="125"/>
      <c r="Q318" s="125"/>
    </row>
    <row r="319" spans="1:17" x14ac:dyDescent="0.3">
      <c r="A319" s="323"/>
      <c r="B319" s="35"/>
      <c r="C319" s="36"/>
      <c r="D319" s="36"/>
      <c r="E319" s="36"/>
      <c r="F319" s="130"/>
      <c r="J319" s="123"/>
      <c r="K319" s="124"/>
      <c r="L319" s="124"/>
      <c r="M319" s="125"/>
      <c r="N319" s="126"/>
      <c r="O319" s="125"/>
      <c r="P319" s="125"/>
      <c r="Q319" s="125"/>
    </row>
    <row r="320" spans="1:17" x14ac:dyDescent="0.3">
      <c r="A320" s="323"/>
      <c r="B320" s="35"/>
      <c r="C320" s="36"/>
      <c r="D320" s="36"/>
      <c r="E320" s="36"/>
      <c r="F320" s="130"/>
      <c r="J320" s="123"/>
      <c r="K320" s="124"/>
      <c r="L320" s="124"/>
      <c r="M320" s="125"/>
      <c r="N320" s="126"/>
      <c r="O320" s="125"/>
      <c r="P320" s="125"/>
      <c r="Q320" s="125"/>
    </row>
    <row r="321" spans="1:17" x14ac:dyDescent="0.3">
      <c r="A321" s="323"/>
      <c r="B321" s="35"/>
      <c r="C321" s="36"/>
      <c r="D321" s="36"/>
      <c r="E321" s="36"/>
      <c r="F321" s="130"/>
      <c r="J321" s="123"/>
      <c r="K321" s="124"/>
      <c r="L321" s="124"/>
      <c r="M321" s="125"/>
      <c r="N321" s="126"/>
      <c r="O321" s="125"/>
      <c r="P321" s="125"/>
      <c r="Q321" s="125"/>
    </row>
    <row r="322" spans="1:17" x14ac:dyDescent="0.3">
      <c r="A322" s="323"/>
      <c r="B322" s="35"/>
      <c r="C322" s="36"/>
      <c r="D322" s="36"/>
      <c r="E322" s="36"/>
      <c r="F322" s="130"/>
      <c r="J322" s="123"/>
      <c r="K322" s="124"/>
      <c r="L322" s="124"/>
      <c r="M322" s="125"/>
      <c r="N322" s="126"/>
      <c r="O322" s="125"/>
      <c r="P322" s="125"/>
      <c r="Q322" s="125"/>
    </row>
    <row r="323" spans="1:17" x14ac:dyDescent="0.3">
      <c r="A323" s="323"/>
      <c r="B323" s="35"/>
      <c r="C323" s="36"/>
      <c r="D323" s="36"/>
      <c r="E323" s="36"/>
      <c r="F323" s="130"/>
      <c r="J323" s="123"/>
      <c r="K323" s="124"/>
      <c r="L323" s="124"/>
      <c r="M323" s="125"/>
      <c r="N323" s="126"/>
      <c r="O323" s="125"/>
      <c r="P323" s="125"/>
      <c r="Q323" s="125"/>
    </row>
    <row r="324" spans="1:17" x14ac:dyDescent="0.3">
      <c r="A324" s="323"/>
      <c r="B324" s="35"/>
      <c r="C324" s="36"/>
      <c r="D324" s="36"/>
      <c r="E324" s="36"/>
      <c r="F324" s="130"/>
      <c r="J324" s="123"/>
      <c r="K324" s="124"/>
      <c r="L324" s="124"/>
      <c r="M324" s="125"/>
      <c r="N324" s="126"/>
      <c r="O324" s="125"/>
      <c r="P324" s="125"/>
      <c r="Q324" s="125"/>
    </row>
    <row r="325" spans="1:17" x14ac:dyDescent="0.3">
      <c r="A325" s="323"/>
      <c r="B325" s="35"/>
      <c r="C325" s="36"/>
      <c r="D325" s="36"/>
      <c r="E325" s="36"/>
      <c r="F325" s="130"/>
      <c r="J325" s="123"/>
      <c r="K325" s="124"/>
      <c r="L325" s="124"/>
      <c r="M325" s="125"/>
      <c r="N325" s="126"/>
      <c r="O325" s="125"/>
      <c r="P325" s="125"/>
      <c r="Q325" s="125"/>
    </row>
    <row r="326" spans="1:17" x14ac:dyDescent="0.3">
      <c r="A326" s="323"/>
      <c r="B326" s="35"/>
      <c r="C326" s="36"/>
      <c r="D326" s="36"/>
      <c r="E326" s="36"/>
      <c r="F326" s="130"/>
      <c r="J326" s="123"/>
      <c r="K326" s="124"/>
      <c r="L326" s="124"/>
      <c r="M326" s="125"/>
      <c r="N326" s="126"/>
      <c r="O326" s="125"/>
      <c r="P326" s="125"/>
      <c r="Q326" s="125"/>
    </row>
    <row r="327" spans="1:17" x14ac:dyDescent="0.3">
      <c r="A327" s="323"/>
      <c r="B327" s="35"/>
      <c r="C327" s="36"/>
      <c r="D327" s="36"/>
      <c r="E327" s="36"/>
      <c r="F327" s="130"/>
      <c r="J327" s="123"/>
      <c r="K327" s="124"/>
      <c r="L327" s="124"/>
      <c r="M327" s="125"/>
      <c r="N327" s="126"/>
      <c r="O327" s="125"/>
      <c r="P327" s="125"/>
      <c r="Q327" s="125"/>
    </row>
    <row r="328" spans="1:17" x14ac:dyDescent="0.3">
      <c r="A328" s="323"/>
      <c r="B328" s="35"/>
      <c r="C328" s="36"/>
      <c r="D328" s="36"/>
      <c r="E328" s="36"/>
      <c r="F328" s="130"/>
      <c r="J328" s="123"/>
      <c r="K328" s="124"/>
      <c r="L328" s="124"/>
      <c r="M328" s="125"/>
      <c r="N328" s="126"/>
      <c r="O328" s="125"/>
      <c r="P328" s="125"/>
      <c r="Q328" s="125"/>
    </row>
    <row r="329" spans="1:17" x14ac:dyDescent="0.3">
      <c r="A329" s="323"/>
      <c r="B329" s="35"/>
      <c r="C329" s="36"/>
      <c r="D329" s="36"/>
      <c r="E329" s="36"/>
      <c r="F329" s="130"/>
      <c r="J329" s="123"/>
      <c r="K329" s="124"/>
      <c r="L329" s="124"/>
      <c r="M329" s="125"/>
      <c r="N329" s="126"/>
      <c r="O329" s="125"/>
      <c r="P329" s="125"/>
      <c r="Q329" s="125"/>
    </row>
    <row r="330" spans="1:17" x14ac:dyDescent="0.3">
      <c r="A330" s="323"/>
      <c r="B330" s="35"/>
      <c r="C330" s="36"/>
      <c r="D330" s="36"/>
      <c r="E330" s="36"/>
      <c r="F330" s="130"/>
      <c r="J330" s="123"/>
      <c r="K330" s="124"/>
      <c r="L330" s="124"/>
      <c r="M330" s="125"/>
      <c r="N330" s="126"/>
      <c r="O330" s="125"/>
      <c r="P330" s="125"/>
      <c r="Q330" s="125"/>
    </row>
    <row r="331" spans="1:17" x14ac:dyDescent="0.3">
      <c r="A331" s="323"/>
      <c r="B331" s="35"/>
      <c r="C331" s="36"/>
      <c r="D331" s="36"/>
      <c r="E331" s="36"/>
      <c r="F331" s="130"/>
      <c r="J331" s="123"/>
      <c r="K331" s="124"/>
      <c r="L331" s="124"/>
      <c r="M331" s="125"/>
      <c r="N331" s="126"/>
      <c r="O331" s="125"/>
      <c r="P331" s="125"/>
      <c r="Q331" s="125"/>
    </row>
    <row r="332" spans="1:17" x14ac:dyDescent="0.3">
      <c r="A332" s="323"/>
      <c r="B332" s="35"/>
      <c r="C332" s="36"/>
      <c r="D332" s="36"/>
      <c r="E332" s="36"/>
      <c r="F332" s="130"/>
      <c r="J332" s="123"/>
      <c r="K332" s="124"/>
      <c r="L332" s="124"/>
      <c r="M332" s="125"/>
      <c r="N332" s="126"/>
      <c r="O332" s="125"/>
      <c r="P332" s="125"/>
      <c r="Q332" s="125"/>
    </row>
    <row r="333" spans="1:17" x14ac:dyDescent="0.3">
      <c r="A333" s="323"/>
      <c r="B333" s="35"/>
      <c r="C333" s="36"/>
      <c r="D333" s="36"/>
      <c r="E333" s="36"/>
      <c r="F333" s="130"/>
      <c r="J333" s="123"/>
      <c r="K333" s="124"/>
      <c r="L333" s="124"/>
      <c r="M333" s="125"/>
      <c r="N333" s="126"/>
      <c r="O333" s="125"/>
      <c r="P333" s="125"/>
      <c r="Q333" s="125"/>
    </row>
    <row r="334" spans="1:17" x14ac:dyDescent="0.3">
      <c r="A334" s="323"/>
      <c r="B334" s="35"/>
      <c r="C334" s="36"/>
      <c r="D334" s="36"/>
      <c r="E334" s="36"/>
      <c r="F334" s="130"/>
      <c r="J334" s="123"/>
      <c r="K334" s="124"/>
      <c r="L334" s="124"/>
      <c r="M334" s="125"/>
      <c r="N334" s="126"/>
      <c r="O334" s="125"/>
      <c r="P334" s="125"/>
      <c r="Q334" s="125"/>
    </row>
    <row r="335" spans="1:17" x14ac:dyDescent="0.3">
      <c r="A335" s="323"/>
      <c r="B335" s="35"/>
      <c r="C335" s="36"/>
      <c r="D335" s="36"/>
      <c r="E335" s="36"/>
      <c r="F335" s="130"/>
      <c r="J335" s="123"/>
      <c r="K335" s="124"/>
      <c r="L335" s="124"/>
      <c r="M335" s="125"/>
      <c r="N335" s="126"/>
      <c r="O335" s="125"/>
      <c r="P335" s="125"/>
      <c r="Q335" s="125"/>
    </row>
    <row r="336" spans="1:17" x14ac:dyDescent="0.3">
      <c r="A336" s="323"/>
      <c r="B336" s="35"/>
      <c r="C336" s="36"/>
      <c r="D336" s="36"/>
      <c r="E336" s="36"/>
      <c r="F336" s="130"/>
      <c r="J336" s="123"/>
      <c r="K336" s="124"/>
      <c r="L336" s="124"/>
      <c r="M336" s="125"/>
      <c r="N336" s="126"/>
      <c r="O336" s="125"/>
      <c r="P336" s="125"/>
      <c r="Q336" s="125"/>
    </row>
    <row r="337" spans="1:17" x14ac:dyDescent="0.3">
      <c r="A337" s="323"/>
      <c r="B337" s="35"/>
      <c r="C337" s="36"/>
      <c r="D337" s="36"/>
      <c r="E337" s="36"/>
      <c r="F337" s="130"/>
      <c r="J337" s="123"/>
      <c r="K337" s="124"/>
      <c r="L337" s="124"/>
      <c r="M337" s="125"/>
      <c r="N337" s="126"/>
      <c r="O337" s="125"/>
      <c r="P337" s="125"/>
      <c r="Q337" s="125"/>
    </row>
    <row r="338" spans="1:17" x14ac:dyDescent="0.3">
      <c r="A338" s="323"/>
      <c r="B338" s="35"/>
      <c r="C338" s="36"/>
      <c r="D338" s="36"/>
      <c r="E338" s="36"/>
      <c r="F338" s="130"/>
      <c r="J338" s="123"/>
      <c r="K338" s="124"/>
      <c r="L338" s="124"/>
      <c r="M338" s="125"/>
      <c r="N338" s="126"/>
      <c r="O338" s="125"/>
      <c r="P338" s="125"/>
      <c r="Q338" s="125"/>
    </row>
    <row r="339" spans="1:17" x14ac:dyDescent="0.3">
      <c r="A339" s="323"/>
      <c r="B339" s="35"/>
      <c r="C339" s="36"/>
      <c r="D339" s="36"/>
      <c r="E339" s="36"/>
      <c r="F339" s="130"/>
      <c r="J339" s="123"/>
      <c r="K339" s="124"/>
      <c r="L339" s="124"/>
      <c r="M339" s="125"/>
      <c r="N339" s="126"/>
      <c r="O339" s="125"/>
      <c r="P339" s="125"/>
      <c r="Q339" s="125"/>
    </row>
    <row r="340" spans="1:17" x14ac:dyDescent="0.3">
      <c r="A340" s="323"/>
      <c r="B340" s="35"/>
      <c r="C340" s="36"/>
      <c r="D340" s="36"/>
      <c r="E340" s="36"/>
      <c r="F340" s="130"/>
      <c r="J340" s="123"/>
      <c r="K340" s="124"/>
      <c r="L340" s="124"/>
      <c r="M340" s="125"/>
      <c r="N340" s="126"/>
      <c r="O340" s="125"/>
      <c r="P340" s="125"/>
      <c r="Q340" s="125"/>
    </row>
    <row r="341" spans="1:17" x14ac:dyDescent="0.3">
      <c r="A341" s="323"/>
      <c r="B341" s="35"/>
      <c r="C341" s="36"/>
      <c r="D341" s="36"/>
      <c r="E341" s="36"/>
      <c r="F341" s="130"/>
      <c r="J341" s="123"/>
      <c r="K341" s="124"/>
      <c r="L341" s="124"/>
      <c r="M341" s="125"/>
      <c r="N341" s="126"/>
      <c r="O341" s="125"/>
      <c r="P341" s="125"/>
      <c r="Q341" s="125"/>
    </row>
    <row r="342" spans="1:17" x14ac:dyDescent="0.3">
      <c r="A342" s="323"/>
      <c r="B342" s="35"/>
      <c r="C342" s="36"/>
      <c r="D342" s="36"/>
      <c r="E342" s="36"/>
      <c r="F342" s="130"/>
      <c r="J342" s="123"/>
      <c r="K342" s="124"/>
      <c r="L342" s="124"/>
      <c r="M342" s="125"/>
      <c r="N342" s="126"/>
      <c r="O342" s="125"/>
      <c r="P342" s="125"/>
      <c r="Q342" s="125"/>
    </row>
    <row r="343" spans="1:17" x14ac:dyDescent="0.3">
      <c r="A343" s="323"/>
      <c r="B343" s="35"/>
      <c r="C343" s="36"/>
      <c r="D343" s="36"/>
      <c r="E343" s="36"/>
      <c r="F343" s="130"/>
      <c r="J343" s="123"/>
      <c r="K343" s="124"/>
      <c r="L343" s="124"/>
      <c r="M343" s="125"/>
      <c r="N343" s="126"/>
      <c r="O343" s="125"/>
      <c r="P343" s="125"/>
      <c r="Q343" s="125"/>
    </row>
    <row r="344" spans="1:17" x14ac:dyDescent="0.3">
      <c r="A344" s="323"/>
      <c r="B344" s="35"/>
      <c r="C344" s="36"/>
      <c r="D344" s="36"/>
      <c r="E344" s="36"/>
      <c r="F344" s="130"/>
      <c r="J344" s="123"/>
      <c r="K344" s="124"/>
      <c r="L344" s="124"/>
      <c r="M344" s="125"/>
      <c r="N344" s="126"/>
      <c r="O344" s="125"/>
      <c r="P344" s="125"/>
      <c r="Q344" s="125"/>
    </row>
    <row r="345" spans="1:17" x14ac:dyDescent="0.3">
      <c r="A345" s="323"/>
      <c r="B345" s="35"/>
      <c r="C345" s="36"/>
      <c r="D345" s="36"/>
      <c r="E345" s="36"/>
      <c r="F345" s="130"/>
      <c r="J345" s="123"/>
      <c r="K345" s="124"/>
      <c r="L345" s="124"/>
      <c r="M345" s="125"/>
      <c r="N345" s="126"/>
      <c r="O345" s="125"/>
      <c r="P345" s="125"/>
      <c r="Q345" s="125"/>
    </row>
    <row r="346" spans="1:17" x14ac:dyDescent="0.3">
      <c r="A346" s="323"/>
      <c r="B346" s="35"/>
      <c r="C346" s="36"/>
      <c r="D346" s="36"/>
      <c r="E346" s="36"/>
      <c r="F346" s="130"/>
      <c r="J346" s="123"/>
      <c r="K346" s="124"/>
      <c r="L346" s="124"/>
      <c r="M346" s="125"/>
      <c r="N346" s="126"/>
      <c r="O346" s="125"/>
      <c r="P346" s="125"/>
      <c r="Q346" s="125"/>
    </row>
    <row r="347" spans="1:17" x14ac:dyDescent="0.3">
      <c r="A347" s="323"/>
      <c r="B347" s="35"/>
      <c r="C347" s="36"/>
      <c r="D347" s="36"/>
      <c r="E347" s="36"/>
      <c r="F347" s="130"/>
      <c r="J347" s="123"/>
      <c r="K347" s="124"/>
      <c r="L347" s="124"/>
      <c r="M347" s="125"/>
      <c r="N347" s="126"/>
      <c r="O347" s="125"/>
      <c r="P347" s="125"/>
      <c r="Q347" s="125"/>
    </row>
    <row r="348" spans="1:17" x14ac:dyDescent="0.3">
      <c r="A348" s="323"/>
      <c r="B348" s="35"/>
      <c r="C348" s="36"/>
      <c r="D348" s="36"/>
      <c r="E348" s="36"/>
      <c r="F348" s="130"/>
      <c r="J348" s="123"/>
      <c r="K348" s="124"/>
      <c r="L348" s="124"/>
      <c r="M348" s="125"/>
      <c r="N348" s="126"/>
      <c r="O348" s="125"/>
      <c r="P348" s="125"/>
      <c r="Q348" s="125"/>
    </row>
    <row r="349" spans="1:17" x14ac:dyDescent="0.3">
      <c r="A349" s="323"/>
      <c r="B349" s="35"/>
      <c r="C349" s="36"/>
      <c r="D349" s="36"/>
      <c r="E349" s="36"/>
      <c r="F349" s="130"/>
      <c r="J349" s="123"/>
      <c r="K349" s="124"/>
      <c r="L349" s="124"/>
      <c r="M349" s="125"/>
      <c r="N349" s="126"/>
      <c r="O349" s="125"/>
      <c r="P349" s="125"/>
      <c r="Q349" s="125"/>
    </row>
    <row r="350" spans="1:17" ht="15" thickBot="1" x14ac:dyDescent="0.35">
      <c r="A350" s="324"/>
      <c r="B350" s="132"/>
      <c r="C350" s="133"/>
      <c r="D350" s="133"/>
      <c r="E350" s="133"/>
      <c r="F350" s="134"/>
      <c r="J350" s="123"/>
      <c r="K350" s="124"/>
      <c r="L350" s="124"/>
      <c r="M350" s="125"/>
      <c r="N350" s="126"/>
      <c r="O350" s="125"/>
      <c r="P350" s="125"/>
      <c r="Q350" s="125"/>
    </row>
  </sheetData>
  <protectedRanges>
    <protectedRange sqref="R169:AC169 N173:AA174 Q134:AC168 AB5:AL130 AB170:AI172" name="Oblast1"/>
    <protectedRange sqref="N185:N350 B185:F350 J185:J350" name="Oblast3"/>
  </protectedRanges>
  <mergeCells count="36">
    <mergeCell ref="C175:D175"/>
    <mergeCell ref="E175:F175"/>
    <mergeCell ref="G175:H175"/>
    <mergeCell ref="Q178:R178"/>
    <mergeCell ref="Q179:R179"/>
    <mergeCell ref="Q180:R180"/>
    <mergeCell ref="J175:K175"/>
    <mergeCell ref="J176:K176"/>
    <mergeCell ref="J177:K177"/>
    <mergeCell ref="J178:K178"/>
    <mergeCell ref="J179:K179"/>
    <mergeCell ref="J180:K180"/>
    <mergeCell ref="Q175:R175"/>
    <mergeCell ref="U179:V179"/>
    <mergeCell ref="U180:V180"/>
    <mergeCell ref="S176:T176"/>
    <mergeCell ref="S177:T177"/>
    <mergeCell ref="S178:T178"/>
    <mergeCell ref="S179:T179"/>
    <mergeCell ref="S180:T180"/>
    <mergeCell ref="A302:A350"/>
    <mergeCell ref="A185:A226"/>
    <mergeCell ref="A227:A269"/>
    <mergeCell ref="B1:U1"/>
    <mergeCell ref="A2:AL2"/>
    <mergeCell ref="AK131:AL131"/>
    <mergeCell ref="AK132:AL132"/>
    <mergeCell ref="A270:A301"/>
    <mergeCell ref="A183:I183"/>
    <mergeCell ref="S175:T175"/>
    <mergeCell ref="U175:V175"/>
    <mergeCell ref="U176:V176"/>
    <mergeCell ref="U177:V177"/>
    <mergeCell ref="Q176:R176"/>
    <mergeCell ref="Q177:R177"/>
    <mergeCell ref="U178:V178"/>
  </mergeCells>
  <pageMargins left="0.7" right="0.7" top="0.78740157499999996" bottom="0.78740157499999996" header="0.3" footer="0.3"/>
  <pageSetup paperSize="9" scale="3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B886A2884E5B49837DD187C115E2A5" ma:contentTypeVersion="13" ma:contentTypeDescription="Create a new document." ma:contentTypeScope="" ma:versionID="dbac5c0fb713a8bff40f3218ddf5e0a0">
  <xsd:schema xmlns:xsd="http://www.w3.org/2001/XMLSchema" xmlns:xs="http://www.w3.org/2001/XMLSchema" xmlns:p="http://schemas.microsoft.com/office/2006/metadata/properties" xmlns:ns3="e8b85b40-cf63-42a2-b88d-01add3ac64cd" xmlns:ns4="14e79d6a-af71-4ae7-9aa5-3e2cdb94cee0" targetNamespace="http://schemas.microsoft.com/office/2006/metadata/properties" ma:root="true" ma:fieldsID="a61872309b2851571b118de0025287cd" ns3:_="" ns4:_="">
    <xsd:import namespace="e8b85b40-cf63-42a2-b88d-01add3ac64cd"/>
    <xsd:import namespace="14e79d6a-af71-4ae7-9aa5-3e2cdb94cee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85b40-cf63-42a2-b88d-01add3ac64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e79d6a-af71-4ae7-9aa5-3e2cdb94c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D7D64E-4269-4FA1-83A9-8F3EF0F480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7FD503-3544-4370-9993-5EDFD62890B5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4e79d6a-af71-4ae7-9aa5-3e2cdb94cee0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e8b85b40-cf63-42a2-b88d-01add3ac64c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4B9F922-643D-47BC-92A3-FAF5537078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b85b40-cf63-42a2-b88d-01add3ac64cd"/>
    <ds:schemaRef ds:uri="14e79d6a-af71-4ae7-9aa5-3e2cdb94c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část 1.</vt:lpstr>
      <vt:lpstr>část 2. </vt:lpstr>
      <vt:lpstr>Specifikace reportovaných testů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Srna</dc:creator>
  <cp:lastModifiedBy>Kateřina Svobodová</cp:lastModifiedBy>
  <cp:lastPrinted>2021-01-11T06:53:03Z</cp:lastPrinted>
  <dcterms:created xsi:type="dcterms:W3CDTF">2020-12-07T09:55:00Z</dcterms:created>
  <dcterms:modified xsi:type="dcterms:W3CDTF">2021-11-29T10:03:13Z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0x0101007CB886A2884E5B49837DD187C115E2A5</vt:lpwstr>
  </property>
</Properties>
</file>