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4240" windowHeight="13140" activeTab="0"/>
  </bookViews>
  <sheets>
    <sheet name="rekonstrukce požárních věž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<sst xmlns="http://schemas.openxmlformats.org/spreadsheetml/2006/main" count="234" uniqueCount="170">
  <si>
    <t>č.</t>
  </si>
  <si>
    <t>Popis</t>
  </si>
  <si>
    <t>MJ</t>
  </si>
  <si>
    <t>Množství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</si>
  <si>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</si>
  <si>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</si>
  <si>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</si>
  <si>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</si>
  <si>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</si>
  <si>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</si>
  <si>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</si>
  <si>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</si>
  <si>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</si>
  <si>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</si>
  <si>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3.3</t>
  </si>
  <si>
    <t>m</t>
  </si>
  <si>
    <t>4.1</t>
  </si>
  <si>
    <t>4.2</t>
  </si>
  <si>
    <t>4.3</t>
  </si>
  <si>
    <t>4.4</t>
  </si>
  <si>
    <t>4.5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</si>
  <si>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</si>
  <si>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</si>
  <si>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</si>
  <si>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</si>
  <si>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</si>
  <si>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</si>
  <si>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</si>
  <si>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r>
      <rPr>
        <b/>
        <u val="single"/>
        <sz val="10"/>
        <color rgb="FFFF0000"/>
        <rFont val="Calibri"/>
        <family val="2"/>
        <scheme val="minor"/>
      </rPr>
      <t>Upozornění</t>
    </r>
    <r>
      <rPr>
        <b/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</si>
  <si>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</si>
  <si>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</si>
  <si>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Jednotková cena 
(Kč bez DPH)</t>
  </si>
  <si>
    <t>Cena celkem
(Kč bez DPH)</t>
  </si>
  <si>
    <t>Příprava pracoviště - uzavření vody,odpojení ZP- elektro,uzavření ÚT</t>
  </si>
  <si>
    <t>soubor</t>
  </si>
  <si>
    <t>Obezdění WC modulu</t>
  </si>
  <si>
    <t>Penetrace podkladu pod hydroizolační nátěr,vč.dod.</t>
  </si>
  <si>
    <t>Všeobecné konstrukce a práce (stěny, izolace, kanalizace)</t>
  </si>
  <si>
    <t>Hydroizolační povlak - nátěr nebo stěrka - stěny sprchy</t>
  </si>
  <si>
    <t>Hydroizolační povlak - nátěr nebo stěrka - podlaha vč.rohů</t>
  </si>
  <si>
    <t>Úprava vývodů vody a odpadů - dopojení ZP</t>
  </si>
  <si>
    <t>1.7</t>
  </si>
  <si>
    <t>1.8</t>
  </si>
  <si>
    <t>1.9</t>
  </si>
  <si>
    <t>Demontáž podlahové vpusti ( zápachové uzávěrky )</t>
  </si>
  <si>
    <t>kus</t>
  </si>
  <si>
    <t>Vpusť podlahová se zápachovou uzávěrkou HL 510N</t>
  </si>
  <si>
    <t>Souprava izolační HL84 pro podlahové vpusti</t>
  </si>
  <si>
    <t>Zařizovací předměty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</si>
  <si>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</si>
  <si>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</si>
  <si>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</si>
  <si>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</si>
  <si>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</si>
  <si>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</si>
  <si>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</si>
  <si>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</si>
  <si>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</si>
  <si>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</si>
  <si>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</si>
  <si>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</si>
  <si>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</si>
  <si>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</si>
  <si>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Odmontování klozetové mísy a sedátka</t>
  </si>
  <si>
    <t>Vybourání a demontáž instalačního modulu WC</t>
  </si>
  <si>
    <t>Demontáž umyvadel bez výtokových armatur</t>
  </si>
  <si>
    <t>Demontáž koupelnových doplňků - madel,mýdelníků, držáků ap</t>
  </si>
  <si>
    <t>Demontáž,oprava nátěru a zpět.montáž konstrukce sprchového závěsu</t>
  </si>
  <si>
    <t>Madlo rovné nerez Novaservis dl. 500 mm</t>
  </si>
  <si>
    <t>Demontáž baterie nástěnné do G 3/4</t>
  </si>
  <si>
    <t>Baterie termost.sprchová nástěn.,bez příslušenství</t>
  </si>
  <si>
    <t>Sprchový set</t>
  </si>
  <si>
    <t>Baterie umyvadlová nástěnná ruční</t>
  </si>
  <si>
    <t>Klozet závěsný OLYMP ZTP + sedátko, bílý</t>
  </si>
  <si>
    <t>Modul-WC Kombifix, UP320, h 108 cm</t>
  </si>
  <si>
    <t>Umyvadlo na šrouby 55 x 42 cm, bílé</t>
  </si>
  <si>
    <t>Sedátko do sprchy sklápěcí 44x45 cm - nerez</t>
  </si>
  <si>
    <t>Montáž sedátka do sprchy</t>
  </si>
  <si>
    <t>Vzduchotechnika</t>
  </si>
  <si>
    <t>Dmtž ventilátoru axiál.nízkotl. nástěn.do d 200 mm</t>
  </si>
  <si>
    <t>Ventilátor do koupelny pr. 100 Standard</t>
  </si>
  <si>
    <t>Mtž ventilátoru axiál. nízkotl. nástěn.do d 100 mm</t>
  </si>
  <si>
    <t>Otopná tělesa</t>
  </si>
  <si>
    <t>Demontáž otopných těles trubkových</t>
  </si>
  <si>
    <t>Těleso trub. Koralux Rondo Comfort-M KRTM 1820.450</t>
  </si>
  <si>
    <t>Šroubení regulační, rohové</t>
  </si>
  <si>
    <t>Hlavice ovládání term.ventilů termostat.VE 4260 HK</t>
  </si>
  <si>
    <t>Šroubení uzavírat.rohové</t>
  </si>
  <si>
    <t>Podlahy a obklady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</si>
  <si>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</si>
  <si>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</si>
  <si>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</si>
  <si>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</si>
  <si>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</si>
  <si>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</si>
  <si>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</si>
  <si>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</si>
  <si>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</si>
  <si>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</si>
  <si>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</si>
  <si>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</si>
  <si>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</si>
  <si>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</si>
  <si>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</si>
  <si>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</si>
  <si>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Vybourání keramické nebo teracové dlažby</t>
  </si>
  <si>
    <t>Dočištění povrchu po vybourání dlažeb, tmel</t>
  </si>
  <si>
    <t>Vysávání podlah prům.vysavačem pod povlak.podlahy</t>
  </si>
  <si>
    <t>Lepení podlah PVC Altro z pásů, mokrý provoz</t>
  </si>
  <si>
    <t>Napojení krytiny Altro na stěnu čepc. těsněním C8</t>
  </si>
  <si>
    <t>Úprava soklů Altro v rozích vnějších i vnitřních</t>
  </si>
  <si>
    <t>Lišta nerezová přechodová,stejná výška povl.podlah</t>
  </si>
  <si>
    <t>Provedení penetrace podkladu pod.povlak.podlahy</t>
  </si>
  <si>
    <t>Odsekání vnitřních obkladů stěn</t>
  </si>
  <si>
    <t>Penetrace podkladu pod obklady</t>
  </si>
  <si>
    <t>Obkládačka 20x20 světle šedá mat</t>
  </si>
  <si>
    <t>Montáž obkladů stěn, porovin.,tmel, 20x20,30x15 cm</t>
  </si>
  <si>
    <t>Přípl.za spárovací hmotu-plošně,keram.vnitř.obklad</t>
  </si>
  <si>
    <t>Nátěry a malby</t>
  </si>
  <si>
    <t>6.1</t>
  </si>
  <si>
    <t>6.2</t>
  </si>
  <si>
    <t>6.3</t>
  </si>
  <si>
    <t>Obnova nátěru oc.zárubní</t>
  </si>
  <si>
    <t>Penetrace podkladu</t>
  </si>
  <si>
    <t>Malba stropu bez penetr.2x</t>
  </si>
  <si>
    <t>Elektromontáže</t>
  </si>
  <si>
    <t>7.1</t>
  </si>
  <si>
    <t>Úprava elektoinstalace soc.zázemí - komplet</t>
  </si>
  <si>
    <t>Dokončovací práce - úklid, přesuny sutí a hmot</t>
  </si>
  <si>
    <t>8.1</t>
  </si>
  <si>
    <t>8.2</t>
  </si>
  <si>
    <t>8.3</t>
  </si>
  <si>
    <t>8.4</t>
  </si>
  <si>
    <t>8.5</t>
  </si>
  <si>
    <t>8.6</t>
  </si>
  <si>
    <t>8.7</t>
  </si>
  <si>
    <t>8.8</t>
  </si>
  <si>
    <t>Čištění zametáním v místnostech a chodbách</t>
  </si>
  <si>
    <t>Vyčištění budov o výšce podlaží do 4 m</t>
  </si>
  <si>
    <t>Přesun hmot pro opravy a údržbu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</si>
  <si>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</si>
  <si>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</si>
  <si>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</si>
  <si>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</si>
  <si>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Poplatek za skládku suti - směs</t>
  </si>
  <si>
    <t>t</t>
  </si>
  <si>
    <t>Cena za jednu koupelnu (rozsah celkové rekonstrukce jedné „koupelny“)</t>
  </si>
  <si>
    <t>Celková nabídková cena za jednu koupelnu (v Kč bez DPH)</t>
  </si>
  <si>
    <t xml:space="preserve">Celková nabídková cena za jendu koupelnu (v Kč vč. DPH) </t>
  </si>
  <si>
    <t>Přizdívka - sprcha</t>
  </si>
  <si>
    <t>Obsekání podlahové vpusti</t>
  </si>
  <si>
    <t>Obetonování podlahové vpusti</t>
  </si>
  <si>
    <t>Madlo sklopné nerez Novaservis dl. 852 mm</t>
  </si>
  <si>
    <t>Výměna připojovacího potrubí VZT</t>
  </si>
  <si>
    <t>3.4</t>
  </si>
  <si>
    <t>Vyrovnávací stěrka Cemix 050, ruční zprac. tl.10 mm</t>
  </si>
  <si>
    <t>5.17</t>
  </si>
  <si>
    <t>5.18</t>
  </si>
  <si>
    <t>5.19</t>
  </si>
  <si>
    <t>Penetrace podkladu před stěrkováním omítek</t>
  </si>
  <si>
    <t>Stěrkování omítek pod obklady</t>
  </si>
  <si>
    <t>Nerezová revizní dvířka</t>
  </si>
  <si>
    <t>Lišta nerezová rohová k obkladům vč. lišt kolem zárubní</t>
  </si>
  <si>
    <t>Montáž lišt rohových, vanových a dilatačních vč. lišt kolem zárubní</t>
  </si>
  <si>
    <t>ks</t>
  </si>
  <si>
    <t>1.10</t>
  </si>
  <si>
    <t>1.11</t>
  </si>
  <si>
    <t>1.12</t>
  </si>
  <si>
    <t>Příloha č. 3a Zadávací dokumentace:</t>
  </si>
  <si>
    <t>Soupis stavebních prací a výkonů (výkaz výměr) - Koupelny v Budově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</si>
</sst>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" fontId="12" fillId="3" borderId="3" xfId="0" applyNumberFormat="1" applyFont="1" applyFill="1" applyBorder="1" applyAlignment="1" applyProtection="1">
      <alignment vertical="center"/>
      <protection hidden="1"/>
    </xf>
    <xf numFmtId="4" fontId="13" fillId="3" borderId="4" xfId="0" applyNumberFormat="1" applyFont="1" applyFill="1" applyBorder="1" applyAlignment="1" applyProtection="1">
      <alignment vertical="center"/>
      <protection hidden="1"/>
    </xf>
    <xf numFmtId="4" fontId="13" fillId="3" borderId="5" xfId="0" applyNumberFormat="1" applyFont="1" applyFill="1" applyBorder="1" applyAlignment="1" applyProtection="1">
      <alignment vertical="center"/>
      <protection hidden="1"/>
    </xf>
    <xf numFmtId="4" fontId="2" fillId="4" borderId="6" xfId="0" applyNumberFormat="1" applyFont="1" applyFill="1" applyBorder="1"/>
    <xf numFmtId="4" fontId="2" fillId="4" borderId="7" xfId="0" applyNumberFormat="1" applyFont="1" applyFill="1" applyBorder="1"/>
    <xf numFmtId="49" fontId="8" fillId="0" borderId="8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/>
    <xf numFmtId="4" fontId="8" fillId="5" borderId="10" xfId="0" applyNumberFormat="1" applyFont="1" applyFill="1" applyBorder="1"/>
    <xf numFmtId="4" fontId="8" fillId="6" borderId="11" xfId="0" applyNumberFormat="1" applyFont="1" applyFill="1" applyBorder="1"/>
    <xf numFmtId="0" fontId="8" fillId="0" borderId="0" xfId="0" applyFont="1"/>
    <xf numFmtId="49" fontId="8" fillId="0" borderId="12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/>
    <xf numFmtId="4" fontId="8" fillId="5" borderId="14" xfId="0" applyNumberFormat="1" applyFont="1" applyFill="1" applyBorder="1"/>
    <xf numFmtId="4" fontId="8" fillId="6" borderId="15" xfId="0" applyNumberFormat="1" applyFont="1" applyFill="1" applyBorder="1"/>
    <xf numFmtId="49" fontId="8" fillId="0" borderId="16" xfId="0" applyNumberFormat="1" applyFont="1" applyBorder="1" applyAlignment="1">
      <alignment horizontal="right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/>
    <xf numFmtId="4" fontId="8" fillId="5" borderId="18" xfId="0" applyNumberFormat="1" applyFont="1" applyFill="1" applyBorder="1"/>
    <xf numFmtId="4" fontId="8" fillId="6" borderId="19" xfId="0" applyNumberFormat="1" applyFont="1" applyFill="1" applyBorder="1"/>
    <xf numFmtId="0" fontId="2" fillId="7" borderId="20" xfId="0" applyFont="1" applyFill="1" applyBorder="1" applyAlignment="1">
      <alignment horizontal="centerContinuous" vertical="center"/>
    </xf>
    <xf numFmtId="0" fontId="2" fillId="7" borderId="21" xfId="0" applyFont="1" applyFill="1" applyBorder="1" applyAlignment="1">
      <alignment horizontal="centerContinuous" vertical="center"/>
    </xf>
    <xf numFmtId="0" fontId="2" fillId="7" borderId="22" xfId="0" applyFont="1" applyFill="1" applyBorder="1" applyAlignment="1">
      <alignment horizontal="centerContinuous" vertical="center"/>
    </xf>
    <xf numFmtId="0" fontId="2" fillId="7" borderId="22" xfId="0" applyFont="1" applyFill="1" applyBorder="1" applyAlignment="1">
      <alignment horizontal="centerContinuous" vertical="center" wrapText="1"/>
    </xf>
    <xf numFmtId="0" fontId="2" fillId="7" borderId="23" xfId="0" applyFont="1" applyFill="1" applyBorder="1" applyAlignment="1">
      <alignment horizontal="centerContinuous" vertical="center" wrapText="1"/>
    </xf>
    <xf numFmtId="0" fontId="8" fillId="0" borderId="24" xfId="0" applyFont="1" applyBorder="1"/>
    <xf numFmtId="2" fontId="8" fillId="0" borderId="25" xfId="0" applyNumberFormat="1" applyFont="1" applyBorder="1"/>
    <xf numFmtId="49" fontId="8" fillId="0" borderId="26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4" fontId="8" fillId="5" borderId="24" xfId="0" applyNumberFormat="1" applyFont="1" applyFill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10" fillId="0" borderId="0" xfId="0" applyFont="1" applyAlignment="1">
      <alignment horizontal="justify" vertical="justify" wrapText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3" fillId="0" borderId="35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3" fillId="0" borderId="36" xfId="0" applyFont="1" applyBorder="1" applyAlignment="1" applyProtection="1">
      <alignment horizontal="left" vertical="center"/>
      <protection hidden="1"/>
    </xf>
    <xf numFmtId="0" fontId="13" fillId="0" borderId="37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left" vertical="center" wrapText="1"/>
    </xf>
    <xf numFmtId="0" fontId="4" fillId="7" borderId="44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7" fillId="0" borderId="4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8" fillId="5" borderId="49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abSelected="1" workbookViewId="0" topLeftCell="A1">
      <selection activeCell="A2" sqref="A2:F2"/>
    </sheetView>
  </sheetViews>
  <sheetFormatPr defaultColWidth="9.140625" defaultRowHeight="15"/>
  <cols>
    <col min="1" max="1" width="4.7109375" style="0" customWidth="1"/>
    <col min="2" max="2" width="75.57421875" style="0" bestFit="1" customWidth="1"/>
    <col min="5" max="5" width="15.7109375" style="0" customWidth="1"/>
    <col min="6" max="6" width="16.421875" style="0" customWidth="1"/>
  </cols>
  <sheetData>
    <row r="1" spans="1:6" ht="15.75">
      <c r="A1" s="56" t="s">
        <v>168</v>
      </c>
      <c r="B1" s="57"/>
      <c r="C1" s="57"/>
      <c r="D1" s="57"/>
      <c r="E1" s="57"/>
      <c r="F1" s="57"/>
    </row>
    <row r="2" spans="1:6" ht="16.5" thickBot="1">
      <c r="A2" s="58" t="s">
        <v>169</v>
      </c>
      <c r="B2" s="59"/>
      <c r="C2" s="59"/>
      <c r="D2" s="59"/>
      <c r="E2" s="59"/>
      <c r="F2" s="59"/>
    </row>
    <row r="3" spans="1:6" ht="15.75">
      <c r="A3" s="60" t="s">
        <v>21</v>
      </c>
      <c r="B3" s="61"/>
      <c r="C3" s="61"/>
      <c r="D3" s="61"/>
      <c r="E3" s="61"/>
      <c r="F3" s="62"/>
    </row>
    <row r="4" spans="1:6" ht="15" customHeight="1">
      <c r="A4" s="63" t="s">
        <v>27</v>
      </c>
      <c r="B4" s="64"/>
      <c r="C4" s="65" t="s">
        <v>22</v>
      </c>
      <c r="D4" s="66"/>
      <c r="E4" s="66"/>
      <c r="F4" s="67"/>
    </row>
    <row r="5" spans="1:6" ht="15" customHeight="1">
      <c r="A5" s="69" t="s">
        <v>23</v>
      </c>
      <c r="B5" s="70"/>
      <c r="C5" s="71" t="s">
        <v>22</v>
      </c>
      <c r="D5" s="72"/>
      <c r="E5" s="72"/>
      <c r="F5" s="73"/>
    </row>
    <row r="6" spans="1:6" ht="15" customHeight="1">
      <c r="A6" s="69" t="s">
        <v>24</v>
      </c>
      <c r="B6" s="70"/>
      <c r="C6" s="71" t="s">
        <v>25</v>
      </c>
      <c r="D6" s="72"/>
      <c r="E6" s="72"/>
      <c r="F6" s="73"/>
    </row>
    <row r="7" spans="1:6" ht="15.75" customHeight="1" thickBot="1">
      <c r="A7" s="74" t="s">
        <v>26</v>
      </c>
      <c r="B7" s="75"/>
      <c r="C7" s="76" t="s">
        <v>22</v>
      </c>
      <c r="D7" s="77"/>
      <c r="E7" s="77"/>
      <c r="F7" s="78"/>
    </row>
    <row r="8" spans="1:6" ht="15.75" thickBot="1">
      <c r="A8" s="68" t="s">
        <v>146</v>
      </c>
      <c r="B8" s="68"/>
      <c r="C8" s="68"/>
      <c r="D8" s="68"/>
      <c r="E8" s="68"/>
      <c r="F8" s="68"/>
    </row>
    <row r="9" spans="1:6" ht="45.75" thickBot="1">
      <c r="A9" s="28" t="s">
        <v>0</v>
      </c>
      <c r="B9" s="29" t="s">
        <v>1</v>
      </c>
      <c r="C9" s="30" t="s">
        <v>2</v>
      </c>
      <c r="D9" s="30" t="s">
        <v>3</v>
      </c>
      <c r="E9" s="31" t="s">
        <v>31</v>
      </c>
      <c r="F9" s="32" t="s">
        <v>32</v>
      </c>
    </row>
    <row r="10" spans="1:6" ht="15">
      <c r="A10" s="2">
        <v>1</v>
      </c>
      <c r="B10" s="40" t="s">
        <v>37</v>
      </c>
      <c r="C10" s="41"/>
      <c r="D10" s="41"/>
      <c r="E10" s="42"/>
      <c r="F10" s="8">
        <f>SUM(F11:F22)</f>
        <v>0</v>
      </c>
    </row>
    <row r="11" spans="1:6" s="15" customFormat="1" ht="12.75">
      <c r="A11" s="9" t="s">
        <v>4</v>
      </c>
      <c r="B11" s="10" t="s">
        <v>33</v>
      </c>
      <c r="C11" s="11" t="s">
        <v>34</v>
      </c>
      <c r="D11" s="12">
        <v>1</v>
      </c>
      <c r="E11" s="13">
        <v>0</v>
      </c>
      <c r="F11" s="14">
        <f>D11*E11</f>
        <v>0</v>
      </c>
    </row>
    <row r="12" spans="1:6" s="15" customFormat="1" ht="12.75">
      <c r="A12" s="16" t="s">
        <v>5</v>
      </c>
      <c r="B12" s="17" t="s">
        <v>35</v>
      </c>
      <c r="C12" s="18" t="s">
        <v>34</v>
      </c>
      <c r="D12" s="19">
        <v>1</v>
      </c>
      <c r="E12" s="20">
        <v>0</v>
      </c>
      <c r="F12" s="21">
        <f aca="true" t="shared" si="0" ref="F12:F20">D12*E12</f>
        <v>0</v>
      </c>
    </row>
    <row r="13" spans="1:6" s="15" customFormat="1" ht="15">
      <c r="A13" s="16" t="s">
        <v>6</v>
      </c>
      <c r="B13" s="17" t="s">
        <v>149</v>
      </c>
      <c r="C13" s="18" t="s">
        <v>30</v>
      </c>
      <c r="D13" s="19">
        <v>1.25</v>
      </c>
      <c r="E13" s="20">
        <v>0</v>
      </c>
      <c r="F13" s="21">
        <v>0</v>
      </c>
    </row>
    <row r="14" spans="1:6" s="15" customFormat="1" ht="15">
      <c r="A14" s="16" t="s">
        <v>7</v>
      </c>
      <c r="B14" s="17" t="s">
        <v>36</v>
      </c>
      <c r="C14" s="18" t="s">
        <v>30</v>
      </c>
      <c r="D14" s="19">
        <v>16.5</v>
      </c>
      <c r="E14" s="20">
        <v>0</v>
      </c>
      <c r="F14" s="21">
        <f t="shared" si="0"/>
        <v>0</v>
      </c>
    </row>
    <row r="15" spans="1:6" s="15" customFormat="1" ht="15">
      <c r="A15" s="16" t="s">
        <v>8</v>
      </c>
      <c r="B15" s="17" t="s">
        <v>38</v>
      </c>
      <c r="C15" s="18" t="s">
        <v>30</v>
      </c>
      <c r="D15" s="19">
        <v>12</v>
      </c>
      <c r="E15" s="20">
        <v>0</v>
      </c>
      <c r="F15" s="21">
        <f t="shared" si="0"/>
        <v>0</v>
      </c>
    </row>
    <row r="16" spans="1:6" s="15" customFormat="1" ht="15">
      <c r="A16" s="16" t="s">
        <v>9</v>
      </c>
      <c r="B16" s="17" t="s">
        <v>39</v>
      </c>
      <c r="C16" s="18" t="s">
        <v>30</v>
      </c>
      <c r="D16" s="19">
        <v>5.5</v>
      </c>
      <c r="E16" s="20">
        <v>0</v>
      </c>
      <c r="F16" s="21">
        <f t="shared" si="0"/>
        <v>0</v>
      </c>
    </row>
    <row r="17" spans="1:6" s="15" customFormat="1" ht="12.75">
      <c r="A17" s="22" t="s">
        <v>41</v>
      </c>
      <c r="B17" s="23" t="s">
        <v>40</v>
      </c>
      <c r="C17" s="24" t="s">
        <v>34</v>
      </c>
      <c r="D17" s="25">
        <v>1</v>
      </c>
      <c r="E17" s="26">
        <v>0</v>
      </c>
      <c r="F17" s="27">
        <f t="shared" si="0"/>
        <v>0</v>
      </c>
    </row>
    <row r="18" spans="1:6" s="15" customFormat="1" ht="12.75">
      <c r="A18" s="22" t="s">
        <v>42</v>
      </c>
      <c r="B18" s="23" t="s">
        <v>44</v>
      </c>
      <c r="C18" s="24" t="s">
        <v>45</v>
      </c>
      <c r="D18" s="25">
        <v>1</v>
      </c>
      <c r="E18" s="26">
        <v>0</v>
      </c>
      <c r="F18" s="27">
        <f t="shared" si="0"/>
        <v>0</v>
      </c>
    </row>
    <row r="19" spans="1:6" s="15" customFormat="1" ht="12.75">
      <c r="A19" s="22" t="s">
        <v>43</v>
      </c>
      <c r="B19" s="23" t="s">
        <v>150</v>
      </c>
      <c r="C19" s="24" t="s">
        <v>45</v>
      </c>
      <c r="D19" s="25">
        <v>1</v>
      </c>
      <c r="E19" s="26">
        <v>0</v>
      </c>
      <c r="F19" s="27">
        <f t="shared" si="0"/>
        <v>0</v>
      </c>
    </row>
    <row r="20" spans="1:6" s="15" customFormat="1" ht="12.75">
      <c r="A20" s="22" t="s">
        <v>165</v>
      </c>
      <c r="B20" s="23" t="s">
        <v>46</v>
      </c>
      <c r="C20" s="24" t="s">
        <v>45</v>
      </c>
      <c r="D20" s="25">
        <v>1</v>
      </c>
      <c r="E20" s="26">
        <v>0</v>
      </c>
      <c r="F20" s="27">
        <f t="shared" si="0"/>
        <v>0</v>
      </c>
    </row>
    <row r="21" spans="1:6" s="15" customFormat="1" ht="12.75">
      <c r="A21" s="22" t="s">
        <v>166</v>
      </c>
      <c r="B21" s="23" t="s">
        <v>47</v>
      </c>
      <c r="C21" s="24" t="s">
        <v>45</v>
      </c>
      <c r="D21" s="25">
        <v>1</v>
      </c>
      <c r="E21" s="26">
        <v>0</v>
      </c>
      <c r="F21" s="27">
        <f>D21*E21</f>
        <v>0</v>
      </c>
    </row>
    <row r="22" spans="1:6" s="15" customFormat="1" ht="12.75">
      <c r="A22" s="35" t="s">
        <v>167</v>
      </c>
      <c r="B22" s="36" t="s">
        <v>151</v>
      </c>
      <c r="C22" s="37" t="s">
        <v>45</v>
      </c>
      <c r="D22" s="38">
        <v>1</v>
      </c>
      <c r="E22" s="39">
        <v>0</v>
      </c>
      <c r="F22" s="27">
        <f>D22*E22</f>
        <v>0</v>
      </c>
    </row>
    <row r="23" spans="1:6" ht="15">
      <c r="A23" s="3">
        <v>2</v>
      </c>
      <c r="B23" s="43" t="s">
        <v>48</v>
      </c>
      <c r="C23" s="44"/>
      <c r="D23" s="44"/>
      <c r="E23" s="45"/>
      <c r="F23" s="7">
        <f>SUM(F24:F39)</f>
        <v>0</v>
      </c>
    </row>
    <row r="24" spans="1:6" s="15" customFormat="1" ht="12.75">
      <c r="A24" s="9" t="s">
        <v>10</v>
      </c>
      <c r="B24" s="10" t="s">
        <v>63</v>
      </c>
      <c r="C24" s="18" t="s">
        <v>45</v>
      </c>
      <c r="D24" s="12">
        <v>1</v>
      </c>
      <c r="E24" s="13">
        <v>0</v>
      </c>
      <c r="F24" s="14">
        <f>D24*E24</f>
        <v>0</v>
      </c>
    </row>
    <row r="25" spans="1:6" s="15" customFormat="1" ht="12.75">
      <c r="A25" s="9" t="s">
        <v>11</v>
      </c>
      <c r="B25" s="33" t="s">
        <v>64</v>
      </c>
      <c r="C25" s="18" t="s">
        <v>45</v>
      </c>
      <c r="D25" s="34">
        <v>1</v>
      </c>
      <c r="E25" s="13">
        <v>0</v>
      </c>
      <c r="F25" s="14">
        <f aca="true" t="shared" si="1" ref="F25:F38">D25*E25</f>
        <v>0</v>
      </c>
    </row>
    <row r="26" spans="1:6" s="15" customFormat="1" ht="12.75">
      <c r="A26" s="9" t="s">
        <v>49</v>
      </c>
      <c r="B26" s="33" t="s">
        <v>65</v>
      </c>
      <c r="C26" s="18" t="s">
        <v>34</v>
      </c>
      <c r="D26" s="34">
        <v>1</v>
      </c>
      <c r="E26" s="13">
        <v>0</v>
      </c>
      <c r="F26" s="14">
        <f t="shared" si="1"/>
        <v>0</v>
      </c>
    </row>
    <row r="27" spans="1:6" s="15" customFormat="1" ht="12.75">
      <c r="A27" s="9" t="s">
        <v>50</v>
      </c>
      <c r="B27" s="33" t="s">
        <v>66</v>
      </c>
      <c r="C27" s="18" t="s">
        <v>34</v>
      </c>
      <c r="D27" s="34">
        <v>1</v>
      </c>
      <c r="E27" s="13">
        <v>0</v>
      </c>
      <c r="F27" s="14">
        <f t="shared" si="1"/>
        <v>0</v>
      </c>
    </row>
    <row r="28" spans="1:6" s="15" customFormat="1" ht="12.75">
      <c r="A28" s="9" t="s">
        <v>51</v>
      </c>
      <c r="B28" s="33" t="s">
        <v>67</v>
      </c>
      <c r="C28" s="18" t="s">
        <v>34</v>
      </c>
      <c r="D28" s="34">
        <v>1</v>
      </c>
      <c r="E28" s="13">
        <v>0</v>
      </c>
      <c r="F28" s="14">
        <f t="shared" si="1"/>
        <v>0</v>
      </c>
    </row>
    <row r="29" spans="1:6" s="15" customFormat="1" ht="12.75">
      <c r="A29" s="9" t="s">
        <v>52</v>
      </c>
      <c r="B29" s="33" t="s">
        <v>152</v>
      </c>
      <c r="C29" s="18" t="s">
        <v>34</v>
      </c>
      <c r="D29" s="34">
        <v>3</v>
      </c>
      <c r="E29" s="13">
        <v>0</v>
      </c>
      <c r="F29" s="14">
        <f t="shared" si="1"/>
        <v>0</v>
      </c>
    </row>
    <row r="30" spans="1:6" s="15" customFormat="1" ht="12.75">
      <c r="A30" s="9" t="s">
        <v>53</v>
      </c>
      <c r="B30" s="33" t="s">
        <v>68</v>
      </c>
      <c r="C30" s="18" t="s">
        <v>34</v>
      </c>
      <c r="D30" s="34">
        <v>1</v>
      </c>
      <c r="E30" s="13">
        <v>0</v>
      </c>
      <c r="F30" s="14">
        <f t="shared" si="1"/>
        <v>0</v>
      </c>
    </row>
    <row r="31" spans="1:6" s="15" customFormat="1" ht="12.75">
      <c r="A31" s="9" t="s">
        <v>54</v>
      </c>
      <c r="B31" s="33" t="s">
        <v>69</v>
      </c>
      <c r="C31" s="18" t="s">
        <v>34</v>
      </c>
      <c r="D31" s="34">
        <v>1</v>
      </c>
      <c r="E31" s="13">
        <v>0</v>
      </c>
      <c r="F31" s="14">
        <f t="shared" si="1"/>
        <v>0</v>
      </c>
    </row>
    <row r="32" spans="1:6" s="15" customFormat="1" ht="12.75">
      <c r="A32" s="9" t="s">
        <v>55</v>
      </c>
      <c r="B32" s="33" t="s">
        <v>70</v>
      </c>
      <c r="C32" s="18" t="s">
        <v>34</v>
      </c>
      <c r="D32" s="34">
        <v>1</v>
      </c>
      <c r="E32" s="13">
        <v>0</v>
      </c>
      <c r="F32" s="14">
        <f t="shared" si="1"/>
        <v>0</v>
      </c>
    </row>
    <row r="33" spans="1:6" s="15" customFormat="1" ht="12.75">
      <c r="A33" s="9" t="s">
        <v>56</v>
      </c>
      <c r="B33" s="33" t="s">
        <v>71</v>
      </c>
      <c r="C33" s="18" t="s">
        <v>45</v>
      </c>
      <c r="D33" s="34">
        <v>1</v>
      </c>
      <c r="E33" s="13">
        <v>0</v>
      </c>
      <c r="F33" s="14">
        <f t="shared" si="1"/>
        <v>0</v>
      </c>
    </row>
    <row r="34" spans="1:6" s="15" customFormat="1" ht="12.75">
      <c r="A34" s="9" t="s">
        <v>57</v>
      </c>
      <c r="B34" s="33" t="s">
        <v>72</v>
      </c>
      <c r="C34" s="18" t="s">
        <v>45</v>
      </c>
      <c r="D34" s="34">
        <v>1</v>
      </c>
      <c r="E34" s="13">
        <v>0</v>
      </c>
      <c r="F34" s="14">
        <f t="shared" si="1"/>
        <v>0</v>
      </c>
    </row>
    <row r="35" spans="1:6" s="15" customFormat="1" ht="12.75">
      <c r="A35" s="9" t="s">
        <v>58</v>
      </c>
      <c r="B35" s="33" t="s">
        <v>73</v>
      </c>
      <c r="C35" s="18" t="s">
        <v>34</v>
      </c>
      <c r="D35" s="34">
        <v>1</v>
      </c>
      <c r="E35" s="13">
        <v>0</v>
      </c>
      <c r="F35" s="14">
        <f t="shared" si="1"/>
        <v>0</v>
      </c>
    </row>
    <row r="36" spans="1:6" s="15" customFormat="1" ht="12.75">
      <c r="A36" s="9" t="s">
        <v>59</v>
      </c>
      <c r="B36" s="33" t="s">
        <v>74</v>
      </c>
      <c r="C36" s="18" t="s">
        <v>34</v>
      </c>
      <c r="D36" s="34">
        <v>1</v>
      </c>
      <c r="E36" s="13">
        <v>0</v>
      </c>
      <c r="F36" s="14">
        <f t="shared" si="1"/>
        <v>0</v>
      </c>
    </row>
    <row r="37" spans="1:6" s="15" customFormat="1" ht="12.75">
      <c r="A37" s="9" t="s">
        <v>60</v>
      </c>
      <c r="B37" s="33" t="s">
        <v>75</v>
      </c>
      <c r="C37" s="18" t="s">
        <v>34</v>
      </c>
      <c r="D37" s="34">
        <v>1</v>
      </c>
      <c r="E37" s="13">
        <v>0</v>
      </c>
      <c r="F37" s="14">
        <f t="shared" si="1"/>
        <v>0</v>
      </c>
    </row>
    <row r="38" spans="1:6" s="15" customFormat="1" ht="12.75">
      <c r="A38" s="9" t="s">
        <v>61</v>
      </c>
      <c r="B38" s="33" t="s">
        <v>76</v>
      </c>
      <c r="C38" s="18" t="s">
        <v>45</v>
      </c>
      <c r="D38" s="34">
        <v>1</v>
      </c>
      <c r="E38" s="13">
        <v>0</v>
      </c>
      <c r="F38" s="14">
        <f t="shared" si="1"/>
        <v>0</v>
      </c>
    </row>
    <row r="39" spans="1:6" s="15" customFormat="1" ht="12.75">
      <c r="A39" s="9" t="s">
        <v>62</v>
      </c>
      <c r="B39" s="23" t="s">
        <v>77</v>
      </c>
      <c r="C39" s="18" t="s">
        <v>45</v>
      </c>
      <c r="D39" s="25">
        <v>1</v>
      </c>
      <c r="E39" s="26">
        <v>0</v>
      </c>
      <c r="F39" s="27">
        <f>D39*E39</f>
        <v>0</v>
      </c>
    </row>
    <row r="40" spans="1:6" ht="15">
      <c r="A40" s="3">
        <v>3</v>
      </c>
      <c r="B40" s="43" t="s">
        <v>78</v>
      </c>
      <c r="C40" s="44"/>
      <c r="D40" s="44"/>
      <c r="E40" s="45"/>
      <c r="F40" s="7">
        <f>SUM(F41:F44)</f>
        <v>0</v>
      </c>
    </row>
    <row r="41" spans="1:6" s="15" customFormat="1" ht="12.75">
      <c r="A41" s="9" t="s">
        <v>12</v>
      </c>
      <c r="B41" s="10" t="s">
        <v>79</v>
      </c>
      <c r="C41" s="18" t="s">
        <v>45</v>
      </c>
      <c r="D41" s="12">
        <v>1</v>
      </c>
      <c r="E41" s="13">
        <v>0</v>
      </c>
      <c r="F41" s="14">
        <f>D41*E41</f>
        <v>0</v>
      </c>
    </row>
    <row r="42" spans="1:6" s="15" customFormat="1" ht="12.75">
      <c r="A42" s="16" t="s">
        <v>13</v>
      </c>
      <c r="B42" s="17" t="s">
        <v>80</v>
      </c>
      <c r="C42" s="18" t="s">
        <v>45</v>
      </c>
      <c r="D42" s="19">
        <v>1</v>
      </c>
      <c r="E42" s="20">
        <v>0</v>
      </c>
      <c r="F42" s="21">
        <f aca="true" t="shared" si="2" ref="F42:F44">D42*E42</f>
        <v>0</v>
      </c>
    </row>
    <row r="43" spans="1:6" s="15" customFormat="1" ht="12.75">
      <c r="A43" s="16" t="s">
        <v>14</v>
      </c>
      <c r="B43" s="17" t="s">
        <v>153</v>
      </c>
      <c r="C43" s="18" t="s">
        <v>45</v>
      </c>
      <c r="D43" s="19">
        <v>1</v>
      </c>
      <c r="E43" s="20">
        <v>0</v>
      </c>
      <c r="F43" s="21">
        <f t="shared" si="2"/>
        <v>0</v>
      </c>
    </row>
    <row r="44" spans="1:6" s="15" customFormat="1" ht="12.75">
      <c r="A44" s="16" t="s">
        <v>154</v>
      </c>
      <c r="B44" s="17" t="s">
        <v>81</v>
      </c>
      <c r="C44" s="18" t="s">
        <v>45</v>
      </c>
      <c r="D44" s="19">
        <v>1</v>
      </c>
      <c r="E44" s="20">
        <v>0</v>
      </c>
      <c r="F44" s="21">
        <f t="shared" si="2"/>
        <v>0</v>
      </c>
    </row>
    <row r="45" spans="1:6" ht="15">
      <c r="A45" s="3">
        <v>4</v>
      </c>
      <c r="B45" s="43" t="s">
        <v>82</v>
      </c>
      <c r="C45" s="44"/>
      <c r="D45" s="44"/>
      <c r="E45" s="45"/>
      <c r="F45" s="7">
        <f>SUM(F46:F50)</f>
        <v>0</v>
      </c>
    </row>
    <row r="46" spans="1:6" s="15" customFormat="1" ht="12.75">
      <c r="A46" s="9" t="s">
        <v>16</v>
      </c>
      <c r="B46" s="10" t="s">
        <v>83</v>
      </c>
      <c r="C46" s="11" t="s">
        <v>45</v>
      </c>
      <c r="D46" s="12">
        <v>1</v>
      </c>
      <c r="E46" s="13">
        <v>0</v>
      </c>
      <c r="F46" s="14">
        <f>D46*E46</f>
        <v>0</v>
      </c>
    </row>
    <row r="47" spans="1:6" s="15" customFormat="1" ht="12.75">
      <c r="A47" s="16" t="s">
        <v>17</v>
      </c>
      <c r="B47" s="17" t="s">
        <v>84</v>
      </c>
      <c r="C47" s="18" t="s">
        <v>45</v>
      </c>
      <c r="D47" s="19">
        <v>1</v>
      </c>
      <c r="E47" s="20">
        <v>0</v>
      </c>
      <c r="F47" s="21">
        <f aca="true" t="shared" si="3" ref="F47:F50">D47*E47</f>
        <v>0</v>
      </c>
    </row>
    <row r="48" spans="1:6" s="15" customFormat="1" ht="12.75">
      <c r="A48" s="16" t="s">
        <v>18</v>
      </c>
      <c r="B48" s="17" t="s">
        <v>85</v>
      </c>
      <c r="C48" s="18" t="s">
        <v>45</v>
      </c>
      <c r="D48" s="19">
        <v>1</v>
      </c>
      <c r="E48" s="20">
        <v>0</v>
      </c>
      <c r="F48" s="21">
        <f t="shared" si="3"/>
        <v>0</v>
      </c>
    </row>
    <row r="49" spans="1:6" s="15" customFormat="1" ht="12.75">
      <c r="A49" s="16" t="s">
        <v>19</v>
      </c>
      <c r="B49" s="17" t="s">
        <v>86</v>
      </c>
      <c r="C49" s="18" t="s">
        <v>45</v>
      </c>
      <c r="D49" s="19">
        <v>1</v>
      </c>
      <c r="E49" s="20">
        <v>0</v>
      </c>
      <c r="F49" s="21">
        <f t="shared" si="3"/>
        <v>0</v>
      </c>
    </row>
    <row r="50" spans="1:6" s="15" customFormat="1" ht="12.75">
      <c r="A50" s="16" t="s">
        <v>20</v>
      </c>
      <c r="B50" s="17" t="s">
        <v>87</v>
      </c>
      <c r="C50" s="18" t="s">
        <v>45</v>
      </c>
      <c r="D50" s="19">
        <v>1</v>
      </c>
      <c r="E50" s="20">
        <v>0</v>
      </c>
      <c r="F50" s="21">
        <f t="shared" si="3"/>
        <v>0</v>
      </c>
    </row>
    <row r="51" spans="1:6" ht="15">
      <c r="A51" s="3">
        <v>5</v>
      </c>
      <c r="B51" s="43" t="s">
        <v>88</v>
      </c>
      <c r="C51" s="44"/>
      <c r="D51" s="44"/>
      <c r="E51" s="45"/>
      <c r="F51" s="7">
        <f>SUM(F52:F70)</f>
        <v>0</v>
      </c>
    </row>
    <row r="52" spans="1:6" s="15" customFormat="1" ht="15">
      <c r="A52" s="9" t="s">
        <v>89</v>
      </c>
      <c r="B52" s="10" t="s">
        <v>105</v>
      </c>
      <c r="C52" s="18" t="s">
        <v>30</v>
      </c>
      <c r="D52" s="12">
        <v>4.5</v>
      </c>
      <c r="E52" s="13">
        <v>0</v>
      </c>
      <c r="F52" s="14">
        <f>D52*E52</f>
        <v>0</v>
      </c>
    </row>
    <row r="53" spans="1:6" s="15" customFormat="1" ht="15">
      <c r="A53" s="16" t="s">
        <v>90</v>
      </c>
      <c r="B53" s="17" t="s">
        <v>106</v>
      </c>
      <c r="C53" s="18" t="s">
        <v>30</v>
      </c>
      <c r="D53" s="19">
        <v>4.5</v>
      </c>
      <c r="E53" s="20">
        <v>0</v>
      </c>
      <c r="F53" s="21">
        <f aca="true" t="shared" si="4" ref="F53:F70">D53*E53</f>
        <v>0</v>
      </c>
    </row>
    <row r="54" spans="1:6" s="15" customFormat="1" ht="15">
      <c r="A54" s="16" t="s">
        <v>91</v>
      </c>
      <c r="B54" s="17" t="s">
        <v>107</v>
      </c>
      <c r="C54" s="18" t="s">
        <v>30</v>
      </c>
      <c r="D54" s="19">
        <v>4.5</v>
      </c>
      <c r="E54" s="20">
        <v>0</v>
      </c>
      <c r="F54" s="21">
        <f t="shared" si="4"/>
        <v>0</v>
      </c>
    </row>
    <row r="55" spans="1:6" s="15" customFormat="1" ht="15">
      <c r="A55" s="16" t="s">
        <v>92</v>
      </c>
      <c r="B55" s="17" t="s">
        <v>155</v>
      </c>
      <c r="C55" s="18" t="s">
        <v>30</v>
      </c>
      <c r="D55" s="19">
        <v>4.5</v>
      </c>
      <c r="E55" s="20">
        <v>0</v>
      </c>
      <c r="F55" s="21">
        <f t="shared" si="4"/>
        <v>0</v>
      </c>
    </row>
    <row r="56" spans="1:6" s="15" customFormat="1" ht="15">
      <c r="A56" s="16" t="s">
        <v>93</v>
      </c>
      <c r="B56" s="17" t="s">
        <v>108</v>
      </c>
      <c r="C56" s="18" t="s">
        <v>30</v>
      </c>
      <c r="D56" s="19">
        <v>4.5</v>
      </c>
      <c r="E56" s="20">
        <v>0</v>
      </c>
      <c r="F56" s="21">
        <f t="shared" si="4"/>
        <v>0</v>
      </c>
    </row>
    <row r="57" spans="1:6" s="15" customFormat="1" ht="12.75">
      <c r="A57" s="16" t="s">
        <v>94</v>
      </c>
      <c r="B57" s="17" t="s">
        <v>109</v>
      </c>
      <c r="C57" s="18" t="s">
        <v>15</v>
      </c>
      <c r="D57" s="19">
        <v>7.7</v>
      </c>
      <c r="E57" s="20">
        <v>0</v>
      </c>
      <c r="F57" s="21">
        <f t="shared" si="4"/>
        <v>0</v>
      </c>
    </row>
    <row r="58" spans="1:6" s="15" customFormat="1" ht="12.75">
      <c r="A58" s="16" t="s">
        <v>95</v>
      </c>
      <c r="B58" s="17" t="s">
        <v>110</v>
      </c>
      <c r="C58" s="18" t="s">
        <v>45</v>
      </c>
      <c r="D58" s="19">
        <v>6</v>
      </c>
      <c r="E58" s="20">
        <v>0</v>
      </c>
      <c r="F58" s="21">
        <f t="shared" si="4"/>
        <v>0</v>
      </c>
    </row>
    <row r="59" spans="1:6" s="15" customFormat="1" ht="12.75">
      <c r="A59" s="16" t="s">
        <v>96</v>
      </c>
      <c r="B59" s="17" t="s">
        <v>111</v>
      </c>
      <c r="C59" s="18" t="s">
        <v>15</v>
      </c>
      <c r="D59" s="19">
        <v>1</v>
      </c>
      <c r="E59" s="20">
        <v>0</v>
      </c>
      <c r="F59" s="21">
        <f t="shared" si="4"/>
        <v>0</v>
      </c>
    </row>
    <row r="60" spans="1:6" s="15" customFormat="1" ht="15">
      <c r="A60" s="16" t="s">
        <v>97</v>
      </c>
      <c r="B60" s="17" t="s">
        <v>112</v>
      </c>
      <c r="C60" s="18" t="s">
        <v>30</v>
      </c>
      <c r="D60" s="19">
        <v>4.5</v>
      </c>
      <c r="E60" s="20">
        <v>0</v>
      </c>
      <c r="F60" s="21">
        <f t="shared" si="4"/>
        <v>0</v>
      </c>
    </row>
    <row r="61" spans="1:6" s="15" customFormat="1" ht="15">
      <c r="A61" s="16" t="s">
        <v>98</v>
      </c>
      <c r="B61" s="17" t="s">
        <v>113</v>
      </c>
      <c r="C61" s="18" t="s">
        <v>30</v>
      </c>
      <c r="D61" s="19">
        <v>22</v>
      </c>
      <c r="E61" s="20">
        <v>0</v>
      </c>
      <c r="F61" s="21">
        <f t="shared" si="4"/>
        <v>0</v>
      </c>
    </row>
    <row r="62" spans="1:6" s="15" customFormat="1" ht="15">
      <c r="A62" s="16" t="s">
        <v>99</v>
      </c>
      <c r="B62" s="17" t="s">
        <v>114</v>
      </c>
      <c r="C62" s="18" t="s">
        <v>30</v>
      </c>
      <c r="D62" s="19">
        <v>22</v>
      </c>
      <c r="E62" s="20">
        <v>0</v>
      </c>
      <c r="F62" s="21">
        <f t="shared" si="4"/>
        <v>0</v>
      </c>
    </row>
    <row r="63" spans="1:6" s="15" customFormat="1" ht="15">
      <c r="A63" s="16" t="s">
        <v>100</v>
      </c>
      <c r="B63" s="17" t="s">
        <v>115</v>
      </c>
      <c r="C63" s="18" t="s">
        <v>30</v>
      </c>
      <c r="D63" s="19">
        <v>24</v>
      </c>
      <c r="E63" s="20">
        <v>0</v>
      </c>
      <c r="F63" s="21">
        <f t="shared" si="4"/>
        <v>0</v>
      </c>
    </row>
    <row r="64" spans="1:6" s="15" customFormat="1" ht="15">
      <c r="A64" s="16" t="s">
        <v>101</v>
      </c>
      <c r="B64" s="17" t="s">
        <v>116</v>
      </c>
      <c r="C64" s="18" t="s">
        <v>30</v>
      </c>
      <c r="D64" s="19">
        <v>22</v>
      </c>
      <c r="E64" s="20">
        <v>0</v>
      </c>
      <c r="F64" s="21">
        <f t="shared" si="4"/>
        <v>0</v>
      </c>
    </row>
    <row r="65" spans="1:6" s="15" customFormat="1" ht="15">
      <c r="A65" s="16" t="s">
        <v>102</v>
      </c>
      <c r="B65" s="17" t="s">
        <v>117</v>
      </c>
      <c r="C65" s="18" t="s">
        <v>30</v>
      </c>
      <c r="D65" s="19">
        <v>22</v>
      </c>
      <c r="E65" s="20">
        <v>0</v>
      </c>
      <c r="F65" s="21">
        <f t="shared" si="4"/>
        <v>0</v>
      </c>
    </row>
    <row r="66" spans="1:6" s="15" customFormat="1" ht="15">
      <c r="A66" s="16" t="s">
        <v>103</v>
      </c>
      <c r="B66" s="17" t="s">
        <v>159</v>
      </c>
      <c r="C66" s="18" t="s">
        <v>30</v>
      </c>
      <c r="D66" s="19">
        <v>22</v>
      </c>
      <c r="E66" s="20">
        <v>0</v>
      </c>
      <c r="F66" s="21">
        <f t="shared" si="4"/>
        <v>0</v>
      </c>
    </row>
    <row r="67" spans="1:6" s="15" customFormat="1" ht="15">
      <c r="A67" s="16" t="s">
        <v>104</v>
      </c>
      <c r="B67" s="17" t="s">
        <v>160</v>
      </c>
      <c r="C67" s="18" t="s">
        <v>30</v>
      </c>
      <c r="D67" s="19">
        <v>22</v>
      </c>
      <c r="E67" s="20">
        <v>0</v>
      </c>
      <c r="F67" s="21">
        <f t="shared" si="4"/>
        <v>0</v>
      </c>
    </row>
    <row r="68" spans="1:6" s="15" customFormat="1" ht="12.75">
      <c r="A68" s="16" t="s">
        <v>156</v>
      </c>
      <c r="B68" s="17" t="s">
        <v>161</v>
      </c>
      <c r="C68" s="18" t="s">
        <v>164</v>
      </c>
      <c r="D68" s="19">
        <v>1</v>
      </c>
      <c r="E68" s="20">
        <v>0</v>
      </c>
      <c r="F68" s="21">
        <f t="shared" si="4"/>
        <v>0</v>
      </c>
    </row>
    <row r="69" spans="1:6" s="15" customFormat="1" ht="15" customHeight="1">
      <c r="A69" s="16" t="s">
        <v>157</v>
      </c>
      <c r="B69" s="17" t="s">
        <v>162</v>
      </c>
      <c r="C69" s="18" t="s">
        <v>15</v>
      </c>
      <c r="D69" s="19">
        <v>10</v>
      </c>
      <c r="E69" s="20">
        <v>0</v>
      </c>
      <c r="F69" s="21">
        <f t="shared" si="4"/>
        <v>0</v>
      </c>
    </row>
    <row r="70" spans="1:6" s="15" customFormat="1" ht="12.75">
      <c r="A70" s="16" t="s">
        <v>158</v>
      </c>
      <c r="B70" s="17" t="s">
        <v>163</v>
      </c>
      <c r="C70" s="18" t="s">
        <v>15</v>
      </c>
      <c r="D70" s="19">
        <v>10</v>
      </c>
      <c r="E70" s="20">
        <v>0</v>
      </c>
      <c r="F70" s="21">
        <f t="shared" si="4"/>
        <v>0</v>
      </c>
    </row>
    <row r="71" spans="1:6" ht="15">
      <c r="A71" s="3">
        <v>6</v>
      </c>
      <c r="B71" s="43" t="s">
        <v>118</v>
      </c>
      <c r="C71" s="44"/>
      <c r="D71" s="44"/>
      <c r="E71" s="45"/>
      <c r="F71" s="7">
        <f>SUM(F72:F74)</f>
        <v>0</v>
      </c>
    </row>
    <row r="72" spans="1:6" s="15" customFormat="1" ht="12.75">
      <c r="A72" s="9" t="s">
        <v>119</v>
      </c>
      <c r="B72" s="10" t="s">
        <v>122</v>
      </c>
      <c r="C72" s="11" t="s">
        <v>45</v>
      </c>
      <c r="D72" s="12">
        <v>1</v>
      </c>
      <c r="E72" s="13">
        <v>0</v>
      </c>
      <c r="F72" s="14">
        <f>D72*E72</f>
        <v>0</v>
      </c>
    </row>
    <row r="73" spans="1:6" s="15" customFormat="1" ht="15">
      <c r="A73" s="16" t="s">
        <v>120</v>
      </c>
      <c r="B73" s="17" t="s">
        <v>123</v>
      </c>
      <c r="C73" s="18" t="s">
        <v>30</v>
      </c>
      <c r="D73" s="19">
        <v>5</v>
      </c>
      <c r="E73" s="20">
        <v>0</v>
      </c>
      <c r="F73" s="21">
        <f aca="true" t="shared" si="5" ref="F73:F74">D73*E73</f>
        <v>0</v>
      </c>
    </row>
    <row r="74" spans="1:6" s="15" customFormat="1" ht="15">
      <c r="A74" s="16" t="s">
        <v>121</v>
      </c>
      <c r="B74" s="17" t="s">
        <v>124</v>
      </c>
      <c r="C74" s="18" t="s">
        <v>30</v>
      </c>
      <c r="D74" s="19">
        <v>1</v>
      </c>
      <c r="E74" s="20">
        <v>0</v>
      </c>
      <c r="F74" s="21">
        <f t="shared" si="5"/>
        <v>0</v>
      </c>
    </row>
    <row r="75" spans="1:6" ht="15">
      <c r="A75" s="3">
        <v>7</v>
      </c>
      <c r="B75" s="43" t="s">
        <v>125</v>
      </c>
      <c r="C75" s="44"/>
      <c r="D75" s="44"/>
      <c r="E75" s="45"/>
      <c r="F75" s="7">
        <f>SUM(F76:F76)</f>
        <v>0</v>
      </c>
    </row>
    <row r="76" spans="1:6" s="15" customFormat="1" ht="12.75">
      <c r="A76" s="9" t="s">
        <v>126</v>
      </c>
      <c r="B76" s="10" t="s">
        <v>127</v>
      </c>
      <c r="C76" s="11" t="s">
        <v>34</v>
      </c>
      <c r="D76" s="12">
        <v>1</v>
      </c>
      <c r="E76" s="13">
        <v>0</v>
      </c>
      <c r="F76" s="14">
        <f>D76*E76</f>
        <v>0</v>
      </c>
    </row>
    <row r="77" spans="1:6" ht="15">
      <c r="A77" s="3">
        <v>8</v>
      </c>
      <c r="B77" s="43" t="s">
        <v>128</v>
      </c>
      <c r="C77" s="44"/>
      <c r="D77" s="44"/>
      <c r="E77" s="45"/>
      <c r="F77" s="7">
        <f>SUM(F78:F85)</f>
        <v>0</v>
      </c>
    </row>
    <row r="78" spans="1:6" s="15" customFormat="1" ht="15">
      <c r="A78" s="9" t="s">
        <v>129</v>
      </c>
      <c r="B78" s="10" t="s">
        <v>137</v>
      </c>
      <c r="C78" s="18" t="s">
        <v>30</v>
      </c>
      <c r="D78" s="12">
        <v>100</v>
      </c>
      <c r="E78" s="13">
        <v>0</v>
      </c>
      <c r="F78" s="14">
        <f>D78*E78</f>
        <v>0</v>
      </c>
    </row>
    <row r="79" spans="1:6" s="15" customFormat="1" ht="15">
      <c r="A79" s="16" t="s">
        <v>130</v>
      </c>
      <c r="B79" s="17" t="s">
        <v>138</v>
      </c>
      <c r="C79" s="18" t="s">
        <v>30</v>
      </c>
      <c r="D79" s="19">
        <v>50</v>
      </c>
      <c r="E79" s="20">
        <v>0</v>
      </c>
      <c r="F79" s="21">
        <f aca="true" t="shared" si="6" ref="F79:F85">D79*E79</f>
        <v>0</v>
      </c>
    </row>
    <row r="80" spans="1:6" s="15" customFormat="1" ht="12.75">
      <c r="A80" s="16" t="s">
        <v>131</v>
      </c>
      <c r="B80" s="17" t="s">
        <v>139</v>
      </c>
      <c r="C80" s="18" t="s">
        <v>145</v>
      </c>
      <c r="D80" s="19">
        <v>4</v>
      </c>
      <c r="E80" s="20">
        <v>0</v>
      </c>
      <c r="F80" s="21">
        <f t="shared" si="6"/>
        <v>0</v>
      </c>
    </row>
    <row r="81" spans="1:6" s="15" customFormat="1" ht="12.75">
      <c r="A81" s="16" t="s">
        <v>132</v>
      </c>
      <c r="B81" s="17" t="s">
        <v>140</v>
      </c>
      <c r="C81" s="18" t="s">
        <v>145</v>
      </c>
      <c r="D81" s="19">
        <v>3</v>
      </c>
      <c r="E81" s="20">
        <v>0</v>
      </c>
      <c r="F81" s="21">
        <f t="shared" si="6"/>
        <v>0</v>
      </c>
    </row>
    <row r="82" spans="1:6" s="15" customFormat="1" ht="12.75">
      <c r="A82" s="16" t="s">
        <v>133</v>
      </c>
      <c r="B82" s="17" t="s">
        <v>141</v>
      </c>
      <c r="C82" s="18" t="s">
        <v>145</v>
      </c>
      <c r="D82" s="19">
        <v>12</v>
      </c>
      <c r="E82" s="20">
        <v>0</v>
      </c>
      <c r="F82" s="21">
        <f t="shared" si="6"/>
        <v>0</v>
      </c>
    </row>
    <row r="83" spans="1:6" s="15" customFormat="1" ht="12.75">
      <c r="A83" s="16" t="s">
        <v>134</v>
      </c>
      <c r="B83" s="17" t="s">
        <v>142</v>
      </c>
      <c r="C83" s="18" t="s">
        <v>145</v>
      </c>
      <c r="D83" s="19">
        <v>3</v>
      </c>
      <c r="E83" s="20">
        <v>0</v>
      </c>
      <c r="F83" s="21">
        <f t="shared" si="6"/>
        <v>0</v>
      </c>
    </row>
    <row r="84" spans="1:6" s="15" customFormat="1" ht="12.75">
      <c r="A84" s="16" t="s">
        <v>135</v>
      </c>
      <c r="B84" s="17" t="s">
        <v>143</v>
      </c>
      <c r="C84" s="18" t="s">
        <v>145</v>
      </c>
      <c r="D84" s="19">
        <v>60</v>
      </c>
      <c r="E84" s="20">
        <v>0</v>
      </c>
      <c r="F84" s="21">
        <f t="shared" si="6"/>
        <v>0</v>
      </c>
    </row>
    <row r="85" spans="1:6" s="15" customFormat="1" ht="13.5" thickBot="1">
      <c r="A85" s="16" t="s">
        <v>136</v>
      </c>
      <c r="B85" s="17" t="s">
        <v>144</v>
      </c>
      <c r="C85" s="18" t="s">
        <v>145</v>
      </c>
      <c r="D85" s="19">
        <v>3</v>
      </c>
      <c r="E85" s="20">
        <v>0</v>
      </c>
      <c r="F85" s="21">
        <f t="shared" si="6"/>
        <v>0</v>
      </c>
    </row>
    <row r="86" spans="1:6" s="1" customFormat="1" ht="15.75">
      <c r="A86" s="47" t="s">
        <v>147</v>
      </c>
      <c r="B86" s="48"/>
      <c r="C86" s="48"/>
      <c r="D86" s="48"/>
      <c r="E86" s="49"/>
      <c r="F86" s="4">
        <f>F10+F23+F40+F45+F51+F71+F75+F77</f>
        <v>0</v>
      </c>
    </row>
    <row r="87" spans="1:6" s="1" customFormat="1" ht="15.75">
      <c r="A87" s="50" t="s">
        <v>29</v>
      </c>
      <c r="B87" s="51"/>
      <c r="C87" s="51"/>
      <c r="D87" s="51"/>
      <c r="E87" s="52"/>
      <c r="F87" s="5">
        <f>F86*0.15</f>
        <v>0</v>
      </c>
    </row>
    <row r="88" spans="1:6" s="1" customFormat="1" ht="16.5" thickBot="1">
      <c r="A88" s="53" t="s">
        <v>148</v>
      </c>
      <c r="B88" s="54"/>
      <c r="C88" s="54"/>
      <c r="D88" s="54"/>
      <c r="E88" s="55"/>
      <c r="F88" s="6">
        <f>F86+F87</f>
        <v>0</v>
      </c>
    </row>
    <row r="89" spans="1:6" s="1" customFormat="1" ht="82.5" customHeight="1">
      <c r="A89" s="46" t="s">
        <v>28</v>
      </c>
      <c r="B89" s="46"/>
      <c r="C89" s="46"/>
      <c r="D89" s="46"/>
      <c r="E89" s="46"/>
      <c r="F89" s="46"/>
    </row>
  </sheetData>
  <protectedRanges>
    <protectedRange sqref="C4:F7" name="Oblast1"/>
  </protectedRanges>
  <mergeCells count="24">
    <mergeCell ref="A89:F89"/>
    <mergeCell ref="A86:E86"/>
    <mergeCell ref="A87:E87"/>
    <mergeCell ref="A88:E88"/>
    <mergeCell ref="A1:F1"/>
    <mergeCell ref="A2:F2"/>
    <mergeCell ref="A3:F3"/>
    <mergeCell ref="A4:B4"/>
    <mergeCell ref="C4:F4"/>
    <mergeCell ref="A8:F8"/>
    <mergeCell ref="A5:B5"/>
    <mergeCell ref="C5:F5"/>
    <mergeCell ref="A6:B6"/>
    <mergeCell ref="C6:F6"/>
    <mergeCell ref="A7:B7"/>
    <mergeCell ref="C7:F7"/>
    <mergeCell ref="B10:E10"/>
    <mergeCell ref="B51:E51"/>
    <mergeCell ref="B71:E71"/>
    <mergeCell ref="B75:E75"/>
    <mergeCell ref="B77:E77"/>
    <mergeCell ref="B23:E23"/>
    <mergeCell ref="B40:E40"/>
    <mergeCell ref="B45:E4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Zdeněk Tomáš, advokát</cp:lastModifiedBy>
  <cp:lastPrinted>2020-07-10T21:10:09Z</cp:lastPrinted>
  <dcterms:created xsi:type="dcterms:W3CDTF">2020-06-10T05:17:45Z</dcterms:created>
  <dcterms:modified xsi:type="dcterms:W3CDTF">2021-11-27T23:13:19Z</dcterms:modified>
  <cp:category/>
  <cp:version/>
  <cp:contentType/>
  <cp:contentStatus/>
</cp:coreProperties>
</file>