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527"/>
  <workbookPr defaultThemeVersion="124226"/>
  <bookViews>
    <workbookView xWindow="65416" yWindow="65416" windowWidth="24240" windowHeight="13140" activeTab="0"/>
  </bookViews>
  <sheets>
    <sheet name="List1" sheetId="1" r:id="rId1"/>
    <sheet name="List2" sheetId="2" r:id="rId2"/>
    <sheet name="List3" sheetId="3" r:id="rId3"/>
  </sheets>
  <definedNames/>
  <calcPr calcId="191029" refMode="R1C1"/>
  <extLst/>
</workbook>
</file>

<file path=xl/sharedStrings.xml><?xml version="1.0" encoding="utf-8"?>
<sst xmlns="http://schemas.openxmlformats.org/spreadsheetml/2006/main" count="218" uniqueCount="136">
  <si>
    <t>Číslo
položky</t>
  </si>
  <si>
    <t>MJ</t>
  </si>
  <si>
    <t>1.</t>
  </si>
  <si>
    <t>3.</t>
  </si>
  <si>
    <t>4.</t>
  </si>
  <si>
    <t>5.</t>
  </si>
  <si>
    <t>6.</t>
  </si>
  <si>
    <t>7.</t>
  </si>
  <si>
    <t>8.</t>
  </si>
  <si>
    <t>9.</t>
  </si>
  <si>
    <t>10.</t>
  </si>
  <si>
    <t>ks</t>
  </si>
  <si>
    <t>Nabídková cena
(v Kč bez DPH)</t>
  </si>
  <si>
    <t>Nabídková cena
(v Kč vč. DPH)</t>
  </si>
  <si>
    <t>Příloha č. 3 Zadávací dokumentace:</t>
  </si>
  <si>
    <t>Sazba DPH (procentuelní)</t>
  </si>
  <si>
    <r>
      <rPr>
        <u val="single"/>
        <sz val="12"/>
        <color rgb="FFFF0000"/>
        <rFont val="Calibri"/>
        <family val="2"/>
        <scheme val="minor"/>
      </rPr>
      <t>Upozornění</t>
    </r>
    <r>
      <rPr>
        <sz val="12"/>
        <color rgb="FFFF0000"/>
        <rFont val="Calibri"/>
        <family val="2"/>
        <scheme val="minor"/>
      </rPr>
      <t>: Pro specifikaci MJ u objemově drobných, či malých, předmětů se označení  "balení" rovná 1 ucelenému balení o určitém počtu, nikoliv balení v kartonové krabici, či pytli.</t>
    </r>
  </si>
  <si>
    <r>
      <rPr>
        <u val="single"/>
        <sz val="12"/>
        <color rgb="FFFF0000"/>
        <rFont val="Calibri"/>
        <family val="2"/>
        <scheme val="minor"/>
      </rPr>
      <t>Upozornění</t>
    </r>
    <r>
      <rPr>
        <sz val="12"/>
        <color rgb="FFFF0000"/>
        <rFont val="Calibri"/>
        <family val="2"/>
        <scheme val="minor"/>
      </rPr>
      <t>: Pokud je výše uveden název výrobku či výrobce příznačný pro určitého dodavatele, je to z důvodu obecné povědomosti o tomto produktu (výrobku) ke srovnání požadovaných vlastností a užitné hodnoty (ve významu tzv. benchmarkingu). Dle ustanovení čl. 4 odst. 3 Směrnice č. 3 Rady Královéhradeckého kraje zadavatel připouští jiné obdobné řešení vyhovující požadavkům na plnění předmětu zadávané veřejné zakázky s dodržením zásady nediskriminace. Dále ve smyslu ustanovení § 89 dost. 6 ZZVZ se má za to, že se jedná pouze o vymezení minimálních požadovaných standardů výrobku, technologie či materiálu, kdy dodavatel (účastník) je oprávněn v nabídce uvést u každého takového odkazu i jiné, kvalitativně a technicky obdobné (rovnocenné) řešení, které splňuje minimálně požadované standardy a odpovídá uvedeným parametrům.</t>
    </r>
  </si>
  <si>
    <t>SPOTŘEBNÍ KOŠ (Položkový seznam)</t>
  </si>
  <si>
    <t>IDENTIFIKAČNÍ ÚDAJE DODAVATELE:</t>
  </si>
  <si>
    <t>[doplní dodavatel]</t>
  </si>
  <si>
    <t>sídlo:</t>
  </si>
  <si>
    <t>IČ / DIČ:</t>
  </si>
  <si>
    <t>[doplní dodavatel] / [doplní dodavatel]</t>
  </si>
  <si>
    <t>zástupce:</t>
  </si>
  <si>
    <t>Dezinfekce a čištění podlah</t>
  </si>
  <si>
    <t>Druh aplikace</t>
  </si>
  <si>
    <t>Popis</t>
  </si>
  <si>
    <t>podlahy různých druhů ke stírání - PVC, keramika apod. a k tomu produkt C na čištění podlah vhodný na střídání s Produktem A a Produktem B, určenými na dezinfekci</t>
  </si>
  <si>
    <t>Účinnost pracovního roztoku: A(B)V
Dosažitelná účinnost: ABCTMV</t>
  </si>
  <si>
    <t>Účinnost pracovního roztoku: A(B)V
Dosažitelná účinnost: ABTMV</t>
  </si>
  <si>
    <r>
      <rPr>
        <b/>
        <sz val="8"/>
        <color rgb="FF000000"/>
        <rFont val="Calibri"/>
        <family val="2"/>
      </rPr>
      <t>Produkt A</t>
    </r>
    <r>
      <rPr>
        <sz val="8"/>
        <color rgb="FF000000"/>
        <rFont val="Calibri"/>
        <family val="2"/>
      </rPr>
      <t xml:space="preserve">
(glutaraldehyd)
(incidin Rapid)</t>
    </r>
  </si>
  <si>
    <r>
      <rPr>
        <b/>
        <sz val="8"/>
        <color rgb="FF000000"/>
        <rFont val="Calibri"/>
        <family val="2"/>
      </rPr>
      <t>Produkt B</t>
    </r>
    <r>
      <rPr>
        <sz val="8"/>
        <color rgb="FF000000"/>
        <rFont val="Calibri"/>
        <family val="2"/>
      </rPr>
      <t xml:space="preserve">
(ben. chlorid)
(incidin Pro)</t>
    </r>
  </si>
  <si>
    <t>Označení produktu                                       (referenční produkt)</t>
  </si>
  <si>
    <t>Maximální expozice v minutách</t>
  </si>
  <si>
    <t>litr</t>
  </si>
  <si>
    <r>
      <t>Obchodní firma</t>
    </r>
    <r>
      <rPr>
        <b/>
        <sz val="9"/>
        <color rgb="FF000000"/>
        <rFont val="Calibri"/>
        <family val="2"/>
        <scheme val="minor"/>
      </rPr>
      <t xml:space="preserve"> / název:</t>
    </r>
  </si>
  <si>
    <t>Nabídková cena za balení produktu 
(v Kč bez DPH)</t>
  </si>
  <si>
    <t>Nabídkové ceny (v Kč); Sazba DPH</t>
  </si>
  <si>
    <t>Dezinfekce ploch</t>
  </si>
  <si>
    <t xml:space="preserve">povrchy
(noční stolky, parapety, kliky), skříně s čistým prádlem, lékárny, skříň na sterilní materiál, lednice na léky, </t>
  </si>
  <si>
    <r>
      <rPr>
        <b/>
        <sz val="8"/>
        <color rgb="FF000000"/>
        <rFont val="Calibri"/>
        <family val="2"/>
      </rPr>
      <t>Produkt C</t>
    </r>
    <r>
      <rPr>
        <sz val="8"/>
        <color rgb="FF000000"/>
        <rFont val="Calibri"/>
        <family val="2"/>
      </rPr>
      <t xml:space="preserve">
(glutaraldehyd)
(incidin Rapid)</t>
    </r>
  </si>
  <si>
    <r>
      <rPr>
        <b/>
        <sz val="8"/>
        <color rgb="FF000000"/>
        <rFont val="Calibri"/>
        <family val="2"/>
      </rPr>
      <t>Produkt D</t>
    </r>
    <r>
      <rPr>
        <sz val="8"/>
        <color rgb="FF000000"/>
        <rFont val="Calibri"/>
        <family val="2"/>
      </rPr>
      <t xml:space="preserve">
(ben. chlorid)
(incidin Pro)</t>
    </r>
  </si>
  <si>
    <t>Rychlá dezinfekce povrchů  (neředěná)</t>
  </si>
  <si>
    <t>povrchy
(noční stolky, parapety, kliky), skříně s čistým prádlem, lékárny, skříň na sterilní materiál, lednice na léky</t>
  </si>
  <si>
    <t>Účinnost: ABCTMV</t>
  </si>
  <si>
    <t>Účinnost : ABTMV</t>
  </si>
  <si>
    <r>
      <rPr>
        <b/>
        <sz val="8"/>
        <rFont val="Calibri"/>
        <family val="2"/>
      </rPr>
      <t>Produkt E</t>
    </r>
    <r>
      <rPr>
        <sz val="8"/>
        <rFont val="Calibri"/>
        <family val="2"/>
      </rPr>
      <t xml:space="preserve">
(peroxid vodíku)
(incidin Oxydes S)</t>
    </r>
  </si>
  <si>
    <r>
      <rPr>
        <b/>
        <sz val="8"/>
        <rFont val="Calibri"/>
        <family val="2"/>
      </rPr>
      <t>Produkt F</t>
    </r>
    <r>
      <rPr>
        <sz val="8"/>
        <rFont val="Calibri"/>
        <family val="2"/>
      </rPr>
      <t xml:space="preserve">
(alkohol)
(incidin Oxyfoam S s aplikátorem)</t>
    </r>
  </si>
  <si>
    <r>
      <rPr>
        <b/>
        <sz val="8"/>
        <rFont val="Calibri"/>
        <family val="2"/>
      </rPr>
      <t>Produkt G</t>
    </r>
    <r>
      <rPr>
        <sz val="8"/>
        <rFont val="Calibri"/>
        <family val="2"/>
      </rPr>
      <t xml:space="preserve">
(alkohol)
(incidin liquid spray)</t>
    </r>
  </si>
  <si>
    <r>
      <rPr>
        <b/>
        <sz val="8"/>
        <color rgb="FF000000"/>
        <rFont val="Calibri"/>
        <family val="2"/>
      </rPr>
      <t>Produkt H</t>
    </r>
    <r>
      <rPr>
        <sz val="8"/>
        <color rgb="FF000000"/>
        <rFont val="Calibri"/>
        <family val="2"/>
      </rPr>
      <t xml:space="preserve">
(alkohol)
(incidin liquid)</t>
    </r>
  </si>
  <si>
    <t>2.</t>
  </si>
  <si>
    <t>Účinnost: ABCTMV
bezalkoholové
(vedená cena za 1 ks ubrousku)</t>
  </si>
  <si>
    <t>Účinnost: A(B)TMV
alkoholové
(vedená cena za 1 ks ubrousku)</t>
  </si>
  <si>
    <t>Účinnost : ABTMV
bezalkoholové
(vedená cena za 1 ks ubrousku)</t>
  </si>
  <si>
    <t>Utěrky určeny k profesionálnímu čištění a dezinfekci ploch všeho druhu do zádobníku.</t>
  </si>
  <si>
    <r>
      <rPr>
        <b/>
        <sz val="8"/>
        <rFont val="Calibri"/>
        <family val="2"/>
      </rPr>
      <t>Produkt I</t>
    </r>
    <r>
      <rPr>
        <sz val="8"/>
        <rFont val="Calibri"/>
        <family val="2"/>
      </rPr>
      <t xml:space="preserve">
(peroxid vodíku)
(incidin Oxywipes S)</t>
    </r>
  </si>
  <si>
    <r>
      <rPr>
        <b/>
        <sz val="8"/>
        <color rgb="FF000000"/>
        <rFont val="Calibri"/>
        <family val="2"/>
      </rPr>
      <t>Produkt J</t>
    </r>
    <r>
      <rPr>
        <sz val="8"/>
        <color rgb="FF000000"/>
        <rFont val="Calibri"/>
        <family val="2"/>
      </rPr>
      <t xml:space="preserve">
(alkohol)
(incides N)</t>
    </r>
  </si>
  <si>
    <r>
      <rPr>
        <b/>
        <sz val="8"/>
        <color rgb="FF000000"/>
        <rFont val="Calibri"/>
        <family val="2"/>
      </rPr>
      <t>Produkt K</t>
    </r>
    <r>
      <rPr>
        <sz val="8"/>
        <color rgb="FF000000"/>
        <rFont val="Calibri"/>
        <family val="2"/>
      </rPr>
      <t xml:space="preserve">
(chlorid)
(SaniCloth Aktiv)</t>
    </r>
  </si>
  <si>
    <t>Produkt L</t>
  </si>
  <si>
    <t>Rychlá dezinfekce povrchů ubrousky</t>
  </si>
  <si>
    <t>x</t>
  </si>
  <si>
    <t>Vany, sprchovací lůžko</t>
  </si>
  <si>
    <t>Účinnost pracovního roztoku: A(B)V
Dosažitelná účinnost: A(B)TMV</t>
  </si>
  <si>
    <r>
      <rPr>
        <b/>
        <sz val="8"/>
        <color rgb="FF000000"/>
        <rFont val="Calibri"/>
        <family val="2"/>
      </rPr>
      <t>Produkt M</t>
    </r>
    <r>
      <rPr>
        <sz val="8"/>
        <color rgb="FF000000"/>
        <rFont val="Calibri"/>
        <family val="2"/>
      </rPr>
      <t xml:space="preserve">
(Incidin Oxydes)</t>
    </r>
  </si>
  <si>
    <r>
      <rPr>
        <b/>
        <sz val="8"/>
        <color rgb="FF000000"/>
        <rFont val="Calibri"/>
        <family val="2"/>
      </rPr>
      <t>Produkt N</t>
    </r>
    <r>
      <rPr>
        <sz val="8"/>
        <color rgb="FF000000"/>
        <rFont val="Calibri"/>
        <family val="2"/>
      </rPr>
      <t xml:space="preserve">
(Incidin Pro)</t>
    </r>
  </si>
  <si>
    <t>Dezinfekce ploch na bázi aktivního chlóru</t>
  </si>
  <si>
    <t>Dezinfekční přípravek pro dezinfekci všech omyvatelných povrchů a předmětů na bázi aktivního chlóru s bělícími a dlouhodobými účinky, s dobrou materiálovou snášenlivostí. Uplatnění především WC, výlevky, odpady, kanálky, sifony.</t>
  </si>
  <si>
    <t>Účinnost pracovního roztoku: A(B)TMV
Dosažitelná účinnost: ABCTMV</t>
  </si>
  <si>
    <r>
      <rPr>
        <b/>
        <sz val="8"/>
        <color rgb="FF000000"/>
        <rFont val="Calibri"/>
        <family val="2"/>
      </rPr>
      <t>Produkt O</t>
    </r>
    <r>
      <rPr>
        <sz val="8"/>
        <color rgb="FF000000"/>
        <rFont val="Calibri"/>
        <family val="2"/>
      </rPr>
      <t xml:space="preserve">
(Medicarine)</t>
    </r>
  </si>
  <si>
    <t>Nástrojová dezinfekce</t>
  </si>
  <si>
    <t>nástroje a součásti přístrojů, které nelze sterilizovat i lze sterilizovat</t>
  </si>
  <si>
    <r>
      <rPr>
        <b/>
        <sz val="8"/>
        <color rgb="FF000000"/>
        <rFont val="Calibri"/>
        <family val="2"/>
        <scheme val="minor"/>
      </rPr>
      <t>Produkt  P</t>
    </r>
    <r>
      <rPr>
        <sz val="8"/>
        <color rgb="FF000000"/>
        <rFont val="Calibri"/>
        <family val="2"/>
        <scheme val="minor"/>
      </rPr>
      <t xml:space="preserve">
(sekusept aktiv)</t>
    </r>
  </si>
  <si>
    <r>
      <rPr>
        <b/>
        <sz val="8"/>
        <color rgb="FF000000"/>
        <rFont val="Calibri"/>
        <family val="2"/>
        <scheme val="minor"/>
      </rPr>
      <t>Produkt Q</t>
    </r>
    <r>
      <rPr>
        <sz val="8"/>
        <color rgb="FF000000"/>
        <rFont val="Calibri"/>
        <family val="2"/>
        <scheme val="minor"/>
      </rPr>
      <t xml:space="preserve">
(eso deterferi)</t>
    </r>
  </si>
  <si>
    <t>Dezinfekce rukou</t>
  </si>
  <si>
    <t xml:space="preserve">Mytí a dezinfekce rukou. Kapsle (náplně) vhodné pro dávkovače NEXA 
</t>
  </si>
  <si>
    <t>bez účinnosti</t>
  </si>
  <si>
    <t>Účinnost : ABTMV
regenerační složky
(vitamín E, panthenol, glycerin)</t>
  </si>
  <si>
    <t>Účinnost : ABTMV
regenerační složky</t>
  </si>
  <si>
    <t xml:space="preserve">Mytí a dezinfekce rukou. 
</t>
  </si>
  <si>
    <t>Gelová dezinfekce - kanystr 5L Účinnost : ABTMV
regenerační složky</t>
  </si>
  <si>
    <r>
      <rPr>
        <b/>
        <sz val="8"/>
        <color rgb="FF000000"/>
        <rFont val="Calibri"/>
        <family val="2"/>
      </rPr>
      <t>Produkt R</t>
    </r>
    <r>
      <rPr>
        <sz val="8"/>
        <color rgb="FF000000"/>
        <rFont val="Calibri"/>
        <family val="2"/>
      </rPr>
      <t xml:space="preserve">
Ecolab NEXA FOAM</t>
    </r>
  </si>
  <si>
    <r>
      <rPr>
        <b/>
        <sz val="8"/>
        <color rgb="FF000000"/>
        <rFont val="Calibri"/>
        <family val="2"/>
      </rPr>
      <t>Produkt S</t>
    </r>
    <r>
      <rPr>
        <sz val="8"/>
        <color rgb="FF000000"/>
        <rFont val="Calibri"/>
        <family val="2"/>
      </rPr>
      <t xml:space="preserve">
(alkohol)
(NEXA SKINMAN SOFT PROTECT)</t>
    </r>
  </si>
  <si>
    <r>
      <rPr>
        <b/>
        <sz val="8"/>
        <color rgb="FF000000"/>
        <rFont val="Calibri"/>
        <family val="2"/>
      </rPr>
      <t>Produkt T</t>
    </r>
    <r>
      <rPr>
        <sz val="8"/>
        <color rgb="FF000000"/>
        <rFont val="Calibri"/>
        <family val="2"/>
      </rPr>
      <t xml:space="preserve">
(alkohol)
(NEXA SPIRIGEL COMPLETE)</t>
    </r>
  </si>
  <si>
    <r>
      <rPr>
        <b/>
        <sz val="8"/>
        <rFont val="Calibri"/>
        <family val="2"/>
      </rPr>
      <t>Produkt U</t>
    </r>
    <r>
      <rPr>
        <sz val="8"/>
        <rFont val="Calibri"/>
        <family val="2"/>
      </rPr>
      <t xml:space="preserve">
(alkohol)
 (SPIRIGEL COMPLETE s pumpičkou)</t>
    </r>
  </si>
  <si>
    <r>
      <rPr>
        <b/>
        <sz val="8"/>
        <rFont val="Calibri"/>
        <family val="2"/>
      </rPr>
      <t>Produkt V</t>
    </r>
    <r>
      <rPr>
        <sz val="8"/>
        <rFont val="Calibri"/>
        <family val="2"/>
      </rPr>
      <t xml:space="preserve">
(alkohol)
(SPIRIGEL COMPLETE)</t>
    </r>
  </si>
  <si>
    <r>
      <rPr>
        <b/>
        <sz val="8"/>
        <rFont val="Calibri"/>
        <family val="2"/>
      </rPr>
      <t>Produkt W</t>
    </r>
    <r>
      <rPr>
        <sz val="8"/>
        <rFont val="Calibri"/>
        <family val="2"/>
      </rPr>
      <t xml:space="preserve">
(alkohol)
(Aniosgel 500)</t>
    </r>
  </si>
  <si>
    <t>Dezinfekce pokožky před vpichem (neředěná)</t>
  </si>
  <si>
    <t>A(B)V
alkylbenzyldimethylamoniumchloridu5-brom-5-nitro-1 3-dioxocyklohexanu, ethanolu (96%), n-propanolu</t>
  </si>
  <si>
    <t>Dezinfekce sliznic</t>
  </si>
  <si>
    <t>Dezinfekční přípravek pro dezinfekci sliznic dutiny ústní, hltanu a profylakticky na sliznici a okolní pokožku pohlavních orgánů, k jejich dezinfekci před operačními výkony, zaváděním cévek apod.</t>
  </si>
  <si>
    <t>grampozitivním a gramnegativním bakteriím (především proti stafylokokům, streptokokům, korynebakteriím, enterokokům, Proteus mirabilis, Escherichia coli), plísním (vč.Candida albicans), některým virům (virus působící opar, HIV) a prvokům</t>
  </si>
  <si>
    <r>
      <rPr>
        <b/>
        <sz val="8"/>
        <rFont val="Calibri"/>
        <family val="2"/>
      </rPr>
      <t>Produkt X</t>
    </r>
    <r>
      <rPr>
        <sz val="8"/>
        <rFont val="Calibri"/>
        <family val="2"/>
      </rPr>
      <t xml:space="preserve">
(alkohol)
(Skinsept F)</t>
    </r>
  </si>
  <si>
    <r>
      <rPr>
        <b/>
        <sz val="8"/>
        <color rgb="FF000000"/>
        <rFont val="Calibri"/>
        <family val="2"/>
      </rPr>
      <t>Produkt Y</t>
    </r>
    <r>
      <rPr>
        <sz val="8"/>
        <color rgb="FF000000"/>
        <rFont val="Calibri"/>
        <family val="2"/>
      </rPr>
      <t xml:space="preserve">
(skinsept mucosa)</t>
    </r>
  </si>
  <si>
    <r>
      <t xml:space="preserve">Celková nabídková cena (v Kč bez DPH) </t>
    </r>
    <r>
      <rPr>
        <b/>
        <i/>
        <sz val="10"/>
        <rFont val="Calibri"/>
        <family val="2"/>
        <scheme val="minor"/>
      </rPr>
      <t>(pozn. za celkové předpokládané množství MJ za 4 roky)</t>
    </r>
  </si>
  <si>
    <r>
      <t xml:space="preserve">Celková nabídková cena (v Kč vč. DPH) </t>
    </r>
    <r>
      <rPr>
        <i/>
        <sz val="10"/>
        <rFont val="Calibri"/>
        <family val="2"/>
        <scheme val="minor"/>
      </rPr>
      <t>(pozn. za celkové předpokládané množství MJ za 4 roky)</t>
    </r>
  </si>
  <si>
    <t>Nabídková cena za MJ Pracovního roztoku/ubrousku
(v Kč bez DPH)</t>
  </si>
  <si>
    <t>Nabídková cena za MJ Pracovního roztoku/ubrousku
(v Kč vč. DPH)</t>
  </si>
  <si>
    <t>Předpokládané      
množství MJ Pracovního roztoku/ubrousků za 4 roky</t>
  </si>
  <si>
    <t>Souhrnná nabídková cena za celkové předpokládané množství Pracovního roztoku/ubrousků za 4 roky (v Kč)</t>
  </si>
  <si>
    <r>
      <rPr>
        <u val="single"/>
        <sz val="12"/>
        <color rgb="FFFF0000"/>
        <rFont val="Calibri"/>
        <family val="2"/>
        <scheme val="minor"/>
      </rPr>
      <t>Upozornění</t>
    </r>
    <r>
      <rPr>
        <sz val="12"/>
        <color rgb="FFFF0000"/>
        <rFont val="Calibri"/>
        <family val="2"/>
        <scheme val="minor"/>
      </rPr>
      <t>: Do nabídky mohou být zařazeny pouze výrobky pro procesy čištění a dezinfekce, které při společném nebo následném použití nemají nežádoucí reakce. Viz komentář u záhlaví sloupce "E" Požadované odmínky pro roztok</t>
    </r>
  </si>
  <si>
    <t>Účinnost přípravků v soutěžených  koncentracích musí být tam, kde je to možné, testována dle standardů pro zdravotnictví, EN 14885. Použité EN musí být minimálně v úrovni fáze 2, krok 1, až na konkrétně uvedené výjimky v prostředí s vyšší biologickou zátěží. Výsledky testů musí být na požádání doloženy do tří pracovních dnů protokoly akreditované laboratoře.</t>
  </si>
  <si>
    <r>
      <t xml:space="preserve">Bakterie, kvasinky,plísně, spory a TBC </t>
    </r>
    <r>
      <rPr>
        <sz val="11"/>
        <color rgb="FF000000"/>
        <rFont val="Calibri"/>
        <family val="2"/>
        <scheme val="minor"/>
      </rPr>
      <t>- budou akceptovány i testovací metody DGHM s vyšší biologickou zátěží, pro spory s nižší biologickou zátěží. Pro malé plochy je požadováno na kvasinky, plísně a bakterie testování metodou v praktických podmínkách s mechanickou akcí, ve vyšší biologické zátěži.</t>
    </r>
  </si>
  <si>
    <r>
      <t xml:space="preserve">Plně virucidní účinnost - </t>
    </r>
    <r>
      <rPr>
        <sz val="11"/>
        <color rgb="FF000000"/>
        <rFont val="Calibri"/>
        <family val="2"/>
        <scheme val="minor"/>
      </rPr>
      <t>bude akceptováno testování dle DVV/RKI a EN 14476. Při testování podle EN 14476 musí přípravek splňovat současně účinnost na polio, adeno  a norovirus ( MNV).</t>
    </r>
  </si>
  <si>
    <r>
      <t>Omezeně virucidní účinnost DP na plochy a nástroje</t>
    </r>
    <r>
      <rPr>
        <sz val="11"/>
        <color rgb="FF000000"/>
        <rFont val="Calibri"/>
        <family val="2"/>
        <scheme val="minor"/>
      </rPr>
      <t xml:space="preserve"> - testování  pouze podle DVV/RKI, (kdy přípravky musí minimálně splňovat současně účinnost na vaccinia a BVDV.                                                                                                         </t>
    </r>
  </si>
  <si>
    <r>
      <t>Omezeně virucidní účinnost DP na ruce</t>
    </r>
    <r>
      <rPr>
        <sz val="11"/>
        <color rgb="FF000000"/>
        <rFont val="Calibri"/>
        <family val="2"/>
        <scheme val="minor"/>
      </rPr>
      <t xml:space="preserve"> - může být testována dle DVV/RKI, (současná účinnost alespoň na vaccinia a BVDV) nebo EN 14476, (kdy ale přípravky musí splňovat současně účinnost na adeno a norovirus (MNV)).</t>
    </r>
  </si>
  <si>
    <r>
      <rPr>
        <b/>
        <sz val="11"/>
        <color rgb="FF000000"/>
        <rFont val="Calibri"/>
        <family val="2"/>
        <scheme val="minor"/>
      </rPr>
      <t>A</t>
    </r>
    <r>
      <rPr>
        <sz val="11"/>
        <color rgb="FF000000"/>
        <rFont val="Calibri"/>
        <family val="2"/>
        <scheme val="minor"/>
      </rPr>
      <t xml:space="preserve"> - účinnost na bakterie a kvasinky</t>
    </r>
  </si>
  <si>
    <r>
      <rPr>
        <b/>
        <sz val="11"/>
        <color rgb="FF000000"/>
        <rFont val="Calibri"/>
        <family val="2"/>
        <scheme val="minor"/>
      </rPr>
      <t xml:space="preserve">(B) </t>
    </r>
    <r>
      <rPr>
        <sz val="11"/>
        <color rgb="FF000000"/>
        <rFont val="Calibri"/>
        <family val="2"/>
        <scheme val="minor"/>
      </rPr>
      <t xml:space="preserve">- účinnost na omezené spektrum virů  </t>
    </r>
  </si>
  <si>
    <r>
      <rPr>
        <b/>
        <sz val="11"/>
        <color rgb="FF000000"/>
        <rFont val="Calibri"/>
        <family val="2"/>
        <scheme val="minor"/>
      </rPr>
      <t>B</t>
    </r>
    <r>
      <rPr>
        <sz val="11"/>
        <color rgb="FF000000"/>
        <rFont val="Calibri"/>
        <family val="2"/>
        <scheme val="minor"/>
      </rPr>
      <t xml:space="preserve"> - účinnost proti virům</t>
    </r>
  </si>
  <si>
    <r>
      <rPr>
        <b/>
        <sz val="11"/>
        <color rgb="FF000000"/>
        <rFont val="Calibri"/>
        <family val="2"/>
        <scheme val="minor"/>
      </rPr>
      <t xml:space="preserve">C </t>
    </r>
    <r>
      <rPr>
        <sz val="11"/>
        <color rgb="FF000000"/>
        <rFont val="Calibri"/>
        <family val="2"/>
        <scheme val="minor"/>
      </rPr>
      <t>- sporicidní účinek</t>
    </r>
  </si>
  <si>
    <r>
      <rPr>
        <b/>
        <sz val="11"/>
        <color rgb="FF000000"/>
        <rFont val="Calibri"/>
        <family val="2"/>
        <scheme val="minor"/>
      </rPr>
      <t>T</t>
    </r>
    <r>
      <rPr>
        <sz val="11"/>
        <color rgb="FF000000"/>
        <rFont val="Calibri"/>
        <family val="2"/>
        <scheme val="minor"/>
      </rPr>
      <t xml:space="preserve"> - účinnost proti TBC</t>
    </r>
  </si>
  <si>
    <r>
      <rPr>
        <b/>
        <sz val="11"/>
        <color rgb="FF000000"/>
        <rFont val="Calibri"/>
        <family val="2"/>
        <scheme val="minor"/>
      </rPr>
      <t>M</t>
    </r>
    <r>
      <rPr>
        <sz val="11"/>
        <color rgb="FF000000"/>
        <rFont val="Calibri"/>
        <family val="2"/>
        <scheme val="minor"/>
      </rPr>
      <t xml:space="preserve"> - účinnost proti ostatním mykobakteriím</t>
    </r>
  </si>
  <si>
    <r>
      <rPr>
        <b/>
        <sz val="11"/>
        <color rgb="FF000000"/>
        <rFont val="Calibri"/>
        <family val="2"/>
        <scheme val="minor"/>
      </rPr>
      <t>V</t>
    </r>
    <r>
      <rPr>
        <sz val="11"/>
        <color rgb="FF000000"/>
        <rFont val="Calibri"/>
        <family val="2"/>
        <scheme val="minor"/>
      </rPr>
      <t xml:space="preserve"> - účinnost proti kvasinkám a vláknitým houbám</t>
    </r>
  </si>
  <si>
    <r>
      <rPr>
        <b/>
        <sz val="11"/>
        <color rgb="FF000000"/>
        <rFont val="Calibri"/>
        <family val="2"/>
        <scheme val="minor"/>
      </rPr>
      <t xml:space="preserve">(V) </t>
    </r>
    <r>
      <rPr>
        <sz val="11"/>
        <color rgb="FF000000"/>
        <rFont val="Calibri"/>
        <family val="2"/>
        <scheme val="minor"/>
      </rPr>
      <t>- účinnost proti kvasinkám</t>
    </r>
  </si>
  <si>
    <t>Požadované podmínky pro produkty (*Legenda s vysvětlivkami požadované účinnosti je uvedena níže)</t>
  </si>
  <si>
    <r>
      <t xml:space="preserve">DPH </t>
    </r>
    <r>
      <rPr>
        <i/>
        <sz val="10"/>
        <rFont val="Calibri"/>
        <family val="2"/>
        <scheme val="minor"/>
      </rPr>
      <t>(pozn. za cekové předpokládané množství MJ za 4 roky)</t>
    </r>
  </si>
  <si>
    <t>*LEGENDA (Vysvětlivky účinnosti):</t>
  </si>
  <si>
    <r>
      <t xml:space="preserve">utěrky o velikosti 20 x 38 cm, 40 g/m2
dózy budou dodány v potřebném počtu v ceně </t>
    </r>
    <r>
      <rPr>
        <b/>
        <sz val="8"/>
        <color rgb="FF000000"/>
        <rFont val="Calibri"/>
        <family val="2"/>
      </rPr>
      <t xml:space="preserve">
</t>
    </r>
    <r>
      <rPr>
        <sz val="8"/>
        <color rgb="FF000000"/>
        <rFont val="Calibri"/>
        <family val="2"/>
      </rPr>
      <t>(vedená cena za 1 ks ubrousku)</t>
    </r>
  </si>
  <si>
    <t xml:space="preserve">U tohoto produktu není tento údaj požadován </t>
  </si>
  <si>
    <t>U tohoto produktu není tento údaj požadován</t>
  </si>
  <si>
    <t>Název nabízeného Produktu</t>
  </si>
  <si>
    <t>Požadované ředění - procentuelní obsah nabízeného Produktu v (naředěném) Pracovním roztoku 
(v %)*</t>
  </si>
  <si>
    <t>Velikost balení Produktu (počet MJ v balení - např. počet litrů/ks)</t>
  </si>
  <si>
    <t>Množství Pracovního roztoku z jenoho balení Produktu (litrů/ks)</t>
  </si>
  <si>
    <t>%</t>
  </si>
  <si>
    <t>1. Bezplatné zpracování dezinfekčních plánů.</t>
  </si>
  <si>
    <t>2. Bezplatné vybavení  jednotlivých oddělení směšovacím zařízením pro přípravu dezinfekčních a čistících roztoků na principu podtlaku proudící vody (bez elektr. energie). Každé směšovací zařízení bude mít možnost dávkování dvou různých roztoků dezinfekce a jednoho roztoku čistícího prostředku.</t>
  </si>
  <si>
    <t>3. Pravidelný půlroční bezplatný servis a kontrola směšovacích zařízení.</t>
  </si>
  <si>
    <t>4. Odborná školení personálu k používání směšovacích zařízení dle požadavků zadavatele, nejméně 4x ročně</t>
  </si>
  <si>
    <t>5. Bezpečnostní listy na nabízené dezinfekční prostředky.</t>
  </si>
  <si>
    <t>6.  Pokud je třeba musí být přípravky registrovány jako zdravotnické prostředky.</t>
  </si>
  <si>
    <t>7. U všech přípravků nebudou akceptovány produkty s větou H340 - H373</t>
  </si>
  <si>
    <t xml:space="preserve">V hodnotě spotřebního koše je promítnuto a bude součástí podmínek rámcové dohody:   </t>
  </si>
  <si>
    <t>Ostatní položky (doplňkové zboží) výše neuvedené, které má dodavatel ve své obchodní nabídce a lze je v rámci smlouvy objednat, budou objednateli nabídnuty a dodány se slevou ve výši:</t>
  </si>
  <si>
    <t>z ceníku dodavatele.</t>
  </si>
  <si>
    <r>
      <t xml:space="preserve">[doplní dodavatel] % 
</t>
    </r>
    <r>
      <rPr>
        <i/>
        <sz val="10"/>
        <rFont val="Calibri"/>
        <family val="2"/>
        <scheme val="minor"/>
      </rPr>
      <t>(pozn. min. 10%)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</si>
</sst>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č&quot;"/>
    <numFmt numFmtId="165" formatCode="#,##0.000\ &quot;Kč&quot;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name val="Calibri"/>
      <family val="2"/>
      <scheme val="minor"/>
    </font>
    <font>
      <sz val="12"/>
      <color rgb="FFFF0000"/>
      <name val="Calibri"/>
      <family val="2"/>
      <scheme val="minor"/>
    </font>
    <font>
      <u val="single"/>
      <sz val="12"/>
      <color rgb="FFFF0000"/>
      <name val="Calibri"/>
      <family val="2"/>
      <scheme val="minor"/>
    </font>
    <font>
      <b/>
      <i/>
      <sz val="10"/>
      <name val="Calibri"/>
      <family val="2"/>
      <scheme val="minor"/>
    </font>
    <font>
      <sz val="8"/>
      <color rgb="FF000000"/>
      <name val="Calibri"/>
      <family val="2"/>
    </font>
    <font>
      <b/>
      <sz val="8"/>
      <color rgb="FF000000"/>
      <name val="Calibri"/>
      <family val="2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8"/>
      <name val="Calibri"/>
      <family val="2"/>
    </font>
    <font>
      <b/>
      <sz val="8"/>
      <name val="Calibri"/>
      <family val="2"/>
    </font>
    <font>
      <sz val="8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</fonts>
  <fills count="11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92D050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thin"/>
      <top style="thin"/>
      <bottom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1">
    <xf numFmtId="0" fontId="0" fillId="0" borderId="0" xfId="0"/>
    <xf numFmtId="0" fontId="5" fillId="0" borderId="0" xfId="0" applyFont="1" applyAlignment="1">
      <alignment wrapText="1"/>
    </xf>
    <xf numFmtId="3" fontId="6" fillId="2" borderId="1" xfId="0" applyNumberFormat="1" applyFont="1" applyFill="1" applyBorder="1" applyAlignment="1" applyProtection="1">
      <alignment horizontal="center" vertical="center" wrapText="1"/>
      <protection/>
    </xf>
    <xf numFmtId="3" fontId="7" fillId="2" borderId="1" xfId="0" applyNumberFormat="1" applyFont="1" applyFill="1" applyBorder="1" applyAlignment="1" applyProtection="1">
      <alignment horizontal="center" vertical="center" wrapText="1"/>
      <protection/>
    </xf>
    <xf numFmtId="0" fontId="7" fillId="2" borderId="2" xfId="0" applyFont="1" applyFill="1" applyBorder="1" applyAlignment="1" applyProtection="1">
      <alignment horizontal="center" vertical="center" wrapText="1"/>
      <protection/>
    </xf>
    <xf numFmtId="3" fontId="6" fillId="2" borderId="2" xfId="0" applyNumberFormat="1" applyFont="1" applyFill="1" applyBorder="1" applyAlignment="1" applyProtection="1">
      <alignment horizontal="center" vertical="center" wrapText="1"/>
      <protection/>
    </xf>
    <xf numFmtId="3" fontId="7" fillId="2" borderId="2" xfId="0" applyNumberFormat="1" applyFont="1" applyFill="1" applyBorder="1" applyAlignment="1" applyProtection="1">
      <alignment horizontal="center" vertical="center" wrapText="1"/>
      <protection/>
    </xf>
    <xf numFmtId="0" fontId="7" fillId="0" borderId="2" xfId="0" applyFont="1" applyBorder="1" applyAlignment="1" applyProtection="1">
      <alignment horizontal="center" vertical="center" wrapText="1"/>
      <protection/>
    </xf>
    <xf numFmtId="164" fontId="5" fillId="0" borderId="0" xfId="0" applyNumberFormat="1" applyFont="1" applyAlignment="1">
      <alignment wrapText="1"/>
    </xf>
    <xf numFmtId="164" fontId="8" fillId="3" borderId="1" xfId="0" applyNumberFormat="1" applyFont="1" applyFill="1" applyBorder="1" applyAlignment="1">
      <alignment horizontal="center" vertical="center" wrapText="1"/>
    </xf>
    <xf numFmtId="164" fontId="8" fillId="4" borderId="1" xfId="0" applyNumberFormat="1" applyFont="1" applyFill="1" applyBorder="1" applyAlignment="1" applyProtection="1">
      <alignment horizontal="center" vertical="center" wrapText="1"/>
      <protection locked="0"/>
    </xf>
    <xf numFmtId="9" fontId="8" fillId="4" borderId="1" xfId="0" applyNumberFormat="1" applyFont="1" applyFill="1" applyBorder="1" applyAlignment="1" applyProtection="1">
      <alignment horizontal="center" vertical="center" wrapText="1"/>
      <protection locked="0"/>
    </xf>
    <xf numFmtId="164" fontId="8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14" fillId="2" borderId="2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6" fillId="5" borderId="4" xfId="0" applyFont="1" applyFill="1" applyBorder="1" applyAlignment="1" applyProtection="1">
      <alignment horizontal="center" vertical="center" wrapText="1"/>
      <protection/>
    </xf>
    <xf numFmtId="0" fontId="14" fillId="2" borderId="2" xfId="0" applyFont="1" applyFill="1" applyBorder="1" applyAlignment="1">
      <alignment horizontal="left" vertical="center" wrapText="1"/>
    </xf>
    <xf numFmtId="0" fontId="14" fillId="2" borderId="2" xfId="0" applyFont="1" applyFill="1" applyBorder="1" applyAlignment="1">
      <alignment vertical="center" wrapText="1"/>
    </xf>
    <xf numFmtId="0" fontId="20" fillId="2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3" fontId="7" fillId="0" borderId="5" xfId="0" applyNumberFormat="1" applyFont="1" applyFill="1" applyBorder="1" applyAlignment="1">
      <alignment horizontal="center" vertical="center"/>
    </xf>
    <xf numFmtId="3" fontId="7" fillId="0" borderId="2" xfId="0" applyNumberFormat="1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left" vertical="center" wrapText="1"/>
    </xf>
    <xf numFmtId="3" fontId="14" fillId="0" borderId="2" xfId="0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left" vertical="center" wrapText="1"/>
    </xf>
    <xf numFmtId="3" fontId="14" fillId="2" borderId="2" xfId="0" applyNumberFormat="1" applyFont="1" applyFill="1" applyBorder="1" applyAlignment="1">
      <alignment horizontal="center" vertical="center"/>
    </xf>
    <xf numFmtId="3" fontId="20" fillId="0" borderId="2" xfId="0" applyNumberFormat="1" applyFont="1" applyFill="1" applyBorder="1" applyAlignment="1">
      <alignment horizontal="center" vertical="center"/>
    </xf>
    <xf numFmtId="3" fontId="7" fillId="0" borderId="2" xfId="0" applyNumberFormat="1" applyFont="1" applyFill="1" applyBorder="1" applyAlignment="1" applyProtection="1">
      <alignment horizontal="center" vertical="center" wrapText="1"/>
      <protection/>
    </xf>
    <xf numFmtId="0" fontId="6" fillId="5" borderId="6" xfId="0" applyFont="1" applyFill="1" applyBorder="1" applyAlignment="1" applyProtection="1">
      <alignment horizontal="center" vertical="center" wrapText="1"/>
      <protection/>
    </xf>
    <xf numFmtId="0" fontId="6" fillId="5" borderId="7" xfId="0" applyFont="1" applyFill="1" applyBorder="1" applyAlignment="1" applyProtection="1">
      <alignment horizontal="center" vertical="center" wrapText="1"/>
      <protection/>
    </xf>
    <xf numFmtId="0" fontId="21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 applyProtection="1">
      <alignment horizontal="center" vertical="center" wrapText="1"/>
      <protection/>
    </xf>
    <xf numFmtId="3" fontId="6" fillId="0" borderId="2" xfId="0" applyNumberFormat="1" applyFont="1" applyFill="1" applyBorder="1" applyAlignment="1" applyProtection="1">
      <alignment horizontal="center" vertical="center" wrapText="1"/>
      <protection/>
    </xf>
    <xf numFmtId="165" fontId="8" fillId="3" borderId="1" xfId="0" applyNumberFormat="1" applyFont="1" applyFill="1" applyBorder="1" applyAlignment="1">
      <alignment horizontal="center" vertical="center" wrapText="1"/>
    </xf>
    <xf numFmtId="3" fontId="7" fillId="4" borderId="1" xfId="0" applyNumberFormat="1" applyFont="1" applyFill="1" applyBorder="1" applyAlignment="1" applyProtection="1">
      <alignment horizontal="center" vertical="center" wrapText="1"/>
      <protection locked="0"/>
    </xf>
    <xf numFmtId="9" fontId="7" fillId="4" borderId="1" xfId="0" applyNumberFormat="1" applyFont="1" applyFill="1" applyBorder="1" applyAlignment="1" applyProtection="1">
      <alignment horizontal="center" vertical="center" wrapText="1"/>
      <protection locked="0"/>
    </xf>
    <xf numFmtId="3" fontId="7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 wrapText="1"/>
    </xf>
    <xf numFmtId="0" fontId="5" fillId="6" borderId="0" xfId="0" applyFont="1" applyFill="1" applyBorder="1" applyAlignment="1">
      <alignment horizontal="left" wrapText="1"/>
    </xf>
    <xf numFmtId="3" fontId="7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6" fillId="6" borderId="8" xfId="0" applyFont="1" applyFill="1" applyBorder="1" applyAlignment="1">
      <alignment horizontal="left"/>
    </xf>
    <xf numFmtId="0" fontId="26" fillId="6" borderId="0" xfId="0" applyFont="1" applyFill="1" applyBorder="1" applyAlignment="1">
      <alignment horizontal="left"/>
    </xf>
    <xf numFmtId="2" fontId="7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7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25" fillId="7" borderId="8" xfId="0" applyFont="1" applyFill="1" applyBorder="1" applyAlignment="1">
      <alignment/>
    </xf>
    <xf numFmtId="0" fontId="25" fillId="7" borderId="0" xfId="0" applyFont="1" applyFill="1" applyBorder="1" applyAlignment="1">
      <alignment/>
    </xf>
    <xf numFmtId="0" fontId="25" fillId="7" borderId="9" xfId="0" applyFont="1" applyFill="1" applyBorder="1" applyAlignment="1">
      <alignment/>
    </xf>
    <xf numFmtId="3" fontId="20" fillId="0" borderId="5" xfId="0" applyNumberFormat="1" applyFont="1" applyFill="1" applyBorder="1" applyAlignment="1">
      <alignment horizontal="center" vertical="center"/>
    </xf>
    <xf numFmtId="3" fontId="20" fillId="0" borderId="3" xfId="0" applyNumberFormat="1" applyFont="1" applyFill="1" applyBorder="1" applyAlignment="1">
      <alignment horizontal="center" vertical="center"/>
    </xf>
    <xf numFmtId="3" fontId="20" fillId="0" borderId="1" xfId="0" applyNumberFormat="1" applyFont="1" applyFill="1" applyBorder="1" applyAlignment="1">
      <alignment horizontal="center" vertical="center"/>
    </xf>
    <xf numFmtId="3" fontId="14" fillId="0" borderId="5" xfId="0" applyNumberFormat="1" applyFont="1" applyFill="1" applyBorder="1" applyAlignment="1">
      <alignment horizontal="center" vertical="center"/>
    </xf>
    <xf numFmtId="3" fontId="14" fillId="0" borderId="3" xfId="0" applyNumberFormat="1" applyFont="1" applyFill="1" applyBorder="1" applyAlignment="1">
      <alignment horizontal="center" vertical="center"/>
    </xf>
    <xf numFmtId="9" fontId="24" fillId="8" borderId="5" xfId="0" applyNumberFormat="1" applyFont="1" applyFill="1" applyBorder="1" applyAlignment="1" applyProtection="1">
      <alignment horizontal="center" vertical="center" wrapText="1"/>
      <protection/>
    </xf>
    <xf numFmtId="9" fontId="24" fillId="8" borderId="3" xfId="0" applyNumberFormat="1" applyFont="1" applyFill="1" applyBorder="1" applyAlignment="1" applyProtection="1">
      <alignment horizontal="center" vertical="center" wrapText="1"/>
      <protection/>
    </xf>
    <xf numFmtId="9" fontId="24" fillId="8" borderId="1" xfId="0" applyNumberFormat="1" applyFont="1" applyFill="1" applyBorder="1" applyAlignment="1" applyProtection="1">
      <alignment horizontal="center" vertical="center" wrapText="1"/>
      <protection/>
    </xf>
    <xf numFmtId="0" fontId="22" fillId="0" borderId="5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7" fillId="0" borderId="5" xfId="0" applyFont="1" applyBorder="1" applyAlignment="1" applyProtection="1">
      <alignment horizontal="center" vertical="center" wrapText="1"/>
      <protection/>
    </xf>
    <xf numFmtId="0" fontId="7" fillId="0" borderId="1" xfId="0" applyFont="1" applyBorder="1" applyAlignment="1" applyProtection="1">
      <alignment horizontal="center" vertical="center" wrapText="1"/>
      <protection/>
    </xf>
    <xf numFmtId="0" fontId="14" fillId="0" borderId="5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6" fillId="5" borderId="10" xfId="0" applyFont="1" applyFill="1" applyBorder="1" applyAlignment="1" applyProtection="1">
      <alignment horizontal="center" vertical="center" wrapText="1"/>
      <protection/>
    </xf>
    <xf numFmtId="0" fontId="6" fillId="5" borderId="6" xfId="0" applyFont="1" applyFill="1" applyBorder="1" applyAlignment="1" applyProtection="1">
      <alignment horizontal="center" vertical="center" wrapText="1"/>
      <protection/>
    </xf>
    <xf numFmtId="0" fontId="23" fillId="0" borderId="5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 applyProtection="1">
      <alignment horizontal="center" vertical="center" wrapText="1"/>
      <protection/>
    </xf>
    <xf numFmtId="0" fontId="15" fillId="0" borderId="2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 applyProtection="1">
      <alignment horizontal="center" vertical="center" wrapText="1"/>
      <protection/>
    </xf>
    <xf numFmtId="0" fontId="6" fillId="2" borderId="1" xfId="0" applyFont="1" applyFill="1" applyBorder="1" applyAlignment="1" applyProtection="1">
      <alignment horizontal="center" vertical="center" wrapText="1"/>
      <protection/>
    </xf>
    <xf numFmtId="0" fontId="14" fillId="2" borderId="5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6" fillId="5" borderId="13" xfId="0" applyFont="1" applyFill="1" applyBorder="1" applyAlignment="1" applyProtection="1">
      <alignment horizontal="center" vertical="center" wrapText="1"/>
      <protection/>
    </xf>
    <xf numFmtId="0" fontId="5" fillId="4" borderId="14" xfId="0" applyFont="1" applyFill="1" applyBorder="1" applyAlignment="1" applyProtection="1">
      <alignment horizontal="left" vertical="center" wrapText="1"/>
      <protection locked="0"/>
    </xf>
    <xf numFmtId="0" fontId="5" fillId="4" borderId="15" xfId="0" applyFont="1" applyFill="1" applyBorder="1" applyAlignment="1" applyProtection="1">
      <alignment horizontal="left" vertical="center" wrapText="1"/>
      <protection locked="0"/>
    </xf>
    <xf numFmtId="3" fontId="16" fillId="5" borderId="12" xfId="0" applyNumberFormat="1" applyFont="1" applyFill="1" applyBorder="1" applyAlignment="1" applyProtection="1">
      <alignment horizontal="center" vertical="center" wrapText="1"/>
      <protection/>
    </xf>
    <xf numFmtId="3" fontId="16" fillId="5" borderId="4" xfId="0" applyNumberFormat="1" applyFont="1" applyFill="1" applyBorder="1" applyAlignment="1" applyProtection="1">
      <alignment horizontal="center" vertical="center" wrapText="1"/>
      <protection/>
    </xf>
    <xf numFmtId="0" fontId="16" fillId="5" borderId="12" xfId="0" applyFont="1" applyFill="1" applyBorder="1" applyAlignment="1" applyProtection="1">
      <alignment horizontal="center" vertical="center" wrapText="1"/>
      <protection/>
    </xf>
    <xf numFmtId="0" fontId="16" fillId="5" borderId="4" xfId="0" applyFont="1" applyFill="1" applyBorder="1" applyAlignment="1" applyProtection="1">
      <alignment horizontal="center" vertical="center" wrapText="1"/>
      <protection/>
    </xf>
    <xf numFmtId="0" fontId="17" fillId="5" borderId="16" xfId="0" applyFont="1" applyFill="1" applyBorder="1" applyAlignment="1" applyProtection="1">
      <alignment horizontal="center" vertical="center" wrapText="1"/>
      <protection/>
    </xf>
    <xf numFmtId="0" fontId="17" fillId="5" borderId="17" xfId="0" applyFont="1" applyFill="1" applyBorder="1" applyAlignment="1" applyProtection="1">
      <alignment horizontal="center" vertical="center" wrapText="1"/>
      <protection/>
    </xf>
    <xf numFmtId="0" fontId="17" fillId="5" borderId="18" xfId="0" applyFont="1" applyFill="1" applyBorder="1" applyAlignment="1" applyProtection="1">
      <alignment horizontal="center" vertical="center" wrapText="1"/>
      <protection/>
    </xf>
    <xf numFmtId="0" fontId="19" fillId="0" borderId="19" xfId="0" applyFont="1" applyFill="1" applyBorder="1" applyAlignment="1">
      <alignment horizontal="left" vertical="center" wrapText="1"/>
    </xf>
    <xf numFmtId="0" fontId="19" fillId="0" borderId="20" xfId="0" applyFont="1" applyFill="1" applyBorder="1" applyAlignment="1">
      <alignment horizontal="left" vertical="center" wrapText="1"/>
    </xf>
    <xf numFmtId="0" fontId="6" fillId="5" borderId="21" xfId="0" applyFont="1" applyFill="1" applyBorder="1" applyAlignment="1" applyProtection="1">
      <alignment horizontal="center" vertical="center" wrapText="1"/>
      <protection/>
    </xf>
    <xf numFmtId="0" fontId="3" fillId="0" borderId="22" xfId="0" applyFont="1" applyFill="1" applyBorder="1" applyAlignment="1">
      <alignment horizontal="left" wrapText="1"/>
    </xf>
    <xf numFmtId="0" fontId="3" fillId="0" borderId="23" xfId="0" applyFont="1" applyFill="1" applyBorder="1" applyAlignment="1">
      <alignment horizontal="left" wrapText="1"/>
    </xf>
    <xf numFmtId="0" fontId="9" fillId="5" borderId="24" xfId="0" applyFont="1" applyFill="1" applyBorder="1" applyAlignment="1">
      <alignment horizontal="left" vertical="center" wrapText="1"/>
    </xf>
    <xf numFmtId="0" fontId="9" fillId="5" borderId="25" xfId="0" applyFont="1" applyFill="1" applyBorder="1" applyAlignment="1">
      <alignment horizontal="left" vertical="center" wrapText="1"/>
    </xf>
    <xf numFmtId="0" fontId="9" fillId="5" borderId="26" xfId="0" applyFont="1" applyFill="1" applyBorder="1" applyAlignment="1">
      <alignment horizontal="left" vertical="center" wrapText="1"/>
    </xf>
    <xf numFmtId="0" fontId="17" fillId="0" borderId="27" xfId="0" applyFont="1" applyFill="1" applyBorder="1" applyAlignment="1">
      <alignment horizontal="left" vertical="center" wrapText="1"/>
    </xf>
    <xf numFmtId="0" fontId="17" fillId="0" borderId="28" xfId="0" applyFont="1" applyFill="1" applyBorder="1" applyAlignment="1">
      <alignment horizontal="left" vertical="center" wrapText="1"/>
    </xf>
    <xf numFmtId="0" fontId="17" fillId="4" borderId="29" xfId="0" applyFont="1" applyFill="1" applyBorder="1" applyAlignment="1" applyProtection="1">
      <alignment horizontal="left" vertical="center" wrapText="1"/>
      <protection locked="0"/>
    </xf>
    <xf numFmtId="0" fontId="17" fillId="4" borderId="30" xfId="0" applyFont="1" applyFill="1" applyBorder="1" applyAlignment="1" applyProtection="1">
      <alignment horizontal="left" vertical="center" wrapText="1"/>
      <protection locked="0"/>
    </xf>
    <xf numFmtId="0" fontId="17" fillId="4" borderId="31" xfId="0" applyFont="1" applyFill="1" applyBorder="1" applyAlignment="1" applyProtection="1">
      <alignment horizontal="left" vertical="center" wrapText="1"/>
      <protection locked="0"/>
    </xf>
    <xf numFmtId="0" fontId="5" fillId="4" borderId="2" xfId="0" applyFont="1" applyFill="1" applyBorder="1" applyAlignment="1" applyProtection="1">
      <alignment horizontal="left" vertical="center" wrapText="1"/>
      <protection locked="0"/>
    </xf>
    <xf numFmtId="0" fontId="5" fillId="4" borderId="32" xfId="0" applyFont="1" applyFill="1" applyBorder="1" applyAlignment="1" applyProtection="1">
      <alignment horizontal="left" vertical="center" wrapText="1"/>
      <protection locked="0"/>
    </xf>
    <xf numFmtId="0" fontId="3" fillId="0" borderId="3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19" fillId="0" borderId="27" xfId="0" applyFont="1" applyFill="1" applyBorder="1" applyAlignment="1">
      <alignment horizontal="left" vertical="center" wrapText="1"/>
    </xf>
    <xf numFmtId="0" fontId="19" fillId="0" borderId="28" xfId="0" applyFont="1" applyFill="1" applyBorder="1" applyAlignment="1">
      <alignment horizontal="left" vertical="center" wrapText="1"/>
    </xf>
    <xf numFmtId="0" fontId="26" fillId="6" borderId="33" xfId="0" applyFont="1" applyFill="1" applyBorder="1" applyAlignment="1">
      <alignment horizontal="left"/>
    </xf>
    <xf numFmtId="0" fontId="26" fillId="6" borderId="34" xfId="0" applyFont="1" applyFill="1" applyBorder="1" applyAlignment="1">
      <alignment horizontal="left"/>
    </xf>
    <xf numFmtId="0" fontId="25" fillId="6" borderId="22" xfId="0" applyFont="1" applyFill="1" applyBorder="1" applyAlignment="1">
      <alignment horizontal="left" vertical="center" wrapText="1"/>
    </xf>
    <xf numFmtId="0" fontId="25" fillId="6" borderId="23" xfId="0" applyFont="1" applyFill="1" applyBorder="1" applyAlignment="1">
      <alignment horizontal="left" vertical="center" wrapText="1"/>
    </xf>
    <xf numFmtId="0" fontId="25" fillId="6" borderId="35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left" wrapText="1"/>
    </xf>
    <xf numFmtId="0" fontId="25" fillId="6" borderId="8" xfId="0" applyFont="1" applyFill="1" applyBorder="1" applyAlignment="1">
      <alignment horizontal="center"/>
    </xf>
    <xf numFmtId="0" fontId="25" fillId="6" borderId="0" xfId="0" applyFont="1" applyFill="1" applyBorder="1" applyAlignment="1">
      <alignment horizontal="center"/>
    </xf>
    <xf numFmtId="0" fontId="25" fillId="6" borderId="9" xfId="0" applyFont="1" applyFill="1" applyBorder="1" applyAlignment="1">
      <alignment horizontal="center"/>
    </xf>
    <xf numFmtId="0" fontId="2" fillId="0" borderId="36" xfId="0" applyFont="1" applyBorder="1" applyAlignment="1" applyProtection="1">
      <alignment horizontal="left" vertical="center"/>
      <protection hidden="1"/>
    </xf>
    <xf numFmtId="0" fontId="2" fillId="0" borderId="37" xfId="0" applyFont="1" applyBorder="1" applyAlignment="1" applyProtection="1">
      <alignment horizontal="left" vertical="center"/>
      <protection hidden="1"/>
    </xf>
    <xf numFmtId="0" fontId="2" fillId="0" borderId="38" xfId="0" applyFont="1" applyBorder="1" applyAlignment="1" applyProtection="1">
      <alignment horizontal="left" vertical="center"/>
      <protection hidden="1"/>
    </xf>
    <xf numFmtId="0" fontId="4" fillId="0" borderId="19" xfId="0" applyFont="1" applyBorder="1" applyAlignment="1" applyProtection="1">
      <alignment horizontal="left" vertical="center"/>
      <protection hidden="1"/>
    </xf>
    <xf numFmtId="0" fontId="2" fillId="0" borderId="39" xfId="0" applyFont="1" applyBorder="1" applyAlignment="1" applyProtection="1">
      <alignment horizontal="left" vertical="center"/>
      <protection hidden="1"/>
    </xf>
    <xf numFmtId="0" fontId="2" fillId="0" borderId="40" xfId="0" applyFont="1" applyBorder="1" applyAlignment="1" applyProtection="1">
      <alignment horizontal="left" vertical="center"/>
      <protection hidden="1"/>
    </xf>
    <xf numFmtId="164" fontId="3" fillId="9" borderId="6" xfId="0" applyNumberFormat="1" applyFont="1" applyFill="1" applyBorder="1" applyAlignment="1">
      <alignment horizontal="center" vertical="center" wrapText="1"/>
    </xf>
    <xf numFmtId="0" fontId="3" fillId="9" borderId="41" xfId="0" applyFont="1" applyFill="1" applyBorder="1" applyAlignment="1">
      <alignment horizontal="center" vertical="center" wrapText="1"/>
    </xf>
    <xf numFmtId="164" fontId="9" fillId="9" borderId="6" xfId="0" applyNumberFormat="1" applyFont="1" applyFill="1" applyBorder="1" applyAlignment="1">
      <alignment horizontal="center" vertical="center" wrapText="1"/>
    </xf>
    <xf numFmtId="0" fontId="9" fillId="9" borderId="4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center" wrapText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11" fillId="0" borderId="0" xfId="0" applyFont="1" applyFill="1" applyBorder="1" applyAlignment="1">
      <alignment horizontal="left" wrapText="1"/>
    </xf>
    <xf numFmtId="164" fontId="9" fillId="9" borderId="42" xfId="0" applyNumberFormat="1" applyFont="1" applyFill="1" applyBorder="1" applyAlignment="1">
      <alignment horizontal="center" vertical="center" wrapText="1"/>
    </xf>
    <xf numFmtId="0" fontId="9" fillId="9" borderId="15" xfId="0" applyFont="1" applyFill="1" applyBorder="1" applyAlignment="1">
      <alignment horizontal="center" vertical="center" wrapText="1"/>
    </xf>
    <xf numFmtId="0" fontId="4" fillId="0" borderId="27" xfId="0" applyFont="1" applyBorder="1" applyAlignment="1" applyProtection="1">
      <alignment horizontal="left" vertical="center"/>
      <protection hidden="1"/>
    </xf>
    <xf numFmtId="0" fontId="4" fillId="0" borderId="30" xfId="0" applyFont="1" applyBorder="1" applyAlignment="1" applyProtection="1">
      <alignment horizontal="left" vertical="center"/>
      <protection hidden="1"/>
    </xf>
    <xf numFmtId="0" fontId="4" fillId="0" borderId="31" xfId="0" applyFont="1" applyBorder="1" applyAlignment="1" applyProtection="1">
      <alignment horizontal="left" vertical="center"/>
      <protection hidden="1"/>
    </xf>
    <xf numFmtId="0" fontId="25" fillId="7" borderId="33" xfId="0" applyFont="1" applyFill="1" applyBorder="1" applyAlignment="1">
      <alignment horizontal="left" vertical="top" wrapText="1"/>
    </xf>
    <xf numFmtId="0" fontId="25" fillId="7" borderId="34" xfId="0" applyFont="1" applyFill="1" applyBorder="1" applyAlignment="1">
      <alignment horizontal="left" vertical="top" wrapText="1"/>
    </xf>
    <xf numFmtId="0" fontId="25" fillId="7" borderId="43" xfId="0" applyFont="1" applyFill="1" applyBorder="1" applyAlignment="1">
      <alignment horizontal="left" vertical="top" wrapText="1"/>
    </xf>
    <xf numFmtId="0" fontId="25" fillId="6" borderId="8" xfId="0" applyFont="1" applyFill="1" applyBorder="1" applyAlignment="1">
      <alignment horizontal="left" vertical="center" wrapText="1"/>
    </xf>
    <xf numFmtId="0" fontId="25" fillId="6" borderId="0" xfId="0" applyFont="1" applyFill="1" applyBorder="1" applyAlignment="1">
      <alignment horizontal="left" vertical="center" wrapText="1"/>
    </xf>
    <xf numFmtId="0" fontId="25" fillId="6" borderId="9" xfId="0" applyFont="1" applyFill="1" applyBorder="1" applyAlignment="1">
      <alignment horizontal="left" vertical="center" wrapText="1"/>
    </xf>
    <xf numFmtId="0" fontId="25" fillId="6" borderId="33" xfId="0" applyFont="1" applyFill="1" applyBorder="1" applyAlignment="1">
      <alignment horizontal="left" vertical="center" wrapText="1"/>
    </xf>
    <xf numFmtId="0" fontId="25" fillId="6" borderId="34" xfId="0" applyFont="1" applyFill="1" applyBorder="1" applyAlignment="1">
      <alignment horizontal="left" vertical="center" wrapText="1"/>
    </xf>
    <xf numFmtId="0" fontId="25" fillId="6" borderId="43" xfId="0" applyFont="1" applyFill="1" applyBorder="1" applyAlignment="1">
      <alignment horizontal="left" vertical="center" wrapText="1"/>
    </xf>
    <xf numFmtId="0" fontId="26" fillId="6" borderId="0" xfId="0" applyFont="1" applyFill="1" applyBorder="1" applyAlignment="1">
      <alignment horizontal="left" vertical="center" wrapText="1"/>
    </xf>
    <xf numFmtId="0" fontId="26" fillId="6" borderId="9" xfId="0" applyFont="1" applyFill="1" applyBorder="1" applyAlignment="1">
      <alignment horizontal="left" vertical="center" wrapText="1"/>
    </xf>
    <xf numFmtId="0" fontId="26" fillId="6" borderId="34" xfId="0" applyFont="1" applyFill="1" applyBorder="1" applyAlignment="1">
      <alignment horizontal="left" vertical="center" wrapText="1"/>
    </xf>
    <xf numFmtId="0" fontId="26" fillId="6" borderId="43" xfId="0" applyFont="1" applyFill="1" applyBorder="1" applyAlignment="1">
      <alignment horizontal="left" vertical="center" wrapText="1"/>
    </xf>
    <xf numFmtId="0" fontId="26" fillId="6" borderId="8" xfId="0" applyFont="1" applyFill="1" applyBorder="1" applyAlignment="1">
      <alignment horizontal="left"/>
    </xf>
    <xf numFmtId="0" fontId="26" fillId="6" borderId="0" xfId="0" applyFont="1" applyFill="1" applyBorder="1" applyAlignment="1">
      <alignment horizontal="left"/>
    </xf>
    <xf numFmtId="0" fontId="25" fillId="7" borderId="8" xfId="0" applyFont="1" applyFill="1" applyBorder="1" applyAlignment="1">
      <alignment horizontal="left"/>
    </xf>
    <xf numFmtId="0" fontId="25" fillId="7" borderId="0" xfId="0" applyFont="1" applyFill="1" applyBorder="1" applyAlignment="1">
      <alignment horizontal="left"/>
    </xf>
    <xf numFmtId="0" fontId="25" fillId="7" borderId="9" xfId="0" applyFont="1" applyFill="1" applyBorder="1" applyAlignment="1">
      <alignment horizontal="left"/>
    </xf>
    <xf numFmtId="0" fontId="25" fillId="7" borderId="8" xfId="0" applyFont="1" applyFill="1" applyBorder="1" applyAlignment="1">
      <alignment horizontal="left" vertical="top" wrapText="1"/>
    </xf>
    <xf numFmtId="0" fontId="25" fillId="7" borderId="0" xfId="0" applyFont="1" applyFill="1" applyBorder="1" applyAlignment="1">
      <alignment horizontal="left" vertical="top" wrapText="1"/>
    </xf>
    <xf numFmtId="0" fontId="25" fillId="7" borderId="9" xfId="0" applyFont="1" applyFill="1" applyBorder="1" applyAlignment="1">
      <alignment horizontal="left" vertical="top" wrapText="1"/>
    </xf>
    <xf numFmtId="0" fontId="25" fillId="5" borderId="22" xfId="0" applyFont="1" applyFill="1" applyBorder="1" applyAlignment="1">
      <alignment horizontal="center"/>
    </xf>
    <xf numFmtId="0" fontId="25" fillId="5" borderId="23" xfId="0" applyFont="1" applyFill="1" applyBorder="1" applyAlignment="1">
      <alignment horizontal="center"/>
    </xf>
    <xf numFmtId="0" fontId="25" fillId="5" borderId="35" xfId="0" applyFont="1" applyFill="1" applyBorder="1" applyAlignment="1">
      <alignment horizontal="center"/>
    </xf>
    <xf numFmtId="0" fontId="25" fillId="5" borderId="22" xfId="0" applyFont="1" applyFill="1" applyBorder="1" applyAlignment="1">
      <alignment horizontal="left"/>
    </xf>
    <xf numFmtId="0" fontId="25" fillId="5" borderId="23" xfId="0" applyFont="1" applyFill="1" applyBorder="1" applyAlignment="1">
      <alignment horizontal="left"/>
    </xf>
    <xf numFmtId="0" fontId="25" fillId="5" borderId="35" xfId="0" applyFont="1" applyFill="1" applyBorder="1" applyAlignment="1">
      <alignment horizontal="left"/>
    </xf>
    <xf numFmtId="0" fontId="27" fillId="10" borderId="18" xfId="0" applyFont="1" applyFill="1" applyBorder="1" applyAlignment="1" applyProtection="1">
      <alignment horizontal="center" vertical="center"/>
      <protection hidden="1"/>
    </xf>
    <xf numFmtId="0" fontId="27" fillId="10" borderId="44" xfId="0" applyFont="1" applyFill="1" applyBorder="1" applyAlignment="1" applyProtection="1">
      <alignment horizontal="center" vertical="center"/>
      <protection hidden="1"/>
    </xf>
    <xf numFmtId="0" fontId="2" fillId="4" borderId="18" xfId="0" applyFont="1" applyFill="1" applyBorder="1" applyAlignment="1" applyProtection="1">
      <alignment horizontal="center" vertical="center" wrapText="1"/>
      <protection hidden="1"/>
    </xf>
    <xf numFmtId="0" fontId="2" fillId="4" borderId="18" xfId="0" applyFont="1" applyFill="1" applyBorder="1" applyAlignment="1" applyProtection="1">
      <alignment horizontal="center" vertical="center"/>
      <protection hidden="1"/>
    </xf>
    <xf numFmtId="0" fontId="27" fillId="10" borderId="45" xfId="0" applyFont="1" applyFill="1" applyBorder="1" applyAlignment="1" applyProtection="1">
      <alignment horizontal="center" vertic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57"/>
  <sheetViews>
    <sheetView tabSelected="1" workbookViewId="0" topLeftCell="A31">
      <selection activeCell="A41" sqref="A41:R41"/>
    </sheetView>
  </sheetViews>
  <sheetFormatPr defaultColWidth="9.140625" defaultRowHeight="15"/>
  <cols>
    <col min="1" max="1" width="6.00390625" style="1" bestFit="1" customWidth="1"/>
    <col min="2" max="2" width="19.7109375" style="1" customWidth="1"/>
    <col min="3" max="3" width="22.00390625" style="1" customWidth="1"/>
    <col min="4" max="4" width="17.8515625" style="1" customWidth="1"/>
    <col min="5" max="5" width="24.140625" style="1" customWidth="1"/>
    <col min="6" max="6" width="9.7109375" style="1" customWidth="1"/>
    <col min="7" max="7" width="6.7109375" style="1" customWidth="1"/>
    <col min="8" max="8" width="9.28125" style="1" customWidth="1"/>
    <col min="9" max="9" width="10.00390625" style="1" customWidth="1"/>
    <col min="10" max="10" width="10.140625" style="1" customWidth="1"/>
    <col min="11" max="11" width="13.57421875" style="1" customWidth="1"/>
    <col min="12" max="12" width="11.28125" style="1" customWidth="1"/>
    <col min="13" max="13" width="10.7109375" style="1" customWidth="1"/>
    <col min="14" max="14" width="13.28125" style="1" customWidth="1"/>
    <col min="15" max="15" width="13.140625" style="1" customWidth="1"/>
    <col min="16" max="16" width="11.57421875" style="1" customWidth="1"/>
    <col min="17" max="18" width="12.8515625" style="1" customWidth="1"/>
    <col min="19" max="16384" width="9.140625" style="1" customWidth="1"/>
  </cols>
  <sheetData>
    <row r="1" spans="1:18" ht="16.5" customHeight="1">
      <c r="A1" s="96" t="s">
        <v>14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</row>
    <row r="2" spans="1:18" ht="16.5" customHeight="1" thickBot="1">
      <c r="A2" s="108" t="s">
        <v>18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</row>
    <row r="3" spans="1:18" ht="16.5" customHeight="1">
      <c r="A3" s="98" t="s">
        <v>19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100"/>
    </row>
    <row r="4" spans="1:18" ht="15.75" customHeight="1">
      <c r="A4" s="101" t="s">
        <v>36</v>
      </c>
      <c r="B4" s="102"/>
      <c r="C4" s="103" t="s">
        <v>20</v>
      </c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5"/>
    </row>
    <row r="5" spans="1:18" ht="12.75" customHeight="1">
      <c r="A5" s="110" t="s">
        <v>21</v>
      </c>
      <c r="B5" s="111"/>
      <c r="C5" s="106" t="s">
        <v>20</v>
      </c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7"/>
    </row>
    <row r="6" spans="1:19" ht="15" customHeight="1">
      <c r="A6" s="110" t="s">
        <v>22</v>
      </c>
      <c r="B6" s="111"/>
      <c r="C6" s="106" t="s">
        <v>23</v>
      </c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7"/>
      <c r="S6" s="8"/>
    </row>
    <row r="7" spans="1:18" ht="13.5" customHeight="1" thickBot="1">
      <c r="A7" s="93" t="s">
        <v>24</v>
      </c>
      <c r="B7" s="94"/>
      <c r="C7" s="84" t="s">
        <v>20</v>
      </c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5"/>
    </row>
    <row r="8" spans="1:18" ht="54" customHeight="1" thickBot="1">
      <c r="A8" s="83" t="s">
        <v>0</v>
      </c>
      <c r="B8" s="88" t="s">
        <v>26</v>
      </c>
      <c r="C8" s="88" t="s">
        <v>27</v>
      </c>
      <c r="D8" s="88" t="s">
        <v>33</v>
      </c>
      <c r="E8" s="88" t="s">
        <v>114</v>
      </c>
      <c r="F8" s="88" t="s">
        <v>34</v>
      </c>
      <c r="G8" s="86" t="s">
        <v>1</v>
      </c>
      <c r="H8" s="86" t="s">
        <v>120</v>
      </c>
      <c r="I8" s="88" t="s">
        <v>122</v>
      </c>
      <c r="J8" s="86" t="s">
        <v>121</v>
      </c>
      <c r="K8" s="86" t="s">
        <v>123</v>
      </c>
      <c r="L8" s="90" t="s">
        <v>38</v>
      </c>
      <c r="M8" s="92"/>
      <c r="N8" s="92"/>
      <c r="O8" s="91"/>
      <c r="P8" s="88" t="s">
        <v>98</v>
      </c>
      <c r="Q8" s="90" t="s">
        <v>99</v>
      </c>
      <c r="R8" s="91"/>
    </row>
    <row r="9" spans="1:18" ht="71.25" customHeight="1" thickBot="1">
      <c r="A9" s="95"/>
      <c r="B9" s="89"/>
      <c r="C9" s="89"/>
      <c r="D9" s="89"/>
      <c r="E9" s="89"/>
      <c r="F9" s="89"/>
      <c r="G9" s="87"/>
      <c r="H9" s="87"/>
      <c r="I9" s="89"/>
      <c r="J9" s="87"/>
      <c r="K9" s="87"/>
      <c r="L9" s="15" t="s">
        <v>37</v>
      </c>
      <c r="M9" s="15" t="s">
        <v>15</v>
      </c>
      <c r="N9" s="15" t="s">
        <v>96</v>
      </c>
      <c r="O9" s="15" t="s">
        <v>97</v>
      </c>
      <c r="P9" s="89"/>
      <c r="Q9" s="15" t="s">
        <v>12</v>
      </c>
      <c r="R9" s="15" t="s">
        <v>13</v>
      </c>
    </row>
    <row r="10" spans="1:18" ht="37.5" customHeight="1">
      <c r="A10" s="83" t="s">
        <v>2</v>
      </c>
      <c r="B10" s="79" t="s">
        <v>25</v>
      </c>
      <c r="C10" s="81" t="s">
        <v>28</v>
      </c>
      <c r="D10" s="13" t="s">
        <v>31</v>
      </c>
      <c r="E10" s="13" t="s">
        <v>29</v>
      </c>
      <c r="F10" s="82">
        <v>60</v>
      </c>
      <c r="G10" s="2" t="s">
        <v>35</v>
      </c>
      <c r="H10" s="39"/>
      <c r="I10" s="47"/>
      <c r="J10" s="40" t="s">
        <v>124</v>
      </c>
      <c r="K10" s="44" t="e">
        <f>I10/J10</f>
        <v>#VALUE!</v>
      </c>
      <c r="L10" s="10">
        <v>0</v>
      </c>
      <c r="M10" s="11" t="s">
        <v>124</v>
      </c>
      <c r="N10" s="38" t="e">
        <f>L10/K10</f>
        <v>#VALUE!</v>
      </c>
      <c r="O10" s="38" t="e">
        <f>N10+(N10*M10)</f>
        <v>#VALUE!</v>
      </c>
      <c r="P10" s="3">
        <v>96000</v>
      </c>
      <c r="Q10" s="9" t="e">
        <f>PRODUCT(P10*N10)</f>
        <v>#VALUE!</v>
      </c>
      <c r="R10" s="9" t="e">
        <f>Q10+(Q10*M10)</f>
        <v>#VALUE!</v>
      </c>
    </row>
    <row r="11" spans="1:18" ht="41.25" customHeight="1">
      <c r="A11" s="68"/>
      <c r="B11" s="80"/>
      <c r="C11" s="77"/>
      <c r="D11" s="13" t="s">
        <v>32</v>
      </c>
      <c r="E11" s="13" t="s">
        <v>30</v>
      </c>
      <c r="F11" s="78"/>
      <c r="G11" s="5" t="s">
        <v>35</v>
      </c>
      <c r="H11" s="41"/>
      <c r="I11" s="47"/>
      <c r="J11" s="40" t="s">
        <v>124</v>
      </c>
      <c r="K11" s="44" t="e">
        <f aca="true" t="shared" si="0" ref="K11:K17">I11/J11</f>
        <v>#VALUE!</v>
      </c>
      <c r="L11" s="10">
        <v>0</v>
      </c>
      <c r="M11" s="11" t="s">
        <v>124</v>
      </c>
      <c r="N11" s="38" t="e">
        <f aca="true" t="shared" si="1" ref="N11:N34">L11/K11</f>
        <v>#VALUE!</v>
      </c>
      <c r="O11" s="38" t="e">
        <f aca="true" t="shared" si="2" ref="O11:O34">N11+(N11*M11)</f>
        <v>#VALUE!</v>
      </c>
      <c r="P11" s="3">
        <v>96000</v>
      </c>
      <c r="Q11" s="9" t="e">
        <f aca="true" t="shared" si="3" ref="Q11:Q34">PRODUCT(P11*N11)</f>
        <v>#VALUE!</v>
      </c>
      <c r="R11" s="9" t="e">
        <f aca="true" t="shared" si="4" ref="R11:R34">Q11+(Q11*M11)</f>
        <v>#VALUE!</v>
      </c>
    </row>
    <row r="12" spans="1:18" ht="37.5" customHeight="1">
      <c r="A12" s="67" t="s">
        <v>51</v>
      </c>
      <c r="B12" s="72" t="s">
        <v>39</v>
      </c>
      <c r="C12" s="73" t="s">
        <v>40</v>
      </c>
      <c r="D12" s="13" t="s">
        <v>41</v>
      </c>
      <c r="E12" s="13" t="s">
        <v>29</v>
      </c>
      <c r="F12" s="77">
        <v>60</v>
      </c>
      <c r="G12" s="2" t="s">
        <v>35</v>
      </c>
      <c r="H12" s="41"/>
      <c r="I12" s="47"/>
      <c r="J12" s="40" t="s">
        <v>124</v>
      </c>
      <c r="K12" s="44" t="e">
        <f t="shared" si="0"/>
        <v>#VALUE!</v>
      </c>
      <c r="L12" s="10">
        <v>0</v>
      </c>
      <c r="M12" s="11" t="s">
        <v>124</v>
      </c>
      <c r="N12" s="38" t="e">
        <f t="shared" si="1"/>
        <v>#VALUE!</v>
      </c>
      <c r="O12" s="38" t="e">
        <f t="shared" si="2"/>
        <v>#VALUE!</v>
      </c>
      <c r="P12" s="3">
        <v>96000</v>
      </c>
      <c r="Q12" s="9" t="e">
        <f t="shared" si="3"/>
        <v>#VALUE!</v>
      </c>
      <c r="R12" s="9" t="e">
        <f t="shared" si="4"/>
        <v>#VALUE!</v>
      </c>
    </row>
    <row r="13" spans="1:18" ht="35.25" customHeight="1">
      <c r="A13" s="68"/>
      <c r="B13" s="72"/>
      <c r="C13" s="73"/>
      <c r="D13" s="13" t="s">
        <v>42</v>
      </c>
      <c r="E13" s="13" t="s">
        <v>30</v>
      </c>
      <c r="F13" s="78"/>
      <c r="G13" s="5" t="s">
        <v>35</v>
      </c>
      <c r="H13" s="41"/>
      <c r="I13" s="47"/>
      <c r="J13" s="40" t="s">
        <v>124</v>
      </c>
      <c r="K13" s="44" t="e">
        <f t="shared" si="0"/>
        <v>#VALUE!</v>
      </c>
      <c r="L13" s="10">
        <v>0</v>
      </c>
      <c r="M13" s="11" t="s">
        <v>124</v>
      </c>
      <c r="N13" s="38" t="e">
        <f t="shared" si="1"/>
        <v>#VALUE!</v>
      </c>
      <c r="O13" s="38" t="e">
        <f t="shared" si="2"/>
        <v>#VALUE!</v>
      </c>
      <c r="P13" s="3">
        <v>96000</v>
      </c>
      <c r="Q13" s="9" t="e">
        <f t="shared" si="3"/>
        <v>#VALUE!</v>
      </c>
      <c r="R13" s="9" t="e">
        <f t="shared" si="4"/>
        <v>#VALUE!</v>
      </c>
    </row>
    <row r="14" spans="1:18" ht="42" customHeight="1">
      <c r="A14" s="67" t="s">
        <v>3</v>
      </c>
      <c r="B14" s="72" t="s">
        <v>43</v>
      </c>
      <c r="C14" s="73" t="s">
        <v>44</v>
      </c>
      <c r="D14" s="18" t="s">
        <v>47</v>
      </c>
      <c r="E14" s="13" t="s">
        <v>45</v>
      </c>
      <c r="F14" s="4">
        <v>5</v>
      </c>
      <c r="G14" s="2" t="s">
        <v>35</v>
      </c>
      <c r="H14" s="41"/>
      <c r="I14" s="47"/>
      <c r="J14" s="40" t="s">
        <v>124</v>
      </c>
      <c r="K14" s="44" t="e">
        <f t="shared" si="0"/>
        <v>#VALUE!</v>
      </c>
      <c r="L14" s="10">
        <v>0</v>
      </c>
      <c r="M14" s="11" t="s">
        <v>124</v>
      </c>
      <c r="N14" s="38" t="e">
        <f t="shared" si="1"/>
        <v>#VALUE!</v>
      </c>
      <c r="O14" s="38" t="e">
        <f t="shared" si="2"/>
        <v>#VALUE!</v>
      </c>
      <c r="P14" s="6">
        <v>40</v>
      </c>
      <c r="Q14" s="9" t="e">
        <f t="shared" si="3"/>
        <v>#VALUE!</v>
      </c>
      <c r="R14" s="9" t="e">
        <f t="shared" si="4"/>
        <v>#VALUE!</v>
      </c>
    </row>
    <row r="15" spans="1:18" ht="48.75" customHeight="1">
      <c r="A15" s="71"/>
      <c r="B15" s="72"/>
      <c r="C15" s="73"/>
      <c r="D15" s="18" t="s">
        <v>48</v>
      </c>
      <c r="E15" s="18" t="s">
        <v>46</v>
      </c>
      <c r="F15" s="4">
        <v>5</v>
      </c>
      <c r="G15" s="5" t="s">
        <v>35</v>
      </c>
      <c r="H15" s="41"/>
      <c r="I15" s="47"/>
      <c r="J15" s="40" t="s">
        <v>124</v>
      </c>
      <c r="K15" s="44" t="e">
        <f t="shared" si="0"/>
        <v>#VALUE!</v>
      </c>
      <c r="L15" s="10">
        <v>0</v>
      </c>
      <c r="M15" s="11" t="s">
        <v>124</v>
      </c>
      <c r="N15" s="38" t="e">
        <f t="shared" si="1"/>
        <v>#VALUE!</v>
      </c>
      <c r="O15" s="38" t="e">
        <f t="shared" si="2"/>
        <v>#VALUE!</v>
      </c>
      <c r="P15" s="6">
        <v>30</v>
      </c>
      <c r="Q15" s="9" t="e">
        <f t="shared" si="3"/>
        <v>#VALUE!</v>
      </c>
      <c r="R15" s="9" t="e">
        <f t="shared" si="4"/>
        <v>#VALUE!</v>
      </c>
    </row>
    <row r="16" spans="1:18" ht="39.75" customHeight="1">
      <c r="A16" s="71"/>
      <c r="B16" s="72"/>
      <c r="C16" s="73"/>
      <c r="D16" s="18" t="s">
        <v>49</v>
      </c>
      <c r="E16" s="18" t="s">
        <v>46</v>
      </c>
      <c r="F16" s="7">
        <v>15</v>
      </c>
      <c r="G16" s="2" t="s">
        <v>35</v>
      </c>
      <c r="H16" s="41"/>
      <c r="I16" s="47"/>
      <c r="J16" s="40" t="s">
        <v>124</v>
      </c>
      <c r="K16" s="44" t="e">
        <f t="shared" si="0"/>
        <v>#VALUE!</v>
      </c>
      <c r="L16" s="10">
        <v>0</v>
      </c>
      <c r="M16" s="11" t="s">
        <v>124</v>
      </c>
      <c r="N16" s="38" t="e">
        <f t="shared" si="1"/>
        <v>#VALUE!</v>
      </c>
      <c r="O16" s="38" t="e">
        <f t="shared" si="2"/>
        <v>#VALUE!</v>
      </c>
      <c r="P16" s="6">
        <v>30</v>
      </c>
      <c r="Q16" s="9" t="e">
        <f t="shared" si="3"/>
        <v>#VALUE!</v>
      </c>
      <c r="R16" s="9" t="e">
        <f t="shared" si="4"/>
        <v>#VALUE!</v>
      </c>
    </row>
    <row r="17" spans="1:18" ht="38.25" customHeight="1">
      <c r="A17" s="68"/>
      <c r="B17" s="72"/>
      <c r="C17" s="73"/>
      <c r="D17" s="13" t="s">
        <v>50</v>
      </c>
      <c r="E17" s="13" t="s">
        <v>46</v>
      </c>
      <c r="F17" s="4">
        <v>15</v>
      </c>
      <c r="G17" s="5" t="s">
        <v>35</v>
      </c>
      <c r="H17" s="41"/>
      <c r="I17" s="47"/>
      <c r="J17" s="40" t="s">
        <v>124</v>
      </c>
      <c r="K17" s="44" t="e">
        <f t="shared" si="0"/>
        <v>#VALUE!</v>
      </c>
      <c r="L17" s="10">
        <v>0</v>
      </c>
      <c r="M17" s="11" t="s">
        <v>124</v>
      </c>
      <c r="N17" s="38" t="e">
        <f t="shared" si="1"/>
        <v>#VALUE!</v>
      </c>
      <c r="O17" s="38" t="e">
        <f t="shared" si="2"/>
        <v>#VALUE!</v>
      </c>
      <c r="P17" s="6">
        <v>100</v>
      </c>
      <c r="Q17" s="9" t="e">
        <f t="shared" si="3"/>
        <v>#VALUE!</v>
      </c>
      <c r="R17" s="9" t="e">
        <f t="shared" si="4"/>
        <v>#VALUE!</v>
      </c>
    </row>
    <row r="18" spans="1:18" ht="38.25" customHeight="1">
      <c r="A18" s="67" t="s">
        <v>4</v>
      </c>
      <c r="B18" s="74" t="s">
        <v>60</v>
      </c>
      <c r="C18" s="64" t="s">
        <v>44</v>
      </c>
      <c r="D18" s="19" t="s">
        <v>56</v>
      </c>
      <c r="E18" s="21" t="s">
        <v>52</v>
      </c>
      <c r="F18" s="7">
        <v>30</v>
      </c>
      <c r="G18" s="5" t="s">
        <v>11</v>
      </c>
      <c r="H18" s="41"/>
      <c r="I18" s="48"/>
      <c r="J18" s="57" t="s">
        <v>118</v>
      </c>
      <c r="K18" s="57" t="s">
        <v>119</v>
      </c>
      <c r="L18" s="12">
        <v>0</v>
      </c>
      <c r="M18" s="11" t="s">
        <v>124</v>
      </c>
      <c r="N18" s="38" t="e">
        <f aca="true" t="shared" si="5" ref="N18:N20">L18/I18</f>
        <v>#DIV/0!</v>
      </c>
      <c r="O18" s="38" t="e">
        <f t="shared" si="2"/>
        <v>#DIV/0!</v>
      </c>
      <c r="P18" s="6">
        <v>7000</v>
      </c>
      <c r="Q18" s="9" t="e">
        <f t="shared" si="3"/>
        <v>#DIV/0!</v>
      </c>
      <c r="R18" s="9" t="e">
        <f t="shared" si="4"/>
        <v>#DIV/0!</v>
      </c>
    </row>
    <row r="19" spans="1:18" ht="34.5" customHeight="1">
      <c r="A19" s="71"/>
      <c r="B19" s="75"/>
      <c r="C19" s="65"/>
      <c r="D19" s="21" t="s">
        <v>57</v>
      </c>
      <c r="E19" s="21" t="s">
        <v>53</v>
      </c>
      <c r="F19" s="7">
        <v>5</v>
      </c>
      <c r="G19" s="2" t="s">
        <v>11</v>
      </c>
      <c r="H19" s="41"/>
      <c r="I19" s="48"/>
      <c r="J19" s="58"/>
      <c r="K19" s="58"/>
      <c r="L19" s="12">
        <v>0</v>
      </c>
      <c r="M19" s="11" t="s">
        <v>124</v>
      </c>
      <c r="N19" s="38" t="e">
        <f t="shared" si="5"/>
        <v>#DIV/0!</v>
      </c>
      <c r="O19" s="38" t="e">
        <f t="shared" si="2"/>
        <v>#DIV/0!</v>
      </c>
      <c r="P19" s="6">
        <v>2700</v>
      </c>
      <c r="Q19" s="9" t="e">
        <f t="shared" si="3"/>
        <v>#DIV/0!</v>
      </c>
      <c r="R19" s="9" t="e">
        <f t="shared" si="4"/>
        <v>#DIV/0!</v>
      </c>
    </row>
    <row r="20" spans="1:18" ht="38.25" customHeight="1">
      <c r="A20" s="71"/>
      <c r="B20" s="75"/>
      <c r="C20" s="65"/>
      <c r="D20" s="21" t="s">
        <v>58</v>
      </c>
      <c r="E20" s="21" t="s">
        <v>54</v>
      </c>
      <c r="F20" s="7">
        <v>15</v>
      </c>
      <c r="G20" s="5" t="s">
        <v>11</v>
      </c>
      <c r="H20" s="41"/>
      <c r="I20" s="48"/>
      <c r="J20" s="58"/>
      <c r="K20" s="58"/>
      <c r="L20" s="12">
        <v>0</v>
      </c>
      <c r="M20" s="11" t="s">
        <v>124</v>
      </c>
      <c r="N20" s="38" t="e">
        <f t="shared" si="5"/>
        <v>#DIV/0!</v>
      </c>
      <c r="O20" s="38" t="e">
        <f t="shared" si="2"/>
        <v>#DIV/0!</v>
      </c>
      <c r="P20" s="6">
        <v>4000</v>
      </c>
      <c r="Q20" s="9" t="e">
        <f t="shared" si="3"/>
        <v>#DIV/0!</v>
      </c>
      <c r="R20" s="9" t="e">
        <f t="shared" si="4"/>
        <v>#DIV/0!</v>
      </c>
    </row>
    <row r="21" spans="1:18" ht="65.25" customHeight="1">
      <c r="A21" s="68"/>
      <c r="B21" s="76"/>
      <c r="C21" s="21" t="s">
        <v>55</v>
      </c>
      <c r="D21" s="35" t="s">
        <v>59</v>
      </c>
      <c r="E21" s="21" t="s">
        <v>117</v>
      </c>
      <c r="F21" s="36" t="s">
        <v>61</v>
      </c>
      <c r="G21" s="37" t="s">
        <v>11</v>
      </c>
      <c r="H21" s="41"/>
      <c r="I21" s="48"/>
      <c r="J21" s="59"/>
      <c r="K21" s="59"/>
      <c r="L21" s="12">
        <v>0</v>
      </c>
      <c r="M21" s="11" t="s">
        <v>124</v>
      </c>
      <c r="N21" s="38" t="e">
        <f>L21/I21</f>
        <v>#DIV/0!</v>
      </c>
      <c r="O21" s="38" t="e">
        <f t="shared" si="2"/>
        <v>#DIV/0!</v>
      </c>
      <c r="P21" s="32">
        <v>5000</v>
      </c>
      <c r="Q21" s="9" t="e">
        <f t="shared" si="3"/>
        <v>#DIV/0!</v>
      </c>
      <c r="R21" s="9" t="e">
        <f t="shared" si="4"/>
        <v>#DIV/0!</v>
      </c>
    </row>
    <row r="22" spans="1:18" ht="27" customHeight="1">
      <c r="A22" s="67" t="s">
        <v>5</v>
      </c>
      <c r="B22" s="74" t="s">
        <v>39</v>
      </c>
      <c r="C22" s="64" t="s">
        <v>62</v>
      </c>
      <c r="D22" s="21" t="s">
        <v>64</v>
      </c>
      <c r="E22" s="20" t="s">
        <v>63</v>
      </c>
      <c r="F22" s="62">
        <v>5</v>
      </c>
      <c r="G22" s="5" t="s">
        <v>35</v>
      </c>
      <c r="H22" s="41"/>
      <c r="I22" s="47"/>
      <c r="J22" s="40" t="s">
        <v>124</v>
      </c>
      <c r="K22" s="44" t="e">
        <f aca="true" t="shared" si="6" ref="K22:K34">I22/J22</f>
        <v>#VALUE!</v>
      </c>
      <c r="L22" s="10">
        <v>0</v>
      </c>
      <c r="M22" s="11" t="s">
        <v>124</v>
      </c>
      <c r="N22" s="38" t="e">
        <f t="shared" si="1"/>
        <v>#VALUE!</v>
      </c>
      <c r="O22" s="38" t="e">
        <f t="shared" si="2"/>
        <v>#VALUE!</v>
      </c>
      <c r="P22" s="6">
        <v>9000</v>
      </c>
      <c r="Q22" s="9" t="e">
        <f t="shared" si="3"/>
        <v>#VALUE!</v>
      </c>
      <c r="R22" s="9" t="e">
        <f t="shared" si="4"/>
        <v>#VALUE!</v>
      </c>
    </row>
    <row r="23" spans="1:18" ht="24.75" customHeight="1">
      <c r="A23" s="68"/>
      <c r="B23" s="76"/>
      <c r="C23" s="66"/>
      <c r="D23" s="21" t="s">
        <v>65</v>
      </c>
      <c r="E23" s="20" t="s">
        <v>30</v>
      </c>
      <c r="F23" s="63"/>
      <c r="G23" s="2" t="s">
        <v>35</v>
      </c>
      <c r="H23" s="41"/>
      <c r="I23" s="47"/>
      <c r="J23" s="40" t="s">
        <v>124</v>
      </c>
      <c r="K23" s="44" t="e">
        <f t="shared" si="6"/>
        <v>#VALUE!</v>
      </c>
      <c r="L23" s="10">
        <v>0</v>
      </c>
      <c r="M23" s="11" t="s">
        <v>124</v>
      </c>
      <c r="N23" s="38" t="e">
        <f t="shared" si="1"/>
        <v>#VALUE!</v>
      </c>
      <c r="O23" s="38" t="e">
        <f t="shared" si="2"/>
        <v>#VALUE!</v>
      </c>
      <c r="P23" s="6">
        <v>9000</v>
      </c>
      <c r="Q23" s="9" t="e">
        <f t="shared" si="3"/>
        <v>#VALUE!</v>
      </c>
      <c r="R23" s="9" t="e">
        <f t="shared" si="4"/>
        <v>#VALUE!</v>
      </c>
    </row>
    <row r="24" spans="1:18" ht="105.75" customHeight="1">
      <c r="A24" s="33" t="s">
        <v>6</v>
      </c>
      <c r="B24" s="22" t="s">
        <v>66</v>
      </c>
      <c r="C24" s="14" t="s">
        <v>67</v>
      </c>
      <c r="D24" s="13" t="s">
        <v>69</v>
      </c>
      <c r="E24" s="16" t="s">
        <v>68</v>
      </c>
      <c r="F24" s="4">
        <v>30</v>
      </c>
      <c r="G24" s="5" t="s">
        <v>35</v>
      </c>
      <c r="H24" s="41"/>
      <c r="I24" s="47"/>
      <c r="J24" s="40" t="s">
        <v>124</v>
      </c>
      <c r="K24" s="44" t="e">
        <f t="shared" si="6"/>
        <v>#VALUE!</v>
      </c>
      <c r="L24" s="10">
        <v>500</v>
      </c>
      <c r="M24" s="11" t="s">
        <v>124</v>
      </c>
      <c r="N24" s="38" t="e">
        <f t="shared" si="1"/>
        <v>#VALUE!</v>
      </c>
      <c r="O24" s="38" t="e">
        <f t="shared" si="2"/>
        <v>#VALUE!</v>
      </c>
      <c r="P24" s="6">
        <v>22500</v>
      </c>
      <c r="Q24" s="9" t="e">
        <f t="shared" si="3"/>
        <v>#VALUE!</v>
      </c>
      <c r="R24" s="9" t="e">
        <f t="shared" si="4"/>
        <v>#VALUE!</v>
      </c>
    </row>
    <row r="25" spans="1:18" ht="39" customHeight="1">
      <c r="A25" s="67" t="s">
        <v>7</v>
      </c>
      <c r="B25" s="69" t="s">
        <v>70</v>
      </c>
      <c r="C25" s="60" t="s">
        <v>71</v>
      </c>
      <c r="D25" s="25" t="s">
        <v>72</v>
      </c>
      <c r="E25" s="26" t="s">
        <v>68</v>
      </c>
      <c r="F25" s="23">
        <v>15</v>
      </c>
      <c r="G25" s="2" t="s">
        <v>35</v>
      </c>
      <c r="H25" s="41"/>
      <c r="I25" s="47"/>
      <c r="J25" s="40" t="s">
        <v>124</v>
      </c>
      <c r="K25" s="44" t="e">
        <f t="shared" si="6"/>
        <v>#VALUE!</v>
      </c>
      <c r="L25" s="10">
        <v>0</v>
      </c>
      <c r="M25" s="11" t="s">
        <v>124</v>
      </c>
      <c r="N25" s="38" t="e">
        <f t="shared" si="1"/>
        <v>#VALUE!</v>
      </c>
      <c r="O25" s="38" t="e">
        <f t="shared" si="2"/>
        <v>#VALUE!</v>
      </c>
      <c r="P25" s="6">
        <v>5000</v>
      </c>
      <c r="Q25" s="9" t="e">
        <f t="shared" si="3"/>
        <v>#VALUE!</v>
      </c>
      <c r="R25" s="9" t="e">
        <f t="shared" si="4"/>
        <v>#VALUE!</v>
      </c>
    </row>
    <row r="26" spans="1:18" ht="31.5" customHeight="1">
      <c r="A26" s="68"/>
      <c r="B26" s="70"/>
      <c r="C26" s="61"/>
      <c r="D26" s="25" t="s">
        <v>73</v>
      </c>
      <c r="E26" s="26" t="s">
        <v>63</v>
      </c>
      <c r="F26" s="24">
        <v>30</v>
      </c>
      <c r="G26" s="5" t="s">
        <v>35</v>
      </c>
      <c r="H26" s="41"/>
      <c r="I26" s="47"/>
      <c r="J26" s="40" t="s">
        <v>124</v>
      </c>
      <c r="K26" s="44" t="e">
        <f t="shared" si="6"/>
        <v>#VALUE!</v>
      </c>
      <c r="L26" s="10">
        <v>0</v>
      </c>
      <c r="M26" s="11" t="s">
        <v>124</v>
      </c>
      <c r="N26" s="38" t="e">
        <f t="shared" si="1"/>
        <v>#VALUE!</v>
      </c>
      <c r="O26" s="38" t="e">
        <f t="shared" si="2"/>
        <v>#VALUE!</v>
      </c>
      <c r="P26" s="6">
        <v>5000</v>
      </c>
      <c r="Q26" s="9" t="e">
        <f t="shared" si="3"/>
        <v>#VALUE!</v>
      </c>
      <c r="R26" s="9" t="e">
        <f t="shared" si="4"/>
        <v>#VALUE!</v>
      </c>
    </row>
    <row r="27" spans="1:18" ht="27" customHeight="1">
      <c r="A27" s="67" t="s">
        <v>8</v>
      </c>
      <c r="B27" s="72" t="s">
        <v>74</v>
      </c>
      <c r="C27" s="64" t="s">
        <v>75</v>
      </c>
      <c r="D27" s="21" t="s">
        <v>81</v>
      </c>
      <c r="E27" s="21" t="s">
        <v>76</v>
      </c>
      <c r="F27" s="27" t="s">
        <v>61</v>
      </c>
      <c r="G27" s="5" t="s">
        <v>35</v>
      </c>
      <c r="H27" s="41"/>
      <c r="I27" s="47"/>
      <c r="J27" s="40" t="s">
        <v>124</v>
      </c>
      <c r="K27" s="44" t="e">
        <f t="shared" si="6"/>
        <v>#VALUE!</v>
      </c>
      <c r="L27" s="10">
        <v>0</v>
      </c>
      <c r="M27" s="11" t="s">
        <v>124</v>
      </c>
      <c r="N27" s="38" t="e">
        <f t="shared" si="1"/>
        <v>#VALUE!</v>
      </c>
      <c r="O27" s="38" t="e">
        <f t="shared" si="2"/>
        <v>#VALUE!</v>
      </c>
      <c r="P27" s="6">
        <v>100</v>
      </c>
      <c r="Q27" s="9" t="e">
        <f t="shared" si="3"/>
        <v>#VALUE!</v>
      </c>
      <c r="R27" s="9" t="e">
        <f t="shared" si="4"/>
        <v>#VALUE!</v>
      </c>
    </row>
    <row r="28" spans="1:18" ht="45.75" customHeight="1">
      <c r="A28" s="71"/>
      <c r="B28" s="72"/>
      <c r="C28" s="65"/>
      <c r="D28" s="21" t="s">
        <v>82</v>
      </c>
      <c r="E28" s="21" t="s">
        <v>77</v>
      </c>
      <c r="F28" s="55">
        <v>1</v>
      </c>
      <c r="G28" s="2" t="s">
        <v>35</v>
      </c>
      <c r="H28" s="41"/>
      <c r="I28" s="47"/>
      <c r="J28" s="40" t="s">
        <v>124</v>
      </c>
      <c r="K28" s="44" t="e">
        <f t="shared" si="6"/>
        <v>#VALUE!</v>
      </c>
      <c r="L28" s="10">
        <v>0</v>
      </c>
      <c r="M28" s="11" t="s">
        <v>124</v>
      </c>
      <c r="N28" s="38" t="e">
        <f t="shared" si="1"/>
        <v>#VALUE!</v>
      </c>
      <c r="O28" s="38" t="e">
        <f t="shared" si="2"/>
        <v>#VALUE!</v>
      </c>
      <c r="P28" s="6">
        <v>10</v>
      </c>
      <c r="Q28" s="9" t="e">
        <f t="shared" si="3"/>
        <v>#VALUE!</v>
      </c>
      <c r="R28" s="9" t="e">
        <f t="shared" si="4"/>
        <v>#VALUE!</v>
      </c>
    </row>
    <row r="29" spans="1:18" ht="48.75" customHeight="1">
      <c r="A29" s="71"/>
      <c r="B29" s="72"/>
      <c r="C29" s="66"/>
      <c r="D29" s="21" t="s">
        <v>83</v>
      </c>
      <c r="E29" s="21" t="s">
        <v>78</v>
      </c>
      <c r="F29" s="56"/>
      <c r="G29" s="5" t="s">
        <v>35</v>
      </c>
      <c r="H29" s="41"/>
      <c r="I29" s="47"/>
      <c r="J29" s="40" t="s">
        <v>124</v>
      </c>
      <c r="K29" s="44" t="e">
        <f t="shared" si="6"/>
        <v>#VALUE!</v>
      </c>
      <c r="L29" s="10">
        <v>0</v>
      </c>
      <c r="M29" s="11" t="s">
        <v>124</v>
      </c>
      <c r="N29" s="38" t="e">
        <f t="shared" si="1"/>
        <v>#VALUE!</v>
      </c>
      <c r="O29" s="38" t="e">
        <f t="shared" si="2"/>
        <v>#VALUE!</v>
      </c>
      <c r="P29" s="6">
        <v>100</v>
      </c>
      <c r="Q29" s="9" t="e">
        <f t="shared" si="3"/>
        <v>#VALUE!</v>
      </c>
      <c r="R29" s="9" t="e">
        <f t="shared" si="4"/>
        <v>#VALUE!</v>
      </c>
    </row>
    <row r="30" spans="1:18" ht="49.5" customHeight="1">
      <c r="A30" s="71"/>
      <c r="B30" s="72"/>
      <c r="C30" s="64" t="s">
        <v>79</v>
      </c>
      <c r="D30" s="19" t="s">
        <v>84</v>
      </c>
      <c r="E30" s="19" t="s">
        <v>78</v>
      </c>
      <c r="F30" s="52">
        <v>1</v>
      </c>
      <c r="G30" s="5" t="s">
        <v>35</v>
      </c>
      <c r="H30" s="41"/>
      <c r="I30" s="47"/>
      <c r="J30" s="40" t="s">
        <v>124</v>
      </c>
      <c r="K30" s="44" t="e">
        <f t="shared" si="6"/>
        <v>#VALUE!</v>
      </c>
      <c r="L30" s="10">
        <v>0</v>
      </c>
      <c r="M30" s="11" t="s">
        <v>124</v>
      </c>
      <c r="N30" s="38" t="e">
        <f t="shared" si="1"/>
        <v>#VALUE!</v>
      </c>
      <c r="O30" s="38" t="e">
        <f t="shared" si="2"/>
        <v>#VALUE!</v>
      </c>
      <c r="P30" s="6">
        <v>30</v>
      </c>
      <c r="Q30" s="9" t="e">
        <f t="shared" si="3"/>
        <v>#VALUE!</v>
      </c>
      <c r="R30" s="9" t="e">
        <f t="shared" si="4"/>
        <v>#VALUE!</v>
      </c>
    </row>
    <row r="31" spans="1:18" ht="36.75" customHeight="1">
      <c r="A31" s="71"/>
      <c r="B31" s="72"/>
      <c r="C31" s="65"/>
      <c r="D31" s="19" t="s">
        <v>85</v>
      </c>
      <c r="E31" s="19" t="s">
        <v>78</v>
      </c>
      <c r="F31" s="53"/>
      <c r="G31" s="5" t="s">
        <v>35</v>
      </c>
      <c r="H31" s="41"/>
      <c r="I31" s="47"/>
      <c r="J31" s="40" t="s">
        <v>124</v>
      </c>
      <c r="K31" s="44" t="e">
        <f t="shared" si="6"/>
        <v>#VALUE!</v>
      </c>
      <c r="L31" s="10">
        <v>0</v>
      </c>
      <c r="M31" s="11" t="s">
        <v>124</v>
      </c>
      <c r="N31" s="38" t="e">
        <f t="shared" si="1"/>
        <v>#VALUE!</v>
      </c>
      <c r="O31" s="38" t="e">
        <f t="shared" si="2"/>
        <v>#VALUE!</v>
      </c>
      <c r="P31" s="6">
        <v>30</v>
      </c>
      <c r="Q31" s="9" t="e">
        <f t="shared" si="3"/>
        <v>#VALUE!</v>
      </c>
      <c r="R31" s="9" t="e">
        <f t="shared" si="4"/>
        <v>#VALUE!</v>
      </c>
    </row>
    <row r="32" spans="1:18" ht="35.25" customHeight="1">
      <c r="A32" s="68"/>
      <c r="B32" s="72"/>
      <c r="C32" s="66"/>
      <c r="D32" s="19" t="s">
        <v>86</v>
      </c>
      <c r="E32" s="19" t="s">
        <v>80</v>
      </c>
      <c r="F32" s="54"/>
      <c r="G32" s="5" t="s">
        <v>35</v>
      </c>
      <c r="H32" s="41"/>
      <c r="I32" s="47"/>
      <c r="J32" s="40" t="s">
        <v>124</v>
      </c>
      <c r="K32" s="44" t="e">
        <f t="shared" si="6"/>
        <v>#VALUE!</v>
      </c>
      <c r="L32" s="10">
        <v>0</v>
      </c>
      <c r="M32" s="11" t="s">
        <v>124</v>
      </c>
      <c r="N32" s="38" t="e">
        <f t="shared" si="1"/>
        <v>#VALUE!</v>
      </c>
      <c r="O32" s="38" t="e">
        <f t="shared" si="2"/>
        <v>#VALUE!</v>
      </c>
      <c r="P32" s="6">
        <v>100</v>
      </c>
      <c r="Q32" s="9" t="e">
        <f t="shared" si="3"/>
        <v>#VALUE!</v>
      </c>
      <c r="R32" s="9" t="e">
        <f t="shared" si="4"/>
        <v>#VALUE!</v>
      </c>
    </row>
    <row r="33" spans="1:18" ht="60.75" customHeight="1">
      <c r="A33" s="33" t="s">
        <v>9</v>
      </c>
      <c r="B33" s="21" t="s">
        <v>87</v>
      </c>
      <c r="C33" s="28"/>
      <c r="D33" s="18" t="s">
        <v>92</v>
      </c>
      <c r="E33" s="29" t="s">
        <v>88</v>
      </c>
      <c r="F33" s="30">
        <v>1</v>
      </c>
      <c r="G33" s="5" t="s">
        <v>35</v>
      </c>
      <c r="H33" s="41"/>
      <c r="I33" s="47"/>
      <c r="J33" s="40" t="s">
        <v>124</v>
      </c>
      <c r="K33" s="44" t="e">
        <f t="shared" si="6"/>
        <v>#VALUE!</v>
      </c>
      <c r="L33" s="10">
        <v>0</v>
      </c>
      <c r="M33" s="11" t="s">
        <v>124</v>
      </c>
      <c r="N33" s="38" t="e">
        <f t="shared" si="1"/>
        <v>#VALUE!</v>
      </c>
      <c r="O33" s="38" t="e">
        <f t="shared" si="2"/>
        <v>#VALUE!</v>
      </c>
      <c r="P33" s="6">
        <v>50</v>
      </c>
      <c r="Q33" s="9" t="e">
        <f t="shared" si="3"/>
        <v>#VALUE!</v>
      </c>
      <c r="R33" s="9" t="e">
        <f t="shared" si="4"/>
        <v>#VALUE!</v>
      </c>
    </row>
    <row r="34" spans="1:18" ht="100.5" customHeight="1">
      <c r="A34" s="34" t="s">
        <v>10</v>
      </c>
      <c r="B34" s="21" t="s">
        <v>89</v>
      </c>
      <c r="C34" s="13" t="s">
        <v>90</v>
      </c>
      <c r="D34" s="13" t="s">
        <v>93</v>
      </c>
      <c r="E34" s="17" t="s">
        <v>91</v>
      </c>
      <c r="F34" s="31">
        <v>1</v>
      </c>
      <c r="G34" s="5" t="s">
        <v>35</v>
      </c>
      <c r="H34" s="41"/>
      <c r="I34" s="47"/>
      <c r="J34" s="40" t="s">
        <v>124</v>
      </c>
      <c r="K34" s="44" t="e">
        <f t="shared" si="6"/>
        <v>#VALUE!</v>
      </c>
      <c r="L34" s="10">
        <v>0</v>
      </c>
      <c r="M34" s="11" t="s">
        <v>124</v>
      </c>
      <c r="N34" s="38" t="e">
        <f t="shared" si="1"/>
        <v>#VALUE!</v>
      </c>
      <c r="O34" s="38" t="e">
        <f t="shared" si="2"/>
        <v>#VALUE!</v>
      </c>
      <c r="P34" s="6">
        <v>50</v>
      </c>
      <c r="Q34" s="9" t="e">
        <f t="shared" si="3"/>
        <v>#VALUE!</v>
      </c>
      <c r="R34" s="9" t="e">
        <f t="shared" si="4"/>
        <v>#VALUE!</v>
      </c>
    </row>
    <row r="35" spans="1:18" ht="17.25" customHeight="1">
      <c r="A35" s="121" t="s">
        <v>94</v>
      </c>
      <c r="B35" s="122"/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3"/>
      <c r="Q35" s="127" t="e">
        <f>SUM(Q10:Q34)</f>
        <v>#VALUE!</v>
      </c>
      <c r="R35" s="128"/>
    </row>
    <row r="36" spans="1:18" ht="15.75">
      <c r="A36" s="136" t="s">
        <v>115</v>
      </c>
      <c r="B36" s="137"/>
      <c r="C36" s="137"/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8"/>
      <c r="Q36" s="129" t="e">
        <f>Q37-Q35</f>
        <v>#VALUE!</v>
      </c>
      <c r="R36" s="130"/>
    </row>
    <row r="37" spans="1:18" ht="16.5" thickBot="1">
      <c r="A37" s="124" t="s">
        <v>95</v>
      </c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6"/>
      <c r="Q37" s="134" t="e">
        <f>SUM(R10:R34)</f>
        <v>#VALUE!</v>
      </c>
      <c r="R37" s="135"/>
    </row>
    <row r="38" spans="1:18" ht="15.75" hidden="1">
      <c r="A38" s="132"/>
      <c r="B38" s="132"/>
      <c r="C38" s="132"/>
      <c r="D38" s="132"/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2"/>
      <c r="Q38" s="132"/>
      <c r="R38" s="132"/>
    </row>
    <row r="39" spans="1:18" ht="33.75" customHeight="1" thickBot="1">
      <c r="A39" s="170" t="s">
        <v>133</v>
      </c>
      <c r="B39" s="166"/>
      <c r="C39" s="166"/>
      <c r="D39" s="166"/>
      <c r="E39" s="166"/>
      <c r="F39" s="166"/>
      <c r="G39" s="166"/>
      <c r="H39" s="166"/>
      <c r="I39" s="166"/>
      <c r="J39" s="166"/>
      <c r="K39" s="166"/>
      <c r="L39" s="166"/>
      <c r="M39" s="166"/>
      <c r="N39" s="167"/>
      <c r="O39" s="168" t="s">
        <v>135</v>
      </c>
      <c r="P39" s="169"/>
      <c r="Q39" s="166" t="s">
        <v>134</v>
      </c>
      <c r="R39" s="167"/>
    </row>
    <row r="40" spans="1:18" ht="23.25" customHeight="1">
      <c r="A40" s="133" t="s">
        <v>16</v>
      </c>
      <c r="B40" s="133"/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3"/>
      <c r="Q40" s="133"/>
      <c r="R40" s="133"/>
    </row>
    <row r="41" spans="1:18" ht="75.75" customHeight="1">
      <c r="A41" s="131" t="s">
        <v>17</v>
      </c>
      <c r="B41" s="131"/>
      <c r="C41" s="131"/>
      <c r="D41" s="131"/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</row>
    <row r="42" spans="1:18" ht="15.75">
      <c r="A42" s="117" t="s">
        <v>100</v>
      </c>
      <c r="B42" s="117"/>
      <c r="C42" s="117"/>
      <c r="D42" s="117"/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 s="117"/>
      <c r="Q42" s="117"/>
      <c r="R42" s="117"/>
    </row>
    <row r="43" ht="12.75" thickBot="1"/>
    <row r="44" spans="1:18" ht="15">
      <c r="A44" s="160" t="s">
        <v>116</v>
      </c>
      <c r="B44" s="161"/>
      <c r="C44" s="161"/>
      <c r="D44" s="161"/>
      <c r="E44" s="161"/>
      <c r="F44" s="161"/>
      <c r="G44" s="162"/>
      <c r="I44" s="163" t="s">
        <v>132</v>
      </c>
      <c r="J44" s="164"/>
      <c r="K44" s="164"/>
      <c r="L44" s="164"/>
      <c r="M44" s="164"/>
      <c r="N44" s="164"/>
      <c r="O44" s="164"/>
      <c r="P44" s="164"/>
      <c r="Q44" s="164"/>
      <c r="R44" s="165"/>
    </row>
    <row r="45" spans="1:18" ht="15">
      <c r="A45" s="118"/>
      <c r="B45" s="119"/>
      <c r="C45" s="119"/>
      <c r="D45" s="119"/>
      <c r="E45" s="119"/>
      <c r="F45" s="119"/>
      <c r="G45" s="120"/>
      <c r="I45" s="154" t="s">
        <v>125</v>
      </c>
      <c r="J45" s="155"/>
      <c r="K45" s="155"/>
      <c r="L45" s="155"/>
      <c r="M45" s="155"/>
      <c r="N45" s="155"/>
      <c r="O45" s="155"/>
      <c r="P45" s="155"/>
      <c r="Q45" s="155"/>
      <c r="R45" s="156"/>
    </row>
    <row r="46" spans="1:18" ht="15" customHeight="1">
      <c r="A46" s="45" t="s">
        <v>106</v>
      </c>
      <c r="B46" s="46"/>
      <c r="C46" s="43"/>
      <c r="D46" s="148" t="s">
        <v>101</v>
      </c>
      <c r="E46" s="148"/>
      <c r="F46" s="148"/>
      <c r="G46" s="149"/>
      <c r="H46" s="42"/>
      <c r="I46" s="157" t="s">
        <v>126</v>
      </c>
      <c r="J46" s="158"/>
      <c r="K46" s="158"/>
      <c r="L46" s="158"/>
      <c r="M46" s="158"/>
      <c r="N46" s="158"/>
      <c r="O46" s="158"/>
      <c r="P46" s="158"/>
      <c r="Q46" s="158"/>
      <c r="R46" s="159"/>
    </row>
    <row r="47" spans="1:18" ht="15">
      <c r="A47" s="45" t="s">
        <v>107</v>
      </c>
      <c r="B47" s="46"/>
      <c r="C47" s="43"/>
      <c r="D47" s="148"/>
      <c r="E47" s="148"/>
      <c r="F47" s="148"/>
      <c r="G47" s="149"/>
      <c r="H47" s="42"/>
      <c r="I47" s="157"/>
      <c r="J47" s="158"/>
      <c r="K47" s="158"/>
      <c r="L47" s="158"/>
      <c r="M47" s="158"/>
      <c r="N47" s="158"/>
      <c r="O47" s="158"/>
      <c r="P47" s="158"/>
      <c r="Q47" s="158"/>
      <c r="R47" s="159"/>
    </row>
    <row r="48" spans="1:18" ht="15">
      <c r="A48" s="152" t="s">
        <v>108</v>
      </c>
      <c r="B48" s="153"/>
      <c r="C48" s="153"/>
      <c r="D48" s="148"/>
      <c r="E48" s="148"/>
      <c r="F48" s="148"/>
      <c r="G48" s="149"/>
      <c r="H48" s="42"/>
      <c r="I48" s="157"/>
      <c r="J48" s="158"/>
      <c r="K48" s="158"/>
      <c r="L48" s="158"/>
      <c r="M48" s="158"/>
      <c r="N48" s="158"/>
      <c r="O48" s="158"/>
      <c r="P48" s="158"/>
      <c r="Q48" s="158"/>
      <c r="R48" s="159"/>
    </row>
    <row r="49" spans="1:18" ht="15">
      <c r="A49" s="152" t="s">
        <v>109</v>
      </c>
      <c r="B49" s="153"/>
      <c r="C49" s="153"/>
      <c r="D49" s="148"/>
      <c r="E49" s="148"/>
      <c r="F49" s="148"/>
      <c r="G49" s="149"/>
      <c r="H49" s="42"/>
      <c r="I49" s="49" t="s">
        <v>127</v>
      </c>
      <c r="J49" s="50"/>
      <c r="K49" s="50"/>
      <c r="L49" s="50"/>
      <c r="M49" s="50"/>
      <c r="N49" s="50"/>
      <c r="O49" s="50"/>
      <c r="P49" s="50"/>
      <c r="Q49" s="50"/>
      <c r="R49" s="51"/>
    </row>
    <row r="50" spans="1:18" ht="15">
      <c r="A50" s="152" t="s">
        <v>110</v>
      </c>
      <c r="B50" s="153"/>
      <c r="C50" s="153"/>
      <c r="D50" s="148"/>
      <c r="E50" s="148"/>
      <c r="F50" s="148"/>
      <c r="G50" s="149"/>
      <c r="H50" s="42"/>
      <c r="I50" s="154" t="s">
        <v>128</v>
      </c>
      <c r="J50" s="155"/>
      <c r="K50" s="155"/>
      <c r="L50" s="155"/>
      <c r="M50" s="155"/>
      <c r="N50" s="155"/>
      <c r="O50" s="155"/>
      <c r="P50" s="155"/>
      <c r="Q50" s="155"/>
      <c r="R50" s="156"/>
    </row>
    <row r="51" spans="1:18" ht="15">
      <c r="A51" s="152" t="s">
        <v>111</v>
      </c>
      <c r="B51" s="153"/>
      <c r="C51" s="153"/>
      <c r="D51" s="148"/>
      <c r="E51" s="148"/>
      <c r="F51" s="148"/>
      <c r="G51" s="149"/>
      <c r="H51" s="42"/>
      <c r="I51" s="154" t="s">
        <v>129</v>
      </c>
      <c r="J51" s="155"/>
      <c r="K51" s="155"/>
      <c r="L51" s="155"/>
      <c r="M51" s="155"/>
      <c r="N51" s="155"/>
      <c r="O51" s="155"/>
      <c r="P51" s="155"/>
      <c r="Q51" s="155"/>
      <c r="R51" s="156"/>
    </row>
    <row r="52" spans="1:18" ht="15">
      <c r="A52" s="152" t="s">
        <v>112</v>
      </c>
      <c r="B52" s="153"/>
      <c r="C52" s="153"/>
      <c r="D52" s="148"/>
      <c r="E52" s="148"/>
      <c r="F52" s="148"/>
      <c r="G52" s="149"/>
      <c r="H52" s="42"/>
      <c r="I52" s="154" t="s">
        <v>130</v>
      </c>
      <c r="J52" s="155"/>
      <c r="K52" s="155"/>
      <c r="L52" s="155"/>
      <c r="M52" s="155"/>
      <c r="N52" s="155"/>
      <c r="O52" s="155"/>
      <c r="P52" s="155"/>
      <c r="Q52" s="155"/>
      <c r="R52" s="156"/>
    </row>
    <row r="53" spans="1:18" ht="15.75" customHeight="1" thickBot="1">
      <c r="A53" s="112" t="s">
        <v>113</v>
      </c>
      <c r="B53" s="113"/>
      <c r="C53" s="113"/>
      <c r="D53" s="150"/>
      <c r="E53" s="150"/>
      <c r="F53" s="150"/>
      <c r="G53" s="151"/>
      <c r="H53" s="42"/>
      <c r="I53" s="139" t="s">
        <v>131</v>
      </c>
      <c r="J53" s="140"/>
      <c r="K53" s="140"/>
      <c r="L53" s="140"/>
      <c r="M53" s="140"/>
      <c r="N53" s="140"/>
      <c r="O53" s="140"/>
      <c r="P53" s="140"/>
      <c r="Q53" s="140"/>
      <c r="R53" s="141"/>
    </row>
    <row r="54" spans="1:7" ht="51.75" customHeight="1">
      <c r="A54" s="114" t="s">
        <v>102</v>
      </c>
      <c r="B54" s="115"/>
      <c r="C54" s="115"/>
      <c r="D54" s="115"/>
      <c r="E54" s="115"/>
      <c r="F54" s="115"/>
      <c r="G54" s="116"/>
    </row>
    <row r="55" spans="1:7" ht="34.5" customHeight="1">
      <c r="A55" s="142" t="s">
        <v>103</v>
      </c>
      <c r="B55" s="143"/>
      <c r="C55" s="143"/>
      <c r="D55" s="143"/>
      <c r="E55" s="143"/>
      <c r="F55" s="143"/>
      <c r="G55" s="144"/>
    </row>
    <row r="56" spans="1:7" ht="30" customHeight="1">
      <c r="A56" s="142" t="s">
        <v>104</v>
      </c>
      <c r="B56" s="143"/>
      <c r="C56" s="143"/>
      <c r="D56" s="143"/>
      <c r="E56" s="143"/>
      <c r="F56" s="143"/>
      <c r="G56" s="144"/>
    </row>
    <row r="57" spans="1:7" ht="33.75" customHeight="1" thickBot="1">
      <c r="A57" s="145" t="s">
        <v>105</v>
      </c>
      <c r="B57" s="146"/>
      <c r="C57" s="146"/>
      <c r="D57" s="146"/>
      <c r="E57" s="146"/>
      <c r="F57" s="146"/>
      <c r="G57" s="147"/>
    </row>
  </sheetData>
  <sheetProtection selectLockedCells="1"/>
  <protectedRanges>
    <protectedRange sqref="C4:R7" name="Oblast1_1"/>
  </protectedRanges>
  <mergeCells count="87">
    <mergeCell ref="A44:G44"/>
    <mergeCell ref="I44:R44"/>
    <mergeCell ref="Q39:R39"/>
    <mergeCell ref="O39:P39"/>
    <mergeCell ref="A39:N39"/>
    <mergeCell ref="I45:R45"/>
    <mergeCell ref="I46:R48"/>
    <mergeCell ref="I50:R50"/>
    <mergeCell ref="I51:R51"/>
    <mergeCell ref="I52:R52"/>
    <mergeCell ref="I53:R53"/>
    <mergeCell ref="A55:G55"/>
    <mergeCell ref="A56:G56"/>
    <mergeCell ref="A57:G57"/>
    <mergeCell ref="D46:G53"/>
    <mergeCell ref="A48:C48"/>
    <mergeCell ref="A49:C49"/>
    <mergeCell ref="A50:C50"/>
    <mergeCell ref="A51:C51"/>
    <mergeCell ref="A52:C52"/>
    <mergeCell ref="B27:B32"/>
    <mergeCell ref="A27:A32"/>
    <mergeCell ref="C27:C29"/>
    <mergeCell ref="A53:C53"/>
    <mergeCell ref="A54:G54"/>
    <mergeCell ref="A42:R42"/>
    <mergeCell ref="A45:G45"/>
    <mergeCell ref="A35:P35"/>
    <mergeCell ref="A37:P37"/>
    <mergeCell ref="Q35:R35"/>
    <mergeCell ref="Q36:R36"/>
    <mergeCell ref="A41:R41"/>
    <mergeCell ref="A38:R38"/>
    <mergeCell ref="A40:R40"/>
    <mergeCell ref="Q37:R37"/>
    <mergeCell ref="A36:P36"/>
    <mergeCell ref="A1:R1"/>
    <mergeCell ref="A3:R3"/>
    <mergeCell ref="A4:B4"/>
    <mergeCell ref="C4:R4"/>
    <mergeCell ref="C6:R6"/>
    <mergeCell ref="A2:R2"/>
    <mergeCell ref="A5:B5"/>
    <mergeCell ref="C5:R5"/>
    <mergeCell ref="A6:B6"/>
    <mergeCell ref="C7:R7"/>
    <mergeCell ref="H8:H9"/>
    <mergeCell ref="G8:G9"/>
    <mergeCell ref="C8:C9"/>
    <mergeCell ref="B8:B9"/>
    <mergeCell ref="D8:D9"/>
    <mergeCell ref="Q8:R8"/>
    <mergeCell ref="P8:P9"/>
    <mergeCell ref="L8:O8"/>
    <mergeCell ref="I8:I9"/>
    <mergeCell ref="J8:J9"/>
    <mergeCell ref="K8:K9"/>
    <mergeCell ref="A7:B7"/>
    <mergeCell ref="A8:A9"/>
    <mergeCell ref="E8:E9"/>
    <mergeCell ref="F8:F9"/>
    <mergeCell ref="F12:F13"/>
    <mergeCell ref="B10:B11"/>
    <mergeCell ref="C10:C11"/>
    <mergeCell ref="F10:F11"/>
    <mergeCell ref="A10:A11"/>
    <mergeCell ref="A12:A13"/>
    <mergeCell ref="B12:B13"/>
    <mergeCell ref="C12:C13"/>
    <mergeCell ref="A25:A26"/>
    <mergeCell ref="B25:B26"/>
    <mergeCell ref="A14:A17"/>
    <mergeCell ref="B14:B17"/>
    <mergeCell ref="C14:C17"/>
    <mergeCell ref="A18:A21"/>
    <mergeCell ref="B18:B21"/>
    <mergeCell ref="C18:C20"/>
    <mergeCell ref="A22:A23"/>
    <mergeCell ref="B22:B23"/>
    <mergeCell ref="C22:C23"/>
    <mergeCell ref="F30:F32"/>
    <mergeCell ref="F28:F29"/>
    <mergeCell ref="J18:J21"/>
    <mergeCell ref="K18:K21"/>
    <mergeCell ref="C25:C26"/>
    <mergeCell ref="F22:F23"/>
    <mergeCell ref="C30:C32"/>
  </mergeCells>
  <printOptions/>
  <pageMargins left="0.3937007874015748" right="0.3937007874015748" top="0.5905511811023623" bottom="0.5905511811023623" header="0.31496062992125984" footer="0.31496062992125984"/>
  <pageSetup fitToHeight="0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pravnik2019@outlook.cz</dc:creator>
  <cp:keywords/>
  <dc:description/>
  <cp:lastModifiedBy>Mgr. Zdeněk Tomáš, advokát</cp:lastModifiedBy>
  <cp:lastPrinted>2020-05-04T11:24:36Z</cp:lastPrinted>
  <dcterms:created xsi:type="dcterms:W3CDTF">2020-04-29T12:47:53Z</dcterms:created>
  <dcterms:modified xsi:type="dcterms:W3CDTF">2021-11-25T20:03:33Z</dcterms:modified>
  <cp:category/>
  <cp:version/>
  <cp:contentType/>
  <cp:contentStatus/>
</cp:coreProperties>
</file>