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7"/>
  <workbookPr/>
  <bookViews>
    <workbookView xWindow="0" yWindow="0" windowWidth="7485" windowHeight="2955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dodávek'!$B$1:$K$11</definedName>
    <definedName name="_xlnm.Print_Area" localSheetId="2">'B - servisní práce'!$B$1:$H$14</definedName>
    <definedName name="_xlnm.Print_Area" localSheetId="0">'Souhrnný list'!$B$1:$H$12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<sst xmlns="http://schemas.openxmlformats.org/spreadsheetml/2006/main" count="66" uniqueCount="48">
  <si>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</si>
  <si>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</si>
  <si>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</si>
  <si>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</si>
  <si>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</si>
  <si>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</si>
  <si>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</si>
  <si>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</si>
  <si>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</si>
  <si>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</si>
  <si>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</si>
  <si>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</si>
  <si>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</si>
  <si>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</si>
  <si>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</si>
  <si>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</si>
  <si>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</si>
  <si>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</si>
  <si>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</si>
  <si>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</si>
  <si>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</si>
  <si>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</si>
  <si>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</si>
  <si>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</si>
  <si>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</si>
  <si>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</si>
  <si>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</si>
  <si>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</si>
  <si>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</si>
  <si>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</si>
  <si>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</si>
  <si>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</si>
  <si>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</si>
  <si>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</si>
  <si>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</si>
  <si>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</si>
  <si>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</si>
  <si>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</si>
  <si>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</si>
  <si>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</si>
  <si>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</si>
  <si>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</si>
  <si>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Uvedené ceny obsahují veškeré náklady dodavatele nezbytné pro řádnou a včasnou realizaci předmětu plnění včetně nákladů souvisejících.
Ceny budou konstantní po celou dobu platnosti smluv.</t>
  </si>
  <si>
    <t>Uvedené ceny platí pro servisní práce
na 1 ks daného zařízení.</t>
  </si>
  <si>
    <t>Monitorovací systém (centralizace) kardiotokografů pro Oblastní nemocnici Náchod</t>
  </si>
  <si>
    <t>Monitorovací, dokumentační a archivační kardiotokografický systém pro porodnici</t>
  </si>
  <si>
    <t>CTG-SYS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</si>
  <si>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servisní práce v pozáruční době: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</si>
</sst>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/>
      <bottom style="thin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4" fontId="10" fillId="2" borderId="8" xfId="0" applyNumberFormat="1" applyFont="1" applyFill="1" applyBorder="1" applyAlignment="1">
      <alignment vertical="center"/>
    </xf>
    <xf numFmtId="4" fontId="3" fillId="2" borderId="7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7" xfId="0" applyNumberFormat="1" applyFont="1" applyFill="1" applyBorder="1" applyAlignment="1">
      <alignment horizontal="right" vertical="center"/>
    </xf>
    <xf numFmtId="4" fontId="10" fillId="4" borderId="8" xfId="0" applyNumberFormat="1" applyFont="1" applyFill="1" applyBorder="1" applyAlignment="1">
      <alignment vertical="center"/>
    </xf>
    <xf numFmtId="0" fontId="3" fillId="5" borderId="1" xfId="0" applyFont="1" applyFill="1" applyBorder="1" applyAlignment="1" applyProtection="1">
      <alignment vertical="center"/>
      <protection locked="0"/>
    </xf>
    <xf numFmtId="0" fontId="3" fillId="5" borderId="10" xfId="0" applyFont="1" applyFill="1" applyBorder="1" applyAlignment="1" applyProtection="1">
      <alignment horizontal="left" vertical="center"/>
      <protection locked="0"/>
    </xf>
    <xf numFmtId="14" fontId="3" fillId="5" borderId="1" xfId="0" applyNumberFormat="1" applyFont="1" applyFill="1" applyBorder="1" applyAlignment="1" applyProtection="1">
      <alignment horizontal="left" vertical="center"/>
      <protection locked="0"/>
    </xf>
    <xf numFmtId="4" fontId="3" fillId="5" borderId="2" xfId="0" applyNumberFormat="1" applyFont="1" applyFill="1" applyBorder="1" applyAlignment="1" applyProtection="1">
      <alignment horizontal="right" vertical="center"/>
      <protection locked="0"/>
    </xf>
    <xf numFmtId="0" fontId="7" fillId="4" borderId="11" xfId="0" applyFont="1" applyFill="1" applyBorder="1" applyAlignment="1">
      <alignment horizontal="right" vertical="center"/>
    </xf>
    <xf numFmtId="4" fontId="7" fillId="4" borderId="1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4" fontId="5" fillId="5" borderId="13" xfId="0" applyNumberFormat="1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4" borderId="14" xfId="0" applyFont="1" applyFill="1" applyBorder="1" applyAlignment="1">
      <alignment vertical="center"/>
    </xf>
    <xf numFmtId="0" fontId="10" fillId="4" borderId="15" xfId="0" applyFont="1" applyFill="1" applyBorder="1" applyAlignment="1">
      <alignment vertical="center"/>
    </xf>
    <xf numFmtId="0" fontId="10" fillId="4" borderId="16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17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21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6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3" borderId="1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2" borderId="24" xfId="0" applyFont="1" applyFill="1" applyBorder="1" applyAlignment="1" applyProtection="1">
      <alignment vertical="center"/>
      <protection/>
    </xf>
    <xf numFmtId="0" fontId="3" fillId="2" borderId="25" xfId="0" applyFont="1" applyFill="1" applyBorder="1" applyAlignment="1" applyProtection="1">
      <alignment vertical="center"/>
      <protection/>
    </xf>
    <xf numFmtId="0" fontId="4" fillId="3" borderId="24" xfId="0" applyFont="1" applyFill="1" applyBorder="1" applyAlignment="1" applyProtection="1">
      <alignment vertical="center"/>
      <protection/>
    </xf>
    <xf numFmtId="14" fontId="3" fillId="2" borderId="24" xfId="0" applyNumberFormat="1" applyFont="1" applyFill="1" applyBorder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/>
      <protection/>
    </xf>
    <xf numFmtId="0" fontId="4" fillId="3" borderId="26" xfId="0" applyFont="1" applyFill="1" applyBorder="1" applyAlignment="1" applyProtection="1">
      <alignment horizontal="center" vertical="center" wrapText="1"/>
      <protection/>
    </xf>
    <xf numFmtId="0" fontId="4" fillId="3" borderId="27" xfId="0" applyFont="1" applyFill="1" applyBorder="1" applyAlignment="1" applyProtection="1">
      <alignment horizontal="center" vertical="center" wrapText="1"/>
      <protection/>
    </xf>
    <xf numFmtId="0" fontId="14" fillId="2" borderId="28" xfId="0" applyFont="1" applyFill="1" applyBorder="1" applyAlignment="1" applyProtection="1">
      <alignment horizontal="left" vertical="center" wrapText="1"/>
      <protection/>
    </xf>
    <xf numFmtId="0" fontId="14" fillId="2" borderId="28" xfId="0" applyFont="1" applyFill="1" applyBorder="1" applyAlignment="1" applyProtection="1">
      <alignment horizontal="left" vertical="center"/>
      <protection/>
    </xf>
    <xf numFmtId="0" fontId="14" fillId="2" borderId="29" xfId="0" applyFont="1" applyFill="1" applyBorder="1" applyAlignment="1" applyProtection="1">
      <alignment horizontal="left" vertical="center"/>
      <protection/>
    </xf>
    <xf numFmtId="0" fontId="9" fillId="4" borderId="30" xfId="0" applyFont="1" applyFill="1" applyBorder="1" applyAlignment="1" applyProtection="1">
      <alignment horizontal="justify" vertical="center" wrapText="1"/>
      <protection/>
    </xf>
    <xf numFmtId="0" fontId="9" fillId="4" borderId="31" xfId="0" applyFont="1" applyFill="1" applyBorder="1" applyAlignment="1" applyProtection="1">
      <alignment horizontal="justify" vertical="center" wrapText="1"/>
      <protection/>
    </xf>
    <xf numFmtId="0" fontId="4" fillId="3" borderId="32" xfId="0" applyFont="1" applyFill="1" applyBorder="1" applyAlignment="1" applyProtection="1">
      <alignment horizontal="center" vertical="center" wrapText="1"/>
      <protection/>
    </xf>
    <xf numFmtId="0" fontId="4" fillId="3" borderId="33" xfId="0" applyFont="1" applyFill="1" applyBorder="1" applyAlignment="1" applyProtection="1">
      <alignment horizontal="center" vertical="center"/>
      <protection/>
    </xf>
    <xf numFmtId="0" fontId="4" fillId="3" borderId="34" xfId="0" applyFont="1" applyFill="1" applyBorder="1" applyAlignment="1" applyProtection="1">
      <alignment horizontal="center" vertical="center"/>
      <protection/>
    </xf>
    <xf numFmtId="0" fontId="4" fillId="3" borderId="32" xfId="0" applyFont="1" applyFill="1" applyBorder="1" applyAlignment="1" applyProtection="1">
      <alignment horizontal="center" wrapText="1"/>
      <protection/>
    </xf>
    <xf numFmtId="1" fontId="4" fillId="6" borderId="35" xfId="0" applyNumberFormat="1" applyFont="1" applyFill="1" applyBorder="1" applyAlignment="1" applyProtection="1">
      <alignment horizontal="center" vertical="center" wrapText="1"/>
      <protection/>
    </xf>
    <xf numFmtId="0" fontId="4" fillId="3" borderId="36" xfId="0" applyFont="1" applyFill="1" applyBorder="1" applyAlignment="1" applyProtection="1">
      <alignment horizontal="center" vertical="center" wrapText="1"/>
      <protection/>
    </xf>
    <xf numFmtId="0" fontId="4" fillId="3" borderId="37" xfId="0" applyFont="1" applyFill="1" applyBorder="1" applyAlignment="1" applyProtection="1">
      <alignment horizontal="center" vertical="center"/>
      <protection/>
    </xf>
    <xf numFmtId="0" fontId="4" fillId="3" borderId="38" xfId="0" applyFont="1" applyFill="1" applyBorder="1" applyAlignment="1" applyProtection="1">
      <alignment horizontal="center" vertical="center"/>
      <protection/>
    </xf>
    <xf numFmtId="0" fontId="4" fillId="3" borderId="39" xfId="0" applyFont="1" applyFill="1" applyBorder="1" applyAlignment="1" applyProtection="1">
      <alignment horizontal="center" wrapText="1"/>
      <protection/>
    </xf>
    <xf numFmtId="0" fontId="9" fillId="7" borderId="40" xfId="0" applyFont="1" applyFill="1" applyBorder="1" applyAlignment="1" applyProtection="1">
      <alignment horizontal="center" wrapText="1"/>
      <protection/>
    </xf>
    <xf numFmtId="0" fontId="5" fillId="2" borderId="13" xfId="0" applyFont="1" applyFill="1" applyBorder="1" applyAlignment="1" applyProtection="1">
      <alignment horizontal="center" vertical="center"/>
      <protection/>
    </xf>
    <xf numFmtId="0" fontId="5" fillId="2" borderId="41" xfId="0" applyFont="1" applyFill="1" applyBorder="1" applyAlignment="1" applyProtection="1">
      <alignment vertical="center"/>
      <protection/>
    </xf>
    <xf numFmtId="0" fontId="5" fillId="2" borderId="42" xfId="0" applyFont="1" applyFill="1" applyBorder="1" applyAlignment="1" applyProtection="1">
      <alignment vertical="center" wrapText="1"/>
      <protection/>
    </xf>
    <xf numFmtId="4" fontId="5" fillId="2" borderId="43" xfId="0" applyNumberFormat="1" applyFont="1" applyFill="1" applyBorder="1" applyAlignment="1" applyProtection="1">
      <alignment vertical="center"/>
      <protection/>
    </xf>
    <xf numFmtId="0" fontId="7" fillId="4" borderId="44" xfId="0" applyFont="1" applyFill="1" applyBorder="1" applyAlignment="1" applyProtection="1">
      <alignment horizontal="left" vertical="center"/>
      <protection/>
    </xf>
    <xf numFmtId="0" fontId="7" fillId="4" borderId="45" xfId="0" applyFont="1" applyFill="1" applyBorder="1" applyAlignment="1" applyProtection="1">
      <alignment horizontal="left" vertical="center"/>
      <protection/>
    </xf>
    <xf numFmtId="4" fontId="7" fillId="4" borderId="44" xfId="0" applyNumberFormat="1" applyFont="1" applyFill="1" applyBorder="1" applyAlignment="1" applyProtection="1">
      <alignment vertical="center"/>
      <protection/>
    </xf>
    <xf numFmtId="4" fontId="9" fillId="7" borderId="43" xfId="0" applyNumberFormat="1" applyFont="1" applyFill="1" applyBorder="1" applyAlignment="1" applyProtection="1">
      <alignment vertical="center"/>
      <protection/>
    </xf>
    <xf numFmtId="1" fontId="4" fillId="6" borderId="46" xfId="0" applyNumberFormat="1" applyFont="1" applyFill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vertical="center"/>
      <protection/>
    </xf>
    <xf numFmtId="1" fontId="4" fillId="2" borderId="0" xfId="0" applyNumberFormat="1" applyFont="1" applyFill="1" applyBorder="1" applyAlignment="1" applyProtection="1">
      <alignment horizontal="center" vertical="center" wrapText="1"/>
      <protection/>
    </xf>
    <xf numFmtId="0" fontId="13" fillId="6" borderId="44" xfId="0" applyFont="1" applyFill="1" applyBorder="1" applyAlignment="1" applyProtection="1">
      <alignment horizontal="left" vertical="center" wrapText="1"/>
      <protection/>
    </xf>
    <xf numFmtId="0" fontId="13" fillId="6" borderId="45" xfId="0" applyFont="1" applyFill="1" applyBorder="1" applyAlignment="1" applyProtection="1">
      <alignment horizontal="left" vertical="center"/>
      <protection/>
    </xf>
    <xf numFmtId="4" fontId="13" fillId="6" borderId="44" xfId="0" applyNumberFormat="1" applyFont="1" applyFill="1" applyBorder="1" applyAlignment="1" applyProtection="1">
      <alignment vertical="center"/>
      <protection/>
    </xf>
    <xf numFmtId="0" fontId="13" fillId="6" borderId="48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3"/>
  <sheetViews>
    <sheetView tabSelected="1" workbookViewId="0" topLeftCell="A1">
      <selection activeCell="H9" sqref="H9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40" t="s">
        <v>28</v>
      </c>
      <c r="C1" s="40"/>
      <c r="D1" s="40"/>
      <c r="E1" s="40"/>
      <c r="F1" s="40"/>
      <c r="G1" s="40"/>
      <c r="H1" s="40"/>
    </row>
    <row r="2" spans="2:8" s="2" customFormat="1" ht="30" customHeight="1">
      <c r="B2" s="39" t="s">
        <v>4</v>
      </c>
      <c r="C2" s="39"/>
      <c r="D2" s="41" t="s">
        <v>44</v>
      </c>
      <c r="E2" s="41"/>
      <c r="F2" s="41"/>
      <c r="G2" s="41"/>
      <c r="H2" s="41"/>
    </row>
    <row r="3" spans="2:8" s="2" customFormat="1" ht="15">
      <c r="B3" s="39" t="s">
        <v>0</v>
      </c>
      <c r="C3" s="39"/>
      <c r="D3" s="42" t="s">
        <v>1</v>
      </c>
      <c r="E3" s="42"/>
      <c r="F3" s="42"/>
      <c r="G3" s="42"/>
      <c r="H3" s="42"/>
    </row>
    <row r="4" spans="2:8" s="2" customFormat="1" ht="15">
      <c r="B4" s="39" t="s">
        <v>25</v>
      </c>
      <c r="C4" s="39"/>
      <c r="D4" s="30"/>
      <c r="E4" s="31" t="s">
        <v>7</v>
      </c>
      <c r="F4" s="31" t="s">
        <v>8</v>
      </c>
      <c r="G4" s="17" t="s">
        <v>5</v>
      </c>
      <c r="H4" s="32"/>
    </row>
    <row r="5" spans="2:8" s="2" customFormat="1" ht="24" customHeight="1">
      <c r="B5" s="20"/>
      <c r="C5" s="20"/>
      <c r="D5" s="20"/>
      <c r="G5" s="20"/>
      <c r="H5" s="20"/>
    </row>
    <row r="6" spans="2:8" s="2" customFormat="1" ht="21" customHeight="1">
      <c r="B6" s="24"/>
      <c r="C6" s="24"/>
      <c r="D6" s="24"/>
      <c r="E6" s="25" t="s">
        <v>34</v>
      </c>
      <c r="F6" s="25" t="s">
        <v>35</v>
      </c>
      <c r="G6" s="16"/>
      <c r="H6" s="16"/>
    </row>
    <row r="7" spans="2:8" s="2" customFormat="1" ht="21" customHeight="1">
      <c r="B7" s="47" t="s">
        <v>29</v>
      </c>
      <c r="C7" s="48"/>
      <c r="D7" s="49"/>
      <c r="E7" s="22">
        <f>'A - soupis dodávek'!H8</f>
        <v>0</v>
      </c>
      <c r="F7" s="28">
        <f>'A - soupis dodávek'!K8</f>
        <v>0</v>
      </c>
      <c r="G7" s="26"/>
      <c r="H7" s="27"/>
    </row>
    <row r="8" spans="2:8" s="2" customFormat="1" ht="21" customHeight="1">
      <c r="B8" s="47" t="s">
        <v>30</v>
      </c>
      <c r="C8" s="48"/>
      <c r="D8" s="49"/>
      <c r="E8" s="22">
        <f>'B - servisní práce'!G14</f>
        <v>0</v>
      </c>
      <c r="F8" s="28">
        <f>E8*1.21</f>
        <v>0</v>
      </c>
      <c r="G8" s="26"/>
      <c r="H8" s="27"/>
    </row>
    <row r="9" spans="2:8" s="2" customFormat="1" ht="21" customHeight="1">
      <c r="B9" s="21"/>
      <c r="C9" s="50" t="s">
        <v>39</v>
      </c>
      <c r="D9" s="51"/>
      <c r="E9" s="23">
        <f>'B - servisní práce'!F11</f>
        <v>0</v>
      </c>
      <c r="F9" s="23">
        <f aca="true" t="shared" si="0" ref="F9:F10">E9*1.21</f>
        <v>0</v>
      </c>
      <c r="G9" s="26"/>
      <c r="H9" s="27"/>
    </row>
    <row r="10" spans="2:8" s="2" customFormat="1" ht="21" customHeight="1">
      <c r="B10" s="21"/>
      <c r="C10" s="50" t="s">
        <v>40</v>
      </c>
      <c r="D10" s="51"/>
      <c r="E10" s="23">
        <f>'B - servisní práce'!H11</f>
        <v>0</v>
      </c>
      <c r="F10" s="23">
        <f t="shared" si="0"/>
        <v>0</v>
      </c>
      <c r="G10" s="26"/>
      <c r="H10" s="27"/>
    </row>
    <row r="11" spans="2:8" s="2" customFormat="1" ht="36" customHeight="1">
      <c r="B11" s="43" t="s">
        <v>36</v>
      </c>
      <c r="C11" s="44"/>
      <c r="D11" s="45"/>
      <c r="E11" s="29">
        <f>E7+E8</f>
        <v>0</v>
      </c>
      <c r="F11" s="29">
        <f>F7+F8</f>
        <v>0</v>
      </c>
      <c r="G11" s="26"/>
      <c r="H11" s="27"/>
    </row>
    <row r="12" spans="2:8" ht="30.6" customHeight="1">
      <c r="B12" s="2"/>
      <c r="C12" s="46"/>
      <c r="D12" s="46"/>
      <c r="E12" s="2"/>
      <c r="F12" s="4"/>
      <c r="G12" s="2"/>
      <c r="H12" s="2"/>
    </row>
    <row r="13" spans="2:8" ht="15">
      <c r="B13" s="2"/>
      <c r="C13" s="46"/>
      <c r="D13" s="46"/>
      <c r="E13" s="2"/>
      <c r="F13" s="4"/>
      <c r="G13" s="2"/>
      <c r="H13" s="2"/>
    </row>
  </sheetData>
  <sheetProtection algorithmName="SHA-512" hashValue="EEvH1GEW30EMfKn7m2N7j/4x573GtP0aLSfW6rJT2SAyGDY/rI2PsZShSjlJ0BnwGnnwqlgqFz5TXKL0azONdg==" saltValue="eQtXJOSwMT1xqBXXxbJ03A==" spinCount="100000" sheet="1" formatColumns="0" formatRows="0"/>
  <mergeCells count="13">
    <mergeCell ref="B11:D11"/>
    <mergeCell ref="C12:D12"/>
    <mergeCell ref="C13:D13"/>
    <mergeCell ref="B7:D7"/>
    <mergeCell ref="B8:D8"/>
    <mergeCell ref="C9:D9"/>
    <mergeCell ref="C10:D10"/>
    <mergeCell ref="B4:C4"/>
    <mergeCell ref="B1:H1"/>
    <mergeCell ref="B2:C2"/>
    <mergeCell ref="D2:H2"/>
    <mergeCell ref="B3:C3"/>
    <mergeCell ref="D3:H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2"/>
  <sheetViews>
    <sheetView workbookViewId="0" topLeftCell="A1">
      <selection activeCell="B11" sqref="B11:K11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40" t="s">
        <v>20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30" customHeight="1">
      <c r="B2" s="39" t="s">
        <v>4</v>
      </c>
      <c r="C2" s="39"/>
      <c r="D2" s="41" t="str">
        <f>'Souhrnný list'!D2:H2</f>
        <v>Monitorovací systém (centralizace) kardiotokografů pro Oblastní nemocnici Náchod</v>
      </c>
      <c r="E2" s="41"/>
      <c r="F2" s="41"/>
      <c r="G2" s="41"/>
      <c r="H2" s="41"/>
      <c r="I2" s="41"/>
      <c r="J2" s="41"/>
      <c r="K2" s="41"/>
    </row>
    <row r="3" spans="2:11" ht="15">
      <c r="B3" s="39" t="s">
        <v>0</v>
      </c>
      <c r="C3" s="39"/>
      <c r="D3" s="42" t="s">
        <v>1</v>
      </c>
      <c r="E3" s="42"/>
      <c r="F3" s="42"/>
      <c r="G3" s="42"/>
      <c r="H3" s="42"/>
      <c r="I3" s="42"/>
      <c r="J3" s="42"/>
      <c r="K3" s="42"/>
    </row>
    <row r="4" spans="2:11" ht="15">
      <c r="B4" s="39" t="s">
        <v>25</v>
      </c>
      <c r="C4" s="39"/>
      <c r="D4" s="18">
        <f>'Souhrnný list'!D4</f>
        <v>0</v>
      </c>
      <c r="E4" s="56" t="str">
        <f>'Souhrnný list'!E4</f>
        <v>IČO:</v>
      </c>
      <c r="F4" s="57"/>
      <c r="G4" s="56" t="str">
        <f>'Souhrnný list'!F4</f>
        <v>DIČ:</v>
      </c>
      <c r="H4" s="57"/>
      <c r="I4" s="58"/>
      <c r="J4" s="3" t="s">
        <v>5</v>
      </c>
      <c r="K4" s="19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54" customHeight="1">
      <c r="B7" s="8">
        <v>1</v>
      </c>
      <c r="C7" s="36" t="s">
        <v>46</v>
      </c>
      <c r="D7" s="37" t="s">
        <v>45</v>
      </c>
      <c r="E7" s="8" t="s">
        <v>10</v>
      </c>
      <c r="F7" s="9">
        <v>1</v>
      </c>
      <c r="G7" s="33"/>
      <c r="H7" s="10">
        <f>F7*G7</f>
        <v>0</v>
      </c>
      <c r="I7" s="15"/>
      <c r="J7" s="33">
        <v>21</v>
      </c>
      <c r="K7" s="10">
        <f>H7*((100+J7)/100)</f>
        <v>0</v>
      </c>
    </row>
    <row r="8" spans="2:11" ht="30" customHeight="1">
      <c r="B8" s="53" t="s">
        <v>15</v>
      </c>
      <c r="C8" s="54"/>
      <c r="D8" s="54"/>
      <c r="E8" s="54"/>
      <c r="F8" s="55"/>
      <c r="G8" s="34" t="s">
        <v>16</v>
      </c>
      <c r="H8" s="35">
        <f>SUM(H7:H7)</f>
        <v>0</v>
      </c>
      <c r="I8" s="13"/>
      <c r="J8" s="11" t="s">
        <v>17</v>
      </c>
      <c r="K8" s="12">
        <f>SUM(K7:K7)</f>
        <v>0</v>
      </c>
    </row>
    <row r="9" spans="2:11" ht="15">
      <c r="B9" s="2"/>
      <c r="C9" s="2"/>
      <c r="D9" s="2"/>
      <c r="E9" s="2"/>
      <c r="F9" s="2"/>
      <c r="G9" s="4"/>
      <c r="H9" s="2"/>
      <c r="I9" s="2"/>
      <c r="J9" s="2"/>
      <c r="K9" s="2"/>
    </row>
    <row r="10" spans="2:11" ht="18" customHeight="1">
      <c r="B10" s="2" t="s">
        <v>19</v>
      </c>
      <c r="C10" s="2"/>
      <c r="D10" s="2"/>
      <c r="E10" s="2"/>
      <c r="F10" s="2"/>
      <c r="G10" s="4"/>
      <c r="H10" s="2"/>
      <c r="I10" s="2"/>
      <c r="J10" s="2"/>
      <c r="K10" s="2"/>
    </row>
    <row r="11" spans="2:11" ht="36.75" customHeight="1">
      <c r="B11" s="52" t="s">
        <v>42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2:11" ht="30" customHeight="1">
      <c r="B12" s="2"/>
      <c r="C12" s="2"/>
      <c r="D12" s="2"/>
      <c r="E12" s="2"/>
      <c r="F12" s="2"/>
      <c r="G12" s="4"/>
      <c r="H12" s="2"/>
      <c r="I12" s="2"/>
      <c r="J12" s="2"/>
      <c r="K12" s="2"/>
    </row>
  </sheetData>
  <sheetProtection algorithmName="SHA-512" hashValue="hlyeIbaGhji48Z93vYWBm1C6OYBfLEfpsbnZQBN+dZXLkfs4hr7cDorWdR5FU8FvRFTsN3j7sLzBW6B7fStDtA==" saltValue="4GmX1sxgbos0Oazvvkcafw==" spinCount="100000" sheet="1" formatColumns="0" formatRows="0"/>
  <mergeCells count="10">
    <mergeCell ref="B11:K11"/>
    <mergeCell ref="B8:F8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17"/>
  <sheetViews>
    <sheetView workbookViewId="0" topLeftCell="B1">
      <selection activeCell="D6" sqref="D6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19.28125" style="1" customWidth="1"/>
    <col min="6" max="6" width="21.421875" style="1" customWidth="1"/>
    <col min="7" max="7" width="19.28125" style="1" customWidth="1"/>
    <col min="8" max="8" width="21.421875" style="1" customWidth="1"/>
    <col min="9" max="9" width="17.8515625" style="2" customWidth="1"/>
    <col min="10" max="16384" width="8.8515625" style="1" customWidth="1"/>
  </cols>
  <sheetData>
    <row r="1" spans="2:11" ht="45" customHeight="1">
      <c r="B1" s="59" t="s">
        <v>26</v>
      </c>
      <c r="C1" s="59"/>
      <c r="D1" s="59"/>
      <c r="E1" s="59"/>
      <c r="F1" s="59"/>
      <c r="G1" s="59"/>
      <c r="H1" s="59"/>
      <c r="I1" s="60"/>
      <c r="J1" s="61"/>
      <c r="K1" s="61"/>
    </row>
    <row r="2" spans="2:11" ht="30" customHeight="1">
      <c r="B2" s="62" t="s">
        <v>4</v>
      </c>
      <c r="C2" s="62"/>
      <c r="D2" s="63" t="str">
        <f>'Souhrnný list'!D2:H2</f>
        <v>Monitorovací systém (centralizace) kardiotokografů pro Oblastní nemocnici Náchod</v>
      </c>
      <c r="E2" s="64"/>
      <c r="F2" s="64"/>
      <c r="G2" s="64"/>
      <c r="H2" s="64"/>
      <c r="I2" s="60"/>
      <c r="J2" s="61"/>
      <c r="K2" s="61"/>
    </row>
    <row r="3" spans="2:11" ht="15">
      <c r="B3" s="62" t="s">
        <v>0</v>
      </c>
      <c r="C3" s="62"/>
      <c r="D3" s="65" t="s">
        <v>1</v>
      </c>
      <c r="E3" s="66"/>
      <c r="F3" s="66"/>
      <c r="G3" s="66"/>
      <c r="H3" s="66"/>
      <c r="I3" s="60"/>
      <c r="J3" s="61"/>
      <c r="K3" s="61"/>
    </row>
    <row r="4" spans="2:11" ht="15">
      <c r="B4" s="62" t="s">
        <v>25</v>
      </c>
      <c r="C4" s="62"/>
      <c r="D4" s="67">
        <f>'Souhrnný list'!D4</f>
        <v>0</v>
      </c>
      <c r="E4" s="68" t="str">
        <f>'Souhrnný list'!E4</f>
        <v>IČO:</v>
      </c>
      <c r="F4" s="68" t="str">
        <f>'Souhrnný list'!F4</f>
        <v>DIČ:</v>
      </c>
      <c r="G4" s="69" t="s">
        <v>5</v>
      </c>
      <c r="H4" s="70">
        <f>'Souhrnný list'!H4</f>
        <v>0</v>
      </c>
      <c r="I4" s="60"/>
      <c r="J4" s="61"/>
      <c r="K4" s="61"/>
    </row>
    <row r="5" spans="2:11" ht="14.45" customHeight="1" thickBot="1">
      <c r="B5" s="60"/>
      <c r="C5" s="60"/>
      <c r="D5" s="60"/>
      <c r="E5" s="60"/>
      <c r="F5" s="60"/>
      <c r="G5" s="60"/>
      <c r="H5" s="60"/>
      <c r="I5" s="60"/>
      <c r="J5" s="61"/>
      <c r="K5" s="61"/>
    </row>
    <row r="6" spans="2:11" s="2" customFormat="1" ht="30" customHeight="1">
      <c r="B6" s="71"/>
      <c r="C6" s="60"/>
      <c r="D6" s="60"/>
      <c r="E6" s="72" t="s">
        <v>32</v>
      </c>
      <c r="F6" s="73"/>
      <c r="G6" s="72" t="s">
        <v>33</v>
      </c>
      <c r="H6" s="73"/>
      <c r="I6" s="60"/>
      <c r="J6" s="60"/>
      <c r="K6" s="60"/>
    </row>
    <row r="7" spans="2:11" s="2" customFormat="1" ht="45" customHeight="1" thickBot="1">
      <c r="B7" s="74" t="s">
        <v>43</v>
      </c>
      <c r="C7" s="75"/>
      <c r="D7" s="76"/>
      <c r="E7" s="77" t="s">
        <v>22</v>
      </c>
      <c r="F7" s="78"/>
      <c r="G7" s="77" t="s">
        <v>41</v>
      </c>
      <c r="H7" s="78"/>
      <c r="I7" s="60"/>
      <c r="J7" s="60"/>
      <c r="K7" s="60"/>
    </row>
    <row r="8" spans="2:11" s="2" customFormat="1" ht="15" customHeight="1">
      <c r="B8" s="79" t="s">
        <v>2</v>
      </c>
      <c r="C8" s="80" t="s">
        <v>3</v>
      </c>
      <c r="D8" s="81" t="s">
        <v>6</v>
      </c>
      <c r="E8" s="82" t="s">
        <v>23</v>
      </c>
      <c r="F8" s="83" t="s">
        <v>21</v>
      </c>
      <c r="G8" s="82" t="s">
        <v>24</v>
      </c>
      <c r="H8" s="83" t="s">
        <v>21</v>
      </c>
      <c r="I8" s="60"/>
      <c r="J8" s="60"/>
      <c r="K8" s="60"/>
    </row>
    <row r="9" spans="2:11" s="2" customFormat="1" ht="60.75" customHeight="1" thickBot="1">
      <c r="B9" s="84"/>
      <c r="C9" s="85"/>
      <c r="D9" s="86"/>
      <c r="E9" s="87"/>
      <c r="F9" s="88" t="s">
        <v>37</v>
      </c>
      <c r="G9" s="87"/>
      <c r="H9" s="88" t="s">
        <v>38</v>
      </c>
      <c r="I9" s="60"/>
      <c r="J9" s="60"/>
      <c r="K9" s="60"/>
    </row>
    <row r="10" spans="2:11" s="2" customFormat="1" ht="54" customHeight="1" thickBot="1">
      <c r="B10" s="89">
        <v>1</v>
      </c>
      <c r="C10" s="90" t="s">
        <v>46</v>
      </c>
      <c r="D10" s="91" t="s">
        <v>45</v>
      </c>
      <c r="E10" s="38"/>
      <c r="F10" s="92">
        <f>E10*200</f>
        <v>0</v>
      </c>
      <c r="G10" s="38"/>
      <c r="H10" s="92">
        <f>G10*8000</f>
        <v>0</v>
      </c>
      <c r="I10" s="60"/>
      <c r="J10" s="60"/>
      <c r="K10" s="60"/>
    </row>
    <row r="11" spans="2:11" s="2" customFormat="1" ht="30" customHeight="1" thickBot="1">
      <c r="B11" s="93" t="s">
        <v>31</v>
      </c>
      <c r="C11" s="94"/>
      <c r="D11" s="94"/>
      <c r="E11" s="95"/>
      <c r="F11" s="96">
        <f>SUM(F10:F10)</f>
        <v>0</v>
      </c>
      <c r="G11" s="95"/>
      <c r="H11" s="96">
        <f>SUM(H10:H10)</f>
        <v>0</v>
      </c>
      <c r="I11" s="60"/>
      <c r="J11" s="60"/>
      <c r="K11" s="60"/>
    </row>
    <row r="12" spans="2:11" ht="15.75" thickBot="1">
      <c r="B12" s="60"/>
      <c r="C12" s="60"/>
      <c r="D12" s="60"/>
      <c r="E12" s="61"/>
      <c r="F12" s="97" t="s">
        <v>21</v>
      </c>
      <c r="G12" s="98"/>
      <c r="H12" s="97" t="s">
        <v>21</v>
      </c>
      <c r="I12" s="60"/>
      <c r="J12" s="61"/>
      <c r="K12" s="61"/>
    </row>
    <row r="13" spans="2:11" ht="15.75" thickBot="1">
      <c r="B13" s="60"/>
      <c r="C13" s="60"/>
      <c r="D13" s="60"/>
      <c r="E13" s="60"/>
      <c r="F13" s="60"/>
      <c r="G13" s="99"/>
      <c r="H13" s="60"/>
      <c r="I13" s="60"/>
      <c r="J13" s="61"/>
      <c r="K13" s="61"/>
    </row>
    <row r="14" spans="2:11" s="2" customFormat="1" ht="41.25" customHeight="1" thickBot="1">
      <c r="B14" s="100" t="s">
        <v>47</v>
      </c>
      <c r="C14" s="101"/>
      <c r="D14" s="101"/>
      <c r="E14" s="101"/>
      <c r="F14" s="101"/>
      <c r="G14" s="102">
        <f>F11+H11</f>
        <v>0</v>
      </c>
      <c r="H14" s="103" t="s">
        <v>27</v>
      </c>
      <c r="I14" s="60"/>
      <c r="J14" s="60"/>
      <c r="K14" s="60"/>
    </row>
    <row r="15" spans="2:11" s="2" customFormat="1" ht="30.6" customHeight="1"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2:11" s="2" customFormat="1" ht="18" customHeight="1">
      <c r="B16" s="104"/>
      <c r="C16" s="61"/>
      <c r="D16" s="61"/>
      <c r="E16" s="61"/>
      <c r="F16" s="61"/>
      <c r="G16" s="61"/>
      <c r="H16" s="61"/>
      <c r="I16" s="60"/>
      <c r="J16" s="60"/>
      <c r="K16" s="60"/>
    </row>
    <row r="17" spans="2:8" s="2" customFormat="1" ht="18" customHeight="1">
      <c r="B17" s="1"/>
      <c r="C17" s="1"/>
      <c r="D17" s="1"/>
      <c r="E17" s="1"/>
      <c r="F17" s="1"/>
      <c r="G17" s="1"/>
      <c r="H17" s="1"/>
    </row>
    <row r="18" ht="18" customHeight="1"/>
  </sheetData>
  <sheetProtection algorithmName="SHA-512" hashValue="2wyCogd5dgIl5B1BR/6EkuSZIOqBmHl2KjAZxltZxS+pTS3BraoGzER/HB87tnXG5lgSu+81kalopjoSBqtCIQ==" saltValue="NEXnqw12iejEaGwe37KUPQ==" spinCount="100000" sheet="1" formatColumns="0" formatRows="0"/>
  <mergeCells count="18">
    <mergeCell ref="B14:F14"/>
    <mergeCell ref="B4:C4"/>
    <mergeCell ref="B11:D11"/>
    <mergeCell ref="C8:C9"/>
    <mergeCell ref="D8:D9"/>
    <mergeCell ref="E8:E9"/>
    <mergeCell ref="B8:B9"/>
    <mergeCell ref="B7:D7"/>
    <mergeCell ref="E6:F6"/>
    <mergeCell ref="G6:H6"/>
    <mergeCell ref="E7:F7"/>
    <mergeCell ref="G7:H7"/>
    <mergeCell ref="G8:G9"/>
    <mergeCell ref="B1:H1"/>
    <mergeCell ref="B2:C2"/>
    <mergeCell ref="B3:C3"/>
    <mergeCell ref="D2:H2"/>
    <mergeCell ref="D3:H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2021-01-21T13:33:56Z</cp:lastPrinted>
  <dcterms:created xsi:type="dcterms:W3CDTF">2019-10-21T13:53:46Z</dcterms:created>
  <dcterms:modified xsi:type="dcterms:W3CDTF">2021-09-10T08:32:44Z</dcterms:modified>
  <cp:category/>
  <cp:version/>
  <cp:contentType/>
  <cp:contentStatus/>
</cp:coreProperties>
</file>