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5" yWindow="90" windowWidth="25710" windowHeight="12150" tabRatio="711"/>
  </bookViews>
  <sheets>
    <sheet name="Souhrn" sheetId="13" r:id="rId1"/>
    <sheet name="Rekapitulace" sheetId="14" r:id="rId2"/>
    <sheet name="D.1.1 Stavebně konstrukční řeše" sheetId="30" r:id="rId3"/>
    <sheet name="D.1.4.1 - ZTI" sheetId="21" r:id="rId4"/>
    <sheet name="D.1.4.2 - ÚT" sheetId="26" r:id="rId5"/>
    <sheet name="D.1.4.3 - ELE" sheetId="27" r:id="rId6"/>
    <sheet name="D.1.4.4 - VZT" sheetId="29" r:id="rId7"/>
    <sheet name="D.1.4.5 - ČP" sheetId="28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_dph1" localSheetId="2">#REF!</definedName>
    <definedName name="__dph1" localSheetId="4">#REF!</definedName>
    <definedName name="__dph1" localSheetId="5">#REF!</definedName>
    <definedName name="__dph1" localSheetId="6">#REF!</definedName>
    <definedName name="__dph1" localSheetId="7">#REF!</definedName>
    <definedName name="__dph1">#REF!</definedName>
    <definedName name="__dph2" localSheetId="2">#REF!</definedName>
    <definedName name="__dph2" localSheetId="4">#REF!</definedName>
    <definedName name="__dph2" localSheetId="5">#REF!</definedName>
    <definedName name="__dph2" localSheetId="6">#REF!</definedName>
    <definedName name="__dph2" localSheetId="7">#REF!</definedName>
    <definedName name="__dph2">#REF!</definedName>
    <definedName name="__pol1" localSheetId="2">#REF!</definedName>
    <definedName name="__pol1" localSheetId="4">#REF!</definedName>
    <definedName name="__pol1" localSheetId="5">#REF!</definedName>
    <definedName name="__pol1" localSheetId="6">#REF!</definedName>
    <definedName name="__pol1" localSheetId="7">#REF!</definedName>
    <definedName name="__pol1">#REF!</definedName>
    <definedName name="__pol3" localSheetId="2">#REF!</definedName>
    <definedName name="__pol3" localSheetId="4">#REF!</definedName>
    <definedName name="__pol3" localSheetId="5">#REF!</definedName>
    <definedName name="__pol3" localSheetId="6">#REF!</definedName>
    <definedName name="__pol3" localSheetId="7">#REF!</definedName>
    <definedName name="__pol3">#REF!</definedName>
    <definedName name="_BPK1" localSheetId="2">[1]Položky!#REF!</definedName>
    <definedName name="_BPK1" localSheetId="4">[1]Položky!#REF!</definedName>
    <definedName name="_BPK1" localSheetId="5">[1]Položky!#REF!</definedName>
    <definedName name="_BPK1" localSheetId="6">[1]Položky!#REF!</definedName>
    <definedName name="_BPK1" localSheetId="7">[1]Položky!#REF!</definedName>
    <definedName name="_BPK1">[1]Položky!#REF!</definedName>
    <definedName name="_BPK2" localSheetId="2">[1]Položky!#REF!</definedName>
    <definedName name="_BPK2" localSheetId="4">[1]Položky!#REF!</definedName>
    <definedName name="_BPK2" localSheetId="5">[1]Položky!#REF!</definedName>
    <definedName name="_BPK2" localSheetId="6">[1]Položky!#REF!</definedName>
    <definedName name="_BPK2" localSheetId="7">[1]Položky!#REF!</definedName>
    <definedName name="_BPK2">[1]Položky!#REF!</definedName>
    <definedName name="_dph1" localSheetId="2">[2]Rekapitulace!#REF!</definedName>
    <definedName name="_dph1" localSheetId="4">[2]Rekapitulace!#REF!</definedName>
    <definedName name="_dph1" localSheetId="5">[2]Rekapitulace!#REF!</definedName>
    <definedName name="_dph1" localSheetId="6">[2]Rekapitulace!#REF!</definedName>
    <definedName name="_dph1" localSheetId="7">[2]Rekapitulace!#REF!</definedName>
    <definedName name="_dph1">[2]Rekapitulace!#REF!</definedName>
    <definedName name="_dph2" localSheetId="2">[2]Rekapitulace!#REF!</definedName>
    <definedName name="_dph2" localSheetId="4">[2]Rekapitulace!#REF!</definedName>
    <definedName name="_dph2" localSheetId="5">[2]Rekapitulace!#REF!</definedName>
    <definedName name="_dph2" localSheetId="6">[2]Rekapitulace!#REF!</definedName>
    <definedName name="_dph2" localSheetId="7">[2]Rekapitulace!#REF!</definedName>
    <definedName name="_dph2">[2]Rekapitulace!#REF!</definedName>
    <definedName name="_dph3" localSheetId="2">#REF!</definedName>
    <definedName name="_dph3" localSheetId="4">#REF!</definedName>
    <definedName name="_dph3" localSheetId="5">#REF!</definedName>
    <definedName name="_dph3" localSheetId="6">#REF!</definedName>
    <definedName name="_dph3" localSheetId="7">#REF!</definedName>
    <definedName name="_dph3">#REF!</definedName>
    <definedName name="_pol1" localSheetId="2">[2]Specifikace!#REF!</definedName>
    <definedName name="_pol1" localSheetId="4">[2]Specifikace!#REF!</definedName>
    <definedName name="_pol1" localSheetId="5">[2]Specifikace!#REF!</definedName>
    <definedName name="_pol1" localSheetId="6">[2]Specifikace!#REF!</definedName>
    <definedName name="_pol1" localSheetId="7">[2]Specifikace!#REF!</definedName>
    <definedName name="_pol1">[2]Specifikace!#REF!</definedName>
    <definedName name="_pol2" localSheetId="2">#REF!</definedName>
    <definedName name="_pol2" localSheetId="4">#REF!</definedName>
    <definedName name="_pol2" localSheetId="5">#REF!</definedName>
    <definedName name="_pol2" localSheetId="6">#REF!</definedName>
    <definedName name="_pol2" localSheetId="7">#REF!</definedName>
    <definedName name="_pol2">#REF!</definedName>
    <definedName name="_pol3" localSheetId="2">[2]Specifikace!#REF!</definedName>
    <definedName name="_pol3" localSheetId="4">[2]Specifikace!#REF!</definedName>
    <definedName name="_pol3" localSheetId="5">[2]Specifikace!#REF!</definedName>
    <definedName name="_pol3" localSheetId="6">[2]Specifikace!#REF!</definedName>
    <definedName name="_pol3" localSheetId="7">[2]Specifikace!#REF!</definedName>
    <definedName name="_pol3">[2]Specifikace!#REF!</definedName>
    <definedName name="a" localSheetId="2">'[3]SO 11.1A Výkaz výměr'!#REF!</definedName>
    <definedName name="a" localSheetId="4">'[3]SO 11.1A Výkaz výměr'!#REF!</definedName>
    <definedName name="a" localSheetId="5">'[3]SO 11.1A Výkaz výměr'!#REF!</definedName>
    <definedName name="a" localSheetId="6">'[3]SO 11.1A Výkaz výměr'!#REF!</definedName>
    <definedName name="a" localSheetId="7">'[3]SO 11.1A Výkaz výměr'!#REF!</definedName>
    <definedName name="a">'[3]SO 11.1A Výkaz výměr'!#REF!</definedName>
    <definedName name="aaa" localSheetId="2">'[4]SO 51.4 Výkaz výměr'!#REF!</definedName>
    <definedName name="aaa" localSheetId="4">'[4]SO 51.4 Výkaz výměr'!#REF!</definedName>
    <definedName name="aaa" localSheetId="5">'[4]SO 51.4 Výkaz výměr'!#REF!</definedName>
    <definedName name="aaa" localSheetId="6">'[4]SO 51.4 Výkaz výměr'!#REF!</definedName>
    <definedName name="aaa" localSheetId="7">'[4]SO 51.4 Výkaz výměr'!#REF!</definedName>
    <definedName name="aaa">'[4]SO 51.4 Výkaz výměr'!#REF!</definedName>
    <definedName name="AL_obvodový_plášť" localSheetId="2">'[5]SO 11.1A Výkaz výměr'!#REF!</definedName>
    <definedName name="AL_obvodový_plášť" localSheetId="4">'[5]SO 11.1A Výkaz výměr'!#REF!</definedName>
    <definedName name="AL_obvodový_plášť" localSheetId="5">'[5]SO 11.1A Výkaz výměr'!#REF!</definedName>
    <definedName name="AL_obvodový_plášť" localSheetId="6">'[5]SO 11.1A Výkaz výměr'!#REF!</definedName>
    <definedName name="AL_obvodový_plášť" localSheetId="7">'[5]SO 11.1A Výkaz výměr'!#REF!</definedName>
    <definedName name="AL_obvodový_plášť">'[5]SO 11.1A Výkaz výměr'!#REF!</definedName>
    <definedName name="ARCHIVNICISLO" localSheetId="2">#REF!</definedName>
    <definedName name="ARCHIVNICISLO" localSheetId="4">#REF!</definedName>
    <definedName name="ARCHIVNICISLO" localSheetId="5">#REF!</definedName>
    <definedName name="ARCHIVNICISLO" localSheetId="6">#REF!</definedName>
    <definedName name="ARCHIVNICISLO" localSheetId="7">#REF!</definedName>
    <definedName name="ARCHIVNICISLO">#REF!</definedName>
    <definedName name="asd" localSheetId="2">'[3]SO 11.1A Výkaz výměr'!#REF!</definedName>
    <definedName name="asd" localSheetId="4">'[3]SO 11.1A Výkaz výměr'!#REF!</definedName>
    <definedName name="asd" localSheetId="5">'[3]SO 11.1A Výkaz výměr'!#REF!</definedName>
    <definedName name="asd" localSheetId="6">'[3]SO 11.1A Výkaz výměr'!#REF!</definedName>
    <definedName name="asd" localSheetId="7">'[3]SO 11.1A Výkaz výměr'!#REF!</definedName>
    <definedName name="asd">'[3]SO 11.1A Výkaz výměr'!#REF!</definedName>
    <definedName name="asdfasf" localSheetId="2">[6]HW!#REF!</definedName>
    <definedName name="asdfasf" localSheetId="4">[6]HW!#REF!</definedName>
    <definedName name="asdfasf" localSheetId="5">[6]HW!#REF!</definedName>
    <definedName name="asdfasf" localSheetId="6">[6]HW!#REF!</definedName>
    <definedName name="asdfasf" localSheetId="7">[6]HW!#REF!</definedName>
    <definedName name="asdfasf">[6]HW!#REF!</definedName>
    <definedName name="bbb" localSheetId="2">'[3]SO 11.1A Výkaz výměr'!#REF!</definedName>
    <definedName name="bbb" localSheetId="4">'[3]SO 11.1A Výkaz výměr'!#REF!</definedName>
    <definedName name="bbb" localSheetId="5">'[3]SO 11.1A Výkaz výměr'!#REF!</definedName>
    <definedName name="bbb" localSheetId="6">'[3]SO 11.1A Výkaz výměr'!#REF!</definedName>
    <definedName name="bbb" localSheetId="7">'[3]SO 11.1A Výkaz výměr'!#REF!</definedName>
    <definedName name="bbb">'[3]SO 11.1A Výkaz výměr'!#REF!</definedName>
    <definedName name="ccc" localSheetId="2">'[3]SO 11.1A Výkaz výměr'!#REF!</definedName>
    <definedName name="ccc" localSheetId="4">'[3]SO 11.1A Výkaz výměr'!#REF!</definedName>
    <definedName name="ccc" localSheetId="5">'[3]SO 11.1A Výkaz výměr'!#REF!</definedName>
    <definedName name="ccc" localSheetId="6">'[3]SO 11.1A Výkaz výměr'!#REF!</definedName>
    <definedName name="ccc" localSheetId="7">'[3]SO 11.1A Výkaz výměr'!#REF!</definedName>
    <definedName name="ccc">'[3]SO 11.1A Výkaz výměr'!#REF!</definedName>
    <definedName name="CISLO" localSheetId="2">#REF!</definedName>
    <definedName name="CISLO" localSheetId="4">#REF!</definedName>
    <definedName name="CISLO" localSheetId="5">#REF!</definedName>
    <definedName name="CISLO" localSheetId="6">#REF!</definedName>
    <definedName name="CISLO" localSheetId="7">#REF!</definedName>
    <definedName name="CISLO">#REF!</definedName>
    <definedName name="CISLO3" localSheetId="2">#REF!</definedName>
    <definedName name="CISLO3" localSheetId="4">#REF!</definedName>
    <definedName name="CISLO3" localSheetId="5">#REF!</definedName>
    <definedName name="CISLO3" localSheetId="6">#REF!</definedName>
    <definedName name="CISLO3" localSheetId="7">#REF!</definedName>
    <definedName name="CISLO3">#REF!</definedName>
    <definedName name="CISLO4" localSheetId="2">#REF!</definedName>
    <definedName name="CISLO4" localSheetId="4">#REF!</definedName>
    <definedName name="CISLO4" localSheetId="5">#REF!</definedName>
    <definedName name="CISLO4" localSheetId="6">#REF!</definedName>
    <definedName name="CISLO4" localSheetId="7">#REF!</definedName>
    <definedName name="CISLO4">#REF!</definedName>
    <definedName name="CISLODILSEZ" localSheetId="2">#REF!</definedName>
    <definedName name="CISLODILSEZ" localSheetId="4">#REF!</definedName>
    <definedName name="CISLODILSEZ" localSheetId="5">#REF!</definedName>
    <definedName name="CISLODILSEZ" localSheetId="6">#REF!</definedName>
    <definedName name="CISLODILSEZ" localSheetId="7">#REF!</definedName>
    <definedName name="CISLODILSEZ">#REF!</definedName>
    <definedName name="CISLODOKLDIL" localSheetId="2">#REF!</definedName>
    <definedName name="CISLODOKLDIL" localSheetId="4">#REF!</definedName>
    <definedName name="CISLODOKLDIL" localSheetId="5">#REF!</definedName>
    <definedName name="CISLODOKLDIL" localSheetId="6">#REF!</definedName>
    <definedName name="CISLODOKLDIL" localSheetId="7">#REF!</definedName>
    <definedName name="CISLODOKLDIL">#REF!</definedName>
    <definedName name="cisloobjektu" localSheetId="2">#REF!</definedName>
    <definedName name="cisloobjektu" localSheetId="4">#REF!</definedName>
    <definedName name="cisloobjektu" localSheetId="5">#REF!</definedName>
    <definedName name="cisloobjektu" localSheetId="6">#REF!</definedName>
    <definedName name="cisloobjektu" localSheetId="7">#REF!</definedName>
    <definedName name="cisloobjektu">#REF!</definedName>
    <definedName name="CISLOPOLZAK" localSheetId="2">#REF!</definedName>
    <definedName name="CISLOPOLZAK" localSheetId="4">#REF!</definedName>
    <definedName name="CISLOPOLZAK" localSheetId="5">#REF!</definedName>
    <definedName name="CISLOPOLZAK" localSheetId="6">#REF!</definedName>
    <definedName name="CISLOPOLZAK" localSheetId="7">#REF!</definedName>
    <definedName name="CISLOPOLZAK">#REF!</definedName>
    <definedName name="cislostavby" localSheetId="2">#REF!</definedName>
    <definedName name="cislostavby" localSheetId="4">#REF!</definedName>
    <definedName name="cislostavby" localSheetId="5">#REF!</definedName>
    <definedName name="cislostavby" localSheetId="6">#REF!</definedName>
    <definedName name="cislostavby" localSheetId="7">#REF!</definedName>
    <definedName name="cislostavby">#REF!</definedName>
    <definedName name="CISLOZAKAZKY" localSheetId="2">#REF!</definedName>
    <definedName name="CISLOZAKAZKY" localSheetId="4">#REF!</definedName>
    <definedName name="CISLOZAKAZKY" localSheetId="5">#REF!</definedName>
    <definedName name="CISLOZAKAZKY" localSheetId="6">#REF!</definedName>
    <definedName name="CISLOZAKAZKY" localSheetId="7">#REF!</definedName>
    <definedName name="CISLOZAKAZKY">#REF!</definedName>
    <definedName name="d" localSheetId="2">'[5]SO 11.1A Výkaz výměr'!#REF!</definedName>
    <definedName name="d" localSheetId="4">'[5]SO 11.1A Výkaz výměr'!#REF!</definedName>
    <definedName name="d" localSheetId="5">'[5]SO 11.1A Výkaz výměr'!#REF!</definedName>
    <definedName name="d" localSheetId="6">'[5]SO 11.1A Výkaz výměr'!#REF!</definedName>
    <definedName name="d" localSheetId="7">'[5]SO 11.1A Výkaz výměr'!#REF!</definedName>
    <definedName name="d">'[5]SO 11.1A Výkaz výměr'!#REF!</definedName>
    <definedName name="Datum" localSheetId="2">#REF!</definedName>
    <definedName name="Datum" localSheetId="4">#REF!</definedName>
    <definedName name="Datum" localSheetId="5">#REF!</definedName>
    <definedName name="Datum" localSheetId="6">#REF!</definedName>
    <definedName name="Datum" localSheetId="7">#REF!</definedName>
    <definedName name="Datum">#REF!</definedName>
    <definedName name="DATUMZMA" localSheetId="2">#REF!</definedName>
    <definedName name="DATUMZMA" localSheetId="4">#REF!</definedName>
    <definedName name="DATUMZMA" localSheetId="5">#REF!</definedName>
    <definedName name="DATUMZMA" localSheetId="6">#REF!</definedName>
    <definedName name="DATUMZMA" localSheetId="7">#REF!</definedName>
    <definedName name="DATUMZMA">#REF!</definedName>
    <definedName name="DATUMZMB" localSheetId="2">#REF!</definedName>
    <definedName name="DATUMZMB" localSheetId="4">#REF!</definedName>
    <definedName name="DATUMZMB" localSheetId="5">#REF!</definedName>
    <definedName name="DATUMZMB" localSheetId="6">#REF!</definedName>
    <definedName name="DATUMZMB" localSheetId="7">#REF!</definedName>
    <definedName name="DATUMZMB">#REF!</definedName>
    <definedName name="DATUMZMC" localSheetId="2">#REF!</definedName>
    <definedName name="DATUMZMC" localSheetId="4">#REF!</definedName>
    <definedName name="DATUMZMC" localSheetId="5">#REF!</definedName>
    <definedName name="DATUMZMC" localSheetId="6">#REF!</definedName>
    <definedName name="DATUMZMC" localSheetId="7">#REF!</definedName>
    <definedName name="DATUMZMC">#REF!</definedName>
    <definedName name="DATUMZMD" localSheetId="2">#REF!</definedName>
    <definedName name="DATUMZMD" localSheetId="4">#REF!</definedName>
    <definedName name="DATUMZMD" localSheetId="5">#REF!</definedName>
    <definedName name="DATUMZMD" localSheetId="6">#REF!</definedName>
    <definedName name="DATUMZMD" localSheetId="7">#REF!</definedName>
    <definedName name="DATUMZMD">#REF!</definedName>
    <definedName name="ddd" localSheetId="2">'[3]SO 11.1A Výkaz výměr'!#REF!</definedName>
    <definedName name="ddd" localSheetId="4">'[3]SO 11.1A Výkaz výměr'!#REF!</definedName>
    <definedName name="ddd" localSheetId="5">'[3]SO 11.1A Výkaz výměr'!#REF!</definedName>
    <definedName name="ddd" localSheetId="6">'[3]SO 11.1A Výkaz výměr'!#REF!</definedName>
    <definedName name="ddd" localSheetId="7">'[3]SO 11.1A Výkaz výměr'!#REF!</definedName>
    <definedName name="ddd">'[3]SO 11.1A Výkaz výměr'!#REF!</definedName>
    <definedName name="Dodavka" localSheetId="1">[7]Rekapitulace!$G$8</definedName>
    <definedName name="Dodavka" localSheetId="0">[7]Rekapitulace!$G$8</definedName>
    <definedName name="Dodavka">[8]Rekapitulace!$G$23</definedName>
    <definedName name="Dodavka0" localSheetId="2">[1]Položky!#REF!</definedName>
    <definedName name="Dodavka0" localSheetId="4">[1]Položky!#REF!</definedName>
    <definedName name="Dodavka0" localSheetId="5">[1]Položky!#REF!</definedName>
    <definedName name="Dodavka0" localSheetId="6">[1]Položky!#REF!</definedName>
    <definedName name="Dodavka0" localSheetId="7">[1]Položky!#REF!</definedName>
    <definedName name="Dodavka0">[1]Položky!#REF!</definedName>
    <definedName name="e" localSheetId="2">'[4]SO 51.4 Výkaz výměr'!#REF!</definedName>
    <definedName name="e" localSheetId="4">'[4]SO 51.4 Výkaz výměr'!#REF!</definedName>
    <definedName name="e" localSheetId="5">'[4]SO 51.4 Výkaz výměr'!#REF!</definedName>
    <definedName name="e" localSheetId="6">'[4]SO 51.4 Výkaz výměr'!#REF!</definedName>
    <definedName name="e" localSheetId="7">'[4]SO 51.4 Výkaz výměr'!#REF!</definedName>
    <definedName name="e">'[4]SO 51.4 Výkaz výměr'!#REF!</definedName>
    <definedName name="eč" localSheetId="2">'[4]SO 51.4 Výkaz výměr'!#REF!</definedName>
    <definedName name="eč" localSheetId="4">'[4]SO 51.4 Výkaz výměr'!#REF!</definedName>
    <definedName name="eč" localSheetId="5">'[4]SO 51.4 Výkaz výměr'!#REF!</definedName>
    <definedName name="eč" localSheetId="6">'[4]SO 51.4 Výkaz výměr'!#REF!</definedName>
    <definedName name="eč" localSheetId="7">'[4]SO 51.4 Výkaz výměr'!#REF!</definedName>
    <definedName name="eč">'[4]SO 51.4 Výkaz výměr'!#REF!</definedName>
    <definedName name="Est_copy_první" localSheetId="2">#REF!</definedName>
    <definedName name="Est_copy_první" localSheetId="4">#REF!</definedName>
    <definedName name="Est_copy_první" localSheetId="5">#REF!</definedName>
    <definedName name="Est_copy_první" localSheetId="6">#REF!</definedName>
    <definedName name="Est_copy_první" localSheetId="7">#REF!</definedName>
    <definedName name="Est_copy_první">#REF!</definedName>
    <definedName name="Est_poslední" localSheetId="2">#REF!</definedName>
    <definedName name="Est_poslední" localSheetId="4">#REF!</definedName>
    <definedName name="Est_poslední" localSheetId="5">#REF!</definedName>
    <definedName name="Est_poslední" localSheetId="6">#REF!</definedName>
    <definedName name="Est_poslední" localSheetId="7">#REF!</definedName>
    <definedName name="Est_poslední">#REF!</definedName>
    <definedName name="Est_první" localSheetId="2">#REF!</definedName>
    <definedName name="Est_první" localSheetId="4">#REF!</definedName>
    <definedName name="Est_první" localSheetId="5">#REF!</definedName>
    <definedName name="Est_první" localSheetId="6">#REF!</definedName>
    <definedName name="Est_první" localSheetId="7">#REF!</definedName>
    <definedName name="Est_první">#REF!</definedName>
    <definedName name="Excel_BuiltIn__FilterDatabase_11" localSheetId="2">#REF!</definedName>
    <definedName name="Excel_BuiltIn__FilterDatabase_11">#REF!</definedName>
    <definedName name="Excel_BuiltIn__FilterDatabase_5" localSheetId="2">#REF!</definedName>
    <definedName name="Excel_BuiltIn__FilterDatabase_5">#REF!</definedName>
    <definedName name="Excel_BuiltIn__FilterDatabase_9" localSheetId="2">#REF!</definedName>
    <definedName name="Excel_BuiltIn__FilterDatabase_9">#REF!</definedName>
    <definedName name="footer" localSheetId="2">[2]Rekapitulace!#REF!</definedName>
    <definedName name="footer" localSheetId="4">[2]Rekapitulace!#REF!</definedName>
    <definedName name="footer" localSheetId="5">[2]Rekapitulace!#REF!</definedName>
    <definedName name="footer" localSheetId="6">[2]Rekapitulace!#REF!</definedName>
    <definedName name="footer" localSheetId="7">[2]Rekapitulace!#REF!</definedName>
    <definedName name="footer">[2]Rekapitulace!#REF!</definedName>
    <definedName name="footer2" localSheetId="2">[2]Specifikace!#REF!</definedName>
    <definedName name="footer2" localSheetId="4">[2]Specifikace!#REF!</definedName>
    <definedName name="footer2" localSheetId="5">[2]Specifikace!#REF!</definedName>
    <definedName name="footer2" localSheetId="6">[2]Specifikace!#REF!</definedName>
    <definedName name="footer2" localSheetId="7">[2]Specifikace!#REF!</definedName>
    <definedName name="footer2">[2]Specifikace!#REF!</definedName>
    <definedName name="frer" localSheetId="2">'[5]SO 11.1A Výkaz výměr'!#REF!</definedName>
    <definedName name="frer" localSheetId="4">'[5]SO 11.1A Výkaz výměr'!#REF!</definedName>
    <definedName name="frer" localSheetId="5">'[5]SO 11.1A Výkaz výměr'!#REF!</definedName>
    <definedName name="frer" localSheetId="6">'[5]SO 11.1A Výkaz výměr'!#REF!</definedName>
    <definedName name="frer" localSheetId="7">'[5]SO 11.1A Výkaz výměr'!#REF!</definedName>
    <definedName name="frer">'[5]SO 11.1A Výkaz výměr'!#REF!</definedName>
    <definedName name="head1" localSheetId="2">[2]Rekapitulace!#REF!</definedName>
    <definedName name="head1" localSheetId="4">[2]Rekapitulace!#REF!</definedName>
    <definedName name="head1" localSheetId="5">[2]Rekapitulace!#REF!</definedName>
    <definedName name="head1" localSheetId="6">[2]Rekapitulace!#REF!</definedName>
    <definedName name="head1" localSheetId="7">[2]Rekapitulace!#REF!</definedName>
    <definedName name="head1">[2]Rekapitulace!#REF!</definedName>
    <definedName name="Header" localSheetId="2">[2]Rekapitulace!#REF!</definedName>
    <definedName name="Header" localSheetId="4">[2]Rekapitulace!#REF!</definedName>
    <definedName name="Header" localSheetId="5">[2]Rekapitulace!#REF!</definedName>
    <definedName name="Header" localSheetId="6">[2]Rekapitulace!#REF!</definedName>
    <definedName name="Header" localSheetId="7">[2]Rekapitulace!#REF!</definedName>
    <definedName name="Header">[2]Rekapitulace!#REF!</definedName>
    <definedName name="Header2" localSheetId="2">[2]Specifikace!#REF!</definedName>
    <definedName name="Header2" localSheetId="4">[2]Specifikace!#REF!</definedName>
    <definedName name="Header2" localSheetId="5">[2]Specifikace!#REF!</definedName>
    <definedName name="Header2" localSheetId="6">[2]Specifikace!#REF!</definedName>
    <definedName name="Header2" localSheetId="7">[2]Specifikace!#REF!</definedName>
    <definedName name="Header2">[2]Specifikace!#REF!</definedName>
    <definedName name="header3" localSheetId="2">[2]Specifikace!#REF!</definedName>
    <definedName name="header3" localSheetId="4">[2]Specifikace!#REF!</definedName>
    <definedName name="header3" localSheetId="5">[2]Specifikace!#REF!</definedName>
    <definedName name="header3" localSheetId="6">[2]Specifikace!#REF!</definedName>
    <definedName name="header3" localSheetId="7">[2]Specifikace!#REF!</definedName>
    <definedName name="header3">[2]Specifikace!#REF!</definedName>
    <definedName name="HIP" localSheetId="2">#REF!</definedName>
    <definedName name="HIP" localSheetId="4">#REF!</definedName>
    <definedName name="HIP" localSheetId="5">#REF!</definedName>
    <definedName name="HIP" localSheetId="6">#REF!</definedName>
    <definedName name="HIP" localSheetId="7">#REF!</definedName>
    <definedName name="HIP">#REF!</definedName>
    <definedName name="Hlava1" localSheetId="2">[2]Rekapitulace!#REF!</definedName>
    <definedName name="Hlava1" localSheetId="4">[2]Rekapitulace!#REF!</definedName>
    <definedName name="Hlava1" localSheetId="5">[2]Rekapitulace!#REF!</definedName>
    <definedName name="Hlava1" localSheetId="6">[2]Rekapitulace!#REF!</definedName>
    <definedName name="Hlava1" localSheetId="7">[2]Rekapitulace!#REF!</definedName>
    <definedName name="Hlava1">[2]Rekapitulace!#REF!</definedName>
    <definedName name="Hlava2" localSheetId="2">[2]Rekapitulace!#REF!</definedName>
    <definedName name="Hlava2" localSheetId="4">[2]Rekapitulace!#REF!</definedName>
    <definedName name="Hlava2" localSheetId="5">[2]Rekapitulace!#REF!</definedName>
    <definedName name="Hlava2" localSheetId="6">[2]Rekapitulace!#REF!</definedName>
    <definedName name="Hlava2" localSheetId="7">[2]Rekapitulace!#REF!</definedName>
    <definedName name="Hlava2">[2]Rekapitulace!#REF!</definedName>
    <definedName name="hlava21" localSheetId="2">[2]Rekapitulace!#REF!</definedName>
    <definedName name="hlava21" localSheetId="4">[2]Rekapitulace!#REF!</definedName>
    <definedName name="hlava21" localSheetId="5">[2]Rekapitulace!#REF!</definedName>
    <definedName name="hlava21" localSheetId="6">[2]Rekapitulace!#REF!</definedName>
    <definedName name="hlava21" localSheetId="7">[2]Rekapitulace!#REF!</definedName>
    <definedName name="hlava21">[2]Rekapitulace!#REF!</definedName>
    <definedName name="hlava22" localSheetId="2">[2]Rekapitulace!#REF!</definedName>
    <definedName name="hlava22" localSheetId="4">[2]Rekapitulace!#REF!</definedName>
    <definedName name="hlava22" localSheetId="5">[2]Rekapitulace!#REF!</definedName>
    <definedName name="hlava22" localSheetId="6">[2]Rekapitulace!#REF!</definedName>
    <definedName name="hlava22" localSheetId="7">[2]Rekapitulace!#REF!</definedName>
    <definedName name="hlava22">[2]Rekapitulace!#REF!</definedName>
    <definedName name="Hlava3" localSheetId="2">[2]Rekapitulace!#REF!</definedName>
    <definedName name="Hlava3" localSheetId="4">[2]Rekapitulace!#REF!</definedName>
    <definedName name="Hlava3" localSheetId="5">[2]Rekapitulace!#REF!</definedName>
    <definedName name="Hlava3" localSheetId="6">[2]Rekapitulace!#REF!</definedName>
    <definedName name="Hlava3" localSheetId="7">[2]Rekapitulace!#REF!</definedName>
    <definedName name="Hlava3">[2]Rekapitulace!#REF!</definedName>
    <definedName name="Hlava4" localSheetId="2">[2]Rekapitulace!#REF!</definedName>
    <definedName name="Hlava4" localSheetId="4">[2]Rekapitulace!#REF!</definedName>
    <definedName name="Hlava4" localSheetId="5">[2]Rekapitulace!#REF!</definedName>
    <definedName name="Hlava4" localSheetId="6">[2]Rekapitulace!#REF!</definedName>
    <definedName name="Hlava4" localSheetId="7">[2]Rekapitulace!#REF!</definedName>
    <definedName name="Hlava4">[2]Rekapitulace!#REF!</definedName>
    <definedName name="HLAVNIKOD" localSheetId="2">#REF!</definedName>
    <definedName name="HLAVNIKOD" localSheetId="4">#REF!</definedName>
    <definedName name="HLAVNIKOD" localSheetId="5">#REF!</definedName>
    <definedName name="HLAVNIKOD" localSheetId="6">#REF!</definedName>
    <definedName name="HLAVNIKOD" localSheetId="7">#REF!</definedName>
    <definedName name="HLAVNIKOD">#REF!</definedName>
    <definedName name="HSV" localSheetId="1">[7]Rekapitulace!$E$8</definedName>
    <definedName name="HSV" localSheetId="0">[7]Rekapitulace!$E$8</definedName>
    <definedName name="HSV">[8]Rekapitulace!$E$23</definedName>
    <definedName name="HSV0" localSheetId="2">[1]Položky!#REF!</definedName>
    <definedName name="HSV0" localSheetId="4">[1]Položky!#REF!</definedName>
    <definedName name="HSV0" localSheetId="5">[1]Položky!#REF!</definedName>
    <definedName name="HSV0" localSheetId="6">[1]Položky!#REF!</definedName>
    <definedName name="HSV0" localSheetId="7">[1]Položky!#REF!</definedName>
    <definedName name="HSV0">[1]Položky!#REF!</definedName>
    <definedName name="HZS" localSheetId="1">[7]Rekapitulace!$I$8</definedName>
    <definedName name="HZS" localSheetId="0">[7]Rekapitulace!$I$8</definedName>
    <definedName name="HZS">[8]Rekapitulace!$I$23</definedName>
    <definedName name="HZS0" localSheetId="2">[1]Položky!#REF!</definedName>
    <definedName name="HZS0" localSheetId="4">[1]Položky!#REF!</definedName>
    <definedName name="HZS0" localSheetId="5">[1]Položky!#REF!</definedName>
    <definedName name="HZS0" localSheetId="6">[1]Položky!#REF!</definedName>
    <definedName name="HZS0" localSheetId="7">[1]Položky!#REF!</definedName>
    <definedName name="HZS0">[1]Položky!#REF!</definedName>
    <definedName name="INDEX" localSheetId="2">#REF!</definedName>
    <definedName name="INDEX" localSheetId="4">#REF!</definedName>
    <definedName name="INDEX" localSheetId="5">#REF!</definedName>
    <definedName name="INDEX" localSheetId="6">#REF!</definedName>
    <definedName name="INDEX" localSheetId="7">#REF!</definedName>
    <definedName name="INDEX">#REF!</definedName>
    <definedName name="INDEX3" localSheetId="2">#REF!</definedName>
    <definedName name="INDEX3" localSheetId="4">#REF!</definedName>
    <definedName name="INDEX3" localSheetId="5">#REF!</definedName>
    <definedName name="INDEX3" localSheetId="6">#REF!</definedName>
    <definedName name="INDEX3" localSheetId="7">#REF!</definedName>
    <definedName name="INDEX3">#REF!</definedName>
    <definedName name="INDEX4" localSheetId="2">#REF!</definedName>
    <definedName name="INDEX4" localSheetId="4">#REF!</definedName>
    <definedName name="INDEX4" localSheetId="5">#REF!</definedName>
    <definedName name="INDEX4" localSheetId="6">#REF!</definedName>
    <definedName name="INDEX4" localSheetId="7">#REF!</definedName>
    <definedName name="INDEX4">#REF!</definedName>
    <definedName name="Integr_poslední" localSheetId="2">#REF!</definedName>
    <definedName name="Integr_poslední" localSheetId="4">#REF!</definedName>
    <definedName name="Integr_poslední" localSheetId="5">#REF!</definedName>
    <definedName name="Integr_poslední" localSheetId="6">#REF!</definedName>
    <definedName name="Integr_poslední" localSheetId="7">#REF!</definedName>
    <definedName name="Integr_poslední">#REF!</definedName>
    <definedName name="Izolace_akustické" localSheetId="2">'[5]SO 11.1A Výkaz výměr'!#REF!</definedName>
    <definedName name="Izolace_akustické" localSheetId="4">'[5]SO 11.1A Výkaz výměr'!#REF!</definedName>
    <definedName name="Izolace_akustické" localSheetId="5">'[5]SO 11.1A Výkaz výměr'!#REF!</definedName>
    <definedName name="Izolace_akustické" localSheetId="6">'[5]SO 11.1A Výkaz výměr'!#REF!</definedName>
    <definedName name="Izolace_akustické" localSheetId="7">'[5]SO 11.1A Výkaz výměr'!#REF!</definedName>
    <definedName name="Izolace_akustické">'[5]SO 11.1A Výkaz výměr'!#REF!</definedName>
    <definedName name="Izolace_proti_vodě" localSheetId="2">'[5]SO 11.1A Výkaz výměr'!#REF!</definedName>
    <definedName name="Izolace_proti_vodě" localSheetId="4">'[5]SO 11.1A Výkaz výměr'!#REF!</definedName>
    <definedName name="Izolace_proti_vodě" localSheetId="5">'[5]SO 11.1A Výkaz výměr'!#REF!</definedName>
    <definedName name="Izolace_proti_vodě" localSheetId="6">'[5]SO 11.1A Výkaz výměr'!#REF!</definedName>
    <definedName name="Izolace_proti_vodě" localSheetId="7">'[5]SO 11.1A Výkaz výměr'!#REF!</definedName>
    <definedName name="Izolace_proti_vodě">'[5]SO 11.1A Výkaz výměr'!#REF!</definedName>
    <definedName name="JKSO" localSheetId="2">#REF!</definedName>
    <definedName name="JKSO" localSheetId="4">#REF!</definedName>
    <definedName name="JKSO" localSheetId="5">#REF!</definedName>
    <definedName name="JKSO" localSheetId="6">#REF!</definedName>
    <definedName name="JKSO" localSheetId="7">#REF!</definedName>
    <definedName name="JKSO">#REF!</definedName>
    <definedName name="Komunikace" localSheetId="2">'[5]SO 11.1A Výkaz výměr'!#REF!</definedName>
    <definedName name="Komunikace" localSheetId="4">'[5]SO 11.1A Výkaz výměr'!#REF!</definedName>
    <definedName name="Komunikace" localSheetId="5">'[5]SO 11.1A Výkaz výměr'!#REF!</definedName>
    <definedName name="Komunikace" localSheetId="6">'[5]SO 11.1A Výkaz výměr'!#REF!</definedName>
    <definedName name="Komunikace" localSheetId="7">'[5]SO 11.1A Výkaz výměr'!#REF!</definedName>
    <definedName name="Komunikace">'[5]SO 11.1A Výkaz výměr'!#REF!</definedName>
    <definedName name="Konstrukce_klempířské" localSheetId="2">'[5]SO 11.1A Výkaz výměr'!#REF!</definedName>
    <definedName name="Konstrukce_klempířské" localSheetId="4">'[5]SO 11.1A Výkaz výměr'!#REF!</definedName>
    <definedName name="Konstrukce_klempířské" localSheetId="5">'[5]SO 11.1A Výkaz výměr'!#REF!</definedName>
    <definedName name="Konstrukce_klempířské" localSheetId="6">'[5]SO 11.1A Výkaz výměr'!#REF!</definedName>
    <definedName name="Konstrukce_klempířské" localSheetId="7">'[5]SO 11.1A Výkaz výměr'!#REF!</definedName>
    <definedName name="Konstrukce_klempířské">'[5]SO 11.1A Výkaz výměr'!#REF!</definedName>
    <definedName name="Konstrukce_tesařské" localSheetId="2">'[4]SO 51.4 Výkaz výměr'!#REF!</definedName>
    <definedName name="Konstrukce_tesařské" localSheetId="4">'[4]SO 51.4 Výkaz výměr'!#REF!</definedName>
    <definedName name="Konstrukce_tesařské" localSheetId="5">'[4]SO 51.4 Výkaz výměr'!#REF!</definedName>
    <definedName name="Konstrukce_tesařské" localSheetId="6">'[4]SO 51.4 Výkaz výměr'!#REF!</definedName>
    <definedName name="Konstrukce_tesařské" localSheetId="7">'[4]SO 51.4 Výkaz výměr'!#REF!</definedName>
    <definedName name="Konstrukce_tesařské">'[4]SO 51.4 Výkaz výměr'!#REF!</definedName>
    <definedName name="Konstrukce_truhlářské" localSheetId="2">'[5]SO 11.1A Výkaz výměr'!#REF!</definedName>
    <definedName name="Konstrukce_truhlářské" localSheetId="4">'[5]SO 11.1A Výkaz výměr'!#REF!</definedName>
    <definedName name="Konstrukce_truhlářské" localSheetId="5">'[5]SO 11.1A Výkaz výměr'!#REF!</definedName>
    <definedName name="Konstrukce_truhlářské" localSheetId="6">'[5]SO 11.1A Výkaz výměr'!#REF!</definedName>
    <definedName name="Konstrukce_truhlářské" localSheetId="7">'[5]SO 11.1A Výkaz výměr'!#REF!</definedName>
    <definedName name="Konstrukce_truhlářské">'[5]SO 11.1A Výkaz výměr'!#REF!</definedName>
    <definedName name="KONTROLOVAL" localSheetId="2">#REF!</definedName>
    <definedName name="KONTROLOVAL" localSheetId="4">#REF!</definedName>
    <definedName name="KONTROLOVAL" localSheetId="5">#REF!</definedName>
    <definedName name="KONTROLOVAL" localSheetId="6">#REF!</definedName>
    <definedName name="KONTROLOVAL" localSheetId="7">#REF!</definedName>
    <definedName name="KONTROLOVAL">#REF!</definedName>
    <definedName name="Kovové_stavební_doplňkové_konstrukce" localSheetId="2">'[5]SO 11.1A Výkaz výměr'!#REF!</definedName>
    <definedName name="Kovové_stavební_doplňkové_konstrukce" localSheetId="4">'[5]SO 11.1A Výkaz výměr'!#REF!</definedName>
    <definedName name="Kovové_stavební_doplňkové_konstrukce" localSheetId="5">'[5]SO 11.1A Výkaz výměr'!#REF!</definedName>
    <definedName name="Kovové_stavební_doplňkové_konstrukce" localSheetId="6">'[5]SO 11.1A Výkaz výměr'!#REF!</definedName>
    <definedName name="Kovové_stavební_doplňkové_konstrukce" localSheetId="7">'[5]SO 11.1A Výkaz výměr'!#REF!</definedName>
    <definedName name="Kovové_stavební_doplňkové_konstrukce">'[5]SO 11.1A Výkaz výměr'!#REF!</definedName>
    <definedName name="KSDK" localSheetId="2">'[4]SO 51.4 Výkaz výměr'!#REF!</definedName>
    <definedName name="KSDK" localSheetId="4">'[4]SO 51.4 Výkaz výměr'!#REF!</definedName>
    <definedName name="KSDK" localSheetId="5">'[4]SO 51.4 Výkaz výměr'!#REF!</definedName>
    <definedName name="KSDK" localSheetId="6">'[4]SO 51.4 Výkaz výměr'!#REF!</definedName>
    <definedName name="KSDK" localSheetId="7">'[4]SO 51.4 Výkaz výměr'!#REF!</definedName>
    <definedName name="KSDK">'[4]SO 51.4 Výkaz výměr'!#REF!</definedName>
    <definedName name="Malby__tapety__nátěry__nástřiky" localSheetId="2">'[5]SO 11.1A Výkaz výměr'!#REF!</definedName>
    <definedName name="Malby__tapety__nátěry__nástřiky" localSheetId="4">'[5]SO 11.1A Výkaz výměr'!#REF!</definedName>
    <definedName name="Malby__tapety__nátěry__nástřiky" localSheetId="5">'[5]SO 11.1A Výkaz výměr'!#REF!</definedName>
    <definedName name="Malby__tapety__nátěry__nástřiky" localSheetId="6">'[5]SO 11.1A Výkaz výměr'!#REF!</definedName>
    <definedName name="Malby__tapety__nátěry__nástřiky" localSheetId="7">'[5]SO 11.1A Výkaz výměr'!#REF!</definedName>
    <definedName name="Malby__tapety__nátěry__nástřiky">'[5]SO 11.1A Výkaz výměr'!#REF!</definedName>
    <definedName name="MISTOZAK" localSheetId="2">#REF!</definedName>
    <definedName name="MISTOZAK" localSheetId="4">#REF!</definedName>
    <definedName name="MISTOZAK" localSheetId="5">#REF!</definedName>
    <definedName name="MISTOZAK" localSheetId="6">#REF!</definedName>
    <definedName name="MISTOZAK" localSheetId="7">#REF!</definedName>
    <definedName name="MISTOZAK">#REF!</definedName>
    <definedName name="MJ" localSheetId="2">#REF!</definedName>
    <definedName name="MJ" localSheetId="4">#REF!</definedName>
    <definedName name="MJ" localSheetId="5">#REF!</definedName>
    <definedName name="MJ" localSheetId="6">#REF!</definedName>
    <definedName name="MJ" localSheetId="7">#REF!</definedName>
    <definedName name="MJ">#REF!</definedName>
    <definedName name="Mont" localSheetId="1">[7]Rekapitulace!$H$8</definedName>
    <definedName name="Mont" localSheetId="0">[7]Rekapitulace!$H$8</definedName>
    <definedName name="Mont">[8]Rekapitulace!$H$23</definedName>
    <definedName name="Montaz0" localSheetId="2">[1]Položky!#REF!</definedName>
    <definedName name="Montaz0" localSheetId="4">[1]Položky!#REF!</definedName>
    <definedName name="Montaz0" localSheetId="5">[1]Položky!#REF!</definedName>
    <definedName name="Montaz0" localSheetId="6">[1]Položky!#REF!</definedName>
    <definedName name="Montaz0" localSheetId="7">[1]Položky!#REF!</definedName>
    <definedName name="Montaz0">[1]Položky!#REF!</definedName>
    <definedName name="NAZEV3" localSheetId="2">#REF!</definedName>
    <definedName name="NAZEV3" localSheetId="4">#REF!</definedName>
    <definedName name="NAZEV3" localSheetId="5">#REF!</definedName>
    <definedName name="NAZEV3" localSheetId="6">#REF!</definedName>
    <definedName name="NAZEV3" localSheetId="7">#REF!</definedName>
    <definedName name="NAZEV3">#REF!</definedName>
    <definedName name="NAZEV4" localSheetId="2">#REF!</definedName>
    <definedName name="NAZEV4" localSheetId="4">#REF!</definedName>
    <definedName name="NAZEV4" localSheetId="5">#REF!</definedName>
    <definedName name="NAZEV4" localSheetId="6">#REF!</definedName>
    <definedName name="NAZEV4" localSheetId="7">#REF!</definedName>
    <definedName name="NAZEV4">#REF!</definedName>
    <definedName name="nazevobjektu" localSheetId="2">#REF!</definedName>
    <definedName name="nazevobjektu" localSheetId="4">#REF!</definedName>
    <definedName name="nazevobjektu" localSheetId="5">#REF!</definedName>
    <definedName name="nazevobjektu" localSheetId="6">#REF!</definedName>
    <definedName name="nazevobjektu" localSheetId="7">#REF!</definedName>
    <definedName name="nazevobjektu">#REF!</definedName>
    <definedName name="nazevstavby" localSheetId="2">#REF!</definedName>
    <definedName name="nazevstavby" localSheetId="4">#REF!</definedName>
    <definedName name="nazevstavby" localSheetId="5">#REF!</definedName>
    <definedName name="nazevstavby" localSheetId="6">#REF!</definedName>
    <definedName name="nazevstavby" localSheetId="7">#REF!</definedName>
    <definedName name="nazevstavby">#REF!</definedName>
    <definedName name="NAZEVZAK1" localSheetId="2">#REF!</definedName>
    <definedName name="NAZEVZAK1" localSheetId="4">#REF!</definedName>
    <definedName name="NAZEVZAK1" localSheetId="5">#REF!</definedName>
    <definedName name="NAZEVZAK1" localSheetId="6">#REF!</definedName>
    <definedName name="NAZEVZAK1" localSheetId="7">#REF!</definedName>
    <definedName name="NAZEVZAK1">#REF!</definedName>
    <definedName name="NAZEVZAK2" localSheetId="2">#REF!</definedName>
    <definedName name="NAZEVZAK2" localSheetId="4">#REF!</definedName>
    <definedName name="NAZEVZAK2" localSheetId="5">#REF!</definedName>
    <definedName name="NAZEVZAK2" localSheetId="6">#REF!</definedName>
    <definedName name="NAZEVZAK2" localSheetId="7">#REF!</definedName>
    <definedName name="NAZEVZAK2">#REF!</definedName>
    <definedName name="NAZEVZMA" localSheetId="2">#REF!</definedName>
    <definedName name="NAZEVZMA" localSheetId="4">#REF!</definedName>
    <definedName name="NAZEVZMA" localSheetId="5">#REF!</definedName>
    <definedName name="NAZEVZMA" localSheetId="6">#REF!</definedName>
    <definedName name="NAZEVZMA" localSheetId="7">#REF!</definedName>
    <definedName name="NAZEVZMA">#REF!</definedName>
    <definedName name="NAZEVZMB" localSheetId="2">#REF!</definedName>
    <definedName name="NAZEVZMB" localSheetId="4">#REF!</definedName>
    <definedName name="NAZEVZMB" localSheetId="5">#REF!</definedName>
    <definedName name="NAZEVZMB" localSheetId="6">#REF!</definedName>
    <definedName name="NAZEVZMB" localSheetId="7">#REF!</definedName>
    <definedName name="NAZEVZMB">#REF!</definedName>
    <definedName name="NAZEVZMC" localSheetId="2">#REF!</definedName>
    <definedName name="NAZEVZMC" localSheetId="4">#REF!</definedName>
    <definedName name="NAZEVZMC" localSheetId="5">#REF!</definedName>
    <definedName name="NAZEVZMC" localSheetId="6">#REF!</definedName>
    <definedName name="NAZEVZMC" localSheetId="7">#REF!</definedName>
    <definedName name="NAZEVZMC">#REF!</definedName>
    <definedName name="NAZEVZMD" localSheetId="2">#REF!</definedName>
    <definedName name="NAZEVZMD" localSheetId="4">#REF!</definedName>
    <definedName name="NAZEVZMD" localSheetId="5">#REF!</definedName>
    <definedName name="NAZEVZMD" localSheetId="6">#REF!</definedName>
    <definedName name="NAZEVZMD" localSheetId="7">#REF!</definedName>
    <definedName name="NAZEVZMD">#REF!</definedName>
    <definedName name="Objednatel" localSheetId="2">#REF!</definedName>
    <definedName name="Objednatel" localSheetId="4">#REF!</definedName>
    <definedName name="Objednatel" localSheetId="5">#REF!</definedName>
    <definedName name="Objednatel" localSheetId="6">#REF!</definedName>
    <definedName name="Objednatel" localSheetId="7">#REF!</definedName>
    <definedName name="Objednatel">#REF!</definedName>
    <definedName name="Obklady_keramické" localSheetId="2">'[5]SO 11.1A Výkaz výměr'!#REF!</definedName>
    <definedName name="Obklady_keramické" localSheetId="4">'[5]SO 11.1A Výkaz výměr'!#REF!</definedName>
    <definedName name="Obklady_keramické" localSheetId="5">'[5]SO 11.1A Výkaz výměr'!#REF!</definedName>
    <definedName name="Obklady_keramické" localSheetId="6">'[5]SO 11.1A Výkaz výměr'!#REF!</definedName>
    <definedName name="Obklady_keramické" localSheetId="7">'[5]SO 11.1A Výkaz výměr'!#REF!</definedName>
    <definedName name="Obklady_keramické">'[5]SO 11.1A Výkaz výměr'!#REF!</definedName>
    <definedName name="_xlnm.Print_Area" localSheetId="2">'D.1.1 Stavebně konstrukční řeše'!$A:$F</definedName>
    <definedName name="_xlnm.Print_Area" localSheetId="3">'D.1.4.1 - ZTI'!$A:$F</definedName>
    <definedName name="_xlnm.Print_Area" localSheetId="4">'D.1.4.2 - ÚT'!$A:$F</definedName>
    <definedName name="_xlnm.Print_Area" localSheetId="5">'D.1.4.3 - ELE'!$A:$F</definedName>
    <definedName name="_xlnm.Print_Area" localSheetId="6">'D.1.4.4 - VZT'!$A:$F</definedName>
    <definedName name="_xlnm.Print_Area" localSheetId="7">'D.1.4.5 - ČP'!$A:$F</definedName>
    <definedName name="_xlnm.Print_Area" localSheetId="1">Rekapitulace!$A$1:$I$28</definedName>
    <definedName name="_xlnm.Print_Area" localSheetId="0">Souhrn!$A$1:$G$45</definedName>
    <definedName name="_xlnm.Print_Area">#REF!</definedName>
    <definedName name="odpočty" localSheetId="2">'[5]SO 11.1A Výkaz výměr'!#REF!</definedName>
    <definedName name="odpočty" localSheetId="4">'[5]SO 11.1A Výkaz výměr'!#REF!</definedName>
    <definedName name="odpočty" localSheetId="5">'[5]SO 11.1A Výkaz výměr'!#REF!</definedName>
    <definedName name="odpočty" localSheetId="6">'[5]SO 11.1A Výkaz výměr'!#REF!</definedName>
    <definedName name="odpočty" localSheetId="7">'[5]SO 11.1A Výkaz výměr'!#REF!</definedName>
    <definedName name="odpočty">'[5]SO 11.1A Výkaz výměr'!#REF!</definedName>
    <definedName name="Ostatní_výrobky" localSheetId="2">'[4]SO 51.4 Výkaz výměr'!#REF!</definedName>
    <definedName name="Ostatní_výrobky" localSheetId="4">'[4]SO 51.4 Výkaz výměr'!#REF!</definedName>
    <definedName name="Ostatní_výrobky" localSheetId="5">'[4]SO 51.4 Výkaz výměr'!#REF!</definedName>
    <definedName name="Ostatní_výrobky" localSheetId="6">'[4]SO 51.4 Výkaz výměr'!#REF!</definedName>
    <definedName name="Ostatní_výrobky" localSheetId="7">'[4]SO 51.4 Výkaz výměr'!#REF!</definedName>
    <definedName name="Ostatní_výrobky">'[4]SO 51.4 Výkaz výměr'!#REF!</definedName>
    <definedName name="POC" localSheetId="2">#REF!</definedName>
    <definedName name="POC" localSheetId="4">#REF!</definedName>
    <definedName name="POC" localSheetId="5">#REF!</definedName>
    <definedName name="POC" localSheetId="6">#REF!</definedName>
    <definedName name="POC" localSheetId="7">#REF!</definedName>
    <definedName name="POC">#REF!</definedName>
    <definedName name="PocetMJ" localSheetId="2">#REF!</definedName>
    <definedName name="PocetMJ" localSheetId="4">#REF!</definedName>
    <definedName name="PocetMJ" localSheetId="5">#REF!</definedName>
    <definedName name="PocetMJ" localSheetId="6">#REF!</definedName>
    <definedName name="PocetMJ" localSheetId="7">#REF!</definedName>
    <definedName name="PocetMJ" localSheetId="1">[9]Souhrn!$G$6</definedName>
    <definedName name="PocetMJ" localSheetId="0">Souhrn!$G$6</definedName>
    <definedName name="PocetMJ">#REF!</definedName>
    <definedName name="Podhl" localSheetId="2">'[4]SO 51.4 Výkaz výměr'!#REF!</definedName>
    <definedName name="Podhl" localSheetId="4">'[4]SO 51.4 Výkaz výměr'!#REF!</definedName>
    <definedName name="Podhl" localSheetId="5">'[4]SO 51.4 Výkaz výměr'!#REF!</definedName>
    <definedName name="Podhl" localSheetId="6">'[4]SO 51.4 Výkaz výměr'!#REF!</definedName>
    <definedName name="Podhl" localSheetId="7">'[4]SO 51.4 Výkaz výměr'!#REF!</definedName>
    <definedName name="Podhl">'[4]SO 51.4 Výkaz výměr'!#REF!</definedName>
    <definedName name="Podhledy" localSheetId="2">'[5]SO 11.1A Výkaz výměr'!#REF!</definedName>
    <definedName name="Podhledy" localSheetId="4">'[5]SO 11.1A Výkaz výměr'!#REF!</definedName>
    <definedName name="Podhledy" localSheetId="5">'[5]SO 11.1A Výkaz výměr'!#REF!</definedName>
    <definedName name="Podhledy" localSheetId="6">'[5]SO 11.1A Výkaz výměr'!#REF!</definedName>
    <definedName name="Podhledy" localSheetId="7">'[5]SO 11.1A Výkaz výměr'!#REF!</definedName>
    <definedName name="Podhledy">'[5]SO 11.1A Výkaz výměr'!#REF!</definedName>
    <definedName name="polbezcen1" localSheetId="2">[2]Specifikace!#REF!</definedName>
    <definedName name="polbezcen1" localSheetId="4">[2]Specifikace!#REF!</definedName>
    <definedName name="polbezcen1" localSheetId="5">[2]Specifikace!#REF!</definedName>
    <definedName name="polbezcen1" localSheetId="6">[2]Specifikace!#REF!</definedName>
    <definedName name="polbezcen1" localSheetId="7">[2]Specifikace!#REF!</definedName>
    <definedName name="polbezcen1">[2]Specifikace!#REF!</definedName>
    <definedName name="polbezcen2" localSheetId="2">[2]Specifikace!#REF!</definedName>
    <definedName name="polbezcen2" localSheetId="4">[2]Specifikace!#REF!</definedName>
    <definedName name="polbezcen2" localSheetId="5">[2]Specifikace!#REF!</definedName>
    <definedName name="polbezcen2" localSheetId="6">[2]Specifikace!#REF!</definedName>
    <definedName name="polbezcen2" localSheetId="7">[2]Specifikace!#REF!</definedName>
    <definedName name="polbezcen2">[2]Specifikace!#REF!</definedName>
    <definedName name="polbezcen3" localSheetId="2">[2]Specifikace!#REF!</definedName>
    <definedName name="polbezcen3" localSheetId="4">[2]Specifikace!#REF!</definedName>
    <definedName name="polbezcen3" localSheetId="5">[2]Specifikace!#REF!</definedName>
    <definedName name="polbezcen3" localSheetId="6">[2]Specifikace!#REF!</definedName>
    <definedName name="polbezcen3" localSheetId="7">[2]Specifikace!#REF!</definedName>
    <definedName name="polbezcen3">[2]Specifikace!#REF!</definedName>
    <definedName name="polcen2" localSheetId="2">[2]Specifikace!#REF!</definedName>
    <definedName name="polcen2" localSheetId="4">[2]Specifikace!#REF!</definedName>
    <definedName name="polcen2" localSheetId="5">[2]Specifikace!#REF!</definedName>
    <definedName name="polcen2" localSheetId="6">[2]Specifikace!#REF!</definedName>
    <definedName name="polcen2" localSheetId="7">[2]Specifikace!#REF!</definedName>
    <definedName name="polcen2">[2]Specifikace!#REF!</definedName>
    <definedName name="polcen3" localSheetId="2">[2]Specifikace!#REF!</definedName>
    <definedName name="polcen3" localSheetId="4">[2]Specifikace!#REF!</definedName>
    <definedName name="polcen3" localSheetId="5">[2]Specifikace!#REF!</definedName>
    <definedName name="polcen3" localSheetId="6">[2]Specifikace!#REF!</definedName>
    <definedName name="polcen3" localSheetId="7">[2]Specifikace!#REF!</definedName>
    <definedName name="polcen3">[2]Specifikace!#REF!</definedName>
    <definedName name="polminuty1" localSheetId="2">[2]Specifikace!#REF!</definedName>
    <definedName name="polminuty1" localSheetId="4">[2]Specifikace!#REF!</definedName>
    <definedName name="polminuty1" localSheetId="5">[2]Specifikace!#REF!</definedName>
    <definedName name="polminuty1" localSheetId="6">[2]Specifikace!#REF!</definedName>
    <definedName name="polminuty1" localSheetId="7">[2]Specifikace!#REF!</definedName>
    <definedName name="polminuty1">[2]Specifikace!#REF!</definedName>
    <definedName name="polminuty2" localSheetId="2">[2]Specifikace!#REF!</definedName>
    <definedName name="polminuty2" localSheetId="4">[2]Specifikace!#REF!</definedName>
    <definedName name="polminuty2" localSheetId="5">[2]Specifikace!#REF!</definedName>
    <definedName name="polminuty2" localSheetId="6">[2]Specifikace!#REF!</definedName>
    <definedName name="polminuty2" localSheetId="7">[2]Specifikace!#REF!</definedName>
    <definedName name="polminuty2">[2]Specifikace!#REF!</definedName>
    <definedName name="polminuty3" localSheetId="2">[2]Specifikace!#REF!</definedName>
    <definedName name="polminuty3" localSheetId="4">[2]Specifikace!#REF!</definedName>
    <definedName name="polminuty3" localSheetId="5">[2]Specifikace!#REF!</definedName>
    <definedName name="polminuty3" localSheetId="6">[2]Specifikace!#REF!</definedName>
    <definedName name="polminuty3" localSheetId="7">[2]Specifikace!#REF!</definedName>
    <definedName name="polminuty3">[2]Specifikace!#REF!</definedName>
    <definedName name="popisrozp" localSheetId="2">[2]Rekapitulace!#REF!</definedName>
    <definedName name="popisrozp" localSheetId="4">[2]Rekapitulace!#REF!</definedName>
    <definedName name="popisrozp" localSheetId="5">[2]Rekapitulace!#REF!</definedName>
    <definedName name="popisrozp" localSheetId="6">[2]Rekapitulace!#REF!</definedName>
    <definedName name="popisrozp" localSheetId="7">[2]Rekapitulace!#REF!</definedName>
    <definedName name="popisrozp">[2]Rekapitulace!#REF!</definedName>
    <definedName name="posledni" localSheetId="2">#REF!</definedName>
    <definedName name="posledni" localSheetId="4">#REF!</definedName>
    <definedName name="posledni" localSheetId="5">#REF!</definedName>
    <definedName name="posledni" localSheetId="6">#REF!</definedName>
    <definedName name="posledni" localSheetId="7">#REF!</definedName>
    <definedName name="posledni">#REF!</definedName>
    <definedName name="poslední" localSheetId="2">#REF!</definedName>
    <definedName name="poslední" localSheetId="4">#REF!</definedName>
    <definedName name="poslední" localSheetId="5">#REF!</definedName>
    <definedName name="poslední" localSheetId="6">#REF!</definedName>
    <definedName name="poslední" localSheetId="7">#REF!</definedName>
    <definedName name="poslední">#REF!</definedName>
    <definedName name="Poznamka" localSheetId="2">#REF!</definedName>
    <definedName name="Poznamka" localSheetId="4">#REF!</definedName>
    <definedName name="Poznamka" localSheetId="5">#REF!</definedName>
    <definedName name="Poznamka" localSheetId="6">#REF!</definedName>
    <definedName name="Poznamka" localSheetId="7">#REF!</definedName>
    <definedName name="Poznamka">#REF!</definedName>
    <definedName name="Projektant" localSheetId="2">#REF!</definedName>
    <definedName name="Projektant" localSheetId="4">#REF!</definedName>
    <definedName name="Projektant" localSheetId="5">#REF!</definedName>
    <definedName name="Projektant" localSheetId="6">#REF!</definedName>
    <definedName name="Projektant" localSheetId="7">#REF!</definedName>
    <definedName name="Projektant" localSheetId="0">Souhrn!$C$8</definedName>
    <definedName name="Projektant">#REF!</definedName>
    <definedName name="PSV" localSheetId="1">[7]Rekapitulace!$F$8</definedName>
    <definedName name="PSV" localSheetId="0">[7]Rekapitulace!$F$8</definedName>
    <definedName name="PSV">[8]Rekapitulace!$F$23</definedName>
    <definedName name="PSV0" localSheetId="2">[1]Položky!#REF!</definedName>
    <definedName name="PSV0" localSheetId="4">[1]Položky!#REF!</definedName>
    <definedName name="PSV0" localSheetId="5">[1]Položky!#REF!</definedName>
    <definedName name="PSV0" localSheetId="6">[1]Položky!#REF!</definedName>
    <definedName name="PSV0" localSheetId="7">[1]Položky!#REF!</definedName>
    <definedName name="PSV0">[1]Položky!#REF!</definedName>
    <definedName name="REKAPITULACE" localSheetId="2">'[5]SO 11.1A Výkaz výměr'!#REF!</definedName>
    <definedName name="REKAPITULACE" localSheetId="4">'[5]SO 11.1A Výkaz výměr'!#REF!</definedName>
    <definedName name="REKAPITULACE" localSheetId="5">'[5]SO 11.1A Výkaz výměr'!#REF!</definedName>
    <definedName name="REKAPITULACE" localSheetId="6">'[5]SO 11.1A Výkaz výměr'!#REF!</definedName>
    <definedName name="REKAPITULACE" localSheetId="7">'[5]SO 11.1A Výkaz výměr'!#REF!</definedName>
    <definedName name="REKAPITULACE">'[5]SO 11.1A Výkaz výměr'!#REF!</definedName>
    <definedName name="REV" localSheetId="2">#REF!</definedName>
    <definedName name="REV" localSheetId="4">#REF!</definedName>
    <definedName name="REV" localSheetId="5">#REF!</definedName>
    <definedName name="REV" localSheetId="6">#REF!</definedName>
    <definedName name="REV" localSheetId="7">#REF!</definedName>
    <definedName name="REV">#REF!</definedName>
    <definedName name="REVIZE" localSheetId="2">#REF!</definedName>
    <definedName name="REVIZE" localSheetId="4">#REF!</definedName>
    <definedName name="REVIZE" localSheetId="5">#REF!</definedName>
    <definedName name="REVIZE" localSheetId="6">#REF!</definedName>
    <definedName name="REVIZE" localSheetId="7">#REF!</definedName>
    <definedName name="REVIZE">#REF!</definedName>
    <definedName name="REVIZE0" localSheetId="2">#REF!</definedName>
    <definedName name="REVIZE0" localSheetId="4">#REF!</definedName>
    <definedName name="REVIZE0" localSheetId="5">#REF!</definedName>
    <definedName name="REVIZE0" localSheetId="6">#REF!</definedName>
    <definedName name="REVIZE0" localSheetId="7">#REF!</definedName>
    <definedName name="REVIZE0">#REF!</definedName>
    <definedName name="REVIZE1" localSheetId="2">#REF!</definedName>
    <definedName name="REVIZE1" localSheetId="4">#REF!</definedName>
    <definedName name="REVIZE1" localSheetId="5">#REF!</definedName>
    <definedName name="REVIZE1" localSheetId="6">#REF!</definedName>
    <definedName name="REVIZE1" localSheetId="7">#REF!</definedName>
    <definedName name="REVIZE1">#REF!</definedName>
    <definedName name="REVIZE2" localSheetId="2">#REF!</definedName>
    <definedName name="REVIZE2" localSheetId="4">#REF!</definedName>
    <definedName name="REVIZE2" localSheetId="5">#REF!</definedName>
    <definedName name="REVIZE2" localSheetId="6">#REF!</definedName>
    <definedName name="REVIZE2" localSheetId="7">#REF!</definedName>
    <definedName name="REVIZE2">#REF!</definedName>
    <definedName name="REVIZE3" localSheetId="2">#REF!</definedName>
    <definedName name="REVIZE3" localSheetId="4">#REF!</definedName>
    <definedName name="REVIZE3" localSheetId="5">#REF!</definedName>
    <definedName name="REVIZE3" localSheetId="6">#REF!</definedName>
    <definedName name="REVIZE3" localSheetId="7">#REF!</definedName>
    <definedName name="REVIZE3">#REF!</definedName>
    <definedName name="Sádrokartonové_konstrukce" localSheetId="2">'[5]SO 11.1A Výkaz výměr'!#REF!</definedName>
    <definedName name="Sádrokartonové_konstrukce" localSheetId="4">'[5]SO 11.1A Výkaz výměr'!#REF!</definedName>
    <definedName name="Sádrokartonové_konstrukce" localSheetId="5">'[5]SO 11.1A Výkaz výměr'!#REF!</definedName>
    <definedName name="Sádrokartonové_konstrukce" localSheetId="6">'[5]SO 11.1A Výkaz výměr'!#REF!</definedName>
    <definedName name="Sádrokartonové_konstrukce" localSheetId="7">'[5]SO 11.1A Výkaz výměr'!#REF!</definedName>
    <definedName name="Sádrokartonové_konstrukce">'[5]SO 11.1A Výkaz výměr'!#REF!</definedName>
    <definedName name="SazbaDPH1" localSheetId="2">#REF!</definedName>
    <definedName name="SazbaDPH1" localSheetId="4">#REF!</definedName>
    <definedName name="SazbaDPH1" localSheetId="5">#REF!</definedName>
    <definedName name="SazbaDPH1" localSheetId="6">#REF!</definedName>
    <definedName name="SazbaDPH1" localSheetId="7">#REF!</definedName>
    <definedName name="SazbaDPH1" localSheetId="1">[9]Souhrn!$C$30</definedName>
    <definedName name="SazbaDPH1" localSheetId="0">Souhrn!$C$30</definedName>
    <definedName name="SazbaDPH1">#REF!</definedName>
    <definedName name="SazbaDPH2" localSheetId="2">#REF!</definedName>
    <definedName name="SazbaDPH2" localSheetId="4">#REF!</definedName>
    <definedName name="SazbaDPH2" localSheetId="5">#REF!</definedName>
    <definedName name="SazbaDPH2" localSheetId="6">#REF!</definedName>
    <definedName name="SazbaDPH2" localSheetId="7">#REF!</definedName>
    <definedName name="SazbaDPH2" localSheetId="1">[9]Souhrn!$C$32</definedName>
    <definedName name="SazbaDPH2" localSheetId="0">Souhrn!$C$32</definedName>
    <definedName name="SazbaDPH2">#REF!</definedName>
    <definedName name="sfsd" localSheetId="2">'[5]SO 11.1A Výkaz výměr'!#REF!</definedName>
    <definedName name="sfsd" localSheetId="4">'[5]SO 11.1A Výkaz výměr'!#REF!</definedName>
    <definedName name="sfsd" localSheetId="5">'[5]SO 11.1A Výkaz výměr'!#REF!</definedName>
    <definedName name="sfsd" localSheetId="6">'[5]SO 11.1A Výkaz výměr'!#REF!</definedName>
    <definedName name="sfsd" localSheetId="7">'[5]SO 11.1A Výkaz výměr'!#REF!</definedName>
    <definedName name="sfsd">'[5]SO 11.1A Výkaz výměr'!#REF!</definedName>
    <definedName name="SloupecCC" localSheetId="2">#REF!</definedName>
    <definedName name="SloupecCC">#REF!</definedName>
    <definedName name="SloupecCisloPol" localSheetId="2">#REF!</definedName>
    <definedName name="SloupecCisloPol">#REF!</definedName>
    <definedName name="SloupecJC" localSheetId="2">#REF!</definedName>
    <definedName name="SloupecJC">#REF!</definedName>
    <definedName name="SloupecMJ" localSheetId="2">#REF!</definedName>
    <definedName name="SloupecMJ">#REF!</definedName>
    <definedName name="SloupecMnozstvi" localSheetId="2">#REF!</definedName>
    <definedName name="SloupecMnozstvi">#REF!</definedName>
    <definedName name="SloupecNazPol" localSheetId="2">#REF!</definedName>
    <definedName name="SloupecNazPol">#REF!</definedName>
    <definedName name="SloupecPC" localSheetId="2">#REF!</definedName>
    <definedName name="SloupecPC">#REF!</definedName>
    <definedName name="Spodek" localSheetId="2">#REF!</definedName>
    <definedName name="Spodek" localSheetId="4">#REF!</definedName>
    <definedName name="Spodek" localSheetId="5">#REF!</definedName>
    <definedName name="Spodek" localSheetId="6">#REF!</definedName>
    <definedName name="Spodek" localSheetId="7">#REF!</definedName>
    <definedName name="Spodek">#REF!</definedName>
    <definedName name="sre" localSheetId="2">'[5]SO 11.1A Výkaz výměr'!#REF!</definedName>
    <definedName name="sre" localSheetId="4">'[5]SO 11.1A Výkaz výměr'!#REF!</definedName>
    <definedName name="sre" localSheetId="5">'[5]SO 11.1A Výkaz výměr'!#REF!</definedName>
    <definedName name="sre" localSheetId="6">'[5]SO 11.1A Výkaz výměr'!#REF!</definedName>
    <definedName name="sre" localSheetId="7">'[5]SO 11.1A Výkaz výměr'!#REF!</definedName>
    <definedName name="sre">'[5]SO 11.1A Výkaz výměr'!#REF!</definedName>
    <definedName name="STUPENZKR" localSheetId="2">#REF!</definedName>
    <definedName name="STUPENZKR" localSheetId="4">#REF!</definedName>
    <definedName name="STUPENZKR" localSheetId="5">#REF!</definedName>
    <definedName name="STUPENZKR" localSheetId="6">#REF!</definedName>
    <definedName name="STUPENZKR" localSheetId="7">#REF!</definedName>
    <definedName name="STUPENZKR">#REF!</definedName>
    <definedName name="SWnákup" localSheetId="2">#REF!</definedName>
    <definedName name="SWnákup" localSheetId="4">#REF!</definedName>
    <definedName name="SWnákup" localSheetId="5">#REF!</definedName>
    <definedName name="SWnákup" localSheetId="6">#REF!</definedName>
    <definedName name="SWnákup" localSheetId="7">#REF!</definedName>
    <definedName name="SWnákup">#REF!</definedName>
    <definedName name="SWprodej" localSheetId="2">#REF!</definedName>
    <definedName name="SWprodej" localSheetId="4">#REF!</definedName>
    <definedName name="SWprodej" localSheetId="5">#REF!</definedName>
    <definedName name="SWprodej" localSheetId="6">#REF!</definedName>
    <definedName name="SWprodej" localSheetId="7">#REF!</definedName>
    <definedName name="SWprodej">#REF!</definedName>
    <definedName name="Typ" localSheetId="2">[1]Položky!#REF!</definedName>
    <definedName name="Typ" localSheetId="4">[1]Položky!#REF!</definedName>
    <definedName name="Typ" localSheetId="5">[1]Položky!#REF!</definedName>
    <definedName name="Typ" localSheetId="6">[1]Položky!#REF!</definedName>
    <definedName name="Typ" localSheetId="7">[1]Položky!#REF!</definedName>
    <definedName name="Typ">[1]Položky!#REF!</definedName>
    <definedName name="VER" localSheetId="2">#REF!</definedName>
    <definedName name="VER" localSheetId="4">#REF!</definedName>
    <definedName name="VER" localSheetId="5">#REF!</definedName>
    <definedName name="VER" localSheetId="6">#REF!</definedName>
    <definedName name="VER" localSheetId="7">#REF!</definedName>
    <definedName name="VER">#REF!</definedName>
    <definedName name="Vodorovné_konstrukce" localSheetId="2">'[4]SO 51.4 Výkaz výměr'!#REF!</definedName>
    <definedName name="Vodorovné_konstrukce" localSheetId="4">'[4]SO 51.4 Výkaz výměr'!#REF!</definedName>
    <definedName name="Vodorovné_konstrukce" localSheetId="5">'[4]SO 51.4 Výkaz výměr'!#REF!</definedName>
    <definedName name="Vodorovné_konstrukce" localSheetId="6">'[4]SO 51.4 Výkaz výměr'!#REF!</definedName>
    <definedName name="Vodorovné_konstrukce" localSheetId="7">'[4]SO 51.4 Výkaz výměr'!#REF!</definedName>
    <definedName name="Vodorovné_konstrukce">'[4]SO 51.4 Výkaz výměr'!#REF!</definedName>
    <definedName name="VRN" localSheetId="2">[10]Rekapitulace!#REF!</definedName>
    <definedName name="VRN" localSheetId="4">[10]Rekapitulace!#REF!</definedName>
    <definedName name="VRN" localSheetId="5">[10]Rekapitulace!#REF!</definedName>
    <definedName name="VRN" localSheetId="6">[10]Rekapitulace!#REF!</definedName>
    <definedName name="VRN" localSheetId="7">[10]Rekapitulace!#REF!</definedName>
    <definedName name="VRN" localSheetId="1">[7]Rekapitulace!$H$21</definedName>
    <definedName name="VRN" localSheetId="0">[7]Rekapitulace!$H$21</definedName>
    <definedName name="VRN">[10]Rekapitulace!#REF!</definedName>
    <definedName name="VRNKc" localSheetId="2">[10]Rekapitulace!#REF!</definedName>
    <definedName name="VRNKc" localSheetId="4">[10]Rekapitulace!#REF!</definedName>
    <definedName name="VRNKc" localSheetId="5">[10]Rekapitulace!#REF!</definedName>
    <definedName name="VRNKc" localSheetId="6">[10]Rekapitulace!#REF!</definedName>
    <definedName name="VRNKc" localSheetId="7">[10]Rekapitulace!#REF!</definedName>
    <definedName name="VRNKc">[10]Rekapitulace!#REF!</definedName>
    <definedName name="VRNnazev" localSheetId="2">[10]Rekapitulace!#REF!</definedName>
    <definedName name="VRNnazev" localSheetId="4">[10]Rekapitulace!#REF!</definedName>
    <definedName name="VRNnazev" localSheetId="5">[10]Rekapitulace!#REF!</definedName>
    <definedName name="VRNnazev" localSheetId="6">[10]Rekapitulace!#REF!</definedName>
    <definedName name="VRNnazev" localSheetId="7">[10]Rekapitulace!#REF!</definedName>
    <definedName name="VRNnazev">[10]Rekapitulace!#REF!</definedName>
    <definedName name="VRNproc" localSheetId="2">[10]Rekapitulace!#REF!</definedName>
    <definedName name="VRNproc" localSheetId="4">[10]Rekapitulace!#REF!</definedName>
    <definedName name="VRNproc" localSheetId="5">[10]Rekapitulace!#REF!</definedName>
    <definedName name="VRNproc" localSheetId="6">[10]Rekapitulace!#REF!</definedName>
    <definedName name="VRNproc" localSheetId="7">[10]Rekapitulace!#REF!</definedName>
    <definedName name="VRNproc">[10]Rekapitulace!#REF!</definedName>
    <definedName name="VRNzakl" localSheetId="2">[10]Rekapitulace!#REF!</definedName>
    <definedName name="VRNzakl" localSheetId="4">[10]Rekapitulace!#REF!</definedName>
    <definedName name="VRNzakl" localSheetId="5">[10]Rekapitulace!#REF!</definedName>
    <definedName name="VRNzakl" localSheetId="6">[10]Rekapitulace!#REF!</definedName>
    <definedName name="VRNzakl" localSheetId="7">[10]Rekapitulace!#REF!</definedName>
    <definedName name="VRNzakl">[10]Rekapitulace!#REF!</definedName>
    <definedName name="VYDAL" localSheetId="2">#REF!</definedName>
    <definedName name="VYDAL" localSheetId="4">#REF!</definedName>
    <definedName name="VYDAL" localSheetId="5">#REF!</definedName>
    <definedName name="VYDAL" localSheetId="6">#REF!</definedName>
    <definedName name="VYDAL" localSheetId="7">#REF!</definedName>
    <definedName name="VYDAL">#REF!</definedName>
    <definedName name="VZT" localSheetId="2">#REF!</definedName>
    <definedName name="VZT" localSheetId="4">#REF!</definedName>
    <definedName name="VZT" localSheetId="5">#REF!</definedName>
    <definedName name="VZT" localSheetId="6">#REF!</definedName>
    <definedName name="VZT" localSheetId="7">#REF!</definedName>
    <definedName name="VZT">#REF!</definedName>
    <definedName name="Zakazka" localSheetId="2">#REF!</definedName>
    <definedName name="Zakazka" localSheetId="4">#REF!</definedName>
    <definedName name="Zakazka" localSheetId="5">#REF!</definedName>
    <definedName name="Zakazka" localSheetId="6">#REF!</definedName>
    <definedName name="Zakazka" localSheetId="7">#REF!</definedName>
    <definedName name="Zakazka">#REF!</definedName>
    <definedName name="ZakHead" localSheetId="2">[2]Rekapitulace!#REF!</definedName>
    <definedName name="ZakHead" localSheetId="4">[2]Rekapitulace!#REF!</definedName>
    <definedName name="ZakHead" localSheetId="5">[2]Rekapitulace!#REF!</definedName>
    <definedName name="ZakHead" localSheetId="6">[2]Rekapitulace!#REF!</definedName>
    <definedName name="ZakHead" localSheetId="7">[2]Rekapitulace!#REF!</definedName>
    <definedName name="ZakHead">[2]Rekapitulace!#REF!</definedName>
    <definedName name="Zaklad22" localSheetId="2">#REF!</definedName>
    <definedName name="Zaklad22" localSheetId="4">#REF!</definedName>
    <definedName name="Zaklad22" localSheetId="5">#REF!</definedName>
    <definedName name="Zaklad22" localSheetId="6">#REF!</definedName>
    <definedName name="Zaklad22" localSheetId="7">#REF!</definedName>
    <definedName name="Zaklad22">#REF!</definedName>
    <definedName name="Zaklad5" localSheetId="2">#REF!</definedName>
    <definedName name="Zaklad5" localSheetId="4">#REF!</definedName>
    <definedName name="Zaklad5" localSheetId="5">#REF!</definedName>
    <definedName name="Zaklad5" localSheetId="6">#REF!</definedName>
    <definedName name="Zaklad5" localSheetId="7">#REF!</definedName>
    <definedName name="Zaklad5">#REF!</definedName>
    <definedName name="Základy" localSheetId="2">'[4]SO 51.4 Výkaz výměr'!#REF!</definedName>
    <definedName name="Základy" localSheetId="4">'[4]SO 51.4 Výkaz výměr'!#REF!</definedName>
    <definedName name="Základy" localSheetId="5">'[4]SO 51.4 Výkaz výměr'!#REF!</definedName>
    <definedName name="Základy" localSheetId="6">'[4]SO 51.4 Výkaz výměr'!#REF!</definedName>
    <definedName name="Základy" localSheetId="7">'[4]SO 51.4 Výkaz výměr'!#REF!</definedName>
    <definedName name="Základy">'[4]SO 51.4 Výkaz výměr'!#REF!</definedName>
    <definedName name="Zemní_práce" localSheetId="2">'[4]SO 51.4 Výkaz výměr'!#REF!</definedName>
    <definedName name="Zemní_práce" localSheetId="4">'[4]SO 51.4 Výkaz výměr'!#REF!</definedName>
    <definedName name="Zemní_práce" localSheetId="5">'[4]SO 51.4 Výkaz výměr'!#REF!</definedName>
    <definedName name="Zemní_práce" localSheetId="6">'[4]SO 51.4 Výkaz výměr'!#REF!</definedName>
    <definedName name="Zemní_práce" localSheetId="7">'[4]SO 51.4 Výkaz výměr'!#REF!</definedName>
    <definedName name="Zemní_práce">'[4]SO 51.4 Výkaz výměr'!#REF!</definedName>
    <definedName name="Zhotovitel" localSheetId="2">#REF!</definedName>
    <definedName name="Zhotovitel" localSheetId="4">#REF!</definedName>
    <definedName name="Zhotovitel" localSheetId="5">#REF!</definedName>
    <definedName name="Zhotovitel" localSheetId="6">#REF!</definedName>
    <definedName name="Zhotovitel" localSheetId="7">#REF!</definedName>
    <definedName name="Zhotovitel">#REF!</definedName>
    <definedName name="ZKRATKANAZEV" localSheetId="2">#REF!</definedName>
    <definedName name="ZKRATKANAZEV" localSheetId="4">#REF!</definedName>
    <definedName name="ZKRATKANAZEV" localSheetId="5">#REF!</definedName>
    <definedName name="ZKRATKANAZEV" localSheetId="6">#REF!</definedName>
    <definedName name="ZKRATKANAZEV" localSheetId="7">#REF!</definedName>
    <definedName name="ZKRATKANAZEV">#REF!</definedName>
    <definedName name="ZODPOVIDA" localSheetId="2">#REF!</definedName>
    <definedName name="ZODPOVIDA" localSheetId="4">#REF!</definedName>
    <definedName name="ZODPOVIDA" localSheetId="5">#REF!</definedName>
    <definedName name="ZODPOVIDA" localSheetId="6">#REF!</definedName>
    <definedName name="ZODPOVIDA" localSheetId="7">#REF!</definedName>
    <definedName name="ZODPOVIDA">#REF!</definedName>
    <definedName name="ZZCISLO" localSheetId="2">#REF!</definedName>
    <definedName name="ZZCISLO" localSheetId="4">#REF!</definedName>
    <definedName name="ZZCISLO" localSheetId="5">#REF!</definedName>
    <definedName name="ZZCISLO" localSheetId="6">#REF!</definedName>
    <definedName name="ZZCISLO" localSheetId="7">#REF!</definedName>
    <definedName name="ZZCISLO">#REF!</definedName>
    <definedName name="ZZDATUM" localSheetId="2">#REF!</definedName>
    <definedName name="ZZDATUM" localSheetId="4">#REF!</definedName>
    <definedName name="ZZDATUM" localSheetId="5">#REF!</definedName>
    <definedName name="ZZDATUM" localSheetId="6">#REF!</definedName>
    <definedName name="ZZDATUM" localSheetId="7">#REF!</definedName>
    <definedName name="ZZDATUM">#REF!</definedName>
    <definedName name="ZZOZN" localSheetId="2">#REF!</definedName>
    <definedName name="ZZOZN" localSheetId="4">#REF!</definedName>
    <definedName name="ZZOZN" localSheetId="5">#REF!</definedName>
    <definedName name="ZZOZN" localSheetId="6">#REF!</definedName>
    <definedName name="ZZOZN" localSheetId="7">#REF!</definedName>
    <definedName name="ZZOZN">#REF!</definedName>
    <definedName name="ZZPD" localSheetId="2">#REF!</definedName>
    <definedName name="ZZPD" localSheetId="4">#REF!</definedName>
    <definedName name="ZZPD" localSheetId="5">#REF!</definedName>
    <definedName name="ZZPD" localSheetId="6">#REF!</definedName>
    <definedName name="ZZPD" localSheetId="7">#REF!</definedName>
    <definedName name="ZZPD">#REF!</definedName>
    <definedName name="ZZSKART" localSheetId="2">#REF!</definedName>
    <definedName name="ZZSKART" localSheetId="4">#REF!</definedName>
    <definedName name="ZZSKART" localSheetId="5">#REF!</definedName>
    <definedName name="ZZSKART" localSheetId="6">#REF!</definedName>
    <definedName name="ZZSKART" localSheetId="7">#REF!</definedName>
    <definedName name="ZZSKART">#REF!</definedName>
    <definedName name="ZZVAR" localSheetId="2">#REF!</definedName>
    <definedName name="ZZVAR" localSheetId="4">#REF!</definedName>
    <definedName name="ZZVAR" localSheetId="5">#REF!</definedName>
    <definedName name="ZZVAR" localSheetId="6">#REF!</definedName>
    <definedName name="ZZVAR" localSheetId="7">#REF!</definedName>
    <definedName name="ZZVAR">#REF!</definedName>
    <definedName name="ZZVERZE" localSheetId="2">#REF!</definedName>
    <definedName name="ZZVERZE" localSheetId="4">#REF!</definedName>
    <definedName name="ZZVERZE" localSheetId="5">#REF!</definedName>
    <definedName name="ZZVERZE" localSheetId="6">#REF!</definedName>
    <definedName name="ZZVERZE" localSheetId="7">#REF!</definedName>
    <definedName name="ZZVERZE">#REF!</definedName>
  </definedNames>
  <calcPr calcId="145621"/>
</workbook>
</file>

<file path=xl/calcChain.xml><?xml version="1.0" encoding="utf-8"?>
<calcChain xmlns="http://schemas.openxmlformats.org/spreadsheetml/2006/main">
  <c r="F5" i="30" l="1"/>
  <c r="F10" i="30"/>
  <c r="F11" i="30"/>
  <c r="F12" i="30"/>
  <c r="F14" i="30"/>
  <c r="F15" i="30"/>
  <c r="F17" i="30"/>
  <c r="F18" i="30"/>
  <c r="F20" i="30"/>
  <c r="F21" i="30"/>
  <c r="F23" i="30"/>
  <c r="F25" i="30"/>
  <c r="F26" i="30"/>
  <c r="F28" i="30"/>
  <c r="F29" i="30"/>
  <c r="F30" i="30"/>
  <c r="F31" i="30"/>
  <c r="F32" i="30"/>
  <c r="F33" i="30"/>
  <c r="F34" i="30"/>
  <c r="F35" i="30"/>
  <c r="F36" i="30"/>
  <c r="F37" i="30"/>
  <c r="F38" i="30"/>
  <c r="F39" i="30"/>
  <c r="F40" i="30"/>
  <c r="F41" i="30"/>
  <c r="F42" i="30"/>
  <c r="F43" i="30"/>
  <c r="F44" i="30"/>
  <c r="F45" i="30"/>
  <c r="F46" i="30"/>
  <c r="F48" i="30"/>
  <c r="F49" i="30"/>
  <c r="F50" i="30"/>
  <c r="F51" i="30"/>
  <c r="F52" i="30"/>
  <c r="F53" i="30"/>
  <c r="F54" i="30"/>
  <c r="F56" i="30"/>
  <c r="F58" i="30"/>
  <c r="F59" i="30"/>
  <c r="F60" i="30"/>
  <c r="F62" i="30"/>
  <c r="F63" i="30"/>
  <c r="F64" i="30"/>
  <c r="F65" i="30"/>
  <c r="F67" i="30"/>
  <c r="F68" i="30"/>
  <c r="F69" i="30"/>
  <c r="F71" i="30"/>
  <c r="F72" i="30"/>
  <c r="F73" i="30"/>
  <c r="F74" i="30"/>
  <c r="F76" i="30"/>
  <c r="F77" i="30"/>
  <c r="F78" i="30"/>
  <c r="F79" i="30"/>
  <c r="F80" i="30"/>
  <c r="F81" i="30"/>
  <c r="F83" i="30"/>
  <c r="F84" i="30"/>
  <c r="F85" i="30"/>
  <c r="F86" i="30"/>
  <c r="F87" i="30"/>
  <c r="F89" i="30"/>
  <c r="F90" i="30"/>
  <c r="F91" i="30"/>
  <c r="F92" i="30"/>
  <c r="F93" i="30"/>
  <c r="F95" i="30"/>
  <c r="F97" i="30"/>
  <c r="F98" i="30"/>
  <c r="F99" i="30"/>
  <c r="F100" i="30"/>
  <c r="F102" i="30"/>
  <c r="F7" i="30"/>
  <c r="F9" i="30"/>
  <c r="F6" i="30"/>
  <c r="F104" i="30" l="1"/>
  <c r="I7" i="14" s="1"/>
  <c r="F15" i="26"/>
  <c r="F38" i="29" l="1"/>
  <c r="F57" i="29"/>
  <c r="F93" i="29"/>
  <c r="I18" i="14"/>
  <c r="F51" i="28"/>
  <c r="F57" i="28"/>
  <c r="F63" i="28"/>
  <c r="F6" i="27"/>
  <c r="F38" i="27"/>
  <c r="F42" i="27"/>
  <c r="F46" i="27"/>
  <c r="F51" i="27"/>
  <c r="F52" i="27"/>
  <c r="F54" i="27"/>
  <c r="F60" i="27"/>
  <c r="F70" i="27"/>
  <c r="F82" i="27"/>
  <c r="F88" i="27"/>
  <c r="F90" i="27"/>
  <c r="F91" i="27"/>
  <c r="F95" i="27"/>
  <c r="F99" i="27"/>
  <c r="F54" i="29"/>
  <c r="F56" i="29"/>
  <c r="F79" i="29"/>
  <c r="F51" i="29"/>
  <c r="F53" i="28"/>
  <c r="F66" i="28"/>
  <c r="F55" i="28"/>
  <c r="F29" i="28"/>
  <c r="F56" i="27"/>
  <c r="F108" i="27"/>
  <c r="F107" i="27"/>
  <c r="F77" i="27"/>
  <c r="F63" i="27"/>
  <c r="F57" i="27"/>
  <c r="F31" i="27"/>
  <c r="F32" i="27"/>
  <c r="F105" i="27"/>
  <c r="F39" i="27"/>
  <c r="F33" i="27"/>
  <c r="F87" i="27"/>
  <c r="F64" i="27"/>
  <c r="F55" i="29"/>
  <c r="F96" i="27"/>
  <c r="F37" i="27"/>
  <c r="F14" i="26"/>
  <c r="F10" i="21"/>
  <c r="F15" i="21"/>
  <c r="F19" i="21"/>
  <c r="D21" i="13"/>
  <c r="D20" i="13"/>
  <c r="D19" i="13"/>
  <c r="D18" i="13"/>
  <c r="D17" i="13"/>
  <c r="D16" i="13"/>
  <c r="D15" i="13"/>
  <c r="E14" i="14"/>
  <c r="C15" i="13"/>
  <c r="H14" i="14"/>
  <c r="C17" i="13" s="1"/>
  <c r="G14" i="14"/>
  <c r="C18" i="13" s="1"/>
  <c r="C33" i="13"/>
  <c r="F33" i="13"/>
  <c r="C31" i="13"/>
  <c r="G7" i="13"/>
  <c r="F14" i="14"/>
  <c r="C16" i="13"/>
  <c r="F19" i="26"/>
  <c r="F70" i="29" l="1"/>
  <c r="F68" i="29"/>
  <c r="F47" i="29"/>
  <c r="F43" i="29"/>
  <c r="F36" i="29"/>
  <c r="F24" i="29"/>
  <c r="F39" i="29"/>
  <c r="F27" i="29"/>
  <c r="F28" i="29"/>
  <c r="F16" i="29"/>
  <c r="F12" i="29"/>
  <c r="F52" i="28"/>
  <c r="F65" i="28"/>
  <c r="F64" i="28"/>
  <c r="F62" i="28"/>
  <c r="F59" i="28"/>
  <c r="F56" i="28"/>
  <c r="F49" i="28"/>
  <c r="F48" i="28"/>
  <c r="F42" i="28"/>
  <c r="F36" i="28"/>
  <c r="F32" i="28"/>
  <c r="F28" i="28"/>
  <c r="F22" i="28"/>
  <c r="F21" i="28"/>
  <c r="F15" i="28"/>
  <c r="F13" i="28"/>
  <c r="F8" i="28"/>
  <c r="F7" i="26"/>
  <c r="F6" i="21"/>
  <c r="F17" i="26"/>
  <c r="F10" i="26"/>
  <c r="F97" i="27"/>
  <c r="F76" i="27"/>
  <c r="F26" i="28"/>
  <c r="F18" i="28"/>
  <c r="F60" i="28"/>
  <c r="F44" i="28"/>
  <c r="F49" i="29"/>
  <c r="F50" i="27"/>
  <c r="F21" i="21"/>
  <c r="F21" i="26"/>
  <c r="F11" i="26"/>
  <c r="F84" i="29"/>
  <c r="F26" i="29"/>
  <c r="F86" i="29"/>
  <c r="F72" i="27"/>
  <c r="F40" i="28"/>
  <c r="F6" i="26"/>
  <c r="F66" i="27"/>
  <c r="F53" i="27"/>
  <c r="F24" i="28"/>
  <c r="F102" i="27"/>
  <c r="F64" i="29"/>
  <c r="F22" i="21"/>
  <c r="F74" i="27"/>
  <c r="F11" i="28"/>
  <c r="C19" i="13"/>
  <c r="F8" i="21"/>
  <c r="F61" i="27"/>
  <c r="F104" i="27"/>
  <c r="F75" i="27"/>
  <c r="F49" i="27"/>
  <c r="F47" i="28"/>
  <c r="F14" i="21"/>
  <c r="F11" i="21"/>
  <c r="F7" i="21"/>
  <c r="F13" i="26"/>
  <c r="F69" i="27"/>
  <c r="F89" i="27"/>
  <c r="F98" i="27"/>
  <c r="F78" i="29"/>
  <c r="F45" i="29"/>
  <c r="F21" i="29"/>
  <c r="F19" i="28"/>
  <c r="F94" i="27"/>
  <c r="F14" i="29"/>
  <c r="F83" i="27"/>
  <c r="F81" i="27"/>
  <c r="F25" i="28"/>
  <c r="F87" i="29"/>
  <c r="F40" i="27"/>
  <c r="F9" i="29"/>
  <c r="F38" i="28"/>
  <c r="F92" i="27"/>
  <c r="F86" i="27"/>
  <c r="F62" i="27"/>
  <c r="F58" i="27"/>
  <c r="F89" i="29"/>
  <c r="F48" i="27"/>
  <c r="F91" i="29"/>
  <c r="F81" i="29"/>
  <c r="F18" i="29"/>
  <c r="F67" i="28"/>
  <c r="F43" i="28"/>
  <c r="F10" i="29"/>
  <c r="F35" i="29" l="1"/>
  <c r="F17" i="28"/>
  <c r="F9" i="26"/>
  <c r="F20" i="21"/>
  <c r="F103" i="27"/>
  <c r="F53" i="29"/>
  <c r="F31" i="29"/>
  <c r="F59" i="27"/>
  <c r="F22" i="26"/>
  <c r="F93" i="27"/>
  <c r="F7" i="29"/>
  <c r="F23" i="26"/>
  <c r="F19" i="29"/>
  <c r="F41" i="27"/>
  <c r="F66" i="29"/>
  <c r="F33" i="29"/>
  <c r="F33" i="28"/>
  <c r="F55" i="27"/>
  <c r="F65" i="27"/>
  <c r="F16" i="21"/>
  <c r="F8" i="26"/>
  <c r="F18" i="26"/>
  <c r="F44" i="27"/>
  <c r="F79" i="27"/>
  <c r="F40" i="29"/>
  <c r="F36" i="27"/>
  <c r="F50" i="28"/>
  <c r="F30" i="28"/>
  <c r="F73" i="27"/>
  <c r="F35" i="28"/>
  <c r="F72" i="29"/>
  <c r="F47" i="27"/>
  <c r="F17" i="21"/>
  <c r="F30" i="29"/>
  <c r="F9" i="28"/>
  <c r="F106" i="27"/>
  <c r="F58" i="28"/>
  <c r="F12" i="26"/>
  <c r="F80" i="27"/>
  <c r="F46" i="28"/>
  <c r="F54" i="28"/>
  <c r="F80" i="29"/>
  <c r="F78" i="27"/>
  <c r="F6" i="28"/>
  <c r="F23" i="29"/>
  <c r="F42" i="29"/>
  <c r="F24" i="26"/>
  <c r="F45" i="27"/>
  <c r="F43" i="27"/>
  <c r="F26" i="26" l="1"/>
  <c r="I9" i="14" s="1"/>
  <c r="F24" i="21"/>
  <c r="I8" i="14" s="1"/>
  <c r="F110" i="27"/>
  <c r="I10" i="14" s="1"/>
  <c r="F69" i="28"/>
  <c r="I12" i="14" s="1"/>
  <c r="F95" i="29"/>
  <c r="I11" i="14" s="1"/>
  <c r="I14" i="14" l="1"/>
  <c r="G19" i="14" s="1"/>
  <c r="I19" i="14" s="1"/>
  <c r="G25" i="14" l="1"/>
  <c r="I25" i="14" s="1"/>
  <c r="G21" i="13" s="1"/>
  <c r="G23" i="14"/>
  <c r="I23" i="14" s="1"/>
  <c r="G19" i="13" s="1"/>
  <c r="G24" i="14"/>
  <c r="I24" i="14" s="1"/>
  <c r="G20" i="13" s="1"/>
  <c r="G20" i="14"/>
  <c r="I20" i="14" s="1"/>
  <c r="G16" i="13" s="1"/>
  <c r="G22" i="14"/>
  <c r="I22" i="14" s="1"/>
  <c r="G18" i="13" s="1"/>
  <c r="C21" i="13"/>
  <c r="C22" i="13" s="1"/>
  <c r="G21" i="14"/>
  <c r="I21" i="14" s="1"/>
  <c r="G17" i="13" s="1"/>
  <c r="G26" i="14"/>
  <c r="I26" i="14" s="1"/>
  <c r="G15" i="13"/>
  <c r="H27" i="14" l="1"/>
  <c r="G23" i="13" s="1"/>
  <c r="G22" i="13" s="1"/>
  <c r="C23" i="13" l="1"/>
  <c r="F30" i="13" s="1"/>
  <c r="F31" i="13" s="1"/>
  <c r="F34" i="13" s="1"/>
</calcChain>
</file>

<file path=xl/sharedStrings.xml><?xml version="1.0" encoding="utf-8"?>
<sst xmlns="http://schemas.openxmlformats.org/spreadsheetml/2006/main" count="1013" uniqueCount="504">
  <si>
    <t>1</t>
  </si>
  <si>
    <t>2</t>
  </si>
  <si>
    <t>Cena / MJ</t>
  </si>
  <si>
    <t>Cena celkem</t>
  </si>
  <si>
    <t>Měrná jednotka</t>
  </si>
  <si>
    <t>Projektant</t>
  </si>
  <si>
    <t>Dodavatel</t>
  </si>
  <si>
    <t>%</t>
  </si>
  <si>
    <t>HZS</t>
  </si>
  <si>
    <t>Montáž</t>
  </si>
  <si>
    <t>Stavba :</t>
  </si>
  <si>
    <t>Objekt :</t>
  </si>
  <si>
    <t xml:space="preserve"> </t>
  </si>
  <si>
    <t>POLOŽKOVÝ ROZPOČET</t>
  </si>
  <si>
    <t>Rozpočet</t>
  </si>
  <si>
    <t xml:space="preserve">JKSO </t>
  </si>
  <si>
    <t>Objekt</t>
  </si>
  <si>
    <t>Název objektu</t>
  </si>
  <si>
    <t xml:space="preserve">SKP </t>
  </si>
  <si>
    <t>Stavba</t>
  </si>
  <si>
    <t>Název stavby</t>
  </si>
  <si>
    <t>Počet jednotek</t>
  </si>
  <si>
    <t>Náklady na m.j.</t>
  </si>
  <si>
    <t>Typ rozpočtu</t>
  </si>
  <si>
    <t>Zpracovatel projektu</t>
  </si>
  <si>
    <t>Objednatel</t>
  </si>
  <si>
    <t>Labox s.r.o.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</si>
  <si>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</si>
  <si>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</si>
  <si>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</si>
  <si>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</si>
  <si>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</si>
  <si>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</si>
  <si>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</si>
  <si>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</si>
  <si>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</si>
  <si>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</si>
  <si>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</si>
  <si>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</si>
  <si>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</si>
  <si>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</si>
  <si>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</si>
  <si>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</si>
  <si>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</si>
  <si>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</si>
  <si>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</si>
  <si>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</si>
  <si>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</si>
  <si>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</si>
  <si>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</si>
  <si>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</si>
  <si>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</si>
  <si>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</si>
  <si>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</si>
  <si>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</si>
  <si>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</si>
  <si>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</si>
  <si>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</si>
  <si>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Rozpočet :</t>
  </si>
  <si>
    <t>REKAPITULACE  STAVEBNÍCH  DÍLŮ</t>
  </si>
  <si>
    <t>Stavební díl</t>
  </si>
  <si>
    <t>HSV</t>
  </si>
  <si>
    <t>PSV</t>
  </si>
  <si>
    <t>Dodávka</t>
  </si>
  <si>
    <t>VEDLEJŠÍ ROZPOČTOVÉ  NÁKLADY</t>
  </si>
  <si>
    <t>Název VRN</t>
  </si>
  <si>
    <t>Kč</t>
  </si>
  <si>
    <t>Základna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</si>
  <si>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</si>
  <si>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</si>
  <si>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</si>
  <si>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</si>
  <si>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</si>
  <si>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</si>
  <si>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</si>
  <si>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</si>
  <si>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CELKEM VRN</t>
  </si>
  <si>
    <t>CELKEM</t>
  </si>
  <si>
    <t>Mj</t>
  </si>
  <si>
    <t>Počet</t>
  </si>
  <si>
    <t>P.Č.</t>
  </si>
  <si>
    <t>3</t>
  </si>
  <si>
    <t>m2</t>
  </si>
  <si>
    <t>ks</t>
  </si>
  <si>
    <t>kpl</t>
  </si>
  <si>
    <t>m</t>
  </si>
  <si>
    <t>KURZ  EUR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</si>
  <si>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</si>
  <si>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</si>
  <si>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</si>
  <si>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</si>
  <si>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</si>
  <si>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</si>
  <si>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</si>
  <si>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</si>
  <si>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</si>
  <si>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</si>
  <si>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</si>
  <si>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</si>
  <si>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</si>
  <si>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</si>
  <si>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</si>
  <si>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</si>
  <si>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</si>
  <si>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</si>
  <si>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Ostatní</t>
  </si>
  <si>
    <t>D.1.4.1 Zdravotechnická instalace</t>
  </si>
  <si>
    <t>D.1.4.2 Ústřední vytápění</t>
  </si>
  <si>
    <t>D.1.4.3 Silnoproudá elektronika</t>
  </si>
  <si>
    <t>D.1.4.5 Technologie stavby - čisté prostory</t>
  </si>
  <si>
    <t>D.1.4.1 Zdravotně technická instalace</t>
  </si>
  <si>
    <t>D.1.4.4 Vzduchotechnika</t>
  </si>
  <si>
    <t>D.1.4.5 Technologie stavby - čisté protory</t>
  </si>
  <si>
    <t>Vodovod</t>
  </si>
  <si>
    <t>Tepelná izolace MIRELON tl. 9 - 13 mm</t>
  </si>
  <si>
    <t>Rohový ventil DN 15</t>
  </si>
  <si>
    <t>Stojánková páková baterie</t>
  </si>
  <si>
    <t>Klipsy</t>
  </si>
  <si>
    <t>Upevňovací objímky dvoušroubové + šrouby, podložky, hmoždinky</t>
  </si>
  <si>
    <t>Kanalizace</t>
  </si>
  <si>
    <t>Kondenzační sifon HL 136 N</t>
  </si>
  <si>
    <t>Dřezový sifon HL 100G</t>
  </si>
  <si>
    <t>Kanalizační plastové potrubí OSMA HT 40 vč. objímek a kolen</t>
  </si>
  <si>
    <t>Kanalizační plastové potrubí OSMA HT 50 vč. objímek a kolen</t>
  </si>
  <si>
    <t>Tlaková zkouška a zkouška těsnosti</t>
  </si>
  <si>
    <t>Stavební úpravy</t>
  </si>
  <si>
    <t>Doprava</t>
  </si>
  <si>
    <t>bal</t>
  </si>
  <si>
    <t>Armatury, potrubí</t>
  </si>
  <si>
    <t>Kulový kohout DN 20</t>
  </si>
  <si>
    <t>Vypouštěcí kohout DN 15</t>
  </si>
  <si>
    <t>Zpětná klapka DN 20</t>
  </si>
  <si>
    <t>Vyvažovací ventil STAD DN 20</t>
  </si>
  <si>
    <t>Automatický odvzdušňovací ventil 1/2"</t>
  </si>
  <si>
    <t>Teploměr 0 - 120°C</t>
  </si>
  <si>
    <t>Oběhové čerpadlo GRUNDFOS ALPHA 2 25 - 40, 180 V</t>
  </si>
  <si>
    <t xml:space="preserve">Ocelové fitinky </t>
  </si>
  <si>
    <t>Ocelová trubka DN 20</t>
  </si>
  <si>
    <t>Tepelná izolace na bázi polyethylénu</t>
  </si>
  <si>
    <t>20/20</t>
  </si>
  <si>
    <t>Tlaková a topná zkouška</t>
  </si>
  <si>
    <t>Rozvaděč pro vnitřní montáž pro silové napájení VZT a kompresorových jednotek, s řídicím systémem (specifikace a cena řídicího systému je uvedena v samostatném odstavci). 
Výpis hlavních komponent tohoto rozvaděče:</t>
  </si>
  <si>
    <t>Rozvaděč WS, 1000x600x300, s montážní deskou, krytí IP66</t>
  </si>
  <si>
    <t>Lišta DIN 7,5mm</t>
  </si>
  <si>
    <t>Kabelový žlab 80x80</t>
  </si>
  <si>
    <t>Hlavní vypínač</t>
  </si>
  <si>
    <t>jistič, 10kA, C6/3</t>
  </si>
  <si>
    <t>jistič, 10kA, C10/1</t>
  </si>
  <si>
    <t>jistič, 10kA, B10/1</t>
  </si>
  <si>
    <t>jistič, 10kA, B6/1</t>
  </si>
  <si>
    <t>Řadová svorka</t>
  </si>
  <si>
    <t>Řadová svorka pojistková včetně pojistky</t>
  </si>
  <si>
    <t>svodič přepětí T1+T2, TN-S, 4x 12,5 kA</t>
  </si>
  <si>
    <t>Oddělovací tlumivka</t>
  </si>
  <si>
    <t>přep. ochrana T3 s vf filtrem</t>
  </si>
  <si>
    <t>Transformátor 230V/24V/100VA</t>
  </si>
  <si>
    <t xml:space="preserve">Zásuvka 230V na DIN lištu </t>
  </si>
  <si>
    <t>Jistič s proudovým chráničem C10/1/30mA, citlivý na pulsní proud</t>
  </si>
  <si>
    <t>Stykač 3+1, cívka 230V, 9 A</t>
  </si>
  <si>
    <t>Stykač 1+0, cívka 230V, 20 A</t>
  </si>
  <si>
    <t>Relé RT 2P/8A, 24VAC, 5 mm</t>
  </si>
  <si>
    <t>Patice RT, šroubové vývody, 5 mm</t>
  </si>
  <si>
    <t>Výroba rozvaděče</t>
  </si>
  <si>
    <t>Ostatní materiál dle potřeb řídicího systému a zvyklostí výrobce</t>
  </si>
  <si>
    <t>ROZVADĚČ BB</t>
  </si>
  <si>
    <t>ROZVADĚČ BB, ŘÍDICÍ SYSTÉM</t>
  </si>
  <si>
    <t>Volně programovatelná kompaktní automatizační podstanice, 24UIO, 4DI, 8DO, komunikace LonWorks</t>
  </si>
  <si>
    <t>Ovládací panel pro místní obsluhu</t>
  </si>
  <si>
    <t>Propojovací kabel</t>
  </si>
  <si>
    <t>INSTALOVANÉ PŘÍSTROJE – MAR</t>
  </si>
  <si>
    <t>Přívodní ventilátor 1,6 kW / 3x400 V, EC motor</t>
  </si>
  <si>
    <t>Odvodní ventilátor 0,5 kW / 3x400 V</t>
  </si>
  <si>
    <t>Frekvenční měnič 0,75 kW / 1x230 V</t>
  </si>
  <si>
    <t>Pomocný přívodní ventilátor 130 W / 0,55 A / 1x230 V</t>
  </si>
  <si>
    <t>Odvodní ventilátor  44 W / 0,21 A / 1x230 V</t>
  </si>
  <si>
    <t>Inverterová kompresorová jednotka; MAR dodává napájecí přívod a komunikační propojení s komunikačním boxem</t>
  </si>
  <si>
    <t>Komunikační box kompresorové jednotky</t>
  </si>
  <si>
    <t>Směšovací uzel VZT jednotky sestávající z čerpadla, regulačního ventilu a jeho servopohonu</t>
  </si>
  <si>
    <t>Kanálové teplotní čidlo Pt1000 - 0,4m, -50…+80°C</t>
  </si>
  <si>
    <t>Diferenční tlakový spínač 20...300 Pa</t>
  </si>
  <si>
    <t>Klapkový servopohon, spojité řízení, min 4 Nm, napájení 24 VAC, havarijní funkce</t>
  </si>
  <si>
    <t>Protizámrazový termostat -5..+15°C, kapilára 3m</t>
  </si>
  <si>
    <t>Regulátor průtoku</t>
  </si>
  <si>
    <t>Prostorový ovladač</t>
  </si>
  <si>
    <t>Požární klapka se signalizačním kontaktem</t>
  </si>
  <si>
    <t>Síťový switch min 5 portů, 10/100M, PoE</t>
  </si>
  <si>
    <t>Přístroj zásuvky datové stíněné Cat. 5e/s (R&amp;De-Massari)</t>
  </si>
  <si>
    <t>Maska nosná s 1 otvorem</t>
  </si>
  <si>
    <t>Kryt zásuvky komunikační s popisovým polem</t>
  </si>
  <si>
    <t>Rámeček pro elektroinstalační přístroje, jednonásobný</t>
  </si>
  <si>
    <t>Přesun stávajícího požárního detektoru</t>
  </si>
  <si>
    <t>INSTALOVANÉ PŘÍSTROJE – ELE</t>
  </si>
  <si>
    <t>Zásuvka dvojnásobná</t>
  </si>
  <si>
    <t>Zásuvka jednoduchá</t>
  </si>
  <si>
    <t>případně je možné využít zásuvky stávající</t>
  </si>
  <si>
    <t>krabice univerzální do dutých stěn</t>
  </si>
  <si>
    <t>svorkovnice</t>
  </si>
  <si>
    <t>víčko</t>
  </si>
  <si>
    <t>krabice rozvodná s víčkem</t>
  </si>
  <si>
    <t>ekvipotenciální svorkovnice</t>
  </si>
  <si>
    <t>spínač jednopólový</t>
  </si>
  <si>
    <t>kryt spínače jednoduchý</t>
  </si>
  <si>
    <t>rámeček 1x</t>
  </si>
  <si>
    <t>zářivkové svítidlo zapuštěné 4x18W</t>
  </si>
  <si>
    <t>zářivkové svítidlo zapuštěné 4x18W, nouzové</t>
  </si>
  <si>
    <t>Rozvodnice s 1pólovým proudovým chráničem 16 A/30 mA</t>
  </si>
  <si>
    <t>jistič, 10kA, B16/3 (pro doplnění stávajícího rozvaděče)</t>
  </si>
  <si>
    <t>KABELOVÝ MATERIÁL</t>
  </si>
  <si>
    <t>Stíněný kabel pro řídicí a automatizační systémy, pro pevné uložení, jmenovité napětí 250 V, 2x1mm2</t>
  </si>
  <si>
    <t>Stíněný kabel pro řídicí a automatizační systémy, pro pevné uložení, jmenovité napětí 250 V, 4x1mm2</t>
  </si>
  <si>
    <t>Silový kabel pro pevné uložení, 3x1,5mm2</t>
  </si>
  <si>
    <t>Silový kabel pro pevné uložení, 3x2,5mm2</t>
  </si>
  <si>
    <t>Silový kabel pro pevné uložení, 4x1,5mm2</t>
  </si>
  <si>
    <t>Stíněný silový kabel pro pevné uložení, 4x2,5mm2</t>
  </si>
  <si>
    <t>Silový kabel pro pevné uložení, 5x1,5mm2</t>
  </si>
  <si>
    <t>Stíněný kabel pro řídicí a automatizační systémy, pro pevné uložení</t>
  </si>
  <si>
    <t>Nestíněný kabel pro strukturovanou kabeláž a počítačové sítě Cat. 5e</t>
  </si>
  <si>
    <t>Silový instalalační vodič izolovaný, slaněný, barva zelená-žlutá, 1x6mm2</t>
  </si>
  <si>
    <t>Drátěný žlab 60 x 100 mm, včetně příslušenství</t>
  </si>
  <si>
    <t>Kabelový žlab neděrovaný pozinkovaný 62 x 50 mm, včetně víka a tvarovek</t>
  </si>
  <si>
    <t>Požární ucpávka průměr 50 mm</t>
  </si>
  <si>
    <t>Pomocný montážní materiál.</t>
  </si>
  <si>
    <t>OSTATNÍ DODÁVKY A SLUŽBY</t>
  </si>
  <si>
    <t>Zpracování dodavatelské dokumentace rozvaděče BB</t>
  </si>
  <si>
    <t>SW pro podstanici 33 db</t>
  </si>
  <si>
    <t>Dokumentace skutečného stavu</t>
  </si>
  <si>
    <t>Výchozí revize elektrické instalace</t>
  </si>
  <si>
    <t>Oživení, zprovoznění, zkušební provoz</t>
  </si>
  <si>
    <t>Koordinační jednání s ostatními profesemi</t>
  </si>
  <si>
    <t>Ostatní náklady</t>
  </si>
  <si>
    <t>PODHLED</t>
  </si>
  <si>
    <t/>
  </si>
  <si>
    <t>Podhled kovový kazetový se skrytým rastrem 625 x 625 mm, pohledová strana kazet – plech oboustranně pozinkovaný hladký tl. 0,75 mm s úpravou pohledové strany polyesterovým lakem v odstínu RAL 9010. Podhled je včetně lemovacích lišt a závěsného systému (délka táhel cca 15000mm, hmoždinky ocelové  prof. 6-8 mm, dl.60-80 mm),</t>
  </si>
  <si>
    <t>FABION</t>
  </si>
  <si>
    <t>Přechod stěna-strop</t>
  </si>
  <si>
    <t>bm</t>
  </si>
  <si>
    <t>Přechod stěna-podlaha</t>
  </si>
  <si>
    <t>PODLAHA</t>
  </si>
  <si>
    <t>Stávající homogenní antistatická podlahová krytina</t>
  </si>
  <si>
    <t>STĚNOVÉ PANELY</t>
  </si>
  <si>
    <t>Stěnové panely sendvičové konstrukce s tepelně izolační výplní mezi dvěma plechovými plášti. Všechny viditelné části sendvičových příček jsou opatřeny epoxidovým práškovým nátěrem RAL 9002.  Celá konstrukce vestavby čistých příček je vzájemně pospojováná a napojena za uzemění objektu.</t>
  </si>
  <si>
    <t>STĚNOVÉ OBKLADY</t>
  </si>
  <si>
    <t>Inwall systém</t>
  </si>
  <si>
    <t>SVÍTIDLA</t>
  </si>
  <si>
    <t>Svítidla čistých prostor do rastru 625x625 zapuštěná 4x18W IP54 včetně elektronického předředníku</t>
  </si>
  <si>
    <t>Svítidla čistých prostor do rastru 625x625 zapuštěná 4x18W IP54 včetně nouzového zdroje</t>
  </si>
  <si>
    <t>Svítidla čistých prostor do rastru 625x625 zapuštěná 4x18W IP65 včetně nouzového zdroje</t>
  </si>
  <si>
    <t>OKNA</t>
  </si>
  <si>
    <t>Pharma okno zdvojené vyrobené ze speciálního hliníkového profilu, do kterého jsou osazena zatmelena tabulová skla. Rozměry: 1000x1000</t>
  </si>
  <si>
    <t>Pharma okno zdvojené vyrobené ze speciálního hliníkového profilu, do kterého jsou osazena zatmelena tabulová skla. Rozměry: 600x1000</t>
  </si>
  <si>
    <t>DVEŘE</t>
  </si>
  <si>
    <t>D02</t>
  </si>
  <si>
    <t>Dveře mechanicky otočné sendvičové konstrukce s tepelně izolační výplní, povrchová úprava RAL 9002. Plné 600x2103  jednokřídlé pravé včetně kování a těsnící lišty</t>
  </si>
  <si>
    <t>D01</t>
  </si>
  <si>
    <t>Dveře mechanicky otočné sendvičové konstrukce s tepelně izolační výplní, povrchová úprava RAL 9002. Plné 700x2103  jednokřídlé pravé včetně kování a těsnící lišty</t>
  </si>
  <si>
    <t>D03</t>
  </si>
  <si>
    <t>Dveře mechanicky otočné sendvičové konstrukce s tepelně izolační výplní, povrchová úprava RAL 9002. Plné 700x2103  jednokřídlé levé  se zrcadlem na přední straně. včetně kování a těsnící lišty</t>
  </si>
  <si>
    <t>ČISTÝ NÁSTAVEC</t>
  </si>
  <si>
    <t>CGF-H0 587 (250)/K/D22-1/1-78</t>
  </si>
  <si>
    <t>CGF-H0 470 (200)/K/D22-1/1-78</t>
  </si>
  <si>
    <t>CGO-H0 470 (200)K/D22-1/1-78</t>
  </si>
  <si>
    <t>HEPAFILTR H13</t>
  </si>
  <si>
    <t>M13FS-420/AG1 575/575/78</t>
  </si>
  <si>
    <t>M13FS-320/AG1 457/457/78</t>
  </si>
  <si>
    <t>MATERIÁLOVÁ PROPUST</t>
  </si>
  <si>
    <t>D04
D05</t>
  </si>
  <si>
    <t>Prokládací box s celoprosklennými dvířky 480x480 s kováním a s elektronicým zámkem (24V) pro možnost blokace dveří.</t>
  </si>
  <si>
    <t>D06
D07</t>
  </si>
  <si>
    <t>Prokládací box s celoprosklennými dvířky 480x600 s kováním a s elektronicým zámkem (24V) pro možnost blokace dveří, a bez spodní zárubně.</t>
  </si>
  <si>
    <t xml:space="preserve">SIGNALIZACE </t>
  </si>
  <si>
    <t>Elektronická signalizace současného otevření dveří (optická, akustická signalizace). Umístění dle výkresové dokumentace. 3ks  Materiálových propusti jsou osazeny elektronickými zámky pro možnost blokace s prodlevou.  1pár  vstupních dveří  s optickou signalizací bez blokace dveří. Použity optické snímače polohy dveří.</t>
  </si>
  <si>
    <t>PŘETLAKOMĚR</t>
  </si>
  <si>
    <t>Diferenční přetlakoměr Magnehelic 0-60Pa včetně propojovacích hadiček, nerezovými koncovkami montážního materiálu</t>
  </si>
  <si>
    <t>STĚNOVÉ MŘÍŽKY PRO ODVOD, PŘEFUK VZDUCHU</t>
  </si>
  <si>
    <t>VPR + VPK 500 x 300</t>
  </si>
  <si>
    <t>VPR + VPK 300 x 200</t>
  </si>
  <si>
    <t>VPR 300 x 500</t>
  </si>
  <si>
    <t>VYBAVENÍ</t>
  </si>
  <si>
    <t>N01</t>
  </si>
  <si>
    <t>Dřezová skříňka 480x500/850 s pracovní deskou trespa včetně nerezového dřezu a stojánkové pákové baterie chrom s připojovacími hadicemi</t>
  </si>
  <si>
    <t>N02</t>
  </si>
  <si>
    <t>Dřezová skříňka 600x1400/850 s pracovní deskou trespa včetně nerezového dřezu a stojánkové pákové baterie chrom s připojovacími hadicemi</t>
  </si>
  <si>
    <t>N03</t>
  </si>
  <si>
    <t>Překročná lavice 1050x330/500</t>
  </si>
  <si>
    <t>N04</t>
  </si>
  <si>
    <t>Skříň policová nástěnná 800x350/745</t>
  </si>
  <si>
    <t>N05</t>
  </si>
  <si>
    <t>Policová skříňka - otevřená 400x500/2000</t>
  </si>
  <si>
    <t>N06</t>
  </si>
  <si>
    <t>Stůl 600x1200/850</t>
  </si>
  <si>
    <t>N07</t>
  </si>
  <si>
    <t>Stůl 1000x400/850</t>
  </si>
  <si>
    <t>N08</t>
  </si>
  <si>
    <t>Stávající lednice</t>
  </si>
  <si>
    <t>N09</t>
  </si>
  <si>
    <t>Přestěhování stávajícího stíněného laminárního boxu z místnosti aplikace do čistého prostoru přípravy radiofarmak.</t>
  </si>
  <si>
    <t>Stávající telefon - umístěný v místnosti přípravny E.P.10</t>
  </si>
  <si>
    <t xml:space="preserve">Telefon pro čisté prostory K - 2000 zapuštěný do stěnové příčky </t>
  </si>
  <si>
    <t>Zásobník na papírové ručníky</t>
  </si>
  <si>
    <t>Dávkovač dezinfekce pákový</t>
  </si>
  <si>
    <t>Dávkovač mýdla pákový</t>
  </si>
  <si>
    <t>Plastový koš 60l</t>
  </si>
  <si>
    <t>Materiál pro doplechování ke stavebním stavebním konstrukcím</t>
  </si>
  <si>
    <t>Montážní materiál (tmely, profily, doměrky atd.)</t>
  </si>
  <si>
    <t>Realizační dokumentace</t>
  </si>
  <si>
    <t>Výrobní dokumetace vestavby</t>
  </si>
  <si>
    <t>Provozní řád ČP</t>
  </si>
  <si>
    <t>Zařízení 1</t>
  </si>
  <si>
    <t>KLIMATIZAČNÍ JEDNOTKA - PŘÍVOD</t>
  </si>
  <si>
    <t>1.01</t>
  </si>
  <si>
    <t>Složení jednotky: Pružná manžeta; filtrační komora G4; přímý výparník o chladicím výkonu 4,1kW; vodní ohřívač (voda 80/60°C) o topném výkonu 6,7kW; ventilátor V=1160m3/h, Dpex=600Pa; filtrační komora F7; pružná manžeta rozměry (Š x V x L) = 500 x 500 x 2540 mm; jednotka je včetně frekvenčního měniče.</t>
  </si>
  <si>
    <t>KONDENZAČNÍ JEDNOTKA</t>
  </si>
  <si>
    <t>1.02</t>
  </si>
  <si>
    <t xml:space="preserve">Kondenzační jednotka o chladicím výkonu Qch = 4,1 kW, invertorová, vč. příslušenství </t>
  </si>
  <si>
    <t>1.02a</t>
  </si>
  <si>
    <t>Propojovací rozvody chladiva (dvoutrubka) mezi kondenzační jednotkou a výparníkem klimajednotky.</t>
  </si>
  <si>
    <t>VENTILÁTOROVÝ DÍL PŘÍMÝ
ALTEKO</t>
  </si>
  <si>
    <t>1.03</t>
  </si>
  <si>
    <t>TERNO-S 250 K-15/0,45-VTR-Z, včetně frekvenčního měniče</t>
  </si>
  <si>
    <t>PRUŽNÁ VLOŽKA  ALTEKO</t>
  </si>
  <si>
    <t>1.04</t>
  </si>
  <si>
    <t xml:space="preserve">PV 450x250 </t>
  </si>
  <si>
    <t>RADIÁLNÍ VENTILÁTOR  KOVOVÝ
DO KRUHOVÉHO POTRUBÍ
ELEKTRODESIGN</t>
  </si>
  <si>
    <t>1.05</t>
  </si>
  <si>
    <t xml:space="preserve">RM 160 L </t>
  </si>
  <si>
    <t>POŽÁRNÍ KLAPKA KRUHOVÁ
MANDÍK</t>
  </si>
  <si>
    <t>1.06</t>
  </si>
  <si>
    <t>PKTM-III d 225 TPM 075/09 .11</t>
  </si>
  <si>
    <t>PKTM-III d 250 TPM 075/09 .11</t>
  </si>
  <si>
    <t>REGULATOR PRUTOKU TVR
-Easy TROX</t>
  </si>
  <si>
    <t>1.08</t>
  </si>
  <si>
    <t xml:space="preserve">TVR-Easy/250 </t>
  </si>
  <si>
    <t>TLUMIČ HLUKU
ELEKTRODESIGN</t>
  </si>
  <si>
    <t>1.09</t>
  </si>
  <si>
    <t xml:space="preserve">MAA 160/900 ED </t>
  </si>
  <si>
    <t xml:space="preserve">MAA 160/600 ED </t>
  </si>
  <si>
    <t xml:space="preserve">TLUMIČ HLUKU
</t>
  </si>
  <si>
    <t>Tlumič hluku 355x225/1500</t>
  </si>
  <si>
    <t>Tlumič hluku 500x200/1000</t>
  </si>
  <si>
    <t>Tlumič hluku 500x200/500</t>
  </si>
  <si>
    <t>REGULAČNÍ KLAPKA
JEDNOLISTÁ
ELEKTRODESIGN</t>
  </si>
  <si>
    <t xml:space="preserve">MSK 200  </t>
  </si>
  <si>
    <t xml:space="preserve">MSK 180  </t>
  </si>
  <si>
    <t xml:space="preserve">REGULAČNÍ KLAPKA
JEDNOLISTÁ
</t>
  </si>
  <si>
    <t>Rregulační a uzavírací klapka 300x200 s přípravou pro osazení servopohonu</t>
  </si>
  <si>
    <t>OHEBNÉ HADICE Z PVC
ELEKTRODESIGN</t>
  </si>
  <si>
    <t xml:space="preserve">GREYFLEX 254 </t>
  </si>
  <si>
    <t xml:space="preserve">GREYFLEX 203 </t>
  </si>
  <si>
    <t>ČTYŘHRANNÉ POTRUBÍ SKUPINY I., TŘÍDY TĚSNOSTI III., 
MATERIÁL POZINKOVANÝ PLECH</t>
  </si>
  <si>
    <t xml:space="preserve"> do obvodu 1050 rovné</t>
  </si>
  <si>
    <t xml:space="preserve"> do obvodu 1500 80% tvarovek</t>
  </si>
  <si>
    <t xml:space="preserve"> do obvodu 1890 rovné</t>
  </si>
  <si>
    <t>KRUHOVÉ POTRUBÍ SKUPINY I.
MATERIÁL POZINKOVANÝ PLECH</t>
  </si>
  <si>
    <t xml:space="preserve"> do průměru200 20% tvarovek</t>
  </si>
  <si>
    <t xml:space="preserve"> do průměru280 30% tvarovek</t>
  </si>
  <si>
    <t>TEPELNÁ IZOLACE MIRELON</t>
  </si>
  <si>
    <t>Tepelná izolace Mirelon tl. 20mm, samolepící s hliníkovým polepem</t>
  </si>
  <si>
    <t>ZÁVĚSY, ZÁVĚSNÉ LIŠTY,
ZÁVITOVÉ TYČE,ZÁVĚSY,
KRUHOVÉ ZÁVĚSY,HMOŽDINKY</t>
  </si>
  <si>
    <t>TĚSNÍCÍ MATERIÁL
SAMOLEPÍCÍ TESNĚNÍ VITOLEN</t>
  </si>
  <si>
    <t xml:space="preserve"> 4x9 </t>
  </si>
  <si>
    <t>SPOJOVACÍ MATERIÁL</t>
  </si>
  <si>
    <t xml:space="preserve">šrouby, matice, podložky </t>
  </si>
  <si>
    <t>Zaregulování systému VZT</t>
  </si>
  <si>
    <t>Validace v rozsahu instalační a operační kvalifikace</t>
  </si>
  <si>
    <t>Provozní řád VZT</t>
  </si>
  <si>
    <t>Dokumentace skutečného provedení stavby</t>
  </si>
  <si>
    <t>Ostatní - celkem</t>
  </si>
  <si>
    <t>Zařízení 1  - celkem</t>
  </si>
  <si>
    <t>Zařízení 2</t>
  </si>
  <si>
    <t>2.01</t>
  </si>
  <si>
    <t xml:space="preserve">RM 125 </t>
  </si>
  <si>
    <t>TALÍŘOVÝ VENTIL
ELEKTRODESIGN</t>
  </si>
  <si>
    <t>2.02</t>
  </si>
  <si>
    <t xml:space="preserve">KK 160 </t>
  </si>
  <si>
    <t>2.03</t>
  </si>
  <si>
    <t xml:space="preserve">GREYFLEX 160 </t>
  </si>
  <si>
    <t>2.04</t>
  </si>
  <si>
    <t xml:space="preserve"> do průměru200 10% tvarovek</t>
  </si>
  <si>
    <t>2.05</t>
  </si>
  <si>
    <t>Zařízení 2 - celkem</t>
  </si>
  <si>
    <t>Úprava stávající VZT rozvodů</t>
  </si>
  <si>
    <t>Demontáže</t>
  </si>
  <si>
    <t>ČTYŘHRANNÉ POTRUBÍ SKUPINY I.
MATERIÁL POZINKOVANÝ PLECH</t>
  </si>
  <si>
    <t xml:space="preserve"> do obvodu 650 rovné</t>
  </si>
  <si>
    <t xml:space="preserve"> do obvodu 1050 20% tvarovek</t>
  </si>
  <si>
    <t xml:space="preserve"> do obvodu 1500 rovné</t>
  </si>
  <si>
    <t xml:space="preserve"> do obvodu 1890 40% tvarovek</t>
  </si>
  <si>
    <t>Demontáže - celkem</t>
  </si>
  <si>
    <t xml:space="preserve"> do obvodu 650 100% tvarovek</t>
  </si>
  <si>
    <t xml:space="preserve"> do obvodu 1050 100% tvarovek</t>
  </si>
  <si>
    <t>Oblastní nemocnice Jičín a.s.</t>
  </si>
  <si>
    <t>Úprava přípravy radiofarmak</t>
  </si>
  <si>
    <t xml:space="preserve">( 5% z dodávky potrubí) </t>
  </si>
  <si>
    <t>Vysazení odboček na stávající rozdělovače</t>
  </si>
  <si>
    <t>dodávka čp</t>
  </si>
  <si>
    <t>Svislé konstrukce</t>
  </si>
  <si>
    <t>VYROVNÁNÍ POVRCHU ZDIVA MALTOU TL -3 CM SMS</t>
  </si>
  <si>
    <t>ZAZDÍVKA OTVORŮ PLOCHY DO 1 M2 V CIHELNÝCH PŘÍČKÁCH</t>
  </si>
  <si>
    <t>KOVOVÉ DOPLŇKOVÉ KCE HMOT. DO 10 KG/KUS - PRUTY PR. 16</t>
  </si>
  <si>
    <t>Omítky vnitřní</t>
  </si>
  <si>
    <t>VNITŘNÍ OMÍTKA ZDIVA VÁPENOCEMENTOVÁ SMS HLADKÁ</t>
  </si>
  <si>
    <t>VNITŘNÍ OMÍTKA ZDIVA VÁPENOCEMENTOVÁ SMS ŠTUKOVÁ</t>
  </si>
  <si>
    <t>ZAČIŠTĚNÍ OMÍTEK SMS KOLEM PRŮRAZŮ A DVEŘÍ</t>
  </si>
  <si>
    <t>OMÍTKA VNITŘNÍHO OSTĚNÍ SMS HLADKÁ</t>
  </si>
  <si>
    <t>Podlahy a podlahové konstrukce</t>
  </si>
  <si>
    <t>VYROVNÁNÍ BETONOVÉHO POVRCHU PODLAHOVOU STĚRKOU BOSTIK NIBOPLAN DE</t>
  </si>
  <si>
    <t>PENETRAČNÍ NÁTĚR NA MAZANINÁCH BOSTIK NIBOGRUND EXPRESS</t>
  </si>
  <si>
    <t>Výplně otvorů</t>
  </si>
  <si>
    <t>OSAZENÍ DVEŘNÍ ZÁRUBNĚ OCELOVÉ PLOCHY DO 2,5 M2</t>
  </si>
  <si>
    <t>ZÁRUBEŇ KOVOVÁ DO ZDIVA MONTKOV ZH 900X1970X110 L</t>
  </si>
  <si>
    <t>Ostatní konstrukce a práce</t>
  </si>
  <si>
    <t>ZAKRÝVÁNÍ TECHNOLOGICKÉHO ZAŘÍZENÍ OCHRANNOU PE FOLIÍ</t>
  </si>
  <si>
    <t>PROTIPOŽÁRNÍ UCPÁVKA TMELEM ITUMEX MG</t>
  </si>
  <si>
    <t>Lešení</t>
  </si>
  <si>
    <t>LEŠENÍ LEHKÉ PRACOVNÍ POMOCNÉ V PODLÁŽKY DO 1,90 M</t>
  </si>
  <si>
    <t>Dokončovací konstrukce a práce</t>
  </si>
  <si>
    <t>PRŮBĚŽNÝ ÚKLID STAVENIŠTĚ A PŘILEHLÝCH PROSTOR</t>
  </si>
  <si>
    <t>VYČIŠTĚNÍ BUDOV PRŮM. OBJEKTŮ JAKÉKOLIV V. PODLAŽÍ</t>
  </si>
  <si>
    <t>Bourání konstrukcí</t>
  </si>
  <si>
    <t>DEMONTÁŽ UMYVADLA S KRYTEM SIFONU BEZ VÝTOKOVÉ ARMATURY</t>
  </si>
  <si>
    <t>DEMONTÁŽ DŘEZU JEDNODUCHÉHO BEZ VÝTOKOVÉ ARMATURY</t>
  </si>
  <si>
    <t>DEMONTÁŽ BATERIE NÁSTĚNNÉ</t>
  </si>
  <si>
    <t>DEMONTÁŽ SIFONU JEDNODUCHÉHO</t>
  </si>
  <si>
    <t>DEMONTÁŽ DOPLŇKOVÉHO ZAŘÍZENÍ KOUPELEN</t>
  </si>
  <si>
    <t>DEMONTÁŽ PODLAHY POVLAKOVÉ LEPENÉ BEZ PODLOŽKY</t>
  </si>
  <si>
    <t>UBOURÁNÍ PODEZDÍVKY DŘEZU Z CIHEL NEBO PŘÍČKOVEK TL 100 MM</t>
  </si>
  <si>
    <t>ODSEKÁNÍ ZDIVA Z CIHEL PÁLENÝCH TL -150 MM</t>
  </si>
  <si>
    <t>VYVĚŠENÍ DŘEVĚNÝCH KŘÍDEL DVEŘÍ</t>
  </si>
  <si>
    <t>VYBOURÁNÍ ZÁRUBNĚ DVEŘNÍ KOVOVÉ PLOCHY DO 2 M2</t>
  </si>
  <si>
    <t>VYBOURÁNÍ OTVORU PLOCHY DO 0,0225 M2 VE ZDI CIHELNÉ TL -150 MM</t>
  </si>
  <si>
    <t>BOURÁNÍ OTVORU PLOCHY DO 0,0225 M2 VE ZDI CIHELNÉ TL -300 MM</t>
  </si>
  <si>
    <t>BOURÁNÍ OTVORU PLOCHY DO 0,09 M2 VE ZDI CIHELNÉ TL -150 MM</t>
  </si>
  <si>
    <t>BOURÁNÍ OTVORU PLOCHY DO 0,25 M2 VE ZDI CIHELNÉ TL -150 MM</t>
  </si>
  <si>
    <t>BOURÁNÍ OTVORU PLOCHY DO 1 M2 VE ZDI CIHELNÉ TL -150 MM</t>
  </si>
  <si>
    <t>BOURÁNÍ OTVORU PLOCHY DO 1 M2 VE ZDI CIHELNÉ TL -300 MM</t>
  </si>
  <si>
    <t>ODSEKÁNÍ OBKLADU STĚN VNITŘNÍCH Z OBKLADAČEK KERAMICKÝCH</t>
  </si>
  <si>
    <t>DEMONTÁŽ SDK PODHLEDU DESKY DO SUTI</t>
  </si>
  <si>
    <t>DEMONTÁŽ NOSNÉHO ROŠTU SDK PODHLEDU Z PZ PROFILŮ</t>
  </si>
  <si>
    <t>Manipulace se sutí a likvidace</t>
  </si>
  <si>
    <t>ODVOZ SUTI NA SKLÁDKU DO 1 KM</t>
  </si>
  <si>
    <t>ODVOZ SUTI NA SKLÁDKU PŘÍPLATEK ZKD 1 KM</t>
  </si>
  <si>
    <t>VNITROSTAVENIŠTNÍ DOPRAVA SUTI DO 10 M</t>
  </si>
  <si>
    <t>VNITROSTAVENIŠTNÍ DOPRAVA SUTI PŘÍPLATEK ZKD 5 M</t>
  </si>
  <si>
    <t>NAKLÁDÁNÍ SUTI NA DOPRAVNÍ PROSTŘEDEK</t>
  </si>
  <si>
    <t>ULOŽENÍ SUTI NA SKLÁDKU BEZ POPLATKU</t>
  </si>
  <si>
    <t>POPLATEK ZA ULOŽENÍ SUTI NA SKLÁDKU - BĚŽNÁ STAVEBNÍ SUŤ</t>
  </si>
  <si>
    <t>Přesun hmot</t>
  </si>
  <si>
    <t>PŘESUN HMOT PRO PRÁCE HSV PROCENTNÍ SAZBOU</t>
  </si>
  <si>
    <t>Izolace proti vodě</t>
  </si>
  <si>
    <t>IZOLACE PROTI VODĚ HYDROIZOLAČNÍM NÁTĚREM SANIFLEX VODOROVNÁ</t>
  </si>
  <si>
    <t>IZOLACE PROTI VODĚ HYDROIZOLAČNÍM NÁTĚREM SANIFLEX SVISLÁ</t>
  </si>
  <si>
    <t>PŘESUN HMOT PRO PRÁCE PSV 711 PROCENTNÍ SAZBOU</t>
  </si>
  <si>
    <t>Vnitřní rozvody a předměty ZTI</t>
  </si>
  <si>
    <t>D+M ZAZÁTKOVÁNÍ HRDLA KANALIZAČNÍHO POTRUBÍ</t>
  </si>
  <si>
    <t>D+M ZAZÁTKOVÁNÍ VÝVODU VODOVODNÍHO POTRUBÍ</t>
  </si>
  <si>
    <t>UZAVŘENÍ A OTEVŘENÍ VODOVODNÍHO POTRUBÍ PŘI OPRAVÁCH</t>
  </si>
  <si>
    <t>PŘESUN HMOT PRO PRÁCE PSV 720 PROCENTNÍ SAZBOU</t>
  </si>
  <si>
    <t>Konstrukce sádrokartonové</t>
  </si>
  <si>
    <t>SDK PLENTOVÁNÍ VZT ROZVODU - DESKY WHITE 12,5 MM + ROŠT Z PZ PROFILŮ</t>
  </si>
  <si>
    <t>D+M REVIZNÍ KLAPKY DO SDK PLENTOVÁNÍ VEL 300X300 MM S RÁMEM</t>
  </si>
  <si>
    <t>PŘESUN HMOT PRO PRÁCE PSV 760 PROCENTNÍ SAZBOU</t>
  </si>
  <si>
    <t>Konstrukce truhlářské</t>
  </si>
  <si>
    <t>DEMONTÁŽ KAZETOVÉHO PODHLEDU Z MINERÁLNÍCH DESEK K DALŠÍMU POUŽITÍ</t>
  </si>
  <si>
    <t>MONTÁŽ KAZETOVÉHO PODHLEDU Z MINERÁLNÍCH DESEK 600X600</t>
  </si>
  <si>
    <t>MONTÁŽ DVEŘÍ DO OCELOVÉ ZÁRUBNĚ 1KŘÍDLOVÝCH OTVÍRAVÝCH</t>
  </si>
  <si>
    <t>PŘESUN HMOT PRO PRÁCE PSV 766 PROCENTNÍ SAZBOU</t>
  </si>
  <si>
    <t>Podlahy povlakové</t>
  </si>
  <si>
    <t>MONTÁŽ PODLAHOVÉHO SOKLÍKU Z PVC LEPENÍM</t>
  </si>
  <si>
    <t>MONTÁŽ PODLAHY POVLAKOVÉ Z PVC DIELEKTRICKÝCH ČTVERCŮ LEPENÍM</t>
  </si>
  <si>
    <t>PODLAHY POVLAKOVÉ - SVAŘOVÁNÍ ČTVERCŮ</t>
  </si>
  <si>
    <t>SOKLÍK Z MĚKČENÉHO PVC TVAR L 30X30 MM</t>
  </si>
  <si>
    <t>PODLAHOVÉ ČTVERCE FATRA ELEKTROSTATIK TL 2 MM VEL 608X608 MM</t>
  </si>
  <si>
    <t>PŘESUN HMOT PRO PRÁCE PSV 776 PROCENTNÍ SAZBOU</t>
  </si>
  <si>
    <t>Podlahy ze syntetických hmot</t>
  </si>
  <si>
    <t>VYHLAZENÍ BETON PODLAHY POD PVC HMOTOU S PŘEBROUŠENÍM</t>
  </si>
  <si>
    <t>PENETRAČNÍ NÁTĚR POD PODLAHOVOU HMOTU 1X</t>
  </si>
  <si>
    <t>PENETRAČNÍ NÁTĚR BOSTIK NIBOGRUD EXPRESS</t>
  </si>
  <si>
    <t>PODLAHOVÁ VYROVNÁVACÍ HMOTA BOSTIK NIBOPLAN EXPRESS</t>
  </si>
  <si>
    <t>PŘESUN HMOT PRO PRÁCE PSV 777 PROCENTNÍ SAZBOU</t>
  </si>
  <si>
    <t>Obklady keramické</t>
  </si>
  <si>
    <t>MONTÁŽ OBKLADU STĚN KERAMICKÝMI OBKLADAČKAMI DO FLEX LEPIDLA SE SPÁROVÁNÍM</t>
  </si>
  <si>
    <t>MONTÁŽ OBKLADU PŘÍPLATEK ZA MALÉ PLOCHY</t>
  </si>
  <si>
    <t>OBKLAD POROVINOVÝ 1BAREVNÝ VEL 150X200 MM RAKO ONE</t>
  </si>
  <si>
    <t>D+M ROHOVÉ PLASTOVÉ LIŠTY DO OBKLADU STĚN</t>
  </si>
  <si>
    <t>PŘESUN HMOT PRO PRÁCE PSV 781 PROCENTNÍ SAZBOU</t>
  </si>
  <si>
    <t>Nátěry</t>
  </si>
  <si>
    <t>NÁTĚR SYNTETICKÝ KOVOVÉ ZÁRUBNĚ 1X ZÁKLADNÍ + 2X EMAILEM</t>
  </si>
  <si>
    <t>Malby</t>
  </si>
  <si>
    <t>PENETRAČNÍ MALBA NA SDK PODKLADECH</t>
  </si>
  <si>
    <t>MALBA NA SDK PODKLADECH 2X SMĚS PRIMALEX PLUS 1BAREVNÁ</t>
  </si>
  <si>
    <t>MALBA NA OMÍTKÁCH STROPŮ A STĚN 2X SMĚS PRIMALEX PLUS 1BAREVNÁ S OBROUŠENÍM</t>
  </si>
  <si>
    <t>VYHLAZENÍ NA OMÍTKÁCH 1X MALÍŘSKOU MASOU S PŘEBROUŠENÍM (5% PLOCHY)</t>
  </si>
  <si>
    <t>Vedlejší rozpočtové náklady</t>
  </si>
  <si>
    <t>kg</t>
  </si>
  <si>
    <t>kus</t>
  </si>
  <si>
    <t>soubor</t>
  </si>
  <si>
    <t>m3</t>
  </si>
  <si>
    <t>t</t>
  </si>
  <si>
    <t>Soupis prací byl sestaven na základě referenčních výrobků profesí ÚT a VZT. Z pohledu MaR jsou jednotlivé výrobky (kotle,tepelná čerpadla, vzduchotechnické jednotky…) značně specifické a jejich připojení a ovládání se často podstatně liší. Proto dojde-li k záměnám dodných prvků v rámci profesí ÚT a VZT, doporučuji investorovi objednat úpravu této dokumentace na dokumentaci stupně RDS se zohledněním konkrétních vybraných typů regulovaných zařízení.Dodavatel MAR může zaměnit uvedené výrobky za technicky obdobné s tím, že je jeho odpovědností, že i pak vytvoří funkční celek; je však nutné zohlednit požadavek investora napojit tento nový systém do stávajícího systému nemocnice.</t>
  </si>
  <si>
    <t>V soupisu prací jsou vypsány referenční výrobky, jenž jde nahradit za jiné výrobky se stejnou specifikací.</t>
  </si>
  <si>
    <t>D.1.1 - Stavebně konstrukční řešení</t>
  </si>
  <si>
    <t>D.1.1. Stavebně konstrukční řešení</t>
  </si>
  <si>
    <t>CELKEM  OBJEKT CZK</t>
  </si>
  <si>
    <t>Plastové potrubí HOSTALEN PN 20 DN 15 vč. Tvarovek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</si>
</sst>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4"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0\ &quot;Kč&quot;"/>
    <numFmt numFmtId="165" formatCode="#,##0.0"/>
    <numFmt numFmtId="166" formatCode="_ * #,##0_ ;_ * \-#,##0_ ;_ * &quot;-&quot;_ ;_ @_ "/>
    <numFmt numFmtId="167" formatCode="_ * #,##0.00_ ;_ * \-#,##0.00_ ;_ * &quot;-&quot;??_ ;_ @_ "/>
    <numFmt numFmtId="168" formatCode="_ &quot;Fr.&quot;\ * #,##0_ ;_ &quot;Fr.&quot;\ * \-#,##0_ ;_ &quot;Fr.&quot;\ * &quot;-&quot;_ ;_ @_ "/>
    <numFmt numFmtId="169" formatCode="_ &quot;Fr.&quot;\ * #,##0.00_ ;_ &quot;Fr.&quot;\ * \-#,##0.00_ ;_ &quot;Fr.&quot;\ * &quot;-&quot;??_ ;_ @_ "/>
    <numFmt numFmtId="170" formatCode="#,##0.000"/>
    <numFmt numFmtId="171" formatCode="0.0"/>
    <numFmt numFmtId="172" formatCode="0_)"/>
    <numFmt numFmtId="173" formatCode="#,##0.0_);\(#,##0.0\)"/>
    <numFmt numFmtId="174" formatCode="_(* #,##0.0000_);_(* \(#,##0.0000\);_(* &quot;-&quot;??_);_(@_)"/>
    <numFmt numFmtId="175" formatCode="d/m/yy\ h:mm"/>
    <numFmt numFmtId="176" formatCode="#,##0&quot; F&quot;_);\(#,##0&quot; F&quot;\)"/>
    <numFmt numFmtId="177" formatCode="_(&quot;$&quot;* #,##0.00_);_(&quot;$&quot;* \(#,##0.00\);_(&quot;$&quot;* &quot;-&quot;??_);_(@_)"/>
    <numFmt numFmtId="178" formatCode="0.0%;\(0.0%\)"/>
    <numFmt numFmtId="179" formatCode="_-* #,##0_-;\-* #,##0_-;_-* &quot;-&quot;_-;_-@_-"/>
    <numFmt numFmtId="180" formatCode="_-* #,##0.00_-;\-* #,##0.00_-;_-* &quot;-&quot;??_-;_-@_-"/>
    <numFmt numFmtId="181" formatCode="_-* #,##0\ _F_-;\-* #,##0\ _F_-;_-* &quot;-&quot;\ _F_-;_-@_-"/>
    <numFmt numFmtId="182" formatCode="_-* #,##0.00\ _F_-;\-* #,##0.00\ _F_-;_-* &quot;-&quot;??\ _F_-;_-@_-"/>
    <numFmt numFmtId="183" formatCode="#,##0.00_);\(#,##0.00\)"/>
    <numFmt numFmtId="184" formatCode="_-* #,##0.00\ [$€]_-;\-* #,##0.00\ [$€]_-;_-* &quot;-&quot;??\ [$€]_-;_-@_-"/>
    <numFmt numFmtId="185" formatCode="#,##0.00&quot; F&quot;_);\(#,##0.00&quot; F&quot;\)"/>
    <numFmt numFmtId="186" formatCode="#,##0&quot; $&quot;;\-#,##0&quot; $&quot;"/>
    <numFmt numFmtId="187" formatCode="#,##0&quot; F&quot;_);[Red]\(#,##0&quot; F&quot;\)"/>
    <numFmt numFmtId="188" formatCode="#,##0.00&quot; F&quot;_);[Red]\(#,##0.00&quot; F&quot;\)"/>
    <numFmt numFmtId="189" formatCode="0.00_)"/>
    <numFmt numFmtId="190" formatCode="0%;\(0%\)"/>
    <numFmt numFmtId="191" formatCode="#,##0\ &quot;F&quot;;[Red]\-#,##0\ &quot;F&quot;"/>
    <numFmt numFmtId="192" formatCode="_(* #,##0.00_);_(* \(#,##0.00\);_(* &quot;-&quot;??_);_(@_)"/>
    <numFmt numFmtId="193" formatCode="dd/mm/yy"/>
    <numFmt numFmtId="194" formatCode="_(* #,##0_);_(* \(#,##0\);_(* &quot;-&quot;_);_(@_)"/>
    <numFmt numFmtId="195" formatCode="#,##0.00\ [$€-1]"/>
  </numFmts>
  <fonts count="81">
    <font>
      <sz val="10"/>
      <name val="Arial"/>
      <charset val="238"/>
    </font>
    <font>
      <b/>
      <sz val="10"/>
      <name val="Arial"/>
      <family val="2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  <font>
      <sz val="12"/>
      <name val="Times New Roman CE"/>
      <charset val="238"/>
    </font>
    <font>
      <b/>
      <sz val="12"/>
      <name val="Arial"/>
      <family val="2"/>
      <charset val="238"/>
    </font>
    <font>
      <b/>
      <sz val="12"/>
      <name val="Arial CE"/>
      <charset val="238"/>
    </font>
    <font>
      <b/>
      <sz val="24"/>
      <name val="Tahoma"/>
      <family val="2"/>
      <charset val="238"/>
    </font>
    <font>
      <sz val="10"/>
      <name val="Arial CE"/>
      <charset val="238"/>
    </font>
    <font>
      <sz val="14"/>
      <name val="Tahoma"/>
      <family val="2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i/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  <font>
      <i/>
      <sz val="10"/>
      <color indexed="62"/>
      <name val="Arial CE"/>
      <family val="2"/>
      <charset val="238"/>
    </font>
    <font>
      <sz val="9"/>
      <name val="Arial CE"/>
      <family val="2"/>
      <charset val="238"/>
    </font>
    <font>
      <i/>
      <sz val="10"/>
      <color indexed="18"/>
      <name val="Arial CE"/>
      <family val="2"/>
      <charset val="238"/>
    </font>
    <font>
      <sz val="10"/>
      <name val="Helv"/>
      <charset val="204"/>
    </font>
    <font>
      <sz val="10"/>
      <name val="Helv"/>
    </font>
    <font>
      <sz val="8"/>
      <name val="Arial"/>
      <family val="2"/>
    </font>
    <font>
      <sz val="8"/>
      <name val="Times New Roman"/>
      <family val="1"/>
      <charset val="238"/>
    </font>
    <font>
      <sz val="8"/>
      <color indexed="8"/>
      <name val="Arial CE"/>
      <family val="2"/>
      <charset val="238"/>
    </font>
    <font>
      <b/>
      <sz val="11"/>
      <name val="Times New Roman CE"/>
      <family val="1"/>
      <charset val="238"/>
    </font>
    <font>
      <b/>
      <sz val="13"/>
      <color indexed="18"/>
      <name val="Times New Roman CE"/>
      <family val="1"/>
      <charset val="238"/>
    </font>
    <font>
      <b/>
      <sz val="12"/>
      <color indexed="18"/>
      <name val="Times New Roman CE"/>
      <family val="1"/>
      <charset val="238"/>
    </font>
    <font>
      <sz val="8"/>
      <name val="HelveticaNewE"/>
      <charset val="238"/>
    </font>
    <font>
      <sz val="10"/>
      <name val="MS Serif"/>
      <family val="1"/>
    </font>
    <font>
      <sz val="10"/>
      <name val="Courier"/>
      <family val="3"/>
    </font>
    <font>
      <sz val="10"/>
      <name val="Times New Roman CE"/>
      <family val="1"/>
      <charset val="238"/>
    </font>
    <font>
      <sz val="10"/>
      <color indexed="8"/>
      <name val="Arial"/>
      <family val="2"/>
    </font>
    <font>
      <sz val="10"/>
      <name val="AvantGardeGothicE"/>
      <charset val="238"/>
    </font>
    <font>
      <vertAlign val="subscript"/>
      <sz val="10"/>
      <name val="Arial CE"/>
      <family val="2"/>
      <charset val="238"/>
    </font>
    <font>
      <sz val="10"/>
      <color indexed="16"/>
      <name val="MS Serif"/>
      <family val="1"/>
    </font>
    <font>
      <b/>
      <sz val="12"/>
      <name val="Arial"/>
      <family val="2"/>
    </font>
    <font>
      <vertAlign val="superscript"/>
      <sz val="10"/>
      <name val="Arial CE"/>
      <family val="2"/>
      <charset val="238"/>
    </font>
    <font>
      <u/>
      <sz val="8"/>
      <color indexed="12"/>
      <name val="Times New Roman"/>
      <family val="1"/>
      <charset val="238"/>
    </font>
    <font>
      <sz val="12"/>
      <name val="Helv"/>
    </font>
    <font>
      <u/>
      <sz val="6"/>
      <color indexed="12"/>
      <name val="Arial"/>
      <family val="2"/>
    </font>
    <font>
      <u/>
      <sz val="6"/>
      <color indexed="36"/>
      <name val="Arial"/>
      <family val="2"/>
    </font>
    <font>
      <sz val="12"/>
      <color indexed="9"/>
      <name val="Helv"/>
    </font>
    <font>
      <b/>
      <sz val="12"/>
      <name val="Times CE"/>
      <charset val="238"/>
    </font>
    <font>
      <b/>
      <sz val="9"/>
      <color indexed="39"/>
      <name val="Arial CE"/>
      <family val="2"/>
      <charset val="238"/>
    </font>
    <font>
      <sz val="7"/>
      <name val="Small Fonts"/>
      <family val="2"/>
    </font>
    <font>
      <b/>
      <i/>
      <sz val="16"/>
      <name val="Helv"/>
    </font>
    <font>
      <sz val="10"/>
      <name val="Times New Roman"/>
      <family val="1"/>
      <charset val="238"/>
    </font>
    <font>
      <sz val="10"/>
      <name val="Arial"/>
      <family val="2"/>
    </font>
    <font>
      <shadow/>
      <sz val="12"/>
      <name val="Times CE"/>
      <charset val="238"/>
    </font>
    <font>
      <sz val="10"/>
      <name val="Symbol"/>
      <family val="1"/>
      <charset val="2"/>
    </font>
    <font>
      <sz val="10"/>
      <name val="MS Sans Serif"/>
      <family val="2"/>
      <charset val="238"/>
    </font>
    <font>
      <sz val="8"/>
      <name val="Helv"/>
    </font>
    <font>
      <b/>
      <sz val="10"/>
      <color indexed="10"/>
      <name val="Arial CE"/>
      <family val="2"/>
      <charset val="238"/>
    </font>
    <font>
      <b/>
      <sz val="8"/>
      <color indexed="8"/>
      <name val="Helv"/>
    </font>
    <font>
      <b/>
      <u/>
      <sz val="12"/>
      <name val="Times New Roman"/>
      <family val="1"/>
    </font>
    <font>
      <b/>
      <sz val="10"/>
      <name val="Times New Roman"/>
      <family val="1"/>
    </font>
    <font>
      <sz val="8"/>
      <name val="Arial"/>
      <family val="2"/>
      <charset val="238"/>
    </font>
    <font>
      <sz val="9"/>
      <name val="ＭＳ Ｐゴシック"/>
      <family val="3"/>
    </font>
    <font>
      <sz val="11"/>
      <name val="ＭＳ Ｐゴシック"/>
      <charset val="128"/>
    </font>
    <font>
      <sz val="10"/>
      <name val="Arial CE"/>
    </font>
    <font>
      <b/>
      <sz val="10"/>
      <name val="Arial"/>
      <family val="2"/>
      <charset val="238"/>
    </font>
    <font>
      <sz val="10"/>
      <color indexed="64"/>
      <name val="Arial"/>
      <family val="2"/>
      <charset val="238"/>
    </font>
    <font>
      <b/>
      <sz val="8"/>
      <name val="Arial"/>
      <family val="2"/>
    </font>
    <font>
      <b/>
      <sz val="14"/>
      <name val="Arial"/>
      <family val="2"/>
      <charset val="238"/>
    </font>
    <font>
      <sz val="8"/>
      <name val="MS Sans Serif"/>
      <family val="2"/>
      <charset val="238"/>
    </font>
    <font>
      <sz val="10"/>
      <color indexed="8"/>
      <name val="MS Sans Serif"/>
      <family val="2"/>
      <charset val="238"/>
    </font>
    <font>
      <sz val="10"/>
      <color indexed="8"/>
      <name val="Arial"/>
      <family val="2"/>
      <charset val="238"/>
    </font>
    <font>
      <sz val="8"/>
      <name val="MS Sans Serif"/>
      <charset val="1"/>
    </font>
    <font>
      <sz val="9"/>
      <name val="Times New Roman"/>
      <family val="1"/>
      <charset val="238"/>
    </font>
    <font>
      <b/>
      <sz val="9"/>
      <name val="Times New Roman"/>
      <family val="1"/>
      <charset val="238"/>
    </font>
    <font>
      <sz val="9"/>
      <color indexed="8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0"/>
      <color rgb="FF9C65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 CE"/>
      <family val="2"/>
      <charset val="238"/>
    </font>
    <font>
      <b/>
      <sz val="9"/>
      <color rgb="FFFF0000"/>
      <name val="Times New Roman"/>
      <family val="1"/>
      <charset val="238"/>
    </font>
    <font>
      <b/>
      <sz val="9"/>
      <color rgb="FF000000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1"/>
      <color indexed="18"/>
      <name val="Arial"/>
      <family val="2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12"/>
      </patternFill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3">
    <border>
      <left/>
      <right/>
      <top/>
      <bottom/>
      <diagonal/>
    </border>
    <border>
      <left/>
      <right/>
      <top style="medium">
        <color indexed="18"/>
      </top>
      <bottom/>
      <diagonal/>
    </border>
    <border>
      <left/>
      <right/>
      <top style="thin">
        <color indexed="18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29">
    <xf numFmtId="0" fontId="0" fillId="0" borderId="0"/>
    <xf numFmtId="0" fontId="20" fillId="0" borderId="0"/>
    <xf numFmtId="0" fontId="20" fillId="0" borderId="0"/>
    <xf numFmtId="0" fontId="13" fillId="0" borderId="0" applyProtection="0"/>
    <xf numFmtId="0" fontId="13" fillId="0" borderId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4" fillId="0" borderId="0"/>
    <xf numFmtId="0" fontId="4" fillId="0" borderId="0"/>
    <xf numFmtId="0" fontId="4" fillId="0" borderId="0"/>
    <xf numFmtId="0" fontId="21" fillId="0" borderId="0"/>
    <xf numFmtId="0" fontId="22" fillId="0" borderId="0"/>
    <xf numFmtId="0" fontId="22" fillId="0" borderId="0"/>
    <xf numFmtId="0" fontId="22" fillId="0" borderId="0"/>
    <xf numFmtId="0" fontId="20" fillId="0" borderId="0"/>
    <xf numFmtId="0" fontId="20" fillId="0" borderId="0"/>
    <xf numFmtId="0" fontId="21" fillId="0" borderId="0"/>
    <xf numFmtId="0" fontId="21" fillId="0" borderId="0"/>
    <xf numFmtId="0" fontId="73" fillId="10" borderId="0" applyNumberFormat="0" applyBorder="0" applyAlignment="0" applyProtection="0"/>
    <xf numFmtId="0" fontId="73" fillId="10" borderId="0" applyNumberFormat="0" applyBorder="0" applyAlignment="0" applyProtection="0"/>
    <xf numFmtId="0" fontId="73" fillId="10" borderId="0" applyNumberFormat="0" applyBorder="0" applyAlignment="0" applyProtection="0"/>
    <xf numFmtId="0" fontId="73" fillId="10" borderId="0" applyNumberFormat="0" applyBorder="0" applyAlignment="0" applyProtection="0"/>
    <xf numFmtId="0" fontId="73" fillId="10" borderId="0" applyNumberFormat="0" applyBorder="0" applyAlignment="0" applyProtection="0"/>
    <xf numFmtId="0" fontId="73" fillId="10" borderId="0" applyNumberFormat="0" applyBorder="0" applyAlignment="0" applyProtection="0"/>
    <xf numFmtId="0" fontId="73" fillId="10" borderId="0" applyNumberFormat="0" applyBorder="0" applyAlignment="0" applyProtection="0"/>
    <xf numFmtId="0" fontId="73" fillId="10" borderId="0" applyNumberFormat="0" applyBorder="0" applyAlignment="0" applyProtection="0"/>
    <xf numFmtId="0" fontId="73" fillId="10" borderId="0" applyNumberFormat="0" applyBorder="0" applyAlignment="0" applyProtection="0"/>
    <xf numFmtId="0" fontId="73" fillId="10" borderId="0" applyNumberFormat="0" applyBorder="0" applyAlignment="0" applyProtection="0"/>
    <xf numFmtId="0" fontId="73" fillId="10" borderId="0" applyNumberFormat="0" applyBorder="0" applyAlignment="0" applyProtection="0"/>
    <xf numFmtId="0" fontId="73" fillId="10" borderId="0" applyNumberFormat="0" applyBorder="0" applyAlignment="0" applyProtection="0"/>
    <xf numFmtId="0" fontId="73" fillId="10" borderId="0" applyNumberFormat="0" applyBorder="0" applyAlignment="0" applyProtection="0"/>
    <xf numFmtId="0" fontId="73" fillId="10" borderId="0" applyNumberFormat="0" applyBorder="0" applyAlignment="0" applyProtection="0"/>
    <xf numFmtId="0" fontId="73" fillId="10" borderId="0" applyNumberFormat="0" applyBorder="0" applyAlignment="0" applyProtection="0"/>
    <xf numFmtId="0" fontId="73" fillId="11" borderId="0" applyNumberFormat="0" applyBorder="0" applyAlignment="0" applyProtection="0"/>
    <xf numFmtId="0" fontId="73" fillId="11" borderId="0" applyNumberFormat="0" applyBorder="0" applyAlignment="0" applyProtection="0"/>
    <xf numFmtId="0" fontId="73" fillId="11" borderId="0" applyNumberFormat="0" applyBorder="0" applyAlignment="0" applyProtection="0"/>
    <xf numFmtId="0" fontId="73" fillId="11" borderId="0" applyNumberFormat="0" applyBorder="0" applyAlignment="0" applyProtection="0"/>
    <xf numFmtId="0" fontId="73" fillId="11" borderId="0" applyNumberFormat="0" applyBorder="0" applyAlignment="0" applyProtection="0"/>
    <xf numFmtId="0" fontId="73" fillId="11" borderId="0" applyNumberFormat="0" applyBorder="0" applyAlignment="0" applyProtection="0"/>
    <xf numFmtId="0" fontId="73" fillId="11" borderId="0" applyNumberFormat="0" applyBorder="0" applyAlignment="0" applyProtection="0"/>
    <xf numFmtId="0" fontId="73" fillId="11" borderId="0" applyNumberFormat="0" applyBorder="0" applyAlignment="0" applyProtection="0"/>
    <xf numFmtId="0" fontId="73" fillId="11" borderId="0" applyNumberFormat="0" applyBorder="0" applyAlignment="0" applyProtection="0"/>
    <xf numFmtId="0" fontId="73" fillId="11" borderId="0" applyNumberFormat="0" applyBorder="0" applyAlignment="0" applyProtection="0"/>
    <xf numFmtId="0" fontId="73" fillId="11" borderId="0" applyNumberFormat="0" applyBorder="0" applyAlignment="0" applyProtection="0"/>
    <xf numFmtId="0" fontId="73" fillId="11" borderId="0" applyNumberFormat="0" applyBorder="0" applyAlignment="0" applyProtection="0"/>
    <xf numFmtId="0" fontId="73" fillId="11" borderId="0" applyNumberFormat="0" applyBorder="0" applyAlignment="0" applyProtection="0"/>
    <xf numFmtId="0" fontId="73" fillId="11" borderId="0" applyNumberFormat="0" applyBorder="0" applyAlignment="0" applyProtection="0"/>
    <xf numFmtId="0" fontId="73" fillId="11" borderId="0" applyNumberFormat="0" applyBorder="0" applyAlignment="0" applyProtection="0"/>
    <xf numFmtId="0" fontId="73" fillId="12" borderId="0" applyNumberFormat="0" applyBorder="0" applyAlignment="0" applyProtection="0"/>
    <xf numFmtId="0" fontId="73" fillId="12" borderId="0" applyNumberFormat="0" applyBorder="0" applyAlignment="0" applyProtection="0"/>
    <xf numFmtId="0" fontId="73" fillId="12" borderId="0" applyNumberFormat="0" applyBorder="0" applyAlignment="0" applyProtection="0"/>
    <xf numFmtId="0" fontId="73" fillId="12" borderId="0" applyNumberFormat="0" applyBorder="0" applyAlignment="0" applyProtection="0"/>
    <xf numFmtId="0" fontId="73" fillId="12" borderId="0" applyNumberFormat="0" applyBorder="0" applyAlignment="0" applyProtection="0"/>
    <xf numFmtId="0" fontId="73" fillId="12" borderId="0" applyNumberFormat="0" applyBorder="0" applyAlignment="0" applyProtection="0"/>
    <xf numFmtId="0" fontId="73" fillId="12" borderId="0" applyNumberFormat="0" applyBorder="0" applyAlignment="0" applyProtection="0"/>
    <xf numFmtId="0" fontId="73" fillId="12" borderId="0" applyNumberFormat="0" applyBorder="0" applyAlignment="0" applyProtection="0"/>
    <xf numFmtId="0" fontId="73" fillId="12" borderId="0" applyNumberFormat="0" applyBorder="0" applyAlignment="0" applyProtection="0"/>
    <xf numFmtId="0" fontId="73" fillId="12" borderId="0" applyNumberFormat="0" applyBorder="0" applyAlignment="0" applyProtection="0"/>
    <xf numFmtId="0" fontId="73" fillId="12" borderId="0" applyNumberFormat="0" applyBorder="0" applyAlignment="0" applyProtection="0"/>
    <xf numFmtId="0" fontId="73" fillId="12" borderId="0" applyNumberFormat="0" applyBorder="0" applyAlignment="0" applyProtection="0"/>
    <xf numFmtId="0" fontId="73" fillId="12" borderId="0" applyNumberFormat="0" applyBorder="0" applyAlignment="0" applyProtection="0"/>
    <xf numFmtId="0" fontId="73" fillId="12" borderId="0" applyNumberFormat="0" applyBorder="0" applyAlignment="0" applyProtection="0"/>
    <xf numFmtId="0" fontId="73" fillId="12" borderId="0" applyNumberFormat="0" applyBorder="0" applyAlignment="0" applyProtection="0"/>
    <xf numFmtId="0" fontId="73" fillId="13" borderId="0" applyNumberFormat="0" applyBorder="0" applyAlignment="0" applyProtection="0"/>
    <xf numFmtId="0" fontId="73" fillId="13" borderId="0" applyNumberFormat="0" applyBorder="0" applyAlignment="0" applyProtection="0"/>
    <xf numFmtId="0" fontId="73" fillId="13" borderId="0" applyNumberFormat="0" applyBorder="0" applyAlignment="0" applyProtection="0"/>
    <xf numFmtId="0" fontId="73" fillId="13" borderId="0" applyNumberFormat="0" applyBorder="0" applyAlignment="0" applyProtection="0"/>
    <xf numFmtId="0" fontId="73" fillId="13" borderId="0" applyNumberFormat="0" applyBorder="0" applyAlignment="0" applyProtection="0"/>
    <xf numFmtId="0" fontId="73" fillId="13" borderId="0" applyNumberFormat="0" applyBorder="0" applyAlignment="0" applyProtection="0"/>
    <xf numFmtId="0" fontId="73" fillId="13" borderId="0" applyNumberFormat="0" applyBorder="0" applyAlignment="0" applyProtection="0"/>
    <xf numFmtId="0" fontId="73" fillId="13" borderId="0" applyNumberFormat="0" applyBorder="0" applyAlignment="0" applyProtection="0"/>
    <xf numFmtId="0" fontId="73" fillId="13" borderId="0" applyNumberFormat="0" applyBorder="0" applyAlignment="0" applyProtection="0"/>
    <xf numFmtId="0" fontId="73" fillId="13" borderId="0" applyNumberFormat="0" applyBorder="0" applyAlignment="0" applyProtection="0"/>
    <xf numFmtId="0" fontId="73" fillId="13" borderId="0" applyNumberFormat="0" applyBorder="0" applyAlignment="0" applyProtection="0"/>
    <xf numFmtId="0" fontId="73" fillId="13" borderId="0" applyNumberFormat="0" applyBorder="0" applyAlignment="0" applyProtection="0"/>
    <xf numFmtId="0" fontId="73" fillId="13" borderId="0" applyNumberFormat="0" applyBorder="0" applyAlignment="0" applyProtection="0"/>
    <xf numFmtId="0" fontId="73" fillId="13" borderId="0" applyNumberFormat="0" applyBorder="0" applyAlignment="0" applyProtection="0"/>
    <xf numFmtId="0" fontId="73" fillId="13" borderId="0" applyNumberFormat="0" applyBorder="0" applyAlignment="0" applyProtection="0"/>
    <xf numFmtId="0" fontId="73" fillId="14" borderId="0" applyNumberFormat="0" applyBorder="0" applyAlignment="0" applyProtection="0"/>
    <xf numFmtId="0" fontId="73" fillId="14" borderId="0" applyNumberFormat="0" applyBorder="0" applyAlignment="0" applyProtection="0"/>
    <xf numFmtId="0" fontId="73" fillId="14" borderId="0" applyNumberFormat="0" applyBorder="0" applyAlignment="0" applyProtection="0"/>
    <xf numFmtId="0" fontId="73" fillId="14" borderId="0" applyNumberFormat="0" applyBorder="0" applyAlignment="0" applyProtection="0"/>
    <xf numFmtId="0" fontId="73" fillId="14" borderId="0" applyNumberFormat="0" applyBorder="0" applyAlignment="0" applyProtection="0"/>
    <xf numFmtId="0" fontId="73" fillId="14" borderId="0" applyNumberFormat="0" applyBorder="0" applyAlignment="0" applyProtection="0"/>
    <xf numFmtId="0" fontId="73" fillId="14" borderId="0" applyNumberFormat="0" applyBorder="0" applyAlignment="0" applyProtection="0"/>
    <xf numFmtId="0" fontId="73" fillId="14" borderId="0" applyNumberFormat="0" applyBorder="0" applyAlignment="0" applyProtection="0"/>
    <xf numFmtId="0" fontId="73" fillId="14" borderId="0" applyNumberFormat="0" applyBorder="0" applyAlignment="0" applyProtection="0"/>
    <xf numFmtId="0" fontId="73" fillId="14" borderId="0" applyNumberFormat="0" applyBorder="0" applyAlignment="0" applyProtection="0"/>
    <xf numFmtId="0" fontId="73" fillId="14" borderId="0" applyNumberFormat="0" applyBorder="0" applyAlignment="0" applyProtection="0"/>
    <xf numFmtId="0" fontId="73" fillId="14" borderId="0" applyNumberFormat="0" applyBorder="0" applyAlignment="0" applyProtection="0"/>
    <xf numFmtId="0" fontId="73" fillId="14" borderId="0" applyNumberFormat="0" applyBorder="0" applyAlignment="0" applyProtection="0"/>
    <xf numFmtId="0" fontId="73" fillId="14" borderId="0" applyNumberFormat="0" applyBorder="0" applyAlignment="0" applyProtection="0"/>
    <xf numFmtId="0" fontId="73" fillId="14" borderId="0" applyNumberFormat="0" applyBorder="0" applyAlignment="0" applyProtection="0"/>
    <xf numFmtId="0" fontId="73" fillId="15" borderId="0" applyNumberFormat="0" applyBorder="0" applyAlignment="0" applyProtection="0"/>
    <xf numFmtId="0" fontId="73" fillId="15" borderId="0" applyNumberFormat="0" applyBorder="0" applyAlignment="0" applyProtection="0"/>
    <xf numFmtId="0" fontId="73" fillId="15" borderId="0" applyNumberFormat="0" applyBorder="0" applyAlignment="0" applyProtection="0"/>
    <xf numFmtId="0" fontId="73" fillId="15" borderId="0" applyNumberFormat="0" applyBorder="0" applyAlignment="0" applyProtection="0"/>
    <xf numFmtId="0" fontId="73" fillId="15" borderId="0" applyNumberFormat="0" applyBorder="0" applyAlignment="0" applyProtection="0"/>
    <xf numFmtId="0" fontId="73" fillId="15" borderId="0" applyNumberFormat="0" applyBorder="0" applyAlignment="0" applyProtection="0"/>
    <xf numFmtId="0" fontId="73" fillId="15" borderId="0" applyNumberFormat="0" applyBorder="0" applyAlignment="0" applyProtection="0"/>
    <xf numFmtId="0" fontId="73" fillId="15" borderId="0" applyNumberFormat="0" applyBorder="0" applyAlignment="0" applyProtection="0"/>
    <xf numFmtId="0" fontId="73" fillId="15" borderId="0" applyNumberFormat="0" applyBorder="0" applyAlignment="0" applyProtection="0"/>
    <xf numFmtId="0" fontId="73" fillId="15" borderId="0" applyNumberFormat="0" applyBorder="0" applyAlignment="0" applyProtection="0"/>
    <xf numFmtId="0" fontId="73" fillId="15" borderId="0" applyNumberFormat="0" applyBorder="0" applyAlignment="0" applyProtection="0"/>
    <xf numFmtId="0" fontId="73" fillId="15" borderId="0" applyNumberFormat="0" applyBorder="0" applyAlignment="0" applyProtection="0"/>
    <xf numFmtId="0" fontId="73" fillId="15" borderId="0" applyNumberFormat="0" applyBorder="0" applyAlignment="0" applyProtection="0"/>
    <xf numFmtId="0" fontId="73" fillId="15" borderId="0" applyNumberFormat="0" applyBorder="0" applyAlignment="0" applyProtection="0"/>
    <xf numFmtId="0" fontId="73" fillId="15" borderId="0" applyNumberFormat="0" applyBorder="0" applyAlignment="0" applyProtection="0"/>
    <xf numFmtId="0" fontId="73" fillId="16" borderId="0" applyNumberFormat="0" applyBorder="0" applyAlignment="0" applyProtection="0"/>
    <xf numFmtId="0" fontId="73" fillId="16" borderId="0" applyNumberFormat="0" applyBorder="0" applyAlignment="0" applyProtection="0"/>
    <xf numFmtId="0" fontId="73" fillId="16" borderId="0" applyNumberFormat="0" applyBorder="0" applyAlignment="0" applyProtection="0"/>
    <xf numFmtId="0" fontId="73" fillId="16" borderId="0" applyNumberFormat="0" applyBorder="0" applyAlignment="0" applyProtection="0"/>
    <xf numFmtId="0" fontId="73" fillId="16" borderId="0" applyNumberFormat="0" applyBorder="0" applyAlignment="0" applyProtection="0"/>
    <xf numFmtId="0" fontId="73" fillId="16" borderId="0" applyNumberFormat="0" applyBorder="0" applyAlignment="0" applyProtection="0"/>
    <xf numFmtId="0" fontId="73" fillId="16" borderId="0" applyNumberFormat="0" applyBorder="0" applyAlignment="0" applyProtection="0"/>
    <xf numFmtId="0" fontId="73" fillId="16" borderId="0" applyNumberFormat="0" applyBorder="0" applyAlignment="0" applyProtection="0"/>
    <xf numFmtId="0" fontId="73" fillId="16" borderId="0" applyNumberFormat="0" applyBorder="0" applyAlignment="0" applyProtection="0"/>
    <xf numFmtId="0" fontId="73" fillId="16" borderId="0" applyNumberFormat="0" applyBorder="0" applyAlignment="0" applyProtection="0"/>
    <xf numFmtId="0" fontId="73" fillId="16" borderId="0" applyNumberFormat="0" applyBorder="0" applyAlignment="0" applyProtection="0"/>
    <xf numFmtId="0" fontId="73" fillId="16" borderId="0" applyNumberFormat="0" applyBorder="0" applyAlignment="0" applyProtection="0"/>
    <xf numFmtId="0" fontId="73" fillId="16" borderId="0" applyNumberFormat="0" applyBorder="0" applyAlignment="0" applyProtection="0"/>
    <xf numFmtId="0" fontId="73" fillId="16" borderId="0" applyNumberFormat="0" applyBorder="0" applyAlignment="0" applyProtection="0"/>
    <xf numFmtId="0" fontId="73" fillId="16" borderId="0" applyNumberFormat="0" applyBorder="0" applyAlignment="0" applyProtection="0"/>
    <xf numFmtId="0" fontId="73" fillId="17" borderId="0" applyNumberFormat="0" applyBorder="0" applyAlignment="0" applyProtection="0"/>
    <xf numFmtId="0" fontId="73" fillId="17" borderId="0" applyNumberFormat="0" applyBorder="0" applyAlignment="0" applyProtection="0"/>
    <xf numFmtId="0" fontId="73" fillId="17" borderId="0" applyNumberFormat="0" applyBorder="0" applyAlignment="0" applyProtection="0"/>
    <xf numFmtId="0" fontId="73" fillId="17" borderId="0" applyNumberFormat="0" applyBorder="0" applyAlignment="0" applyProtection="0"/>
    <xf numFmtId="0" fontId="73" fillId="17" borderId="0" applyNumberFormat="0" applyBorder="0" applyAlignment="0" applyProtection="0"/>
    <xf numFmtId="0" fontId="73" fillId="17" borderId="0" applyNumberFormat="0" applyBorder="0" applyAlignment="0" applyProtection="0"/>
    <xf numFmtId="0" fontId="73" fillId="17" borderId="0" applyNumberFormat="0" applyBorder="0" applyAlignment="0" applyProtection="0"/>
    <xf numFmtId="0" fontId="73" fillId="17" borderId="0" applyNumberFormat="0" applyBorder="0" applyAlignment="0" applyProtection="0"/>
    <xf numFmtId="0" fontId="73" fillId="17" borderId="0" applyNumberFormat="0" applyBorder="0" applyAlignment="0" applyProtection="0"/>
    <xf numFmtId="0" fontId="73" fillId="17" borderId="0" applyNumberFormat="0" applyBorder="0" applyAlignment="0" applyProtection="0"/>
    <xf numFmtId="0" fontId="73" fillId="17" borderId="0" applyNumberFormat="0" applyBorder="0" applyAlignment="0" applyProtection="0"/>
    <xf numFmtId="0" fontId="73" fillId="17" borderId="0" applyNumberFormat="0" applyBorder="0" applyAlignment="0" applyProtection="0"/>
    <xf numFmtId="0" fontId="73" fillId="17" borderId="0" applyNumberFormat="0" applyBorder="0" applyAlignment="0" applyProtection="0"/>
    <xf numFmtId="0" fontId="73" fillId="17" borderId="0" applyNumberFormat="0" applyBorder="0" applyAlignment="0" applyProtection="0"/>
    <xf numFmtId="0" fontId="73" fillId="17" borderId="0" applyNumberFormat="0" applyBorder="0" applyAlignment="0" applyProtection="0"/>
    <xf numFmtId="0" fontId="73" fillId="18" borderId="0" applyNumberFormat="0" applyBorder="0" applyAlignment="0" applyProtection="0"/>
    <xf numFmtId="0" fontId="73" fillId="18" borderId="0" applyNumberFormat="0" applyBorder="0" applyAlignment="0" applyProtection="0"/>
    <xf numFmtId="0" fontId="73" fillId="18" borderId="0" applyNumberFormat="0" applyBorder="0" applyAlignment="0" applyProtection="0"/>
    <xf numFmtId="0" fontId="73" fillId="18" borderId="0" applyNumberFormat="0" applyBorder="0" applyAlignment="0" applyProtection="0"/>
    <xf numFmtId="0" fontId="73" fillId="18" borderId="0" applyNumberFormat="0" applyBorder="0" applyAlignment="0" applyProtection="0"/>
    <xf numFmtId="0" fontId="73" fillId="18" borderId="0" applyNumberFormat="0" applyBorder="0" applyAlignment="0" applyProtection="0"/>
    <xf numFmtId="0" fontId="73" fillId="18" borderId="0" applyNumberFormat="0" applyBorder="0" applyAlignment="0" applyProtection="0"/>
    <xf numFmtId="0" fontId="73" fillId="18" borderId="0" applyNumberFormat="0" applyBorder="0" applyAlignment="0" applyProtection="0"/>
    <xf numFmtId="0" fontId="73" fillId="18" borderId="0" applyNumberFormat="0" applyBorder="0" applyAlignment="0" applyProtection="0"/>
    <xf numFmtId="0" fontId="73" fillId="18" borderId="0" applyNumberFormat="0" applyBorder="0" applyAlignment="0" applyProtection="0"/>
    <xf numFmtId="0" fontId="73" fillId="18" borderId="0" applyNumberFormat="0" applyBorder="0" applyAlignment="0" applyProtection="0"/>
    <xf numFmtId="0" fontId="73" fillId="18" borderId="0" applyNumberFormat="0" applyBorder="0" applyAlignment="0" applyProtection="0"/>
    <xf numFmtId="0" fontId="73" fillId="18" borderId="0" applyNumberFormat="0" applyBorder="0" applyAlignment="0" applyProtection="0"/>
    <xf numFmtId="0" fontId="73" fillId="18" borderId="0" applyNumberFormat="0" applyBorder="0" applyAlignment="0" applyProtection="0"/>
    <xf numFmtId="0" fontId="73" fillId="18" borderId="0" applyNumberFormat="0" applyBorder="0" applyAlignment="0" applyProtection="0"/>
    <xf numFmtId="0" fontId="73" fillId="19" borderId="0" applyNumberFormat="0" applyBorder="0" applyAlignment="0" applyProtection="0"/>
    <xf numFmtId="0" fontId="73" fillId="19" borderId="0" applyNumberFormat="0" applyBorder="0" applyAlignment="0" applyProtection="0"/>
    <xf numFmtId="0" fontId="73" fillId="19" borderId="0" applyNumberFormat="0" applyBorder="0" applyAlignment="0" applyProtection="0"/>
    <xf numFmtId="0" fontId="73" fillId="19" borderId="0" applyNumberFormat="0" applyBorder="0" applyAlignment="0" applyProtection="0"/>
    <xf numFmtId="0" fontId="73" fillId="19" borderId="0" applyNumberFormat="0" applyBorder="0" applyAlignment="0" applyProtection="0"/>
    <xf numFmtId="0" fontId="73" fillId="19" borderId="0" applyNumberFormat="0" applyBorder="0" applyAlignment="0" applyProtection="0"/>
    <xf numFmtId="0" fontId="73" fillId="19" borderId="0" applyNumberFormat="0" applyBorder="0" applyAlignment="0" applyProtection="0"/>
    <xf numFmtId="0" fontId="73" fillId="19" borderId="0" applyNumberFormat="0" applyBorder="0" applyAlignment="0" applyProtection="0"/>
    <xf numFmtId="0" fontId="73" fillId="19" borderId="0" applyNumberFormat="0" applyBorder="0" applyAlignment="0" applyProtection="0"/>
    <xf numFmtId="0" fontId="73" fillId="19" borderId="0" applyNumberFormat="0" applyBorder="0" applyAlignment="0" applyProtection="0"/>
    <xf numFmtId="0" fontId="73" fillId="19" borderId="0" applyNumberFormat="0" applyBorder="0" applyAlignment="0" applyProtection="0"/>
    <xf numFmtId="0" fontId="73" fillId="19" borderId="0" applyNumberFormat="0" applyBorder="0" applyAlignment="0" applyProtection="0"/>
    <xf numFmtId="0" fontId="73" fillId="19" borderId="0" applyNumberFormat="0" applyBorder="0" applyAlignment="0" applyProtection="0"/>
    <xf numFmtId="0" fontId="73" fillId="19" borderId="0" applyNumberFormat="0" applyBorder="0" applyAlignment="0" applyProtection="0"/>
    <xf numFmtId="0" fontId="73" fillId="19" borderId="0" applyNumberFormat="0" applyBorder="0" applyAlignment="0" applyProtection="0"/>
    <xf numFmtId="0" fontId="73" fillId="20" borderId="0" applyNumberFormat="0" applyBorder="0" applyAlignment="0" applyProtection="0"/>
    <xf numFmtId="0" fontId="73" fillId="20" borderId="0" applyNumberFormat="0" applyBorder="0" applyAlignment="0" applyProtection="0"/>
    <xf numFmtId="0" fontId="73" fillId="20" borderId="0" applyNumberFormat="0" applyBorder="0" applyAlignment="0" applyProtection="0"/>
    <xf numFmtId="0" fontId="73" fillId="20" borderId="0" applyNumberFormat="0" applyBorder="0" applyAlignment="0" applyProtection="0"/>
    <xf numFmtId="0" fontId="73" fillId="20" borderId="0" applyNumberFormat="0" applyBorder="0" applyAlignment="0" applyProtection="0"/>
    <xf numFmtId="0" fontId="73" fillId="20" borderId="0" applyNumberFormat="0" applyBorder="0" applyAlignment="0" applyProtection="0"/>
    <xf numFmtId="0" fontId="73" fillId="20" borderId="0" applyNumberFormat="0" applyBorder="0" applyAlignment="0" applyProtection="0"/>
    <xf numFmtId="0" fontId="73" fillId="20" borderId="0" applyNumberFormat="0" applyBorder="0" applyAlignment="0" applyProtection="0"/>
    <xf numFmtId="0" fontId="73" fillId="20" borderId="0" applyNumberFormat="0" applyBorder="0" applyAlignment="0" applyProtection="0"/>
    <xf numFmtId="0" fontId="73" fillId="20" borderId="0" applyNumberFormat="0" applyBorder="0" applyAlignment="0" applyProtection="0"/>
    <xf numFmtId="0" fontId="73" fillId="20" borderId="0" applyNumberFormat="0" applyBorder="0" applyAlignment="0" applyProtection="0"/>
    <xf numFmtId="0" fontId="73" fillId="20" borderId="0" applyNumberFormat="0" applyBorder="0" applyAlignment="0" applyProtection="0"/>
    <xf numFmtId="0" fontId="73" fillId="20" borderId="0" applyNumberFormat="0" applyBorder="0" applyAlignment="0" applyProtection="0"/>
    <xf numFmtId="0" fontId="73" fillId="20" borderId="0" applyNumberFormat="0" applyBorder="0" applyAlignment="0" applyProtection="0"/>
    <xf numFmtId="0" fontId="73" fillId="20" borderId="0" applyNumberFormat="0" applyBorder="0" applyAlignment="0" applyProtection="0"/>
    <xf numFmtId="0" fontId="73" fillId="21" borderId="0" applyNumberFormat="0" applyBorder="0" applyAlignment="0" applyProtection="0"/>
    <xf numFmtId="0" fontId="73" fillId="21" borderId="0" applyNumberFormat="0" applyBorder="0" applyAlignment="0" applyProtection="0"/>
    <xf numFmtId="0" fontId="73" fillId="21" borderId="0" applyNumberFormat="0" applyBorder="0" applyAlignment="0" applyProtection="0"/>
    <xf numFmtId="0" fontId="73" fillId="21" borderId="0" applyNumberFormat="0" applyBorder="0" applyAlignment="0" applyProtection="0"/>
    <xf numFmtId="0" fontId="73" fillId="21" borderId="0" applyNumberFormat="0" applyBorder="0" applyAlignment="0" applyProtection="0"/>
    <xf numFmtId="0" fontId="73" fillId="21" borderId="0" applyNumberFormat="0" applyBorder="0" applyAlignment="0" applyProtection="0"/>
    <xf numFmtId="0" fontId="73" fillId="21" borderId="0" applyNumberFormat="0" applyBorder="0" applyAlignment="0" applyProtection="0"/>
    <xf numFmtId="0" fontId="73" fillId="21" borderId="0" applyNumberFormat="0" applyBorder="0" applyAlignment="0" applyProtection="0"/>
    <xf numFmtId="0" fontId="73" fillId="21" borderId="0" applyNumberFormat="0" applyBorder="0" applyAlignment="0" applyProtection="0"/>
    <xf numFmtId="0" fontId="73" fillId="21" borderId="0" applyNumberFormat="0" applyBorder="0" applyAlignment="0" applyProtection="0"/>
    <xf numFmtId="0" fontId="73" fillId="21" borderId="0" applyNumberFormat="0" applyBorder="0" applyAlignment="0" applyProtection="0"/>
    <xf numFmtId="0" fontId="73" fillId="21" borderId="0" applyNumberFormat="0" applyBorder="0" applyAlignment="0" applyProtection="0"/>
    <xf numFmtId="0" fontId="73" fillId="21" borderId="0" applyNumberFormat="0" applyBorder="0" applyAlignment="0" applyProtection="0"/>
    <xf numFmtId="0" fontId="73" fillId="21" borderId="0" applyNumberFormat="0" applyBorder="0" applyAlignment="0" applyProtection="0"/>
    <xf numFmtId="0" fontId="73" fillId="21" borderId="0" applyNumberFormat="0" applyBorder="0" applyAlignment="0" applyProtection="0"/>
    <xf numFmtId="0" fontId="23" fillId="0" borderId="0">
      <alignment horizontal="center" wrapText="1"/>
      <protection locked="0"/>
    </xf>
    <xf numFmtId="172" fontId="13" fillId="0" borderId="0"/>
    <xf numFmtId="0" fontId="24" fillId="0" borderId="0" applyNumberFormat="0" applyFill="0" applyBorder="0" applyAlignment="0"/>
    <xf numFmtId="0" fontId="4" fillId="0" borderId="0" applyFill="0" applyBorder="0" applyAlignment="0"/>
    <xf numFmtId="173" fontId="21" fillId="0" borderId="0" applyFill="0" applyBorder="0" applyAlignment="0"/>
    <xf numFmtId="174" fontId="21" fillId="0" borderId="0" applyFill="0" applyBorder="0" applyAlignment="0"/>
    <xf numFmtId="175" fontId="4" fillId="0" borderId="0" applyFill="0" applyBorder="0" applyAlignment="0"/>
    <xf numFmtId="176" fontId="4" fillId="0" borderId="0" applyFill="0" applyBorder="0" applyAlignment="0"/>
    <xf numFmtId="177" fontId="21" fillId="0" borderId="0" applyFill="0" applyBorder="0" applyAlignment="0"/>
    <xf numFmtId="178" fontId="21" fillId="0" borderId="0" applyFill="0" applyBorder="0" applyAlignment="0"/>
    <xf numFmtId="173" fontId="21" fillId="0" borderId="0" applyFill="0" applyBorder="0" applyAlignment="0"/>
    <xf numFmtId="164" fontId="25" fillId="0" borderId="0"/>
    <xf numFmtId="164" fontId="26" fillId="2" borderId="1"/>
    <xf numFmtId="164" fontId="27" fillId="0" borderId="2"/>
    <xf numFmtId="165" fontId="28" fillId="0" borderId="0" applyFill="0" applyBorder="0" applyProtection="0">
      <alignment horizontal="right"/>
    </xf>
    <xf numFmtId="4" fontId="13" fillId="0" borderId="0" applyBorder="0" applyProtection="0">
      <protection locked="0"/>
    </xf>
    <xf numFmtId="4" fontId="13" fillId="3" borderId="0"/>
    <xf numFmtId="49" fontId="17" fillId="3" borderId="0">
      <alignment horizontal="right"/>
    </xf>
    <xf numFmtId="49" fontId="15" fillId="0" borderId="0" applyBorder="0" applyProtection="0">
      <alignment horizontal="center"/>
      <protection locked="0"/>
    </xf>
    <xf numFmtId="49" fontId="13" fillId="0" borderId="3" applyBorder="0" applyProtection="0">
      <alignment horizontal="left"/>
    </xf>
    <xf numFmtId="49" fontId="14" fillId="0" borderId="0" applyProtection="0"/>
    <xf numFmtId="179" fontId="4" fillId="0" borderId="0" applyFont="0" applyFill="0" applyBorder="0" applyAlignment="0" applyProtection="0"/>
    <xf numFmtId="177" fontId="21" fillId="0" borderId="0" applyFont="0" applyFill="0" applyBorder="0" applyAlignment="0" applyProtection="0"/>
    <xf numFmtId="180" fontId="4" fillId="0" borderId="0" applyFont="0" applyFill="0" applyBorder="0" applyAlignment="0" applyProtection="0"/>
    <xf numFmtId="0" fontId="29" fillId="0" borderId="0" applyNumberFormat="0" applyAlignment="0">
      <alignment horizontal="left"/>
    </xf>
    <xf numFmtId="0" fontId="30" fillId="0" borderId="0" applyNumberFormat="0" applyAlignment="0"/>
    <xf numFmtId="181" fontId="4" fillId="0" borderId="0" applyFont="0" applyFill="0" applyBorder="0" applyAlignment="0" applyProtection="0"/>
    <xf numFmtId="173" fontId="21" fillId="0" borderId="0" applyFont="0" applyFill="0" applyBorder="0" applyAlignment="0" applyProtection="0"/>
    <xf numFmtId="182" fontId="4" fillId="0" borderId="0" applyFont="0" applyFill="0" applyBorder="0" applyAlignment="0" applyProtection="0"/>
    <xf numFmtId="194" fontId="66" fillId="0" borderId="0" applyFont="0" applyFill="0" applyBorder="0" applyAlignment="0" applyProtection="0"/>
    <xf numFmtId="43" fontId="4" fillId="0" borderId="0" applyFont="0" applyFill="0" applyBorder="0" applyAlignment="0" applyProtection="0"/>
    <xf numFmtId="3" fontId="16" fillId="0" borderId="4" applyFill="0" applyBorder="0">
      <alignment vertical="center"/>
    </xf>
    <xf numFmtId="4" fontId="31" fillId="0" borderId="0"/>
    <xf numFmtId="183" fontId="13" fillId="0" borderId="0"/>
    <xf numFmtId="14" fontId="32" fillId="0" borderId="0" applyFill="0" applyBorder="0" applyAlignment="0"/>
    <xf numFmtId="0" fontId="33" fillId="0" borderId="0"/>
    <xf numFmtId="166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4" fillId="0" borderId="0">
      <alignment vertical="center"/>
    </xf>
    <xf numFmtId="177" fontId="21" fillId="0" borderId="0" applyFill="0" applyBorder="0" applyAlignment="0"/>
    <xf numFmtId="173" fontId="21" fillId="0" borderId="0" applyFill="0" applyBorder="0" applyAlignment="0"/>
    <xf numFmtId="177" fontId="21" fillId="0" borderId="0" applyFill="0" applyBorder="0" applyAlignment="0"/>
    <xf numFmtId="178" fontId="21" fillId="0" borderId="0" applyFill="0" applyBorder="0" applyAlignment="0"/>
    <xf numFmtId="173" fontId="21" fillId="0" borderId="0" applyFill="0" applyBorder="0" applyAlignment="0"/>
    <xf numFmtId="0" fontId="35" fillId="0" borderId="0" applyNumberFormat="0" applyAlignment="0">
      <alignment horizontal="left"/>
    </xf>
    <xf numFmtId="184" fontId="4" fillId="0" borderId="0" applyFont="0" applyFill="0" applyBorder="0" applyAlignment="0" applyProtection="0"/>
    <xf numFmtId="0" fontId="7" fillId="0" borderId="0"/>
    <xf numFmtId="0" fontId="4" fillId="0" borderId="0"/>
    <xf numFmtId="38" fontId="22" fillId="2" borderId="0" applyNumberFormat="0" applyBorder="0" applyAlignment="0" applyProtection="0"/>
    <xf numFmtId="0" fontId="36" fillId="0" borderId="5" applyNumberFormat="0" applyAlignment="0" applyProtection="0">
      <alignment horizontal="left" vertical="center"/>
    </xf>
    <xf numFmtId="0" fontId="36" fillId="0" borderId="6">
      <alignment horizontal="left" vertical="center"/>
    </xf>
    <xf numFmtId="0" fontId="8" fillId="0" borderId="0"/>
    <xf numFmtId="170" fontId="13" fillId="0" borderId="0" applyBorder="0" applyProtection="0"/>
    <xf numFmtId="170" fontId="13" fillId="3" borderId="0" applyBorder="0"/>
    <xf numFmtId="0" fontId="37" fillId="0" borderId="0">
      <alignment vertical="center"/>
    </xf>
    <xf numFmtId="0" fontId="38" fillId="0" borderId="0" applyNumberFormat="0" applyFill="0" applyBorder="0" applyAlignment="0" applyProtection="0">
      <alignment vertical="top"/>
      <protection locked="0"/>
    </xf>
    <xf numFmtId="10" fontId="22" fillId="4" borderId="7" applyNumberFormat="0" applyBorder="0" applyAlignment="0" applyProtection="0"/>
    <xf numFmtId="173" fontId="39" fillId="5" borderId="0"/>
    <xf numFmtId="0" fontId="40" fillId="0" borderId="0" applyNumberFormat="0" applyFill="0" applyBorder="0" applyAlignment="0" applyProtection="0">
      <alignment vertical="top"/>
      <protection locked="0"/>
    </xf>
    <xf numFmtId="0" fontId="41" fillId="0" borderId="0" applyNumberFormat="0" applyFill="0" applyBorder="0" applyAlignment="0" applyProtection="0">
      <alignment vertical="top"/>
      <protection locked="0"/>
    </xf>
    <xf numFmtId="177" fontId="21" fillId="0" borderId="0" applyFill="0" applyBorder="0" applyAlignment="0"/>
    <xf numFmtId="173" fontId="21" fillId="0" borderId="0" applyFill="0" applyBorder="0" applyAlignment="0"/>
    <xf numFmtId="177" fontId="21" fillId="0" borderId="0" applyFill="0" applyBorder="0" applyAlignment="0"/>
    <xf numFmtId="178" fontId="21" fillId="0" borderId="0" applyFill="0" applyBorder="0" applyAlignment="0"/>
    <xf numFmtId="173" fontId="21" fillId="0" borderId="0" applyFill="0" applyBorder="0" applyAlignment="0"/>
    <xf numFmtId="173" fontId="42" fillId="6" borderId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73" fillId="0" borderId="0" applyFont="0" applyFill="0" applyBorder="0" applyAlignment="0" applyProtection="0"/>
    <xf numFmtId="44" fontId="73" fillId="0" borderId="0" applyFont="0" applyFill="0" applyBorder="0" applyAlignment="0" applyProtection="0"/>
    <xf numFmtId="44" fontId="73" fillId="0" borderId="0" applyFont="0" applyFill="0" applyBorder="0" applyAlignment="0" applyProtection="0"/>
    <xf numFmtId="44" fontId="73" fillId="0" borderId="0" applyFont="0" applyFill="0" applyBorder="0" applyAlignment="0" applyProtection="0"/>
    <xf numFmtId="44" fontId="73" fillId="0" borderId="0" applyFont="0" applyFill="0" applyBorder="0" applyAlignment="0" applyProtection="0"/>
    <xf numFmtId="44" fontId="73" fillId="0" borderId="0" applyFont="0" applyFill="0" applyBorder="0" applyAlignment="0" applyProtection="0"/>
    <xf numFmtId="44" fontId="73" fillId="0" borderId="0" applyFont="0" applyFill="0" applyBorder="0" applyAlignment="0" applyProtection="0"/>
    <xf numFmtId="44" fontId="73" fillId="0" borderId="0" applyFont="0" applyFill="0" applyBorder="0" applyAlignment="0" applyProtection="0"/>
    <xf numFmtId="44" fontId="73" fillId="0" borderId="0" applyFont="0" applyFill="0" applyBorder="0" applyAlignment="0" applyProtection="0"/>
    <xf numFmtId="44" fontId="73" fillId="0" borderId="0" applyFont="0" applyFill="0" applyBorder="0" applyAlignment="0" applyProtection="0"/>
    <xf numFmtId="44" fontId="73" fillId="0" borderId="0" applyFont="0" applyFill="0" applyBorder="0" applyAlignment="0" applyProtection="0"/>
    <xf numFmtId="44" fontId="73" fillId="0" borderId="0" applyFont="0" applyFill="0" applyBorder="0" applyAlignment="0" applyProtection="0"/>
    <xf numFmtId="44" fontId="73" fillId="0" borderId="0" applyFont="0" applyFill="0" applyBorder="0" applyAlignment="0" applyProtection="0"/>
    <xf numFmtId="44" fontId="73" fillId="0" borderId="0" applyFont="0" applyFill="0" applyBorder="0" applyAlignment="0" applyProtection="0"/>
    <xf numFmtId="44" fontId="73" fillId="0" borderId="0" applyFont="0" applyFill="0" applyBorder="0" applyAlignment="0" applyProtection="0"/>
    <xf numFmtId="44" fontId="73" fillId="0" borderId="0" applyFont="0" applyFill="0" applyBorder="0" applyAlignment="0" applyProtection="0"/>
    <xf numFmtId="185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49" fontId="13" fillId="0" borderId="3" applyBorder="0" applyProtection="0">
      <alignment horizontal="left"/>
    </xf>
    <xf numFmtId="170" fontId="13" fillId="0" borderId="0" applyBorder="0" applyProtection="0"/>
    <xf numFmtId="187" fontId="5" fillId="0" borderId="0" applyFont="0" applyFill="0" applyBorder="0" applyAlignment="0" applyProtection="0"/>
    <xf numFmtId="188" fontId="5" fillId="0" borderId="0" applyFont="0" applyFill="0" applyBorder="0" applyAlignment="0" applyProtection="0"/>
    <xf numFmtId="0" fontId="43" fillId="0" borderId="0"/>
    <xf numFmtId="0" fontId="44" fillId="0" borderId="0" applyNumberFormat="0"/>
    <xf numFmtId="49" fontId="15" fillId="0" borderId="0" applyBorder="0" applyProtection="0"/>
    <xf numFmtId="0" fontId="13" fillId="0" borderId="3" applyBorder="0" applyProtection="0">
      <alignment horizontal="left"/>
      <protection locked="0"/>
    </xf>
    <xf numFmtId="0" fontId="16" fillId="0" borderId="0" applyBorder="0" applyProtection="0">
      <alignment horizontal="left"/>
    </xf>
    <xf numFmtId="0" fontId="74" fillId="22" borderId="0" applyNumberFormat="0" applyBorder="0" applyAlignment="0" applyProtection="0"/>
    <xf numFmtId="37" fontId="45" fillId="0" borderId="0"/>
    <xf numFmtId="0" fontId="9" fillId="0" borderId="0" applyNumberFormat="0" applyFill="0" applyBorder="0" applyAlignment="0" applyProtection="0"/>
    <xf numFmtId="189" fontId="46" fillId="0" borderId="0"/>
    <xf numFmtId="0" fontId="48" fillId="0" borderId="0"/>
    <xf numFmtId="0" fontId="13" fillId="0" borderId="0"/>
    <xf numFmtId="0" fontId="47" fillId="0" borderId="0"/>
    <xf numFmtId="0" fontId="75" fillId="0" borderId="0"/>
    <xf numFmtId="0" fontId="4" fillId="0" borderId="0"/>
    <xf numFmtId="0" fontId="4" fillId="0" borderId="0"/>
    <xf numFmtId="0" fontId="68" fillId="0" borderId="0" applyAlignment="0">
      <alignment vertical="top" wrapText="1"/>
      <protection locked="0"/>
    </xf>
    <xf numFmtId="0" fontId="4" fillId="0" borderId="0"/>
    <xf numFmtId="0" fontId="5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67" fillId="0" borderId="0"/>
    <xf numFmtId="0" fontId="5" fillId="0" borderId="0"/>
    <xf numFmtId="0" fontId="5" fillId="0" borderId="0"/>
    <xf numFmtId="0" fontId="4" fillId="0" borderId="0"/>
    <xf numFmtId="0" fontId="9" fillId="0" borderId="0"/>
    <xf numFmtId="0" fontId="4" fillId="0" borderId="0"/>
    <xf numFmtId="0" fontId="73" fillId="0" borderId="0"/>
    <xf numFmtId="0" fontId="4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62" fillId="0" borderId="0"/>
    <xf numFmtId="0" fontId="4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4" fillId="0" borderId="0"/>
    <xf numFmtId="0" fontId="76" fillId="0" borderId="0"/>
    <xf numFmtId="0" fontId="73" fillId="0" borderId="0"/>
    <xf numFmtId="0" fontId="65" fillId="0" borderId="0" applyAlignment="0">
      <alignment vertical="top" wrapText="1"/>
      <protection locked="0"/>
    </xf>
    <xf numFmtId="0" fontId="60" fillId="0" borderId="0"/>
    <xf numFmtId="0" fontId="60" fillId="0" borderId="0"/>
    <xf numFmtId="0" fontId="4" fillId="0" borderId="0"/>
    <xf numFmtId="0" fontId="4" fillId="0" borderId="0"/>
    <xf numFmtId="180" fontId="4" fillId="0" borderId="0" applyFont="0" applyFill="0" applyBorder="0" applyAlignment="0" applyProtection="0"/>
    <xf numFmtId="179" fontId="4" fillId="0" borderId="0" applyFont="0" applyFill="0" applyBorder="0" applyAlignment="0" applyProtection="0"/>
    <xf numFmtId="14" fontId="23" fillId="0" borderId="0">
      <alignment horizontal="center" wrapText="1"/>
      <protection locked="0"/>
    </xf>
    <xf numFmtId="176" fontId="4" fillId="0" borderId="0" applyFont="0" applyFill="0" applyBorder="0" applyAlignment="0" applyProtection="0"/>
    <xf numFmtId="190" fontId="48" fillId="0" borderId="0" applyFont="0" applyFill="0" applyBorder="0" applyAlignment="0" applyProtection="0"/>
    <xf numFmtId="10" fontId="4" fillId="0" borderId="0" applyFont="0" applyFill="0" applyBorder="0" applyAlignment="0" applyProtection="0"/>
    <xf numFmtId="185" fontId="4" fillId="0" borderId="0" applyFont="0" applyFill="0" applyBorder="0" applyAlignment="0" applyProtection="0"/>
    <xf numFmtId="0" fontId="18" fillId="0" borderId="8" applyBorder="0">
      <alignment horizontal="left" vertical="center"/>
    </xf>
    <xf numFmtId="0" fontId="10" fillId="0" borderId="0"/>
    <xf numFmtId="0" fontId="49" fillId="0" borderId="0">
      <alignment wrapText="1"/>
    </xf>
    <xf numFmtId="49" fontId="13" fillId="0" borderId="0" applyBorder="0" applyProtection="0">
      <alignment horizontal="center"/>
    </xf>
    <xf numFmtId="170" fontId="13" fillId="0" borderId="0">
      <protection locked="0"/>
    </xf>
    <xf numFmtId="0" fontId="73" fillId="23" borderId="62" applyNumberFormat="0" applyFont="0" applyAlignment="0" applyProtection="0"/>
    <xf numFmtId="0" fontId="73" fillId="23" borderId="62" applyNumberFormat="0" applyFont="0" applyAlignment="0" applyProtection="0"/>
    <xf numFmtId="0" fontId="73" fillId="23" borderId="62" applyNumberFormat="0" applyFont="0" applyAlignment="0" applyProtection="0"/>
    <xf numFmtId="0" fontId="73" fillId="23" borderId="62" applyNumberFormat="0" applyFont="0" applyAlignment="0" applyProtection="0"/>
    <xf numFmtId="0" fontId="73" fillId="23" borderId="62" applyNumberFormat="0" applyFont="0" applyAlignment="0" applyProtection="0"/>
    <xf numFmtId="0" fontId="73" fillId="23" borderId="62" applyNumberFormat="0" applyFont="0" applyAlignment="0" applyProtection="0"/>
    <xf numFmtId="0" fontId="73" fillId="23" borderId="62" applyNumberFormat="0" applyFont="0" applyAlignment="0" applyProtection="0"/>
    <xf numFmtId="0" fontId="73" fillId="23" borderId="62" applyNumberFormat="0" applyFont="0" applyAlignment="0" applyProtection="0"/>
    <xf numFmtId="0" fontId="73" fillId="23" borderId="62" applyNumberFormat="0" applyFont="0" applyAlignment="0" applyProtection="0"/>
    <xf numFmtId="0" fontId="73" fillId="23" borderId="62" applyNumberFormat="0" applyFont="0" applyAlignment="0" applyProtection="0"/>
    <xf numFmtId="0" fontId="73" fillId="23" borderId="62" applyNumberFormat="0" applyFont="0" applyAlignment="0" applyProtection="0"/>
    <xf numFmtId="0" fontId="73" fillId="23" borderId="62" applyNumberFormat="0" applyFont="0" applyAlignment="0" applyProtection="0"/>
    <xf numFmtId="0" fontId="73" fillId="23" borderId="62" applyNumberFormat="0" applyFont="0" applyAlignment="0" applyProtection="0"/>
    <xf numFmtId="0" fontId="73" fillId="23" borderId="62" applyNumberFormat="0" applyFont="0" applyAlignment="0" applyProtection="0"/>
    <xf numFmtId="0" fontId="73" fillId="23" borderId="62" applyNumberFormat="0" applyFont="0" applyAlignment="0" applyProtection="0"/>
    <xf numFmtId="0" fontId="73" fillId="23" borderId="62" applyNumberFormat="0" applyFont="0" applyAlignment="0" applyProtection="0"/>
    <xf numFmtId="177" fontId="21" fillId="0" borderId="0" applyFill="0" applyBorder="0" applyAlignment="0"/>
    <xf numFmtId="173" fontId="21" fillId="0" borderId="0" applyFill="0" applyBorder="0" applyAlignment="0"/>
    <xf numFmtId="177" fontId="21" fillId="0" borderId="0" applyFill="0" applyBorder="0" applyAlignment="0"/>
    <xf numFmtId="178" fontId="21" fillId="0" borderId="0" applyFill="0" applyBorder="0" applyAlignment="0"/>
    <xf numFmtId="173" fontId="21" fillId="0" borderId="0" applyFill="0" applyBorder="0" applyAlignment="0"/>
    <xf numFmtId="191" fontId="4" fillId="0" borderId="0"/>
    <xf numFmtId="9" fontId="62" fillId="0" borderId="0"/>
    <xf numFmtId="10" fontId="13" fillId="0" borderId="0" applyProtection="0"/>
    <xf numFmtId="0" fontId="50" fillId="0" borderId="0">
      <alignment vertical="center"/>
    </xf>
    <xf numFmtId="0" fontId="51" fillId="0" borderId="0" applyNumberFormat="0" applyFont="0" applyFill="0" applyBorder="0" applyAlignment="0" applyProtection="0">
      <alignment horizontal="left"/>
    </xf>
    <xf numFmtId="0" fontId="22" fillId="0" borderId="9">
      <alignment horizontal="left" vertical="center" wrapText="1" indent="1"/>
    </xf>
    <xf numFmtId="0" fontId="63" fillId="0" borderId="7">
      <alignment horizontal="left" vertical="center" wrapText="1"/>
    </xf>
    <xf numFmtId="0" fontId="13" fillId="0" borderId="10" applyProtection="0">
      <alignment horizontal="center"/>
    </xf>
    <xf numFmtId="0" fontId="13" fillId="0" borderId="0" applyProtection="0"/>
    <xf numFmtId="4" fontId="13" fillId="0" borderId="11" applyProtection="0"/>
    <xf numFmtId="170" fontId="13" fillId="0" borderId="11"/>
    <xf numFmtId="0" fontId="52" fillId="0" borderId="0" applyNumberFormat="0" applyFill="0" applyBorder="0" applyAlignment="0" applyProtection="0">
      <alignment horizontal="left"/>
    </xf>
    <xf numFmtId="0" fontId="53" fillId="0" borderId="0" applyNumberFormat="0"/>
    <xf numFmtId="170" fontId="16" fillId="3" borderId="0" applyBorder="0"/>
    <xf numFmtId="4" fontId="16" fillId="3" borderId="0" applyBorder="0"/>
    <xf numFmtId="164" fontId="27" fillId="0" borderId="2"/>
    <xf numFmtId="0" fontId="51" fillId="0" borderId="0"/>
    <xf numFmtId="0" fontId="11" fillId="7" borderId="0">
      <alignment horizontal="left"/>
    </xf>
    <xf numFmtId="0" fontId="12" fillId="8" borderId="0"/>
    <xf numFmtId="0" fontId="9" fillId="0" borderId="0" applyProtection="0"/>
    <xf numFmtId="0" fontId="4" fillId="0" borderId="0"/>
    <xf numFmtId="40" fontId="54" fillId="0" borderId="0" applyBorder="0">
      <alignment horizontal="right"/>
    </xf>
    <xf numFmtId="49" fontId="13" fillId="0" borderId="0" applyFill="0" applyBorder="0" applyProtection="0"/>
    <xf numFmtId="49" fontId="32" fillId="0" borderId="0" applyFill="0" applyBorder="0" applyAlignment="0"/>
    <xf numFmtId="185" fontId="4" fillId="0" borderId="0" applyFill="0" applyBorder="0" applyAlignment="0"/>
    <xf numFmtId="188" fontId="4" fillId="0" borderId="0" applyFill="0" applyBorder="0" applyAlignment="0"/>
    <xf numFmtId="49" fontId="16" fillId="0" borderId="8" applyNumberFormat="0" applyBorder="0">
      <alignment horizontal="left" vertical="center"/>
    </xf>
    <xf numFmtId="0" fontId="55" fillId="0" borderId="10">
      <alignment horizontal="center" wrapText="1"/>
    </xf>
    <xf numFmtId="0" fontId="56" fillId="0" borderId="12">
      <alignment horizontal="center" wrapText="1"/>
    </xf>
    <xf numFmtId="0" fontId="19" fillId="3" borderId="0">
      <alignment horizontal="right"/>
    </xf>
    <xf numFmtId="0" fontId="11" fillId="0" borderId="0"/>
    <xf numFmtId="165" fontId="1" fillId="0" borderId="7">
      <alignment horizontal="right" vertical="center"/>
    </xf>
    <xf numFmtId="0" fontId="16" fillId="0" borderId="0"/>
    <xf numFmtId="0" fontId="16" fillId="0" borderId="0">
      <alignment horizontal="center"/>
    </xf>
    <xf numFmtId="0" fontId="13" fillId="0" borderId="0"/>
    <xf numFmtId="4" fontId="13" fillId="3" borderId="0"/>
    <xf numFmtId="168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9" fillId="0" borderId="0"/>
    <xf numFmtId="0" fontId="57" fillId="0" borderId="7">
      <alignment vertical="center" wrapText="1"/>
    </xf>
    <xf numFmtId="0" fontId="16" fillId="9" borderId="0" applyProtection="0"/>
    <xf numFmtId="192" fontId="58" fillId="0" borderId="0" applyFont="0" applyFill="0" applyBorder="0" applyAlignment="0" applyProtection="0"/>
    <xf numFmtId="38" fontId="59" fillId="0" borderId="0" applyFont="0" applyFill="0" applyBorder="0" applyAlignment="0" applyProtection="0"/>
    <xf numFmtId="0" fontId="58" fillId="0" borderId="0"/>
  </cellStyleXfs>
  <cellXfs count="219">
    <xf numFmtId="0" fontId="0" fillId="0" borderId="0" xfId="0"/>
    <xf numFmtId="0" fontId="4" fillId="0" borderId="0" xfId="319" applyFont="1" applyFill="1" applyBorder="1"/>
    <xf numFmtId="0" fontId="4" fillId="0" borderId="13" xfId="349" applyFont="1" applyBorder="1"/>
    <xf numFmtId="0" fontId="4" fillId="0" borderId="0" xfId="319" applyFont="1" applyBorder="1"/>
    <xf numFmtId="0" fontId="64" fillId="0" borderId="14" xfId="319" applyFont="1" applyBorder="1" applyAlignment="1">
      <alignment horizontal="centerContinuous" vertical="top"/>
    </xf>
    <xf numFmtId="0" fontId="4" fillId="0" borderId="14" xfId="319" applyFont="1" applyBorder="1" applyAlignment="1">
      <alignment horizontal="centerContinuous"/>
    </xf>
    <xf numFmtId="0" fontId="4" fillId="0" borderId="0" xfId="319" applyFont="1"/>
    <xf numFmtId="0" fontId="61" fillId="2" borderId="15" xfId="319" applyFont="1" applyFill="1" applyBorder="1" applyAlignment="1">
      <alignment horizontal="left"/>
    </xf>
    <xf numFmtId="0" fontId="2" fillId="2" borderId="16" xfId="319" applyFont="1" applyFill="1" applyBorder="1" applyAlignment="1">
      <alignment horizontal="centerContinuous"/>
    </xf>
    <xf numFmtId="0" fontId="3" fillId="2" borderId="17" xfId="319" applyFont="1" applyFill="1" applyBorder="1" applyAlignment="1">
      <alignment horizontal="left"/>
    </xf>
    <xf numFmtId="0" fontId="2" fillId="0" borderId="4" xfId="319" applyFont="1" applyBorder="1"/>
    <xf numFmtId="49" fontId="2" fillId="0" borderId="18" xfId="319" applyNumberFormat="1" applyFont="1" applyBorder="1" applyAlignment="1">
      <alignment horizontal="left"/>
    </xf>
    <xf numFmtId="0" fontId="4" fillId="0" borderId="19" xfId="319" applyFont="1" applyBorder="1"/>
    <xf numFmtId="0" fontId="2" fillId="0" borderId="20" xfId="319" applyFont="1" applyBorder="1"/>
    <xf numFmtId="0" fontId="2" fillId="0" borderId="6" xfId="319" applyFont="1" applyBorder="1"/>
    <xf numFmtId="0" fontId="2" fillId="0" borderId="7" xfId="319" applyFont="1" applyBorder="1"/>
    <xf numFmtId="0" fontId="2" fillId="0" borderId="21" xfId="319" applyFont="1" applyBorder="1" applyAlignment="1">
      <alignment horizontal="left"/>
    </xf>
    <xf numFmtId="0" fontId="61" fillId="0" borderId="19" xfId="319" applyFont="1" applyBorder="1"/>
    <xf numFmtId="49" fontId="2" fillId="0" borderId="21" xfId="319" applyNumberFormat="1" applyFont="1" applyBorder="1" applyAlignment="1">
      <alignment horizontal="left"/>
    </xf>
    <xf numFmtId="49" fontId="61" fillId="2" borderId="19" xfId="319" applyNumberFormat="1" applyFont="1" applyFill="1" applyBorder="1"/>
    <xf numFmtId="49" fontId="4" fillId="2" borderId="20" xfId="319" applyNumberFormat="1" applyFont="1" applyFill="1" applyBorder="1"/>
    <xf numFmtId="0" fontId="4" fillId="2" borderId="6" xfId="319" applyFont="1" applyFill="1" applyBorder="1"/>
    <xf numFmtId="0" fontId="4" fillId="2" borderId="20" xfId="319" applyFont="1" applyFill="1" applyBorder="1"/>
    <xf numFmtId="0" fontId="2" fillId="0" borderId="7" xfId="319" applyFont="1" applyFill="1" applyBorder="1"/>
    <xf numFmtId="3" fontId="2" fillId="0" borderId="21" xfId="319" applyNumberFormat="1" applyFont="1" applyBorder="1" applyAlignment="1">
      <alignment horizontal="left"/>
    </xf>
    <xf numFmtId="0" fontId="4" fillId="0" borderId="0" xfId="319" applyFont="1" applyFill="1"/>
    <xf numFmtId="49" fontId="61" fillId="2" borderId="22" xfId="319" applyNumberFormat="1" applyFont="1" applyFill="1" applyBorder="1"/>
    <xf numFmtId="49" fontId="4" fillId="2" borderId="11" xfId="319" applyNumberFormat="1" applyFont="1" applyFill="1" applyBorder="1"/>
    <xf numFmtId="0" fontId="4" fillId="2" borderId="0" xfId="319" applyFont="1" applyFill="1" applyBorder="1"/>
    <xf numFmtId="49" fontId="2" fillId="0" borderId="7" xfId="319" applyNumberFormat="1" applyFont="1" applyBorder="1" applyAlignment="1">
      <alignment horizontal="left"/>
    </xf>
    <xf numFmtId="0" fontId="2" fillId="0" borderId="8" xfId="319" applyFont="1" applyBorder="1"/>
    <xf numFmtId="0" fontId="2" fillId="0" borderId="7" xfId="319" applyNumberFormat="1" applyFont="1" applyBorder="1"/>
    <xf numFmtId="0" fontId="2" fillId="0" borderId="23" xfId="319" applyNumberFormat="1" applyFont="1" applyBorder="1" applyAlignment="1">
      <alignment horizontal="left"/>
    </xf>
    <xf numFmtId="0" fontId="4" fillId="0" borderId="0" xfId="319" applyNumberFormat="1" applyFont="1" applyBorder="1"/>
    <xf numFmtId="0" fontId="4" fillId="0" borderId="0" xfId="319" applyNumberFormat="1" applyFont="1"/>
    <xf numFmtId="0" fontId="2" fillId="0" borderId="23" xfId="319" applyFont="1" applyBorder="1" applyAlignment="1">
      <alignment horizontal="left"/>
    </xf>
    <xf numFmtId="0" fontId="2" fillId="0" borderId="7" xfId="319" applyFont="1" applyFill="1" applyBorder="1" applyAlignment="1"/>
    <xf numFmtId="0" fontId="2" fillId="0" borderId="23" xfId="319" applyFont="1" applyFill="1" applyBorder="1" applyAlignment="1"/>
    <xf numFmtId="0" fontId="4" fillId="0" borderId="0" xfId="319" applyFont="1" applyFill="1" applyBorder="1" applyAlignment="1"/>
    <xf numFmtId="0" fontId="2" fillId="0" borderId="7" xfId="319" applyFont="1" applyBorder="1" applyAlignment="1"/>
    <xf numFmtId="0" fontId="2" fillId="0" borderId="23" xfId="319" applyFont="1" applyBorder="1" applyAlignment="1"/>
    <xf numFmtId="3" fontId="4" fillId="0" borderId="0" xfId="319" applyNumberFormat="1" applyFont="1"/>
    <xf numFmtId="0" fontId="2" fillId="0" borderId="19" xfId="319" applyFont="1" applyBorder="1"/>
    <xf numFmtId="0" fontId="2" fillId="0" borderId="4" xfId="319" applyFont="1" applyBorder="1" applyAlignment="1">
      <alignment horizontal="left"/>
    </xf>
    <xf numFmtId="0" fontId="2" fillId="0" borderId="24" xfId="319" applyFont="1" applyBorder="1" applyAlignment="1">
      <alignment horizontal="left"/>
    </xf>
    <xf numFmtId="0" fontId="64" fillId="0" borderId="25" xfId="319" applyFont="1" applyBorder="1" applyAlignment="1">
      <alignment horizontal="centerContinuous" vertical="center"/>
    </xf>
    <xf numFmtId="0" fontId="6" fillId="0" borderId="26" xfId="319" applyFont="1" applyBorder="1" applyAlignment="1">
      <alignment horizontal="centerContinuous" vertical="center"/>
    </xf>
    <xf numFmtId="0" fontId="4" fillId="0" borderId="26" xfId="319" applyFont="1" applyBorder="1" applyAlignment="1">
      <alignment horizontal="centerContinuous" vertical="center"/>
    </xf>
    <xf numFmtId="0" fontId="4" fillId="0" borderId="27" xfId="319" applyFont="1" applyBorder="1" applyAlignment="1">
      <alignment horizontal="centerContinuous" vertical="center"/>
    </xf>
    <xf numFmtId="0" fontId="61" fillId="2" borderId="28" xfId="319" applyFont="1" applyFill="1" applyBorder="1" applyAlignment="1">
      <alignment horizontal="left"/>
    </xf>
    <xf numFmtId="0" fontId="4" fillId="2" borderId="5" xfId="319" applyFont="1" applyFill="1" applyBorder="1" applyAlignment="1">
      <alignment horizontal="left"/>
    </xf>
    <xf numFmtId="0" fontId="4" fillId="2" borderId="29" xfId="319" applyFont="1" applyFill="1" applyBorder="1" applyAlignment="1">
      <alignment horizontal="centerContinuous"/>
    </xf>
    <xf numFmtId="0" fontId="61" fillId="2" borderId="5" xfId="319" applyFont="1" applyFill="1" applyBorder="1" applyAlignment="1">
      <alignment horizontal="centerContinuous"/>
    </xf>
    <xf numFmtId="0" fontId="4" fillId="2" borderId="5" xfId="319" applyFont="1" applyFill="1" applyBorder="1" applyAlignment="1">
      <alignment horizontal="centerContinuous"/>
    </xf>
    <xf numFmtId="0" fontId="4" fillId="0" borderId="3" xfId="319" applyFont="1" applyBorder="1"/>
    <xf numFmtId="0" fontId="4" fillId="0" borderId="30" xfId="319" applyFont="1" applyBorder="1"/>
    <xf numFmtId="3" fontId="4" fillId="0" borderId="18" xfId="319" applyNumberFormat="1" applyFont="1" applyBorder="1"/>
    <xf numFmtId="0" fontId="4" fillId="0" borderId="15" xfId="319" applyFont="1" applyBorder="1"/>
    <xf numFmtId="3" fontId="4" fillId="0" borderId="17" xfId="319" applyNumberFormat="1" applyFont="1" applyBorder="1"/>
    <xf numFmtId="0" fontId="4" fillId="0" borderId="16" xfId="319" applyFont="1" applyBorder="1"/>
    <xf numFmtId="3" fontId="4" fillId="0" borderId="6" xfId="319" applyNumberFormat="1" applyFont="1" applyBorder="1"/>
    <xf numFmtId="0" fontId="4" fillId="0" borderId="20" xfId="319" applyFont="1" applyBorder="1"/>
    <xf numFmtId="0" fontId="4" fillId="0" borderId="31" xfId="319" applyFont="1" applyBorder="1"/>
    <xf numFmtId="0" fontId="4" fillId="0" borderId="30" xfId="319" applyFont="1" applyBorder="1" applyAlignment="1">
      <alignment shrinkToFit="1"/>
    </xf>
    <xf numFmtId="0" fontId="4" fillId="0" borderId="32" xfId="319" applyFont="1" applyBorder="1"/>
    <xf numFmtId="0" fontId="4" fillId="0" borderId="22" xfId="319" applyFont="1" applyBorder="1"/>
    <xf numFmtId="3" fontId="4" fillId="0" borderId="33" xfId="319" applyNumberFormat="1" applyFont="1" applyBorder="1"/>
    <xf numFmtId="0" fontId="4" fillId="0" borderId="34" xfId="319" applyFont="1" applyBorder="1"/>
    <xf numFmtId="3" fontId="4" fillId="0" borderId="35" xfId="319" applyNumberFormat="1" applyFont="1" applyBorder="1"/>
    <xf numFmtId="0" fontId="4" fillId="0" borderId="36" xfId="319" applyFont="1" applyBorder="1"/>
    <xf numFmtId="0" fontId="61" fillId="2" borderId="15" xfId="319" applyFont="1" applyFill="1" applyBorder="1"/>
    <xf numFmtId="0" fontId="61" fillId="2" borderId="17" xfId="319" applyFont="1" applyFill="1" applyBorder="1"/>
    <xf numFmtId="0" fontId="61" fillId="2" borderId="16" xfId="319" applyFont="1" applyFill="1" applyBorder="1"/>
    <xf numFmtId="0" fontId="61" fillId="2" borderId="37" xfId="319" applyFont="1" applyFill="1" applyBorder="1"/>
    <xf numFmtId="0" fontId="61" fillId="2" borderId="38" xfId="319" applyFont="1" applyFill="1" applyBorder="1"/>
    <xf numFmtId="0" fontId="4" fillId="0" borderId="11" xfId="319" applyFont="1" applyBorder="1"/>
    <xf numFmtId="0" fontId="4" fillId="0" borderId="12" xfId="319" applyFont="1" applyBorder="1"/>
    <xf numFmtId="0" fontId="4" fillId="0" borderId="39" xfId="319" applyFont="1" applyBorder="1"/>
    <xf numFmtId="0" fontId="4" fillId="0" borderId="0" xfId="319" applyFont="1" applyBorder="1" applyAlignment="1">
      <alignment horizontal="right"/>
    </xf>
    <xf numFmtId="193" fontId="4" fillId="0" borderId="0" xfId="319" applyNumberFormat="1" applyFont="1" applyBorder="1"/>
    <xf numFmtId="0" fontId="4" fillId="0" borderId="40" xfId="319" applyFont="1" applyBorder="1"/>
    <xf numFmtId="0" fontId="4" fillId="0" borderId="41" xfId="319" applyFont="1" applyBorder="1"/>
    <xf numFmtId="0" fontId="4" fillId="0" borderId="42" xfId="319" applyFont="1" applyBorder="1"/>
    <xf numFmtId="0" fontId="4" fillId="0" borderId="43" xfId="319" applyFont="1" applyBorder="1"/>
    <xf numFmtId="171" fontId="4" fillId="0" borderId="44" xfId="319" applyNumberFormat="1" applyFont="1" applyBorder="1" applyAlignment="1">
      <alignment horizontal="right"/>
    </xf>
    <xf numFmtId="0" fontId="4" fillId="0" borderId="44" xfId="319" applyFont="1" applyBorder="1"/>
    <xf numFmtId="0" fontId="4" fillId="0" borderId="6" xfId="319" applyFont="1" applyBorder="1"/>
    <xf numFmtId="171" fontId="4" fillId="0" borderId="20" xfId="319" applyNumberFormat="1" applyFont="1" applyBorder="1" applyAlignment="1">
      <alignment horizontal="right"/>
    </xf>
    <xf numFmtId="0" fontId="6" fillId="2" borderId="34" xfId="319" applyFont="1" applyFill="1" applyBorder="1"/>
    <xf numFmtId="0" fontId="6" fillId="2" borderId="35" xfId="319" applyFont="1" applyFill="1" applyBorder="1"/>
    <xf numFmtId="0" fontId="6" fillId="2" borderId="36" xfId="319" applyFont="1" applyFill="1" applyBorder="1"/>
    <xf numFmtId="0" fontId="6" fillId="0" borderId="0" xfId="319" applyFont="1"/>
    <xf numFmtId="0" fontId="4" fillId="0" borderId="0" xfId="319" applyFont="1" applyAlignment="1"/>
    <xf numFmtId="0" fontId="4" fillId="0" borderId="0" xfId="319" applyFont="1" applyAlignment="1">
      <alignment vertical="justify"/>
    </xf>
    <xf numFmtId="0" fontId="4" fillId="0" borderId="45" xfId="349" applyFont="1" applyBorder="1" applyAlignment="1">
      <alignment wrapText="1"/>
    </xf>
    <xf numFmtId="0" fontId="4" fillId="0" borderId="46" xfId="319" applyNumberFormat="1" applyFont="1" applyBorder="1" applyAlignment="1">
      <alignment horizontal="left" wrapText="1"/>
    </xf>
    <xf numFmtId="0" fontId="4" fillId="0" borderId="47" xfId="319" applyNumberFormat="1" applyFont="1" applyBorder="1" applyAlignment="1">
      <alignment wrapText="1"/>
    </xf>
    <xf numFmtId="0" fontId="4" fillId="0" borderId="0" xfId="319" applyFont="1" applyAlignment="1">
      <alignment wrapText="1"/>
    </xf>
    <xf numFmtId="0" fontId="61" fillId="0" borderId="13" xfId="349" applyFont="1" applyBorder="1" applyAlignment="1">
      <alignment wrapText="1"/>
    </xf>
    <xf numFmtId="0" fontId="4" fillId="0" borderId="13" xfId="349" applyFont="1" applyBorder="1" applyAlignment="1">
      <alignment horizontal="right"/>
    </xf>
    <xf numFmtId="49" fontId="64" fillId="0" borderId="0" xfId="319" applyNumberFormat="1" applyFont="1" applyAlignment="1">
      <alignment horizontal="centerContinuous"/>
    </xf>
    <xf numFmtId="0" fontId="64" fillId="0" borderId="0" xfId="319" applyFont="1" applyAlignment="1">
      <alignment horizontal="centerContinuous"/>
    </xf>
    <xf numFmtId="0" fontId="64" fillId="0" borderId="0" xfId="319" applyFont="1" applyBorder="1" applyAlignment="1">
      <alignment horizontal="centerContinuous"/>
    </xf>
    <xf numFmtId="49" fontId="61" fillId="2" borderId="28" xfId="319" applyNumberFormat="1" applyFont="1" applyFill="1" applyBorder="1" applyAlignment="1">
      <alignment horizontal="center"/>
    </xf>
    <xf numFmtId="0" fontId="61" fillId="2" borderId="5" xfId="319" applyFont="1" applyFill="1" applyBorder="1" applyAlignment="1">
      <alignment horizontal="center"/>
    </xf>
    <xf numFmtId="0" fontId="61" fillId="2" borderId="29" xfId="319" applyFont="1" applyFill="1" applyBorder="1" applyAlignment="1">
      <alignment horizontal="center"/>
    </xf>
    <xf numFmtId="0" fontId="61" fillId="2" borderId="48" xfId="319" applyFont="1" applyFill="1" applyBorder="1" applyAlignment="1">
      <alignment horizontal="center"/>
    </xf>
    <xf numFmtId="0" fontId="61" fillId="2" borderId="49" xfId="319" applyFont="1" applyFill="1" applyBorder="1" applyAlignment="1">
      <alignment horizontal="center"/>
    </xf>
    <xf numFmtId="0" fontId="61" fillId="2" borderId="50" xfId="319" applyFont="1" applyFill="1" applyBorder="1" applyAlignment="1">
      <alignment horizontal="center"/>
    </xf>
    <xf numFmtId="49" fontId="2" fillId="0" borderId="22" xfId="319" applyNumberFormat="1" applyFont="1" applyBorder="1"/>
    <xf numFmtId="3" fontId="4" fillId="0" borderId="39" xfId="319" applyNumberFormat="1" applyFont="1" applyBorder="1"/>
    <xf numFmtId="3" fontId="4" fillId="0" borderId="11" xfId="319" applyNumberFormat="1" applyFont="1" applyBorder="1"/>
    <xf numFmtId="3" fontId="4" fillId="0" borderId="10" xfId="319" applyNumberFormat="1" applyFont="1" applyBorder="1"/>
    <xf numFmtId="3" fontId="4" fillId="0" borderId="51" xfId="319" applyNumberFormat="1" applyFont="1" applyBorder="1"/>
    <xf numFmtId="49" fontId="4" fillId="0" borderId="0" xfId="319" applyNumberFormat="1" applyFont="1" applyBorder="1"/>
    <xf numFmtId="0" fontId="61" fillId="2" borderId="28" xfId="319" applyFont="1" applyFill="1" applyBorder="1"/>
    <xf numFmtId="0" fontId="61" fillId="2" borderId="5" xfId="319" applyFont="1" applyFill="1" applyBorder="1"/>
    <xf numFmtId="3" fontId="61" fillId="2" borderId="29" xfId="319" applyNumberFormat="1" applyFont="1" applyFill="1" applyBorder="1"/>
    <xf numFmtId="3" fontId="61" fillId="2" borderId="48" xfId="319" applyNumberFormat="1" applyFont="1" applyFill="1" applyBorder="1"/>
    <xf numFmtId="3" fontId="61" fillId="2" borderId="49" xfId="319" applyNumberFormat="1" applyFont="1" applyFill="1" applyBorder="1"/>
    <xf numFmtId="3" fontId="61" fillId="2" borderId="50" xfId="319" applyNumberFormat="1" applyFont="1" applyFill="1" applyBorder="1"/>
    <xf numFmtId="0" fontId="61" fillId="0" borderId="0" xfId="319" applyFont="1"/>
    <xf numFmtId="3" fontId="64" fillId="0" borderId="0" xfId="319" applyNumberFormat="1" applyFont="1" applyAlignment="1">
      <alignment horizontal="centerContinuous"/>
    </xf>
    <xf numFmtId="0" fontId="4" fillId="2" borderId="38" xfId="319" applyFont="1" applyFill="1" applyBorder="1"/>
    <xf numFmtId="0" fontId="61" fillId="2" borderId="52" xfId="319" applyFont="1" applyFill="1" applyBorder="1" applyAlignment="1">
      <alignment horizontal="right"/>
    </xf>
    <xf numFmtId="0" fontId="61" fillId="2" borderId="17" xfId="319" applyFont="1" applyFill="1" applyBorder="1" applyAlignment="1">
      <alignment horizontal="right"/>
    </xf>
    <xf numFmtId="0" fontId="61" fillId="2" borderId="16" xfId="319" applyFont="1" applyFill="1" applyBorder="1" applyAlignment="1">
      <alignment horizontal="center"/>
    </xf>
    <xf numFmtId="4" fontId="3" fillId="2" borderId="17" xfId="319" applyNumberFormat="1" applyFont="1" applyFill="1" applyBorder="1" applyAlignment="1">
      <alignment horizontal="right"/>
    </xf>
    <xf numFmtId="4" fontId="3" fillId="2" borderId="38" xfId="319" applyNumberFormat="1" applyFont="1" applyFill="1" applyBorder="1" applyAlignment="1">
      <alignment horizontal="right"/>
    </xf>
    <xf numFmtId="0" fontId="4" fillId="0" borderId="24" xfId="319" applyFont="1" applyBorder="1"/>
    <xf numFmtId="3" fontId="4" fillId="0" borderId="31" xfId="319" applyNumberFormat="1" applyFont="1" applyBorder="1" applyAlignment="1">
      <alignment horizontal="right"/>
    </xf>
    <xf numFmtId="171" fontId="4" fillId="0" borderId="7" xfId="319" applyNumberFormat="1" applyFont="1" applyBorder="1" applyAlignment="1">
      <alignment horizontal="right"/>
    </xf>
    <xf numFmtId="3" fontId="4" fillId="0" borderId="40" xfId="319" applyNumberFormat="1" applyFont="1" applyBorder="1" applyAlignment="1">
      <alignment horizontal="right"/>
    </xf>
    <xf numFmtId="4" fontId="4" fillId="0" borderId="30" xfId="319" applyNumberFormat="1" applyFont="1" applyBorder="1" applyAlignment="1">
      <alignment horizontal="right"/>
    </xf>
    <xf numFmtId="3" fontId="4" fillId="0" borderId="24" xfId="319" applyNumberFormat="1" applyFont="1" applyBorder="1" applyAlignment="1">
      <alignment horizontal="right"/>
    </xf>
    <xf numFmtId="0" fontId="4" fillId="2" borderId="34" xfId="319" applyFont="1" applyFill="1" applyBorder="1"/>
    <xf numFmtId="0" fontId="61" fillId="2" borderId="35" xfId="319" applyFont="1" applyFill="1" applyBorder="1"/>
    <xf numFmtId="0" fontId="4" fillId="2" borderId="35" xfId="319" applyFont="1" applyFill="1" applyBorder="1"/>
    <xf numFmtId="4" fontId="4" fillId="2" borderId="53" xfId="319" applyNumberFormat="1" applyFont="1" applyFill="1" applyBorder="1"/>
    <xf numFmtId="4" fontId="4" fillId="2" borderId="34" xfId="319" applyNumberFormat="1" applyFont="1" applyFill="1" applyBorder="1"/>
    <xf numFmtId="4" fontId="4" fillId="2" borderId="35" xfId="319" applyNumberFormat="1" applyFont="1" applyFill="1" applyBorder="1"/>
    <xf numFmtId="3" fontId="2" fillId="0" borderId="0" xfId="319" applyNumberFormat="1" applyFont="1"/>
    <xf numFmtId="4" fontId="2" fillId="0" borderId="0" xfId="319" applyNumberFormat="1" applyFont="1"/>
    <xf numFmtId="4" fontId="4" fillId="0" borderId="0" xfId="319" applyNumberFormat="1" applyFont="1"/>
    <xf numFmtId="3" fontId="4" fillId="0" borderId="18" xfId="0" applyNumberFormat="1" applyFont="1" applyBorder="1"/>
    <xf numFmtId="0" fontId="61" fillId="2" borderId="6" xfId="319" applyFont="1" applyFill="1" applyBorder="1" applyAlignment="1">
      <alignment horizontal="left" vertical="center" wrapText="1"/>
    </xf>
    <xf numFmtId="0" fontId="61" fillId="2" borderId="0" xfId="319" applyFont="1" applyFill="1" applyBorder="1" applyAlignment="1">
      <alignment vertical="center" wrapText="1"/>
    </xf>
    <xf numFmtId="4" fontId="69" fillId="0" borderId="7" xfId="346" applyNumberFormat="1" applyFont="1" applyFill="1" applyBorder="1" applyAlignment="1">
      <alignment horizontal="right"/>
    </xf>
    <xf numFmtId="0" fontId="69" fillId="0" borderId="7" xfId="350" applyFont="1" applyFill="1" applyBorder="1" applyAlignment="1">
      <alignment horizontal="right"/>
    </xf>
    <xf numFmtId="49" fontId="70" fillId="0" borderId="7" xfId="0" applyNumberFormat="1" applyFont="1" applyFill="1" applyBorder="1" applyAlignment="1">
      <alignment horizontal="left" wrapText="1"/>
    </xf>
    <xf numFmtId="49" fontId="69" fillId="0" borderId="7" xfId="0" applyNumberFormat="1" applyFont="1" applyFill="1" applyBorder="1" applyAlignment="1">
      <alignment horizontal="center"/>
    </xf>
    <xf numFmtId="49" fontId="69" fillId="0" borderId="7" xfId="0" applyNumberFormat="1" applyFont="1" applyFill="1" applyBorder="1" applyAlignment="1">
      <alignment horizontal="left" wrapText="1"/>
    </xf>
    <xf numFmtId="49" fontId="69" fillId="0" borderId="0" xfId="0" applyNumberFormat="1" applyFont="1" applyFill="1" applyBorder="1" applyAlignment="1">
      <alignment horizontal="left" wrapText="1"/>
    </xf>
    <xf numFmtId="49" fontId="69" fillId="0" borderId="0" xfId="0" applyNumberFormat="1" applyFont="1" applyFill="1" applyBorder="1" applyAlignment="1">
      <alignment horizontal="center"/>
    </xf>
    <xf numFmtId="4" fontId="69" fillId="0" borderId="0" xfId="346" applyNumberFormat="1" applyFont="1" applyFill="1" applyBorder="1" applyAlignment="1">
      <alignment horizontal="right"/>
    </xf>
    <xf numFmtId="4" fontId="77" fillId="0" borderId="0" xfId="346" applyNumberFormat="1" applyFont="1" applyFill="1" applyBorder="1" applyAlignment="1">
      <alignment horizontal="right"/>
    </xf>
    <xf numFmtId="195" fontId="78" fillId="24" borderId="0" xfId="346" applyNumberFormat="1" applyFont="1" applyFill="1" applyBorder="1" applyAlignment="1">
      <alignment horizontal="right"/>
    </xf>
    <xf numFmtId="49" fontId="71" fillId="25" borderId="7" xfId="346" applyNumberFormat="1" applyFont="1" applyFill="1" applyBorder="1" applyAlignment="1">
      <alignment horizontal="center" wrapText="1"/>
    </xf>
    <xf numFmtId="49" fontId="70" fillId="25" borderId="7" xfId="350" applyNumberFormat="1" applyFont="1" applyFill="1" applyBorder="1" applyAlignment="1">
      <alignment horizontal="center" wrapText="1"/>
    </xf>
    <xf numFmtId="4" fontId="71" fillId="25" borderId="7" xfId="346" applyNumberFormat="1" applyFont="1" applyFill="1" applyBorder="1" applyAlignment="1">
      <alignment horizontal="center" wrapText="1"/>
    </xf>
    <xf numFmtId="0" fontId="79" fillId="0" borderId="0" xfId="346" applyFont="1"/>
    <xf numFmtId="0" fontId="69" fillId="0" borderId="0" xfId="350" applyFont="1" applyAlignment="1">
      <alignment horizontal="center"/>
    </xf>
    <xf numFmtId="49" fontId="72" fillId="0" borderId="7" xfId="0" applyNumberFormat="1" applyFont="1" applyFill="1" applyBorder="1" applyAlignment="1">
      <alignment horizontal="left" wrapText="1"/>
    </xf>
    <xf numFmtId="49" fontId="72" fillId="0" borderId="7" xfId="0" applyNumberFormat="1" applyFont="1" applyFill="1" applyBorder="1" applyAlignment="1">
      <alignment horizontal="center"/>
    </xf>
    <xf numFmtId="0" fontId="69" fillId="0" borderId="7" xfId="350" applyFont="1" applyFill="1" applyBorder="1" applyAlignment="1">
      <alignment horizontal="center"/>
    </xf>
    <xf numFmtId="0" fontId="69" fillId="0" borderId="0" xfId="346" applyFont="1" applyFill="1"/>
    <xf numFmtId="0" fontId="69" fillId="0" borderId="0" xfId="350" applyFont="1" applyFill="1" applyAlignment="1">
      <alignment horizontal="center"/>
    </xf>
    <xf numFmtId="0" fontId="69" fillId="0" borderId="0" xfId="309" applyFont="1" applyFill="1" applyBorder="1" applyAlignment="1">
      <alignment horizontal="right"/>
    </xf>
    <xf numFmtId="0" fontId="69" fillId="0" borderId="0" xfId="350" applyFont="1" applyFill="1" applyBorder="1" applyAlignment="1">
      <alignment horizontal="center"/>
    </xf>
    <xf numFmtId="0" fontId="69" fillId="0" borderId="0" xfId="309" applyFont="1" applyAlignment="1">
      <alignment horizontal="right"/>
    </xf>
    <xf numFmtId="0" fontId="70" fillId="0" borderId="0" xfId="350" applyFont="1" applyFill="1" applyAlignment="1">
      <alignment horizontal="center"/>
    </xf>
    <xf numFmtId="0" fontId="79" fillId="0" borderId="0" xfId="346" applyFont="1" applyBorder="1"/>
    <xf numFmtId="4" fontId="79" fillId="0" borderId="0" xfId="346" applyNumberFormat="1" applyFont="1" applyBorder="1"/>
    <xf numFmtId="0" fontId="69" fillId="0" borderId="0" xfId="350" applyFont="1"/>
    <xf numFmtId="0" fontId="69" fillId="0" borderId="0" xfId="350" applyFont="1" applyAlignment="1">
      <alignment horizontal="right"/>
    </xf>
    <xf numFmtId="0" fontId="69" fillId="0" borderId="0" xfId="350" applyFont="1" applyAlignment="1">
      <alignment wrapText="1"/>
    </xf>
    <xf numFmtId="0" fontId="69" fillId="0" borderId="0" xfId="350" applyFont="1" applyFill="1"/>
    <xf numFmtId="0" fontId="69" fillId="0" borderId="7" xfId="350" applyFont="1" applyFill="1" applyBorder="1" applyAlignment="1">
      <alignment horizontal="right" wrapText="1"/>
    </xf>
    <xf numFmtId="4" fontId="69" fillId="0" borderId="0" xfId="350" applyNumberFormat="1" applyFont="1" applyFill="1"/>
    <xf numFmtId="4" fontId="69" fillId="0" borderId="0" xfId="350" applyNumberFormat="1" applyFont="1" applyFill="1" applyAlignment="1">
      <alignment horizontal="center"/>
    </xf>
    <xf numFmtId="4" fontId="0" fillId="0" borderId="0" xfId="0" applyNumberFormat="1" applyFont="1" applyBorder="1" applyAlignment="1">
      <alignment vertical="top"/>
    </xf>
    <xf numFmtId="49" fontId="80" fillId="0" borderId="7" xfId="0" applyNumberFormat="1" applyFont="1" applyBorder="1" applyAlignment="1">
      <alignment horizontal="left" wrapText="1"/>
    </xf>
    <xf numFmtId="49" fontId="0" fillId="0" borderId="7" xfId="0" applyNumberFormat="1" applyBorder="1" applyAlignment="1">
      <alignment horizontal="left" wrapText="1"/>
    </xf>
    <xf numFmtId="49" fontId="0" fillId="0" borderId="7" xfId="0" applyNumberFormat="1" applyBorder="1" applyAlignment="1">
      <alignment horizontal="left"/>
    </xf>
    <xf numFmtId="170" fontId="0" fillId="0" borderId="7" xfId="0" applyNumberFormat="1" applyBorder="1" applyAlignment="1">
      <alignment horizontal="right"/>
    </xf>
    <xf numFmtId="4" fontId="0" fillId="0" borderId="7" xfId="0" applyNumberFormat="1" applyBorder="1" applyAlignment="1">
      <alignment horizontal="right"/>
    </xf>
    <xf numFmtId="49" fontId="80" fillId="0" borderId="7" xfId="0" applyNumberFormat="1" applyFont="1" applyBorder="1" applyAlignment="1">
      <alignment horizontal="left"/>
    </xf>
    <xf numFmtId="170" fontId="80" fillId="0" borderId="7" xfId="0" applyNumberFormat="1" applyFont="1" applyBorder="1" applyAlignment="1">
      <alignment horizontal="right"/>
    </xf>
    <xf numFmtId="4" fontId="80" fillId="0" borderId="7" xfId="0" applyNumberFormat="1" applyFont="1" applyBorder="1" applyAlignment="1">
      <alignment horizontal="right"/>
    </xf>
    <xf numFmtId="0" fontId="69" fillId="26" borderId="7" xfId="350" applyFont="1" applyFill="1" applyBorder="1" applyAlignment="1">
      <alignment horizontal="right"/>
    </xf>
    <xf numFmtId="49" fontId="69" fillId="26" borderId="7" xfId="0" applyNumberFormat="1" applyFont="1" applyFill="1" applyBorder="1" applyAlignment="1">
      <alignment horizontal="left" wrapText="1"/>
    </xf>
    <xf numFmtId="49" fontId="69" fillId="26" borderId="7" xfId="0" applyNumberFormat="1" applyFont="1" applyFill="1" applyBorder="1" applyAlignment="1">
      <alignment horizontal="center"/>
    </xf>
    <xf numFmtId="4" fontId="69" fillId="26" borderId="7" xfId="346" applyNumberFormat="1" applyFont="1" applyFill="1" applyBorder="1" applyAlignment="1">
      <alignment horizontal="right"/>
    </xf>
    <xf numFmtId="0" fontId="69" fillId="26" borderId="0" xfId="346" applyFont="1" applyFill="1"/>
    <xf numFmtId="0" fontId="69" fillId="26" borderId="0" xfId="350" applyFont="1" applyFill="1" applyAlignment="1">
      <alignment horizontal="center"/>
    </xf>
    <xf numFmtId="0" fontId="4" fillId="0" borderId="0" xfId="319" applyFont="1" applyAlignment="1">
      <alignment horizontal="left" wrapText="1"/>
    </xf>
    <xf numFmtId="0" fontId="2" fillId="0" borderId="7" xfId="319" applyFont="1" applyBorder="1" applyAlignment="1">
      <alignment horizontal="left"/>
    </xf>
    <xf numFmtId="0" fontId="2" fillId="0" borderId="54" xfId="319" applyFont="1" applyBorder="1" applyAlignment="1">
      <alignment horizontal="left"/>
    </xf>
    <xf numFmtId="0" fontId="2" fillId="0" borderId="7" xfId="319" applyFont="1" applyBorder="1" applyAlignment="1">
      <alignment horizontal="center"/>
    </xf>
    <xf numFmtId="0" fontId="4" fillId="0" borderId="34" xfId="319" applyFont="1" applyBorder="1" applyAlignment="1">
      <alignment horizontal="center" shrinkToFit="1"/>
    </xf>
    <xf numFmtId="0" fontId="4" fillId="0" borderId="36" xfId="319" applyFont="1" applyBorder="1" applyAlignment="1">
      <alignment horizontal="center" shrinkToFit="1"/>
    </xf>
    <xf numFmtId="195" fontId="6" fillId="2" borderId="55" xfId="319" applyNumberFormat="1" applyFont="1" applyFill="1" applyBorder="1" applyAlignment="1">
      <alignment horizontal="right" indent="2"/>
    </xf>
    <xf numFmtId="195" fontId="6" fillId="2" borderId="53" xfId="319" applyNumberFormat="1" applyFont="1" applyFill="1" applyBorder="1" applyAlignment="1">
      <alignment horizontal="right" indent="2"/>
    </xf>
    <xf numFmtId="0" fontId="57" fillId="0" borderId="0" xfId="319" applyFont="1" applyAlignment="1">
      <alignment horizontal="left" vertical="top" wrapText="1"/>
    </xf>
    <xf numFmtId="195" fontId="4" fillId="0" borderId="54" xfId="319" applyNumberFormat="1" applyFont="1" applyBorder="1" applyAlignment="1">
      <alignment horizontal="right" indent="2"/>
    </xf>
    <xf numFmtId="195" fontId="4" fillId="0" borderId="23" xfId="319" applyNumberFormat="1" applyFont="1" applyBorder="1" applyAlignment="1">
      <alignment horizontal="right" indent="2"/>
    </xf>
    <xf numFmtId="0" fontId="4" fillId="0" borderId="56" xfId="349" applyFont="1" applyBorder="1" applyAlignment="1">
      <alignment horizontal="center" wrapText="1"/>
    </xf>
    <xf numFmtId="0" fontId="4" fillId="0" borderId="57" xfId="349" applyFont="1" applyBorder="1" applyAlignment="1">
      <alignment horizontal="center" wrapText="1"/>
    </xf>
    <xf numFmtId="0" fontId="4" fillId="0" borderId="58" xfId="349" applyFont="1" applyBorder="1" applyAlignment="1">
      <alignment horizontal="center"/>
    </xf>
    <xf numFmtId="0" fontId="4" fillId="0" borderId="59" xfId="349" applyFont="1" applyBorder="1" applyAlignment="1">
      <alignment horizontal="center"/>
    </xf>
    <xf numFmtId="0" fontId="4" fillId="0" borderId="60" xfId="349" applyFont="1" applyBorder="1" applyAlignment="1">
      <alignment horizontal="left"/>
    </xf>
    <xf numFmtId="0" fontId="4" fillId="0" borderId="13" xfId="349" applyFont="1" applyBorder="1" applyAlignment="1">
      <alignment horizontal="left"/>
    </xf>
    <xf numFmtId="0" fontId="4" fillId="0" borderId="61" xfId="349" applyFont="1" applyBorder="1" applyAlignment="1">
      <alignment horizontal="left"/>
    </xf>
    <xf numFmtId="3" fontId="61" fillId="2" borderId="35" xfId="319" applyNumberFormat="1" applyFont="1" applyFill="1" applyBorder="1" applyAlignment="1">
      <alignment horizontal="right"/>
    </xf>
    <xf numFmtId="3" fontId="61" fillId="2" borderId="53" xfId="319" applyNumberFormat="1" applyFont="1" applyFill="1" applyBorder="1" applyAlignment="1">
      <alignment horizontal="right"/>
    </xf>
    <xf numFmtId="0" fontId="61" fillId="0" borderId="45" xfId="349" applyFont="1" applyBorder="1" applyAlignment="1">
      <alignment horizontal="left" wrapText="1"/>
    </xf>
    <xf numFmtId="0" fontId="61" fillId="0" borderId="46" xfId="349" applyFont="1" applyBorder="1" applyAlignment="1">
      <alignment horizontal="left" wrapText="1"/>
    </xf>
    <xf numFmtId="0" fontId="61" fillId="0" borderId="57" xfId="349" applyFont="1" applyBorder="1" applyAlignment="1">
      <alignment horizontal="left" wrapText="1"/>
    </xf>
    <xf numFmtId="0" fontId="69" fillId="0" borderId="0" xfId="309" applyFont="1" applyAlignment="1">
      <alignment horizontal="center"/>
    </xf>
  </cellXfs>
  <cellStyles count="429">
    <cellStyle name="_ASEC_Koleje_PPVVUTSLP_zmena_22_3_2004" xfId="1"/>
    <cellStyle name="_ASEC_Nabidka_SK_zmena_22_3_2004" xfId="2"/>
    <cellStyle name="_BOQ_KE 001" xfId="3"/>
    <cellStyle name="_BOQ_KE 001-2004.12.14" xfId="4"/>
    <cellStyle name="_C_SO231" xfId="5"/>
    <cellStyle name="_C_SO720" xfId="6"/>
    <cellStyle name="_C_SO720B" xfId="7"/>
    <cellStyle name="_C_SO720C" xfId="8"/>
    <cellStyle name="_Direct Cost BOQ_KE 04.12.151" xfId="9"/>
    <cellStyle name="_Direct Cost BOQ_KE 04.12.151_EPS" xfId="10"/>
    <cellStyle name="_Direct Cost BOQ_KE 04.12.151_Rozvod televizního signálu" xfId="11"/>
    <cellStyle name="_Nase_nabidka_O6R" xfId="12"/>
    <cellStyle name="_SLP_B_elektro_vykaz" xfId="13"/>
    <cellStyle name="_SLP_C_elektro_vykaz" xfId="14"/>
    <cellStyle name="_SLP_Venkovni_rozvody_uprava " xfId="15"/>
    <cellStyle name="_SO710_R" xfId="16"/>
    <cellStyle name="_SO720_VV_A" xfId="17"/>
    <cellStyle name="_Vatech_Palladium_SLP" xfId="18"/>
    <cellStyle name="_VATECH_SLP_Nák_centr_Prostejov" xfId="19"/>
    <cellStyle name="20 % – Zvýraznění1 2" xfId="20"/>
    <cellStyle name="20 % – Zvýraznění1 2 2" xfId="21"/>
    <cellStyle name="20 % – Zvýraznění1 2 2 2" xfId="22"/>
    <cellStyle name="20 % – Zvýraznění1 2 3" xfId="23"/>
    <cellStyle name="20 % – Zvýraznění1 2 3 2" xfId="24"/>
    <cellStyle name="20 % – Zvýraznění1 2 4" xfId="25"/>
    <cellStyle name="20 % – Zvýraznění1 2 4 2" xfId="26"/>
    <cellStyle name="20 % – Zvýraznění1 2 5" xfId="27"/>
    <cellStyle name="20 % – Zvýraznění1 3" xfId="28"/>
    <cellStyle name="20 % – Zvýraznění1 3 2" xfId="29"/>
    <cellStyle name="20 % – Zvýraznění1 4" xfId="30"/>
    <cellStyle name="20 % – Zvýraznění1 4 2" xfId="31"/>
    <cellStyle name="20 % – Zvýraznění1 5" xfId="32"/>
    <cellStyle name="20 % – Zvýraznění1 5 2" xfId="33"/>
    <cellStyle name="20 % – Zvýraznění1 6" xfId="34"/>
    <cellStyle name="20 % – Zvýraznění2 2" xfId="35"/>
    <cellStyle name="20 % – Zvýraznění2 2 2" xfId="36"/>
    <cellStyle name="20 % – Zvýraznění2 2 2 2" xfId="37"/>
    <cellStyle name="20 % – Zvýraznění2 2 3" xfId="38"/>
    <cellStyle name="20 % – Zvýraznění2 2 3 2" xfId="39"/>
    <cellStyle name="20 % – Zvýraznění2 2 4" xfId="40"/>
    <cellStyle name="20 % – Zvýraznění2 2 4 2" xfId="41"/>
    <cellStyle name="20 % – Zvýraznění2 2 5" xfId="42"/>
    <cellStyle name="20 % – Zvýraznění2 3" xfId="43"/>
    <cellStyle name="20 % – Zvýraznění2 3 2" xfId="44"/>
    <cellStyle name="20 % – Zvýraznění2 4" xfId="45"/>
    <cellStyle name="20 % – Zvýraznění2 4 2" xfId="46"/>
    <cellStyle name="20 % – Zvýraznění2 5" xfId="47"/>
    <cellStyle name="20 % – Zvýraznění2 5 2" xfId="48"/>
    <cellStyle name="20 % – Zvýraznění2 6" xfId="49"/>
    <cellStyle name="20 % – Zvýraznění3 2" xfId="50"/>
    <cellStyle name="20 % – Zvýraznění3 2 2" xfId="51"/>
    <cellStyle name="20 % – Zvýraznění3 2 2 2" xfId="52"/>
    <cellStyle name="20 % – Zvýraznění3 2 3" xfId="53"/>
    <cellStyle name="20 % – Zvýraznění3 2 3 2" xfId="54"/>
    <cellStyle name="20 % – Zvýraznění3 2 4" xfId="55"/>
    <cellStyle name="20 % – Zvýraznění3 2 4 2" xfId="56"/>
    <cellStyle name="20 % – Zvýraznění3 2 5" xfId="57"/>
    <cellStyle name="20 % – Zvýraznění3 3" xfId="58"/>
    <cellStyle name="20 % – Zvýraznění3 3 2" xfId="59"/>
    <cellStyle name="20 % – Zvýraznění3 4" xfId="60"/>
    <cellStyle name="20 % – Zvýraznění3 4 2" xfId="61"/>
    <cellStyle name="20 % – Zvýraznění3 5" xfId="62"/>
    <cellStyle name="20 % – Zvýraznění3 5 2" xfId="63"/>
    <cellStyle name="20 % – Zvýraznění3 6" xfId="64"/>
    <cellStyle name="20 % – Zvýraznění4 2" xfId="65"/>
    <cellStyle name="20 % – Zvýraznění4 2 2" xfId="66"/>
    <cellStyle name="20 % – Zvýraznění4 2 2 2" xfId="67"/>
    <cellStyle name="20 % – Zvýraznění4 2 3" xfId="68"/>
    <cellStyle name="20 % – Zvýraznění4 2 3 2" xfId="69"/>
    <cellStyle name="20 % – Zvýraznění4 2 4" xfId="70"/>
    <cellStyle name="20 % – Zvýraznění4 2 4 2" xfId="71"/>
    <cellStyle name="20 % – Zvýraznění4 2 5" xfId="72"/>
    <cellStyle name="20 % – Zvýraznění4 3" xfId="73"/>
    <cellStyle name="20 % – Zvýraznění4 3 2" xfId="74"/>
    <cellStyle name="20 % – Zvýraznění4 4" xfId="75"/>
    <cellStyle name="20 % – Zvýraznění4 4 2" xfId="76"/>
    <cellStyle name="20 % – Zvýraznění4 5" xfId="77"/>
    <cellStyle name="20 % – Zvýraznění4 5 2" xfId="78"/>
    <cellStyle name="20 % – Zvýraznění4 6" xfId="79"/>
    <cellStyle name="20 % – Zvýraznění5 2" xfId="80"/>
    <cellStyle name="20 % – Zvýraznění5 2 2" xfId="81"/>
    <cellStyle name="20 % – Zvýraznění5 2 2 2" xfId="82"/>
    <cellStyle name="20 % – Zvýraznění5 2 3" xfId="83"/>
    <cellStyle name="20 % – Zvýraznění5 2 3 2" xfId="84"/>
    <cellStyle name="20 % – Zvýraznění5 2 4" xfId="85"/>
    <cellStyle name="20 % – Zvýraznění5 2 4 2" xfId="86"/>
    <cellStyle name="20 % – Zvýraznění5 2 5" xfId="87"/>
    <cellStyle name="20 % – Zvýraznění5 3" xfId="88"/>
    <cellStyle name="20 % – Zvýraznění5 3 2" xfId="89"/>
    <cellStyle name="20 % – Zvýraznění5 4" xfId="90"/>
    <cellStyle name="20 % – Zvýraznění5 4 2" xfId="91"/>
    <cellStyle name="20 % – Zvýraznění5 5" xfId="92"/>
    <cellStyle name="20 % – Zvýraznění5 5 2" xfId="93"/>
    <cellStyle name="20 % – Zvýraznění5 6" xfId="94"/>
    <cellStyle name="20 % – Zvýraznění6 2" xfId="95"/>
    <cellStyle name="20 % – Zvýraznění6 2 2" xfId="96"/>
    <cellStyle name="20 % – Zvýraznění6 2 2 2" xfId="97"/>
    <cellStyle name="20 % – Zvýraznění6 2 3" xfId="98"/>
    <cellStyle name="20 % – Zvýraznění6 2 3 2" xfId="99"/>
    <cellStyle name="20 % – Zvýraznění6 2 4" xfId="100"/>
    <cellStyle name="20 % – Zvýraznění6 2 4 2" xfId="101"/>
    <cellStyle name="20 % – Zvýraznění6 2 5" xfId="102"/>
    <cellStyle name="20 % – Zvýraznění6 3" xfId="103"/>
    <cellStyle name="20 % – Zvýraznění6 3 2" xfId="104"/>
    <cellStyle name="20 % – Zvýraznění6 4" xfId="105"/>
    <cellStyle name="20 % – Zvýraznění6 4 2" xfId="106"/>
    <cellStyle name="20 % – Zvýraznění6 5" xfId="107"/>
    <cellStyle name="20 % – Zvýraznění6 5 2" xfId="108"/>
    <cellStyle name="20 % – Zvýraznění6 6" xfId="109"/>
    <cellStyle name="40 % – Zvýraznění1 2" xfId="110"/>
    <cellStyle name="40 % – Zvýraznění1 2 2" xfId="111"/>
    <cellStyle name="40 % – Zvýraznění1 2 2 2" xfId="112"/>
    <cellStyle name="40 % – Zvýraznění1 2 3" xfId="113"/>
    <cellStyle name="40 % – Zvýraznění1 2 3 2" xfId="114"/>
    <cellStyle name="40 % – Zvýraznění1 2 4" xfId="115"/>
    <cellStyle name="40 % – Zvýraznění1 2 4 2" xfId="116"/>
    <cellStyle name="40 % – Zvýraznění1 2 5" xfId="117"/>
    <cellStyle name="40 % – Zvýraznění1 3" xfId="118"/>
    <cellStyle name="40 % – Zvýraznění1 3 2" xfId="119"/>
    <cellStyle name="40 % – Zvýraznění1 4" xfId="120"/>
    <cellStyle name="40 % – Zvýraznění1 4 2" xfId="121"/>
    <cellStyle name="40 % – Zvýraznění1 5" xfId="122"/>
    <cellStyle name="40 % – Zvýraznění1 5 2" xfId="123"/>
    <cellStyle name="40 % – Zvýraznění1 6" xfId="124"/>
    <cellStyle name="40 % – Zvýraznění2 2" xfId="125"/>
    <cellStyle name="40 % – Zvýraznění2 2 2" xfId="126"/>
    <cellStyle name="40 % – Zvýraznění2 2 2 2" xfId="127"/>
    <cellStyle name="40 % – Zvýraznění2 2 3" xfId="128"/>
    <cellStyle name="40 % – Zvýraznění2 2 3 2" xfId="129"/>
    <cellStyle name="40 % – Zvýraznění2 2 4" xfId="130"/>
    <cellStyle name="40 % – Zvýraznění2 2 4 2" xfId="131"/>
    <cellStyle name="40 % – Zvýraznění2 2 5" xfId="132"/>
    <cellStyle name="40 % – Zvýraznění2 3" xfId="133"/>
    <cellStyle name="40 % – Zvýraznění2 3 2" xfId="134"/>
    <cellStyle name="40 % – Zvýraznění2 4" xfId="135"/>
    <cellStyle name="40 % – Zvýraznění2 4 2" xfId="136"/>
    <cellStyle name="40 % – Zvýraznění2 5" xfId="137"/>
    <cellStyle name="40 % – Zvýraznění2 5 2" xfId="138"/>
    <cellStyle name="40 % – Zvýraznění2 6" xfId="139"/>
    <cellStyle name="40 % – Zvýraznění3 2" xfId="140"/>
    <cellStyle name="40 % – Zvýraznění3 2 2" xfId="141"/>
    <cellStyle name="40 % – Zvýraznění3 2 2 2" xfId="142"/>
    <cellStyle name="40 % – Zvýraznění3 2 3" xfId="143"/>
    <cellStyle name="40 % – Zvýraznění3 2 3 2" xfId="144"/>
    <cellStyle name="40 % – Zvýraznění3 2 4" xfId="145"/>
    <cellStyle name="40 % – Zvýraznění3 2 4 2" xfId="146"/>
    <cellStyle name="40 % – Zvýraznění3 2 5" xfId="147"/>
    <cellStyle name="40 % – Zvýraznění3 3" xfId="148"/>
    <cellStyle name="40 % – Zvýraznění3 3 2" xfId="149"/>
    <cellStyle name="40 % – Zvýraznění3 4" xfId="150"/>
    <cellStyle name="40 % – Zvýraznění3 4 2" xfId="151"/>
    <cellStyle name="40 % – Zvýraznění3 5" xfId="152"/>
    <cellStyle name="40 % – Zvýraznění3 5 2" xfId="153"/>
    <cellStyle name="40 % – Zvýraznění3 6" xfId="154"/>
    <cellStyle name="40 % – Zvýraznění4 2" xfId="155"/>
    <cellStyle name="40 % – Zvýraznění4 2 2" xfId="156"/>
    <cellStyle name="40 % – Zvýraznění4 2 2 2" xfId="157"/>
    <cellStyle name="40 % – Zvýraznění4 2 3" xfId="158"/>
    <cellStyle name="40 % – Zvýraznění4 2 3 2" xfId="159"/>
    <cellStyle name="40 % – Zvýraznění4 2 4" xfId="160"/>
    <cellStyle name="40 % – Zvýraznění4 2 4 2" xfId="161"/>
    <cellStyle name="40 % – Zvýraznění4 2 5" xfId="162"/>
    <cellStyle name="40 % – Zvýraznění4 3" xfId="163"/>
    <cellStyle name="40 % – Zvýraznění4 3 2" xfId="164"/>
    <cellStyle name="40 % – Zvýraznění4 4" xfId="165"/>
    <cellStyle name="40 % – Zvýraznění4 4 2" xfId="166"/>
    <cellStyle name="40 % – Zvýraznění4 5" xfId="167"/>
    <cellStyle name="40 % – Zvýraznění4 5 2" xfId="168"/>
    <cellStyle name="40 % – Zvýraznění4 6" xfId="169"/>
    <cellStyle name="40 % – Zvýraznění5 2" xfId="170"/>
    <cellStyle name="40 % – Zvýraznění5 2 2" xfId="171"/>
    <cellStyle name="40 % – Zvýraznění5 2 2 2" xfId="172"/>
    <cellStyle name="40 % – Zvýraznění5 2 3" xfId="173"/>
    <cellStyle name="40 % – Zvýraznění5 2 3 2" xfId="174"/>
    <cellStyle name="40 % – Zvýraznění5 2 4" xfId="175"/>
    <cellStyle name="40 % – Zvýraznění5 2 4 2" xfId="176"/>
    <cellStyle name="40 % – Zvýraznění5 2 5" xfId="177"/>
    <cellStyle name="40 % – Zvýraznění5 3" xfId="178"/>
    <cellStyle name="40 % – Zvýraznění5 3 2" xfId="179"/>
    <cellStyle name="40 % – Zvýraznění5 4" xfId="180"/>
    <cellStyle name="40 % – Zvýraznění5 4 2" xfId="181"/>
    <cellStyle name="40 % – Zvýraznění5 5" xfId="182"/>
    <cellStyle name="40 % – Zvýraznění5 5 2" xfId="183"/>
    <cellStyle name="40 % – Zvýraznění5 6" xfId="184"/>
    <cellStyle name="40 % – Zvýraznění6 2" xfId="185"/>
    <cellStyle name="40 % – Zvýraznění6 2 2" xfId="186"/>
    <cellStyle name="40 % – Zvýraznění6 2 2 2" xfId="187"/>
    <cellStyle name="40 % – Zvýraznění6 2 3" xfId="188"/>
    <cellStyle name="40 % – Zvýraznění6 2 3 2" xfId="189"/>
    <cellStyle name="40 % – Zvýraznění6 2 4" xfId="190"/>
    <cellStyle name="40 % – Zvýraznění6 2 4 2" xfId="191"/>
    <cellStyle name="40 % – Zvýraznění6 2 5" xfId="192"/>
    <cellStyle name="40 % – Zvýraznění6 3" xfId="193"/>
    <cellStyle name="40 % – Zvýraznění6 3 2" xfId="194"/>
    <cellStyle name="40 % – Zvýraznění6 4" xfId="195"/>
    <cellStyle name="40 % – Zvýraznění6 4 2" xfId="196"/>
    <cellStyle name="40 % – Zvýraznění6 5" xfId="197"/>
    <cellStyle name="40 % – Zvýraznění6 5 2" xfId="198"/>
    <cellStyle name="40 % – Zvýraznění6 6" xfId="199"/>
    <cellStyle name="args.style" xfId="200"/>
    <cellStyle name="bezčárky_" xfId="201"/>
    <cellStyle name="blokcen" xfId="202"/>
    <cellStyle name="Calc Currency (0)" xfId="203"/>
    <cellStyle name="Calc Currency (2)" xfId="204"/>
    <cellStyle name="Calc Percent (0)" xfId="205"/>
    <cellStyle name="Calc Percent (1)" xfId="206"/>
    <cellStyle name="Calc Percent (2)" xfId="207"/>
    <cellStyle name="Calc Units (0)" xfId="208"/>
    <cellStyle name="Calc Units (1)" xfId="209"/>
    <cellStyle name="Calc Units (2)" xfId="210"/>
    <cellStyle name="cena" xfId="211"/>
    <cellStyle name="cena celkem" xfId="212"/>
    <cellStyle name="cena součet" xfId="213"/>
    <cellStyle name="cena_EPS" xfId="214"/>
    <cellStyle name="CenaJednPolozky" xfId="215"/>
    <cellStyle name="CenaPolozkyCelk" xfId="216"/>
    <cellStyle name="CenaPolozkyHZSCelk" xfId="217"/>
    <cellStyle name="CisloOddilu" xfId="218"/>
    <cellStyle name="CisloPolozky" xfId="219"/>
    <cellStyle name="CisloSpecif" xfId="220"/>
    <cellStyle name="Comma [0]_!!!GO" xfId="221"/>
    <cellStyle name="Comma [00]" xfId="222"/>
    <cellStyle name="Comma_!!!GO" xfId="223"/>
    <cellStyle name="Copied" xfId="224"/>
    <cellStyle name="COST1" xfId="225"/>
    <cellStyle name="Currency [0]_!!!GO" xfId="226"/>
    <cellStyle name="Currency [00]" xfId="227"/>
    <cellStyle name="Currency_!!!GO" xfId="228"/>
    <cellStyle name="čárky [0]_HW" xfId="229"/>
    <cellStyle name="čárky 2" xfId="230"/>
    <cellStyle name="Čísla v krycím listu" xfId="231"/>
    <cellStyle name="číslo" xfId="232"/>
    <cellStyle name="číslo.00_" xfId="233"/>
    <cellStyle name="Date Short" xfId="234"/>
    <cellStyle name="definity" xfId="235"/>
    <cellStyle name="Dezimal [0]_Tabelle1" xfId="236"/>
    <cellStyle name="Dezimal_Tabelle1" xfId="237"/>
    <cellStyle name="Dolní index" xfId="238"/>
    <cellStyle name="Enter Currency (0)" xfId="239"/>
    <cellStyle name="Enter Currency (2)" xfId="240"/>
    <cellStyle name="Enter Units (0)" xfId="241"/>
    <cellStyle name="Enter Units (1)" xfId="242"/>
    <cellStyle name="Enter Units (2)" xfId="243"/>
    <cellStyle name="Entered" xfId="244"/>
    <cellStyle name="Euro" xfId="245"/>
    <cellStyle name="Firma" xfId="246"/>
    <cellStyle name="fnRegressQ" xfId="247"/>
    <cellStyle name="Grey" xfId="248"/>
    <cellStyle name="Header1" xfId="249"/>
    <cellStyle name="Header2" xfId="250"/>
    <cellStyle name="Hlavní nadpis" xfId="251"/>
    <cellStyle name="HmotnJednPolozky" xfId="252"/>
    <cellStyle name="HmotnPolozkyCelk" xfId="253"/>
    <cellStyle name="Horní index" xfId="254"/>
    <cellStyle name="Hyperlink" xfId="255"/>
    <cellStyle name="Input [yellow]" xfId="256"/>
    <cellStyle name="Input Cells" xfId="257"/>
    <cellStyle name="Lien hypertexte" xfId="258"/>
    <cellStyle name="Lien hypertexte visité" xfId="259"/>
    <cellStyle name="Link Currency (0)" xfId="260"/>
    <cellStyle name="Link Currency (2)" xfId="261"/>
    <cellStyle name="Link Units (0)" xfId="262"/>
    <cellStyle name="Link Units (1)" xfId="263"/>
    <cellStyle name="Link Units (2)" xfId="264"/>
    <cellStyle name="Linked Cells" xfId="265"/>
    <cellStyle name="měny 2" xfId="266"/>
    <cellStyle name="měny 2 2" xfId="267"/>
    <cellStyle name="měny 3" xfId="268"/>
    <cellStyle name="měny 3 2" xfId="269"/>
    <cellStyle name="měny 3 2 2" xfId="270"/>
    <cellStyle name="měny 3 3" xfId="271"/>
    <cellStyle name="měny 3 3 2" xfId="272"/>
    <cellStyle name="měny 3 4" xfId="273"/>
    <cellStyle name="měny 3 4 2" xfId="274"/>
    <cellStyle name="měny 3 5" xfId="275"/>
    <cellStyle name="měny 3 5 2" xfId="276"/>
    <cellStyle name="měny 4" xfId="277"/>
    <cellStyle name="měny 4 2" xfId="278"/>
    <cellStyle name="měny 4 2 2" xfId="279"/>
    <cellStyle name="měny 4 3" xfId="280"/>
    <cellStyle name="měny 4 3 2" xfId="281"/>
    <cellStyle name="měny 4 4" xfId="282"/>
    <cellStyle name="měny 4 4 2" xfId="283"/>
    <cellStyle name="měny 4 5" xfId="284"/>
    <cellStyle name="Milliers [0]_!!!GO" xfId="285"/>
    <cellStyle name="Milliers_!!!GO" xfId="286"/>
    <cellStyle name="MJPolozky" xfId="287"/>
    <cellStyle name="MnozstviPolozky" xfId="288"/>
    <cellStyle name="Monétaire [0]_!!!GO" xfId="289"/>
    <cellStyle name="Monétaire_!!!GO" xfId="290"/>
    <cellStyle name="NADPIS" xfId="291"/>
    <cellStyle name="nazev_skup" xfId="292"/>
    <cellStyle name="NazevOddilu" xfId="293"/>
    <cellStyle name="NazevPolozky" xfId="294"/>
    <cellStyle name="NazevSouctuOddilu" xfId="295"/>
    <cellStyle name="Neutrální 2" xfId="296"/>
    <cellStyle name="no dec" xfId="297"/>
    <cellStyle name="normal" xfId="298"/>
    <cellStyle name="Normal - Style1" xfId="299"/>
    <cellStyle name="Normal 2" xfId="300"/>
    <cellStyle name="Normal 2 2" xfId="301"/>
    <cellStyle name="Normal_!!!GO" xfId="302"/>
    <cellStyle name="Normální" xfId="0" builtinId="0"/>
    <cellStyle name="Normální 10" xfId="303"/>
    <cellStyle name="normální 11" xfId="304"/>
    <cellStyle name="Normální 12" xfId="305"/>
    <cellStyle name="Normální 13" xfId="306"/>
    <cellStyle name="normální 16" xfId="307"/>
    <cellStyle name="Normální 2" xfId="308"/>
    <cellStyle name="Normální 2 2" xfId="309"/>
    <cellStyle name="normální 2 2 2" xfId="310"/>
    <cellStyle name="normální 2 3" xfId="311"/>
    <cellStyle name="normální 2 3 2" xfId="312"/>
    <cellStyle name="normální 2 3 3" xfId="313"/>
    <cellStyle name="normální 2 4" xfId="314"/>
    <cellStyle name="normální 2 4 2" xfId="315"/>
    <cellStyle name="normální 2 5" xfId="316"/>
    <cellStyle name="normální 2 6" xfId="317"/>
    <cellStyle name="normální 2_Profese" xfId="318"/>
    <cellStyle name="Normální 3" xfId="319"/>
    <cellStyle name="normální 3 2" xfId="320"/>
    <cellStyle name="normální 3 3" xfId="321"/>
    <cellStyle name="normální 3 3 2" xfId="322"/>
    <cellStyle name="normální 3 3 2 2" xfId="323"/>
    <cellStyle name="normální 3 3 3" xfId="324"/>
    <cellStyle name="normální 3 3 3 2" xfId="325"/>
    <cellStyle name="normální 3 3 4" xfId="326"/>
    <cellStyle name="normální 3 3 4 2" xfId="327"/>
    <cellStyle name="normální 3 3 5" xfId="328"/>
    <cellStyle name="normální 3 4" xfId="329"/>
    <cellStyle name="normální 4" xfId="330"/>
    <cellStyle name="normální 4 2" xfId="331"/>
    <cellStyle name="normální 4 2 2" xfId="332"/>
    <cellStyle name="normální 4 3" xfId="333"/>
    <cellStyle name="normální 4 3 2" xfId="334"/>
    <cellStyle name="normální 4 4" xfId="335"/>
    <cellStyle name="normální 4 4 2" xfId="336"/>
    <cellStyle name="normální 4 5" xfId="337"/>
    <cellStyle name="normální 4 5 2" xfId="338"/>
    <cellStyle name="normální 4 6" xfId="339"/>
    <cellStyle name="normální 4 6 2" xfId="340"/>
    <cellStyle name="normální 4 7" xfId="341"/>
    <cellStyle name="normální 4 7 2" xfId="342"/>
    <cellStyle name="normální 4 8" xfId="343"/>
    <cellStyle name="normální 5" xfId="344"/>
    <cellStyle name="Normální 6" xfId="345"/>
    <cellStyle name="Normální 7" xfId="346"/>
    <cellStyle name="Normální 8" xfId="347"/>
    <cellStyle name="Normální 9" xfId="348"/>
    <cellStyle name="normální_POL.XLS" xfId="349"/>
    <cellStyle name="normální_Sešit1 2" xfId="350"/>
    <cellStyle name="Normalny_June 1997_1" xfId="351"/>
    <cellStyle name="O…‹aO‚e [0.00]_Region Orders (2)" xfId="352"/>
    <cellStyle name="O…‹aO‚e_Region Orders (2)" xfId="353"/>
    <cellStyle name="per.style" xfId="354"/>
    <cellStyle name="Percent [0]" xfId="355"/>
    <cellStyle name="Percent [00]" xfId="356"/>
    <cellStyle name="Percent [2]" xfId="357"/>
    <cellStyle name="Percent_#6 Temps &amp; Contractors" xfId="358"/>
    <cellStyle name="Pevné texty v krycím listu" xfId="359"/>
    <cellStyle name="Podnadpis" xfId="360"/>
    <cellStyle name="POPIS" xfId="361"/>
    <cellStyle name="PoradCisloPolozky" xfId="362"/>
    <cellStyle name="PorizovaniSkutecnosti" xfId="363"/>
    <cellStyle name="Poznámka 2" xfId="364"/>
    <cellStyle name="Poznámka 2 2" xfId="365"/>
    <cellStyle name="Poznámka 2 2 2" xfId="366"/>
    <cellStyle name="Poznámka 2 3" xfId="367"/>
    <cellStyle name="Poznámka 2 3 2" xfId="368"/>
    <cellStyle name="Poznámka 2 4" xfId="369"/>
    <cellStyle name="Poznámka 2 4 2" xfId="370"/>
    <cellStyle name="Poznámka 2 5" xfId="371"/>
    <cellStyle name="Poznámka 3" xfId="372"/>
    <cellStyle name="Poznámka 3 2" xfId="373"/>
    <cellStyle name="Poznámka 3 2 2" xfId="374"/>
    <cellStyle name="Poznámka 3 3" xfId="375"/>
    <cellStyle name="Poznámka 3 3 2" xfId="376"/>
    <cellStyle name="Poznámka 3 4" xfId="377"/>
    <cellStyle name="Poznámka 3 4 2" xfId="378"/>
    <cellStyle name="Poznámka 3 5" xfId="379"/>
    <cellStyle name="PrePop Currency (0)" xfId="380"/>
    <cellStyle name="PrePop Currency (2)" xfId="381"/>
    <cellStyle name="PrePop Units (0)" xfId="382"/>
    <cellStyle name="PrePop Units (1)" xfId="383"/>
    <cellStyle name="PrePop Units (2)" xfId="384"/>
    <cellStyle name="pricing" xfId="385"/>
    <cellStyle name="procent 2" xfId="386"/>
    <cellStyle name="ProcentoPrirazPol" xfId="387"/>
    <cellStyle name="Průměr" xfId="388"/>
    <cellStyle name="PSChar" xfId="389"/>
    <cellStyle name="R_text" xfId="390"/>
    <cellStyle name="R_type" xfId="391"/>
    <cellStyle name="RekapCisloOdd" xfId="392"/>
    <cellStyle name="RekapNazOdd" xfId="393"/>
    <cellStyle name="RekapOddiluSoucet" xfId="394"/>
    <cellStyle name="RekapTonaz" xfId="395"/>
    <cellStyle name="RevList" xfId="396"/>
    <cellStyle name="SKP" xfId="397"/>
    <cellStyle name="SoucetHmotOddilu" xfId="398"/>
    <cellStyle name="SoucetMontaziOddilu" xfId="399"/>
    <cellStyle name="součet" xfId="400"/>
    <cellStyle name="Standard_aktuell" xfId="401"/>
    <cellStyle name="Stín+tučně" xfId="402"/>
    <cellStyle name="Stín+tučně+velké písmo" xfId="403"/>
    <cellStyle name="Styl 1" xfId="404"/>
    <cellStyle name="Styl 1 2" xfId="405"/>
    <cellStyle name="Subtotal" xfId="406"/>
    <cellStyle name="text" xfId="407"/>
    <cellStyle name="Text Indent A" xfId="408"/>
    <cellStyle name="Text Indent B" xfId="409"/>
    <cellStyle name="Text Indent C" xfId="410"/>
    <cellStyle name="Text v krycím listu" xfId="411"/>
    <cellStyle name="titre1" xfId="412"/>
    <cellStyle name="titre2" xfId="413"/>
    <cellStyle name="TonazSute" xfId="414"/>
    <cellStyle name="Tučně" xfId="415"/>
    <cellStyle name="TYP ŘÁDKU_4(sloupceJ-L)" xfId="416"/>
    <cellStyle name="VykazPolozka" xfId="417"/>
    <cellStyle name="VykazPorCisPolozky" xfId="418"/>
    <cellStyle name="VykazVzorec" xfId="419"/>
    <cellStyle name="VypocetSkutecnosti" xfId="420"/>
    <cellStyle name="Währung [0]_Tabelle1" xfId="421"/>
    <cellStyle name="Währung_Tabelle1" xfId="422"/>
    <cellStyle name="základní" xfId="423"/>
    <cellStyle name="zbozi_p" xfId="424"/>
    <cellStyle name="Zvýrazni" xfId="425"/>
    <cellStyle name="桁区切り [0.00]_22Oct01Toyota Indirect Cost Summary Package-F(P&amp;W shop)" xfId="426"/>
    <cellStyle name="桁区切り_Package -F PROPOSED STAFF SCHEDULE 27,July,01" xfId="427"/>
    <cellStyle name="標準_22Oct01Toyota Indirect Cost Summary Package-F(P&amp;W shop)" xfId="428"/>
  </cellStyles>
  <dxfs count="10">
    <dxf>
      <numFmt numFmtId="164" formatCode="#,##0.00\ &quot;Kč&quot;"/>
    </dxf>
    <dxf>
      <numFmt numFmtId="164" formatCode="#,##0.00\ &quot;Kč&quot;"/>
    </dxf>
    <dxf>
      <numFmt numFmtId="164" formatCode="#,##0.00\ &quot;Kč&quot;"/>
    </dxf>
    <dxf>
      <numFmt numFmtId="164" formatCode="#,##0.00\ &quot;Kč&quot;"/>
    </dxf>
    <dxf>
      <numFmt numFmtId="164" formatCode="#,##0.00\ &quot;Kč&quot;"/>
    </dxf>
    <dxf>
      <numFmt numFmtId="164" formatCode="#,##0.00\ &quot;Kč&quot;"/>
    </dxf>
    <dxf>
      <numFmt numFmtId="164" formatCode="#,##0.00\ &quot;Kč&quot;"/>
    </dxf>
    <dxf>
      <numFmt numFmtId="164" formatCode="#,##0.00\ &quot;Kč&quot;"/>
    </dxf>
    <dxf>
      <numFmt numFmtId="164" formatCode="#,##0.00\ &quot;Kč&quot;"/>
    </dxf>
    <dxf>
      <numFmt numFmtId="164" formatCode="#,##0.00\ &quot;Kč&quot;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externalLink" Target="externalLinks/externalLink10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externalLink" Target="externalLinks/externalLink9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10" Type="http://schemas.openxmlformats.org/officeDocument/2006/relationships/externalLink" Target="externalLinks/externalLink2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012-447/E/so30/04/ROzpo&#269;et/vzor04_rozp_0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1012-447/E/so30/04/ROzpo&#269;et/0401_rozp_Hrad_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EMP/skoda_M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&#269;.%2041%20Zelen&#253;%20ostrov%20roz.%20rozpo&#269;tu%20na%20DC%20(bez%20list.%20v&#253;stupu)/Rozpo&#269;et%20stavby%20dle%20DC/sa_SO51_4_vv_0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00_Podklady/Vyberove_rizeni_I_stavba/DOCUME~1/csestam/LOCALS~1/Temp/notesEA312D/Help_110203_11x_xxxx_K_001_01.xlsm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boxsrv1\Company\SPOLECNE%20DOKUMENTY\Nab&#237;dky%202014\Nxxx%20-%202014%20VaV%20Contipro%20&#269;p\nab&#237;dka\vybaven&#237;\04.%20Vybaven&#237;%20propust&#237;,%20CFL_T_071.1_Soupis%20prac&#237;_Propusti_API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SPOLECNE%20DOKUMENTY/Nab&#237;dky%202014/N043-2014-VaV%20Olympus%20&#269;ist&#233;%20prostory/Nab&#237;dky/SO%2001.1%20Stavebn&#237;%20&#345;e&#353;en&#237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SPOLECNE%20DOKUMENTY/Nab&#237;dky%202014/N039%20-%202014%20VaV%20Vakosxt%20&#269;ist&#253;%20prostor/Rozpo&#269;et_KOMPLE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/>
      <sheetData sheetId="1"/>
      <sheetData sheetId="2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iska "/>
      <sheetName val="Rekapitulace"/>
      <sheetName val="Úvod"/>
      <sheetName val="713-izolace"/>
      <sheetName val="732-strojovny"/>
      <sheetName val="733-potrubí"/>
      <sheetName val="734- armatury"/>
      <sheetName val="735-otopná těl"/>
      <sheetName val="783-nátěry"/>
      <sheetName val="dopln.konstrukce"/>
      <sheetName val="HZS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Specifikace"/>
      <sheetName val="Kusovník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51.4 Výkaz výměr"/>
      <sheetName val="SO 51_4 Výkaz výměr"/>
    </sheetNames>
    <sheetDataSet>
      <sheetData sheetId="0"/>
      <sheetData sheetId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dání_"/>
      <sheetName val="HW"/>
      <sheetName val="Moduly"/>
      <sheetName val="Integr"/>
      <sheetName val="SW_kalk"/>
      <sheetName val="Estimate"/>
      <sheetName val="PC"/>
      <sheetName val="SW"/>
      <sheetName val="Kabelaze"/>
      <sheetName val="Rozvaděč"/>
      <sheetName val="Výpočty"/>
      <sheetName val="Subdod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>
        <row r="70">
          <cell r="H70">
            <v>2684455.1673719999</v>
          </cell>
        </row>
      </sheetData>
      <sheetData sheetId="6" refreshError="1"/>
      <sheetData sheetId="7" refreshError="1"/>
      <sheetData sheetId="8" refreshError="1"/>
      <sheetData sheetId="9"/>
      <sheetData sheetId="10" refreshError="1"/>
      <sheetData sheetId="1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/>
      <sheetData sheetId="1">
        <row r="8">
          <cell r="E8">
            <v>185004.00000000003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</row>
        <row r="21">
          <cell r="H21">
            <v>0</v>
          </cell>
        </row>
      </sheetData>
      <sheetData sheetId="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/>
      <sheetData sheetId="1">
        <row r="23">
          <cell r="E23" t="e">
            <v>#REF!</v>
          </cell>
          <cell r="F23" t="e">
            <v>#REF!</v>
          </cell>
          <cell r="G23" t="e">
            <v>#REF!</v>
          </cell>
          <cell r="H23" t="e">
            <v>#REF!</v>
          </cell>
          <cell r="I23" t="e">
            <v>#REF!</v>
          </cell>
        </row>
      </sheetData>
      <sheetData sheetId="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hrn"/>
      <sheetName val="Rekapitulace"/>
      <sheetName val="ČP"/>
      <sheetName val="VZT"/>
      <sheetName val="Monitoring"/>
      <sheetName val="Elektro&amp;MaR"/>
      <sheetName val="Slaboproud"/>
      <sheetName val="Vybavení"/>
      <sheetName val="Trubní rozvody"/>
    </sheetNames>
    <sheetDataSet>
      <sheetData sheetId="0">
        <row r="6">
          <cell r="G6">
            <v>0</v>
          </cell>
        </row>
        <row r="30">
          <cell r="C30">
            <v>21</v>
          </cell>
        </row>
        <row r="32">
          <cell r="C32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55"/>
  <sheetViews>
    <sheetView tabSelected="1" view="pageBreakPreview" zoomScale="85" zoomScaleNormal="100" zoomScaleSheetLayoutView="85" workbookViewId="0">
      <selection activeCell="L29" sqref="L29"/>
    </sheetView>
  </sheetViews>
  <sheetFormatPr defaultColWidth="9.140625" defaultRowHeight="12.75"/>
  <cols>
    <col min="1" max="1" width="2" style="6" customWidth="1"/>
    <col min="2" max="2" width="15" style="6" customWidth="1"/>
    <col min="3" max="3" width="29.42578125" style="6" customWidth="1"/>
    <col min="4" max="4" width="14.5703125" style="6" customWidth="1"/>
    <col min="5" max="5" width="13.5703125" style="6" customWidth="1"/>
    <col min="6" max="6" width="16.5703125" style="6" customWidth="1"/>
    <col min="7" max="7" width="15.28515625" style="6" customWidth="1"/>
    <col min="8" max="8" width="10.7109375" style="6" customWidth="1"/>
    <col min="9" max="16384" width="9.140625" style="6"/>
  </cols>
  <sheetData>
    <row r="1" spans="1:57" ht="24.75" customHeight="1" thickBot="1">
      <c r="A1" s="4" t="s">
        <v>13</v>
      </c>
      <c r="B1" s="5"/>
      <c r="C1" s="5"/>
      <c r="D1" s="5"/>
      <c r="E1" s="5"/>
      <c r="F1" s="5"/>
      <c r="G1" s="5"/>
      <c r="H1" s="6" t="s">
        <v>86</v>
      </c>
      <c r="I1" s="6">
        <v>1</v>
      </c>
    </row>
    <row r="2" spans="1:57" ht="12.75" customHeight="1">
      <c r="A2" s="7" t="s">
        <v>14</v>
      </c>
      <c r="B2" s="8"/>
      <c r="C2" s="9"/>
      <c r="D2" s="9"/>
      <c r="E2" s="8"/>
      <c r="F2" s="10" t="s">
        <v>15</v>
      </c>
      <c r="G2" s="11"/>
    </row>
    <row r="3" spans="1:57" ht="3" hidden="1" customHeight="1">
      <c r="A3" s="12"/>
      <c r="B3" s="13"/>
      <c r="C3" s="14"/>
      <c r="D3" s="14"/>
      <c r="E3" s="13"/>
      <c r="F3" s="15"/>
      <c r="G3" s="16"/>
    </row>
    <row r="4" spans="1:57" ht="12" customHeight="1">
      <c r="A4" s="17" t="s">
        <v>16</v>
      </c>
      <c r="B4" s="13"/>
      <c r="C4" s="14" t="s">
        <v>17</v>
      </c>
      <c r="D4" s="14"/>
      <c r="E4" s="13"/>
      <c r="F4" s="15" t="s">
        <v>18</v>
      </c>
      <c r="G4" s="18"/>
    </row>
    <row r="5" spans="1:57">
      <c r="A5" s="19"/>
      <c r="B5" s="20"/>
      <c r="C5" s="145" t="s">
        <v>390</v>
      </c>
      <c r="D5" s="21"/>
      <c r="E5" s="22"/>
      <c r="F5" s="15" t="s">
        <v>4</v>
      </c>
      <c r="G5" s="16"/>
    </row>
    <row r="6" spans="1:57" ht="12.95" customHeight="1">
      <c r="A6" s="17" t="s">
        <v>19</v>
      </c>
      <c r="B6" s="13"/>
      <c r="C6" s="14" t="s">
        <v>20</v>
      </c>
      <c r="D6" s="14"/>
      <c r="E6" s="13"/>
      <c r="F6" s="23" t="s">
        <v>21</v>
      </c>
      <c r="G6" s="24">
        <v>0</v>
      </c>
      <c r="O6" s="25"/>
    </row>
    <row r="7" spans="1:57">
      <c r="A7" s="26"/>
      <c r="B7" s="27"/>
      <c r="C7" s="146" t="s">
        <v>391</v>
      </c>
      <c r="D7" s="28"/>
      <c r="E7" s="28"/>
      <c r="F7" s="29" t="s">
        <v>22</v>
      </c>
      <c r="G7" s="24">
        <f>IF(PocetMJ=0,,ROUND((F30+F32)/PocetMJ,1))</f>
        <v>0</v>
      </c>
    </row>
    <row r="8" spans="1:57">
      <c r="A8" s="30" t="s">
        <v>5</v>
      </c>
      <c r="B8" s="15"/>
      <c r="C8" s="196"/>
      <c r="D8" s="196"/>
      <c r="E8" s="197"/>
      <c r="F8" s="31" t="s">
        <v>23</v>
      </c>
      <c r="G8" s="32"/>
      <c r="H8" s="33"/>
      <c r="I8" s="34"/>
    </row>
    <row r="9" spans="1:57">
      <c r="A9" s="30" t="s">
        <v>24</v>
      </c>
      <c r="B9" s="15"/>
      <c r="C9" s="196"/>
      <c r="D9" s="196"/>
      <c r="E9" s="197"/>
      <c r="F9" s="15"/>
      <c r="G9" s="35"/>
      <c r="H9" s="3"/>
    </row>
    <row r="10" spans="1:57">
      <c r="A10" s="30" t="s">
        <v>25</v>
      </c>
      <c r="B10" s="15"/>
      <c r="C10" s="196"/>
      <c r="D10" s="196"/>
      <c r="E10" s="196"/>
      <c r="F10" s="36"/>
      <c r="G10" s="37"/>
      <c r="H10" s="38"/>
    </row>
    <row r="11" spans="1:57" ht="13.5" customHeight="1">
      <c r="A11" s="30" t="s">
        <v>6</v>
      </c>
      <c r="B11" s="15"/>
      <c r="C11" s="196" t="s">
        <v>26</v>
      </c>
      <c r="D11" s="196"/>
      <c r="E11" s="196"/>
      <c r="F11" s="39" t="s">
        <v>27</v>
      </c>
      <c r="G11" s="40"/>
      <c r="H11" s="3"/>
      <c r="BA11" s="41"/>
      <c r="BB11" s="41"/>
      <c r="BC11" s="41"/>
      <c r="BD11" s="41"/>
      <c r="BE11" s="41"/>
    </row>
    <row r="12" spans="1:57" ht="12.75" customHeight="1">
      <c r="A12" s="42" t="s">
        <v>28</v>
      </c>
      <c r="B12" s="13"/>
      <c r="C12" s="198"/>
      <c r="D12" s="198"/>
      <c r="E12" s="198"/>
      <c r="F12" s="43" t="s">
        <v>29</v>
      </c>
      <c r="G12" s="44"/>
      <c r="H12" s="3"/>
    </row>
    <row r="13" spans="1:57" ht="28.5" customHeight="1" thickBot="1">
      <c r="A13" s="45" t="s">
        <v>30</v>
      </c>
      <c r="B13" s="46"/>
      <c r="C13" s="46"/>
      <c r="D13" s="46"/>
      <c r="E13" s="47"/>
      <c r="F13" s="47"/>
      <c r="G13" s="48"/>
      <c r="H13" s="3"/>
    </row>
    <row r="14" spans="1:57" ht="17.25" customHeight="1" thickBot="1">
      <c r="A14" s="49" t="s">
        <v>31</v>
      </c>
      <c r="B14" s="50"/>
      <c r="C14" s="51"/>
      <c r="D14" s="52" t="s">
        <v>32</v>
      </c>
      <c r="E14" s="53"/>
      <c r="F14" s="53"/>
      <c r="G14" s="51"/>
    </row>
    <row r="15" spans="1:57" ht="15.95" customHeight="1">
      <c r="A15" s="54"/>
      <c r="B15" s="55" t="s">
        <v>33</v>
      </c>
      <c r="C15" s="56">
        <f>Rekapitulace!E14</f>
        <v>0</v>
      </c>
      <c r="D15" s="57" t="str">
        <f>Rekapitulace!A19</f>
        <v>Ztížené výrobní podmínky</v>
      </c>
      <c r="E15" s="58"/>
      <c r="F15" s="59"/>
      <c r="G15" s="56">
        <f>Rekapitulace!I19</f>
        <v>0</v>
      </c>
    </row>
    <row r="16" spans="1:57" ht="15.95" customHeight="1">
      <c r="A16" s="54" t="s">
        <v>34</v>
      </c>
      <c r="B16" s="55" t="s">
        <v>35</v>
      </c>
      <c r="C16" s="56">
        <f>Rekapitulace!F14</f>
        <v>0</v>
      </c>
      <c r="D16" s="12" t="str">
        <f>Rekapitulace!A20</f>
        <v>Oborová přirážka</v>
      </c>
      <c r="E16" s="60"/>
      <c r="F16" s="61"/>
      <c r="G16" s="56">
        <f>Rekapitulace!I20</f>
        <v>0</v>
      </c>
    </row>
    <row r="17" spans="1:7" ht="15.95" customHeight="1">
      <c r="A17" s="54" t="s">
        <v>36</v>
      </c>
      <c r="B17" s="55" t="s">
        <v>37</v>
      </c>
      <c r="C17" s="56">
        <f>Rekapitulace!H14</f>
        <v>0</v>
      </c>
      <c r="D17" s="12" t="str">
        <f>Rekapitulace!A21</f>
        <v>Přesun stavebních kapacit</v>
      </c>
      <c r="E17" s="60"/>
      <c r="F17" s="61"/>
      <c r="G17" s="56">
        <f>Rekapitulace!I21</f>
        <v>0</v>
      </c>
    </row>
    <row r="18" spans="1:7" ht="15.95" customHeight="1">
      <c r="A18" s="62" t="s">
        <v>38</v>
      </c>
      <c r="B18" s="63" t="s">
        <v>39</v>
      </c>
      <c r="C18" s="56">
        <f>Rekapitulace!G14</f>
        <v>0</v>
      </c>
      <c r="D18" s="12" t="str">
        <f>Rekapitulace!A22</f>
        <v>Mimostaveništní doprava</v>
      </c>
      <c r="E18" s="60"/>
      <c r="F18" s="61"/>
      <c r="G18" s="56">
        <f>Rekapitulace!I22</f>
        <v>0</v>
      </c>
    </row>
    <row r="19" spans="1:7" ht="15.95" customHeight="1">
      <c r="A19" s="64" t="s">
        <v>40</v>
      </c>
      <c r="B19" s="55"/>
      <c r="C19" s="56">
        <f>SUM(C15:C18)</f>
        <v>0</v>
      </c>
      <c r="D19" s="12" t="str">
        <f>Rekapitulace!A23</f>
        <v>Zařízení staveniště</v>
      </c>
      <c r="E19" s="60"/>
      <c r="F19" s="61"/>
      <c r="G19" s="56">
        <f>Rekapitulace!I23</f>
        <v>0</v>
      </c>
    </row>
    <row r="20" spans="1:7" ht="15.95" customHeight="1">
      <c r="A20" s="64"/>
      <c r="B20" s="55"/>
      <c r="C20" s="56"/>
      <c r="D20" s="12" t="str">
        <f>Rekapitulace!A24</f>
        <v>Provoz investora</v>
      </c>
      <c r="E20" s="60"/>
      <c r="F20" s="61"/>
      <c r="G20" s="56">
        <f>Rekapitulace!I24</f>
        <v>0</v>
      </c>
    </row>
    <row r="21" spans="1:7" ht="15.95" customHeight="1">
      <c r="A21" s="64" t="s">
        <v>8</v>
      </c>
      <c r="B21" s="55"/>
      <c r="C21" s="56">
        <f>Rekapitulace!I14</f>
        <v>0</v>
      </c>
      <c r="D21" s="12" t="str">
        <f>Rekapitulace!A25</f>
        <v>Kompletační činnost (IČD)</v>
      </c>
      <c r="E21" s="60"/>
      <c r="F21" s="61"/>
      <c r="G21" s="56">
        <f>Rekapitulace!I25</f>
        <v>0</v>
      </c>
    </row>
    <row r="22" spans="1:7" ht="15.95" customHeight="1">
      <c r="A22" s="65" t="s">
        <v>41</v>
      </c>
      <c r="B22" s="3"/>
      <c r="C22" s="56">
        <f>C19+C21</f>
        <v>0</v>
      </c>
      <c r="D22" s="12" t="s">
        <v>42</v>
      </c>
      <c r="E22" s="60"/>
      <c r="F22" s="61"/>
      <c r="G22" s="144">
        <f>G23-SUM(G15:G21)</f>
        <v>0</v>
      </c>
    </row>
    <row r="23" spans="1:7" ht="15.95" customHeight="1" thickBot="1">
      <c r="A23" s="199" t="s">
        <v>43</v>
      </c>
      <c r="B23" s="200"/>
      <c r="C23" s="66">
        <f>C22+G23</f>
        <v>0</v>
      </c>
      <c r="D23" s="67" t="s">
        <v>44</v>
      </c>
      <c r="E23" s="68"/>
      <c r="F23" s="69"/>
      <c r="G23" s="56">
        <f>Rekapitulace!H27</f>
        <v>0</v>
      </c>
    </row>
    <row r="24" spans="1:7">
      <c r="A24" s="70" t="s">
        <v>45</v>
      </c>
      <c r="B24" s="71"/>
      <c r="C24" s="72"/>
      <c r="D24" s="71" t="s">
        <v>46</v>
      </c>
      <c r="E24" s="71"/>
      <c r="F24" s="73" t="s">
        <v>47</v>
      </c>
      <c r="G24" s="74"/>
    </row>
    <row r="25" spans="1:7">
      <c r="A25" s="65" t="s">
        <v>48</v>
      </c>
      <c r="B25" s="3"/>
      <c r="C25" s="75"/>
      <c r="D25" s="3" t="s">
        <v>48</v>
      </c>
      <c r="F25" s="76" t="s">
        <v>48</v>
      </c>
      <c r="G25" s="77"/>
    </row>
    <row r="26" spans="1:7" ht="37.5" customHeight="1">
      <c r="A26" s="65" t="s">
        <v>49</v>
      </c>
      <c r="B26" s="78"/>
      <c r="C26" s="75"/>
      <c r="D26" s="3" t="s">
        <v>49</v>
      </c>
      <c r="F26" s="76" t="s">
        <v>49</v>
      </c>
      <c r="G26" s="77"/>
    </row>
    <row r="27" spans="1:7">
      <c r="A27" s="65"/>
      <c r="B27" s="79"/>
      <c r="C27" s="75"/>
      <c r="D27" s="3"/>
      <c r="F27" s="76"/>
      <c r="G27" s="77"/>
    </row>
    <row r="28" spans="1:7">
      <c r="A28" s="65" t="s">
        <v>50</v>
      </c>
      <c r="B28" s="3"/>
      <c r="C28" s="75"/>
      <c r="D28" s="76" t="s">
        <v>51</v>
      </c>
      <c r="E28" s="75"/>
      <c r="F28" s="1" t="s">
        <v>51</v>
      </c>
      <c r="G28" s="77"/>
    </row>
    <row r="29" spans="1:7" ht="69" customHeight="1">
      <c r="A29" s="65"/>
      <c r="B29" s="3"/>
      <c r="C29" s="80"/>
      <c r="D29" s="81"/>
      <c r="E29" s="80"/>
      <c r="F29" s="3"/>
      <c r="G29" s="77"/>
    </row>
    <row r="30" spans="1:7">
      <c r="A30" s="82" t="s">
        <v>52</v>
      </c>
      <c r="B30" s="83"/>
      <c r="C30" s="84">
        <v>21</v>
      </c>
      <c r="D30" s="83" t="s">
        <v>53</v>
      </c>
      <c r="E30" s="85"/>
      <c r="F30" s="204">
        <f>C23-F32</f>
        <v>0</v>
      </c>
      <c r="G30" s="205"/>
    </row>
    <row r="31" spans="1:7">
      <c r="A31" s="82" t="s">
        <v>54</v>
      </c>
      <c r="B31" s="83"/>
      <c r="C31" s="84">
        <f>SazbaDPH1</f>
        <v>21</v>
      </c>
      <c r="D31" s="83" t="s">
        <v>55</v>
      </c>
      <c r="E31" s="85"/>
      <c r="F31" s="204">
        <f>ROUND(PRODUCT(F30,C31/100),0)</f>
        <v>0</v>
      </c>
      <c r="G31" s="205"/>
    </row>
    <row r="32" spans="1:7">
      <c r="A32" s="82" t="s">
        <v>52</v>
      </c>
      <c r="B32" s="83"/>
      <c r="C32" s="84">
        <v>0</v>
      </c>
      <c r="D32" s="83" t="s">
        <v>55</v>
      </c>
      <c r="E32" s="85"/>
      <c r="F32" s="204">
        <v>0</v>
      </c>
      <c r="G32" s="205"/>
    </row>
    <row r="33" spans="1:8">
      <c r="A33" s="82" t="s">
        <v>54</v>
      </c>
      <c r="B33" s="86"/>
      <c r="C33" s="87">
        <f>SazbaDPH2</f>
        <v>0</v>
      </c>
      <c r="D33" s="83" t="s">
        <v>55</v>
      </c>
      <c r="E33" s="61"/>
      <c r="F33" s="204">
        <f>ROUND(PRODUCT(F32,C33/100),0)</f>
        <v>0</v>
      </c>
      <c r="G33" s="205"/>
    </row>
    <row r="34" spans="1:8" s="91" customFormat="1" ht="19.5" customHeight="1" thickBot="1">
      <c r="A34" s="88" t="s">
        <v>56</v>
      </c>
      <c r="B34" s="89"/>
      <c r="C34" s="89"/>
      <c r="D34" s="89"/>
      <c r="E34" s="90"/>
      <c r="F34" s="201">
        <f>ROUND(SUM(F30:F33),0)</f>
        <v>0</v>
      </c>
      <c r="G34" s="202"/>
    </row>
    <row r="36" spans="1:8">
      <c r="A36" s="92" t="s">
        <v>57</v>
      </c>
      <c r="B36" s="92"/>
      <c r="C36" s="92"/>
      <c r="D36" s="92"/>
      <c r="E36" s="92"/>
      <c r="F36" s="92"/>
      <c r="G36" s="92"/>
      <c r="H36" s="6" t="s">
        <v>12</v>
      </c>
    </row>
    <row r="37" spans="1:8" ht="14.25" customHeight="1">
      <c r="A37" s="92"/>
      <c r="B37" s="203"/>
      <c r="C37" s="203"/>
      <c r="D37" s="203"/>
      <c r="E37" s="203"/>
      <c r="F37" s="203"/>
      <c r="G37" s="203"/>
      <c r="H37" s="6" t="s">
        <v>12</v>
      </c>
    </row>
    <row r="38" spans="1:8" ht="12.75" customHeight="1">
      <c r="A38" s="93"/>
      <c r="B38" s="203"/>
      <c r="C38" s="203"/>
      <c r="D38" s="203"/>
      <c r="E38" s="203"/>
      <c r="F38" s="203"/>
      <c r="G38" s="203"/>
      <c r="H38" s="6" t="s">
        <v>12</v>
      </c>
    </row>
    <row r="39" spans="1:8">
      <c r="A39" s="93"/>
      <c r="B39" s="203"/>
      <c r="C39" s="203"/>
      <c r="D39" s="203"/>
      <c r="E39" s="203"/>
      <c r="F39" s="203"/>
      <c r="G39" s="203"/>
      <c r="H39" s="6" t="s">
        <v>12</v>
      </c>
    </row>
    <row r="40" spans="1:8">
      <c r="A40" s="93"/>
      <c r="B40" s="203"/>
      <c r="C40" s="203"/>
      <c r="D40" s="203"/>
      <c r="E40" s="203"/>
      <c r="F40" s="203"/>
      <c r="G40" s="203"/>
      <c r="H40" s="6" t="s">
        <v>12</v>
      </c>
    </row>
    <row r="41" spans="1:8">
      <c r="A41" s="93"/>
      <c r="B41" s="203"/>
      <c r="C41" s="203"/>
      <c r="D41" s="203"/>
      <c r="E41" s="203"/>
      <c r="F41" s="203"/>
      <c r="G41" s="203"/>
      <c r="H41" s="6" t="s">
        <v>12</v>
      </c>
    </row>
    <row r="42" spans="1:8">
      <c r="A42" s="93"/>
      <c r="B42" s="203"/>
      <c r="C42" s="203"/>
      <c r="D42" s="203"/>
      <c r="E42" s="203"/>
      <c r="F42" s="203"/>
      <c r="G42" s="203"/>
      <c r="H42" s="6" t="s">
        <v>12</v>
      </c>
    </row>
    <row r="43" spans="1:8">
      <c r="A43" s="93"/>
      <c r="B43" s="203"/>
      <c r="C43" s="203"/>
      <c r="D43" s="203"/>
      <c r="E43" s="203"/>
      <c r="F43" s="203"/>
      <c r="G43" s="203"/>
      <c r="H43" s="6" t="s">
        <v>12</v>
      </c>
    </row>
    <row r="44" spans="1:8">
      <c r="A44" s="93"/>
      <c r="B44" s="203"/>
      <c r="C44" s="203"/>
      <c r="D44" s="203"/>
      <c r="E44" s="203"/>
      <c r="F44" s="203"/>
      <c r="G44" s="203"/>
      <c r="H44" s="6" t="s">
        <v>12</v>
      </c>
    </row>
    <row r="45" spans="1:8" ht="0.75" customHeight="1">
      <c r="A45" s="93"/>
      <c r="B45" s="203"/>
      <c r="C45" s="203"/>
      <c r="D45" s="203"/>
      <c r="E45" s="203"/>
      <c r="F45" s="203"/>
      <c r="G45" s="203"/>
      <c r="H45" s="6" t="s">
        <v>12</v>
      </c>
    </row>
    <row r="46" spans="1:8">
      <c r="B46" s="195"/>
      <c r="C46" s="195"/>
      <c r="D46" s="195"/>
      <c r="E46" s="195"/>
      <c r="F46" s="195"/>
      <c r="G46" s="195"/>
    </row>
    <row r="47" spans="1:8">
      <c r="B47" s="195"/>
      <c r="C47" s="195"/>
      <c r="D47" s="195"/>
      <c r="E47" s="195"/>
      <c r="F47" s="195"/>
      <c r="G47" s="195"/>
    </row>
    <row r="48" spans="1:8">
      <c r="B48" s="195"/>
      <c r="C48" s="195"/>
      <c r="D48" s="195"/>
      <c r="E48" s="195"/>
      <c r="F48" s="195"/>
      <c r="G48" s="195"/>
    </row>
    <row r="49" spans="2:7">
      <c r="B49" s="195"/>
      <c r="C49" s="195"/>
      <c r="D49" s="195"/>
      <c r="E49" s="195"/>
      <c r="F49" s="195"/>
      <c r="G49" s="195"/>
    </row>
    <row r="50" spans="2:7">
      <c r="B50" s="195"/>
      <c r="C50" s="195"/>
      <c r="D50" s="195"/>
      <c r="E50" s="195"/>
      <c r="F50" s="195"/>
      <c r="G50" s="195"/>
    </row>
    <row r="51" spans="2:7">
      <c r="B51" s="195"/>
      <c r="C51" s="195"/>
      <c r="D51" s="195"/>
      <c r="E51" s="195"/>
      <c r="F51" s="195"/>
      <c r="G51" s="195"/>
    </row>
    <row r="52" spans="2:7">
      <c r="B52" s="195"/>
      <c r="C52" s="195"/>
      <c r="D52" s="195"/>
      <c r="E52" s="195"/>
      <c r="F52" s="195"/>
      <c r="G52" s="195"/>
    </row>
    <row r="53" spans="2:7">
      <c r="B53" s="195"/>
      <c r="C53" s="195"/>
      <c r="D53" s="195"/>
      <c r="E53" s="195"/>
      <c r="F53" s="195"/>
      <c r="G53" s="195"/>
    </row>
    <row r="54" spans="2:7">
      <c r="B54" s="195"/>
      <c r="C54" s="195"/>
      <c r="D54" s="195"/>
      <c r="E54" s="195"/>
      <c r="F54" s="195"/>
      <c r="G54" s="195"/>
    </row>
    <row r="55" spans="2:7">
      <c r="B55" s="195"/>
      <c r="C55" s="195"/>
      <c r="D55" s="195"/>
      <c r="E55" s="195"/>
      <c r="F55" s="195"/>
      <c r="G55" s="195"/>
    </row>
  </sheetData>
  <mergeCells count="22">
    <mergeCell ref="A23:B23"/>
    <mergeCell ref="B50:G50"/>
    <mergeCell ref="B51:G51"/>
    <mergeCell ref="F34:G34"/>
    <mergeCell ref="B52:G52"/>
    <mergeCell ref="B37:G45"/>
    <mergeCell ref="F33:G33"/>
    <mergeCell ref="F30:G30"/>
    <mergeCell ref="F31:G31"/>
    <mergeCell ref="F32:G32"/>
    <mergeCell ref="C8:E8"/>
    <mergeCell ref="C9:E9"/>
    <mergeCell ref="C10:E10"/>
    <mergeCell ref="C11:E11"/>
    <mergeCell ref="C12:E12"/>
    <mergeCell ref="B55:G55"/>
    <mergeCell ref="B46:G46"/>
    <mergeCell ref="B47:G47"/>
    <mergeCell ref="B48:G48"/>
    <mergeCell ref="B49:G49"/>
    <mergeCell ref="B53:G53"/>
    <mergeCell ref="B54:G54"/>
  </mergeCells>
  <conditionalFormatting sqref="F30:G34">
    <cfRule type="expression" dxfId="9" priority="4" stopIfTrue="1">
      <formula>$I$1=1</formula>
    </cfRule>
  </conditionalFormatting>
  <conditionalFormatting sqref="F26">
    <cfRule type="expression" dxfId="8" priority="1">
      <formula>$I$1=1</formula>
    </cfRule>
    <cfRule type="expression" dxfId="7" priority="3" stopIfTrue="1">
      <formula>$I$1=1</formula>
    </cfRule>
  </conditionalFormatting>
  <conditionalFormatting sqref="F69">
    <cfRule type="expression" dxfId="6" priority="2" stopIfTrue="1">
      <formula>$I$1=1</formula>
    </cfRule>
  </conditionalFormatting>
  <printOptions horizontalCentered="1"/>
  <pageMargins left="0.70866141732283472" right="0.70866141732283472" top="0.78740157480314965" bottom="0.78740157480314965" header="0.31496062992125984" footer="0.31496062992125984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71"/>
  <sheetViews>
    <sheetView view="pageBreakPreview" zoomScale="85" zoomScaleNormal="100" zoomScaleSheetLayoutView="85" workbookViewId="0">
      <selection activeCell="X33" sqref="X33"/>
    </sheetView>
  </sheetViews>
  <sheetFormatPr defaultColWidth="9.140625" defaultRowHeight="12.75"/>
  <cols>
    <col min="1" max="1" width="5.85546875" style="6" customWidth="1"/>
    <col min="2" max="2" width="8.140625" style="6" customWidth="1"/>
    <col min="3" max="3" width="45.140625" style="6" customWidth="1"/>
    <col min="4" max="4" width="15.85546875" style="6" customWidth="1"/>
    <col min="5" max="5" width="11.28515625" style="6" customWidth="1"/>
    <col min="6" max="6" width="10.85546875" style="6" customWidth="1"/>
    <col min="7" max="7" width="11" style="6" customWidth="1"/>
    <col min="8" max="8" width="11.140625" style="6" customWidth="1"/>
    <col min="9" max="9" width="10.7109375" style="6" customWidth="1"/>
    <col min="10" max="16384" width="9.140625" style="6"/>
  </cols>
  <sheetData>
    <row r="1" spans="1:57" s="97" customFormat="1" ht="25.5" customHeight="1" thickTop="1">
      <c r="A1" s="206" t="s">
        <v>10</v>
      </c>
      <c r="B1" s="207"/>
      <c r="C1" s="215" t="s">
        <v>390</v>
      </c>
      <c r="D1" s="216"/>
      <c r="E1" s="216"/>
      <c r="F1" s="217"/>
      <c r="G1" s="94" t="s">
        <v>58</v>
      </c>
      <c r="H1" s="95"/>
      <c r="I1" s="96"/>
    </row>
    <row r="2" spans="1:57" ht="13.5" thickBot="1">
      <c r="A2" s="208" t="s">
        <v>11</v>
      </c>
      <c r="B2" s="209"/>
      <c r="C2" s="98" t="s">
        <v>391</v>
      </c>
      <c r="D2" s="2"/>
      <c r="E2" s="99"/>
      <c r="F2" s="2"/>
      <c r="G2" s="210"/>
      <c r="H2" s="211"/>
      <c r="I2" s="212"/>
    </row>
    <row r="3" spans="1:57" ht="13.5" thickTop="1">
      <c r="F3" s="3"/>
    </row>
    <row r="4" spans="1:57" ht="19.5" customHeight="1">
      <c r="A4" s="100" t="s">
        <v>59</v>
      </c>
      <c r="B4" s="101"/>
      <c r="C4" s="101"/>
      <c r="D4" s="101"/>
      <c r="E4" s="102"/>
      <c r="F4" s="101"/>
      <c r="G4" s="101"/>
      <c r="H4" s="101"/>
      <c r="I4" s="101"/>
    </row>
    <row r="5" spans="1:57" ht="13.5" thickBot="1"/>
    <row r="6" spans="1:57" s="3" customFormat="1" ht="13.5" thickBot="1">
      <c r="A6" s="103"/>
      <c r="B6" s="104" t="s">
        <v>60</v>
      </c>
      <c r="C6" s="104"/>
      <c r="D6" s="105"/>
      <c r="E6" s="106" t="s">
        <v>61</v>
      </c>
      <c r="F6" s="107" t="s">
        <v>62</v>
      </c>
      <c r="G6" s="107" t="s">
        <v>63</v>
      </c>
      <c r="H6" s="107" t="s">
        <v>9</v>
      </c>
      <c r="I6" s="108" t="s">
        <v>8</v>
      </c>
    </row>
    <row r="7" spans="1:57" s="3" customFormat="1">
      <c r="A7" s="109" t="s">
        <v>0</v>
      </c>
      <c r="C7" s="3" t="s">
        <v>501</v>
      </c>
      <c r="D7" s="110"/>
      <c r="E7" s="111"/>
      <c r="F7" s="112"/>
      <c r="G7" s="112"/>
      <c r="H7" s="112"/>
      <c r="I7" s="113">
        <f>'D.1.1 Stavebně konstrukční řeše'!F104</f>
        <v>0</v>
      </c>
    </row>
    <row r="8" spans="1:57" s="3" customFormat="1">
      <c r="A8" s="109"/>
      <c r="C8" s="3" t="s">
        <v>110</v>
      </c>
      <c r="D8" s="110"/>
      <c r="E8" s="111"/>
      <c r="F8" s="112"/>
      <c r="G8" s="112"/>
      <c r="H8" s="112"/>
      <c r="I8" s="113">
        <f>'D.1.4.1 - ZTI'!F24</f>
        <v>0</v>
      </c>
    </row>
    <row r="9" spans="1:57" s="3" customFormat="1">
      <c r="A9" s="109"/>
      <c r="C9" s="3" t="s">
        <v>107</v>
      </c>
      <c r="D9" s="110"/>
      <c r="E9" s="111"/>
      <c r="F9" s="112"/>
      <c r="G9" s="112"/>
      <c r="H9" s="112"/>
      <c r="I9" s="113">
        <f>'D.1.4.2 - ÚT'!F26</f>
        <v>0</v>
      </c>
    </row>
    <row r="10" spans="1:57" s="3" customFormat="1">
      <c r="A10" s="109"/>
      <c r="C10" s="3" t="s">
        <v>108</v>
      </c>
      <c r="D10" s="110"/>
      <c r="E10" s="111"/>
      <c r="F10" s="112"/>
      <c r="G10" s="112"/>
      <c r="H10" s="112"/>
      <c r="I10" s="113">
        <f>'D.1.4.3 - ELE'!F110</f>
        <v>0</v>
      </c>
    </row>
    <row r="11" spans="1:57" s="3" customFormat="1">
      <c r="A11" s="109"/>
      <c r="C11" s="3" t="s">
        <v>111</v>
      </c>
      <c r="D11" s="110"/>
      <c r="E11" s="111"/>
      <c r="F11" s="112"/>
      <c r="G11" s="112"/>
      <c r="H11" s="112"/>
      <c r="I11" s="113">
        <f>'D.1.4.4 - VZT'!F95</f>
        <v>0</v>
      </c>
    </row>
    <row r="12" spans="1:57" s="3" customFormat="1">
      <c r="A12" s="109"/>
      <c r="C12" s="3" t="s">
        <v>112</v>
      </c>
      <c r="D12" s="110"/>
      <c r="E12" s="111"/>
      <c r="F12" s="112"/>
      <c r="G12" s="112"/>
      <c r="H12" s="112"/>
      <c r="I12" s="113">
        <f>'D.1.4.5 - ČP'!F69</f>
        <v>0</v>
      </c>
    </row>
    <row r="13" spans="1:57" s="3" customFormat="1" ht="13.5" thickBot="1">
      <c r="A13" s="109"/>
      <c r="B13" s="114"/>
      <c r="D13" s="110"/>
      <c r="E13" s="111"/>
      <c r="F13" s="112"/>
      <c r="G13" s="112"/>
      <c r="H13" s="112"/>
      <c r="I13" s="113"/>
    </row>
    <row r="14" spans="1:57" s="121" customFormat="1" ht="13.5" thickBot="1">
      <c r="A14" s="115"/>
      <c r="B14" s="116" t="s">
        <v>502</v>
      </c>
      <c r="C14" s="116"/>
      <c r="D14" s="117"/>
      <c r="E14" s="118">
        <f>SUM(E7:E7)</f>
        <v>0</v>
      </c>
      <c r="F14" s="119">
        <f>SUM(F7:F13)</f>
        <v>0</v>
      </c>
      <c r="G14" s="119">
        <f>SUM(G7:G7)</f>
        <v>0</v>
      </c>
      <c r="H14" s="119">
        <f>SUM(H7:H7)</f>
        <v>0</v>
      </c>
      <c r="I14" s="120">
        <f>SUM(I7:I13)</f>
        <v>0</v>
      </c>
    </row>
    <row r="15" spans="1:57">
      <c r="A15" s="3"/>
      <c r="B15" s="3"/>
      <c r="C15" s="3"/>
      <c r="D15" s="3"/>
      <c r="E15" s="3"/>
      <c r="F15" s="3"/>
      <c r="G15" s="3"/>
      <c r="H15" s="3"/>
      <c r="I15" s="3"/>
    </row>
    <row r="16" spans="1:57" ht="19.5" customHeight="1">
      <c r="A16" s="101" t="s">
        <v>64</v>
      </c>
      <c r="B16" s="101"/>
      <c r="C16" s="101"/>
      <c r="D16" s="101"/>
      <c r="E16" s="101"/>
      <c r="F16" s="101"/>
      <c r="G16" s="122"/>
      <c r="H16" s="101"/>
      <c r="I16" s="101"/>
      <c r="BA16" s="41"/>
      <c r="BB16" s="41"/>
      <c r="BC16" s="41"/>
      <c r="BD16" s="41"/>
      <c r="BE16" s="41"/>
    </row>
    <row r="17" spans="1:9" ht="13.5" thickBot="1"/>
    <row r="18" spans="1:9">
      <c r="A18" s="70" t="s">
        <v>65</v>
      </c>
      <c r="B18" s="71"/>
      <c r="C18" s="71"/>
      <c r="D18" s="123"/>
      <c r="E18" s="124" t="s">
        <v>66</v>
      </c>
      <c r="F18" s="125" t="s">
        <v>7</v>
      </c>
      <c r="G18" s="126" t="s">
        <v>67</v>
      </c>
      <c r="H18" s="127"/>
      <c r="I18" s="128" t="str">
        <f>IF(Souhrn!I1&gt;1,"EUR","Kč")</f>
        <v>Kč</v>
      </c>
    </row>
    <row r="19" spans="1:9">
      <c r="A19" s="64" t="s">
        <v>68</v>
      </c>
      <c r="B19" s="55"/>
      <c r="C19" s="55"/>
      <c r="D19" s="129"/>
      <c r="E19" s="130">
        <v>0</v>
      </c>
      <c r="F19" s="131">
        <v>0</v>
      </c>
      <c r="G19" s="132">
        <f>$I$14</f>
        <v>0</v>
      </c>
      <c r="H19" s="133"/>
      <c r="I19" s="134">
        <f t="shared" ref="I19:I26" si="0">E19+F19*G19/100</f>
        <v>0</v>
      </c>
    </row>
    <row r="20" spans="1:9">
      <c r="A20" s="64" t="s">
        <v>69</v>
      </c>
      <c r="B20" s="55"/>
      <c r="C20" s="55"/>
      <c r="D20" s="129"/>
      <c r="E20" s="130">
        <v>0</v>
      </c>
      <c r="F20" s="131">
        <v>0</v>
      </c>
      <c r="G20" s="132">
        <f t="shared" ref="G20:G26" si="1">$I$14</f>
        <v>0</v>
      </c>
      <c r="H20" s="133"/>
      <c r="I20" s="134">
        <f t="shared" si="0"/>
        <v>0</v>
      </c>
    </row>
    <row r="21" spans="1:9">
      <c r="A21" s="64" t="s">
        <v>70</v>
      </c>
      <c r="B21" s="55"/>
      <c r="C21" s="55"/>
      <c r="D21" s="129"/>
      <c r="E21" s="130">
        <v>0</v>
      </c>
      <c r="F21" s="131">
        <v>0</v>
      </c>
      <c r="G21" s="132">
        <f t="shared" si="1"/>
        <v>0</v>
      </c>
      <c r="H21" s="133"/>
      <c r="I21" s="134">
        <f t="shared" si="0"/>
        <v>0</v>
      </c>
    </row>
    <row r="22" spans="1:9">
      <c r="A22" s="64" t="s">
        <v>71</v>
      </c>
      <c r="B22" s="55"/>
      <c r="C22" s="55"/>
      <c r="D22" s="129"/>
      <c r="E22" s="130">
        <v>0</v>
      </c>
      <c r="F22" s="131">
        <v>2.5</v>
      </c>
      <c r="G22" s="132">
        <f t="shared" si="1"/>
        <v>0</v>
      </c>
      <c r="H22" s="133"/>
      <c r="I22" s="134">
        <f t="shared" si="0"/>
        <v>0</v>
      </c>
    </row>
    <row r="23" spans="1:9">
      <c r="A23" s="64" t="s">
        <v>72</v>
      </c>
      <c r="B23" s="55"/>
      <c r="C23" s="55"/>
      <c r="D23" s="129"/>
      <c r="E23" s="130">
        <v>0</v>
      </c>
      <c r="F23" s="131">
        <v>1</v>
      </c>
      <c r="G23" s="132">
        <f t="shared" si="1"/>
        <v>0</v>
      </c>
      <c r="H23" s="133"/>
      <c r="I23" s="134">
        <f t="shared" si="0"/>
        <v>0</v>
      </c>
    </row>
    <row r="24" spans="1:9">
      <c r="A24" s="64" t="s">
        <v>73</v>
      </c>
      <c r="B24" s="55"/>
      <c r="C24" s="55"/>
      <c r="D24" s="129"/>
      <c r="E24" s="130">
        <v>0</v>
      </c>
      <c r="F24" s="131">
        <v>0</v>
      </c>
      <c r="G24" s="132">
        <f t="shared" si="1"/>
        <v>0</v>
      </c>
      <c r="H24" s="133"/>
      <c r="I24" s="134">
        <f t="shared" si="0"/>
        <v>0</v>
      </c>
    </row>
    <row r="25" spans="1:9">
      <c r="A25" s="64" t="s">
        <v>74</v>
      </c>
      <c r="B25" s="55"/>
      <c r="C25" s="55"/>
      <c r="D25" s="129"/>
      <c r="E25" s="130">
        <v>0</v>
      </c>
      <c r="F25" s="131">
        <v>1</v>
      </c>
      <c r="G25" s="132">
        <f t="shared" si="1"/>
        <v>0</v>
      </c>
      <c r="H25" s="133"/>
      <c r="I25" s="134">
        <f t="shared" si="0"/>
        <v>0</v>
      </c>
    </row>
    <row r="26" spans="1:9">
      <c r="A26" s="64" t="s">
        <v>75</v>
      </c>
      <c r="B26" s="55"/>
      <c r="C26" s="55"/>
      <c r="D26" s="129"/>
      <c r="E26" s="130">
        <v>0</v>
      </c>
      <c r="F26" s="131">
        <v>0</v>
      </c>
      <c r="G26" s="132">
        <f t="shared" si="1"/>
        <v>0</v>
      </c>
      <c r="H26" s="133"/>
      <c r="I26" s="134">
        <f t="shared" si="0"/>
        <v>0</v>
      </c>
    </row>
    <row r="27" spans="1:9" ht="13.5" thickBot="1">
      <c r="A27" s="135"/>
      <c r="B27" s="136" t="s">
        <v>76</v>
      </c>
      <c r="C27" s="137"/>
      <c r="D27" s="138"/>
      <c r="E27" s="139"/>
      <c r="F27" s="140"/>
      <c r="G27" s="140"/>
      <c r="H27" s="213">
        <f>SUM(I19:I26)</f>
        <v>0</v>
      </c>
      <c r="I27" s="214"/>
    </row>
    <row r="29" spans="1:9">
      <c r="B29" s="121"/>
      <c r="F29" s="141"/>
      <c r="G29" s="142"/>
      <c r="H29" s="142"/>
      <c r="I29" s="143"/>
    </row>
    <row r="30" spans="1:9">
      <c r="F30" s="141"/>
      <c r="G30" s="142"/>
      <c r="H30" s="142"/>
      <c r="I30" s="143"/>
    </row>
    <row r="31" spans="1:9">
      <c r="F31" s="141"/>
      <c r="G31" s="142"/>
      <c r="H31" s="142"/>
      <c r="I31" s="143"/>
    </row>
    <row r="32" spans="1:9">
      <c r="F32" s="141"/>
      <c r="G32" s="142"/>
      <c r="H32" s="142"/>
      <c r="I32" s="143"/>
    </row>
    <row r="33" spans="6:9">
      <c r="F33" s="141"/>
      <c r="G33" s="142"/>
      <c r="H33" s="142"/>
      <c r="I33" s="143"/>
    </row>
    <row r="34" spans="6:9">
      <c r="F34" s="141"/>
      <c r="G34" s="142"/>
      <c r="H34" s="142"/>
      <c r="I34" s="143"/>
    </row>
    <row r="35" spans="6:9">
      <c r="F35" s="141"/>
      <c r="G35" s="142"/>
      <c r="H35" s="142"/>
      <c r="I35" s="143"/>
    </row>
    <row r="36" spans="6:9">
      <c r="F36" s="141"/>
      <c r="G36" s="142"/>
      <c r="H36" s="142"/>
      <c r="I36" s="143"/>
    </row>
    <row r="37" spans="6:9">
      <c r="F37" s="141"/>
      <c r="G37" s="142"/>
      <c r="H37" s="142"/>
      <c r="I37" s="143"/>
    </row>
    <row r="38" spans="6:9">
      <c r="F38" s="141"/>
      <c r="G38" s="142"/>
      <c r="H38" s="142"/>
      <c r="I38" s="143"/>
    </row>
    <row r="39" spans="6:9">
      <c r="F39" s="141"/>
      <c r="G39" s="142"/>
      <c r="H39" s="142"/>
      <c r="I39" s="143"/>
    </row>
    <row r="40" spans="6:9">
      <c r="F40" s="141"/>
      <c r="G40" s="142"/>
      <c r="H40" s="142"/>
      <c r="I40" s="143"/>
    </row>
    <row r="41" spans="6:9">
      <c r="F41" s="141"/>
      <c r="G41" s="142"/>
      <c r="H41" s="142"/>
      <c r="I41" s="143"/>
    </row>
    <row r="42" spans="6:9">
      <c r="F42" s="141"/>
      <c r="G42" s="142"/>
      <c r="H42" s="142"/>
      <c r="I42" s="143"/>
    </row>
    <row r="43" spans="6:9">
      <c r="F43" s="141"/>
      <c r="G43" s="142"/>
      <c r="H43" s="142"/>
      <c r="I43" s="143"/>
    </row>
    <row r="44" spans="6:9">
      <c r="F44" s="141"/>
      <c r="G44" s="142"/>
      <c r="H44" s="142"/>
      <c r="I44" s="143"/>
    </row>
    <row r="45" spans="6:9">
      <c r="F45" s="141"/>
      <c r="G45" s="142"/>
      <c r="H45" s="142"/>
      <c r="I45" s="143"/>
    </row>
    <row r="46" spans="6:9">
      <c r="F46" s="141"/>
      <c r="G46" s="142"/>
      <c r="H46" s="142"/>
      <c r="I46" s="143"/>
    </row>
    <row r="47" spans="6:9">
      <c r="F47" s="141"/>
      <c r="G47" s="142"/>
      <c r="H47" s="142"/>
      <c r="I47" s="143"/>
    </row>
    <row r="48" spans="6:9">
      <c r="F48" s="141"/>
      <c r="G48" s="142"/>
      <c r="H48" s="142"/>
      <c r="I48" s="143"/>
    </row>
    <row r="49" spans="6:9">
      <c r="F49" s="141"/>
      <c r="G49" s="142"/>
      <c r="H49" s="142"/>
      <c r="I49" s="143"/>
    </row>
    <row r="50" spans="6:9">
      <c r="F50" s="141"/>
      <c r="G50" s="142"/>
      <c r="H50" s="142"/>
      <c r="I50" s="143"/>
    </row>
    <row r="51" spans="6:9">
      <c r="F51" s="141"/>
      <c r="G51" s="142"/>
      <c r="H51" s="142"/>
      <c r="I51" s="143"/>
    </row>
    <row r="52" spans="6:9">
      <c r="F52" s="141"/>
      <c r="G52" s="142"/>
      <c r="H52" s="142"/>
      <c r="I52" s="143"/>
    </row>
    <row r="53" spans="6:9">
      <c r="F53" s="141"/>
      <c r="G53" s="142"/>
      <c r="H53" s="142"/>
      <c r="I53" s="143"/>
    </row>
    <row r="54" spans="6:9">
      <c r="F54" s="141"/>
      <c r="G54" s="142"/>
      <c r="H54" s="142"/>
      <c r="I54" s="143"/>
    </row>
    <row r="55" spans="6:9">
      <c r="F55" s="141"/>
      <c r="G55" s="142"/>
      <c r="H55" s="142"/>
      <c r="I55" s="143"/>
    </row>
    <row r="56" spans="6:9">
      <c r="F56" s="141"/>
      <c r="G56" s="142"/>
      <c r="H56" s="142"/>
      <c r="I56" s="143"/>
    </row>
    <row r="57" spans="6:9">
      <c r="F57" s="141"/>
      <c r="G57" s="142"/>
      <c r="H57" s="142"/>
      <c r="I57" s="143"/>
    </row>
    <row r="58" spans="6:9">
      <c r="F58" s="141"/>
      <c r="G58" s="142"/>
      <c r="H58" s="142"/>
      <c r="I58" s="143"/>
    </row>
    <row r="59" spans="6:9">
      <c r="F59" s="141"/>
      <c r="G59" s="142"/>
      <c r="H59" s="142"/>
      <c r="I59" s="143"/>
    </row>
    <row r="60" spans="6:9">
      <c r="F60" s="141"/>
      <c r="G60" s="142"/>
      <c r="H60" s="142"/>
      <c r="I60" s="143"/>
    </row>
    <row r="61" spans="6:9">
      <c r="F61" s="141"/>
      <c r="G61" s="142"/>
      <c r="H61" s="142"/>
      <c r="I61" s="143"/>
    </row>
    <row r="62" spans="6:9">
      <c r="F62" s="141"/>
      <c r="G62" s="142"/>
      <c r="H62" s="142"/>
      <c r="I62" s="143"/>
    </row>
    <row r="63" spans="6:9">
      <c r="F63" s="141"/>
      <c r="G63" s="142"/>
      <c r="H63" s="142"/>
      <c r="I63" s="143"/>
    </row>
    <row r="64" spans="6:9">
      <c r="F64" s="141"/>
      <c r="G64" s="142"/>
      <c r="H64" s="142"/>
      <c r="I64" s="143"/>
    </row>
    <row r="65" spans="6:9">
      <c r="F65" s="141"/>
      <c r="G65" s="142"/>
      <c r="H65" s="142"/>
      <c r="I65" s="143"/>
    </row>
    <row r="66" spans="6:9">
      <c r="F66" s="141"/>
      <c r="G66" s="142"/>
      <c r="H66" s="142"/>
      <c r="I66" s="143"/>
    </row>
    <row r="67" spans="6:9">
      <c r="F67" s="141"/>
      <c r="G67" s="142"/>
      <c r="H67" s="142"/>
      <c r="I67" s="143"/>
    </row>
    <row r="68" spans="6:9">
      <c r="F68" s="141"/>
      <c r="G68" s="142"/>
      <c r="H68" s="142"/>
      <c r="I68" s="143"/>
    </row>
    <row r="69" spans="6:9">
      <c r="F69" s="141"/>
      <c r="G69" s="142"/>
      <c r="H69" s="142"/>
      <c r="I69" s="143"/>
    </row>
    <row r="70" spans="6:9">
      <c r="F70" s="141"/>
      <c r="G70" s="142"/>
      <c r="H70" s="142"/>
      <c r="I70" s="143"/>
    </row>
    <row r="71" spans="6:9">
      <c r="F71" s="141"/>
      <c r="G71" s="142"/>
      <c r="H71" s="142"/>
      <c r="I71" s="143"/>
    </row>
  </sheetData>
  <mergeCells count="5">
    <mergeCell ref="A1:B1"/>
    <mergeCell ref="A2:B2"/>
    <mergeCell ref="G2:I2"/>
    <mergeCell ref="H27:I27"/>
    <mergeCell ref="C1:F1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6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06"/>
  <sheetViews>
    <sheetView view="pageBreakPreview" zoomScaleNormal="100" zoomScaleSheetLayoutView="100" workbookViewId="0">
      <pane ySplit="3" topLeftCell="A88" activePane="bottomLeft" state="frozen"/>
      <selection pane="bottomLeft" activeCell="E6" sqref="E6"/>
    </sheetView>
  </sheetViews>
  <sheetFormatPr defaultColWidth="5.140625" defaultRowHeight="12"/>
  <cols>
    <col min="1" max="1" width="5.7109375" style="174" customWidth="1"/>
    <col min="2" max="2" width="60" style="175" customWidth="1"/>
    <col min="3" max="3" width="5.7109375" style="161" customWidth="1"/>
    <col min="4" max="4" width="8.7109375" style="161" customWidth="1"/>
    <col min="5" max="5" width="12.7109375" style="166" customWidth="1"/>
    <col min="6" max="6" width="14.28515625" style="176" bestFit="1" customWidth="1"/>
    <col min="7" max="7" width="2.7109375" style="173" customWidth="1"/>
    <col min="8" max="241" width="9.140625" style="173" customWidth="1"/>
    <col min="242" max="16384" width="5.140625" style="173"/>
  </cols>
  <sheetData>
    <row r="2" spans="1:7" s="161" customFormat="1">
      <c r="A2" s="157" t="s">
        <v>80</v>
      </c>
      <c r="B2" s="158" t="s">
        <v>500</v>
      </c>
      <c r="C2" s="157" t="s">
        <v>78</v>
      </c>
      <c r="D2" s="159" t="s">
        <v>79</v>
      </c>
      <c r="E2" s="159" t="s">
        <v>2</v>
      </c>
      <c r="F2" s="159" t="s">
        <v>3</v>
      </c>
      <c r="G2" s="160"/>
    </row>
    <row r="3" spans="1:7" s="161" customFormat="1">
      <c r="A3" s="157" t="s">
        <v>0</v>
      </c>
      <c r="B3" s="157" t="s">
        <v>1</v>
      </c>
      <c r="C3" s="157" t="s">
        <v>81</v>
      </c>
      <c r="D3" s="157">
        <v>4</v>
      </c>
      <c r="E3" s="157">
        <v>5</v>
      </c>
      <c r="F3" s="157">
        <v>6</v>
      </c>
      <c r="G3" s="160"/>
    </row>
    <row r="4" spans="1:7" s="166" customFormat="1" ht="15">
      <c r="A4" s="148"/>
      <c r="B4" s="181" t="s">
        <v>395</v>
      </c>
      <c r="C4" s="163"/>
      <c r="D4" s="164"/>
      <c r="E4" s="147"/>
      <c r="F4" s="147"/>
      <c r="G4" s="165"/>
    </row>
    <row r="5" spans="1:7" s="166" customFormat="1" ht="12.75">
      <c r="A5" s="148"/>
      <c r="B5" s="182" t="s">
        <v>396</v>
      </c>
      <c r="C5" s="183" t="s">
        <v>82</v>
      </c>
      <c r="D5" s="184">
        <v>1.86</v>
      </c>
      <c r="E5" s="185"/>
      <c r="F5" s="147">
        <f>(D5*E5)</f>
        <v>0</v>
      </c>
      <c r="G5" s="165"/>
    </row>
    <row r="6" spans="1:7" s="166" customFormat="1" ht="12.75">
      <c r="A6" s="148"/>
      <c r="B6" s="182" t="s">
        <v>397</v>
      </c>
      <c r="C6" s="183" t="s">
        <v>82</v>
      </c>
      <c r="D6" s="184">
        <v>0.8</v>
      </c>
      <c r="E6" s="185"/>
      <c r="F6" s="147">
        <f>(D6*E6)</f>
        <v>0</v>
      </c>
      <c r="G6" s="165"/>
    </row>
    <row r="7" spans="1:7" s="166" customFormat="1" ht="25.5">
      <c r="A7" s="148"/>
      <c r="B7" s="182" t="s">
        <v>398</v>
      </c>
      <c r="C7" s="183" t="s">
        <v>493</v>
      </c>
      <c r="D7" s="184">
        <v>10.24</v>
      </c>
      <c r="E7" s="185"/>
      <c r="F7" s="147">
        <f>(D7*E7)</f>
        <v>0</v>
      </c>
      <c r="G7" s="165"/>
    </row>
    <row r="8" spans="1:7" s="166" customFormat="1" ht="15">
      <c r="A8" s="148"/>
      <c r="B8" s="181" t="s">
        <v>399</v>
      </c>
      <c r="C8" s="186"/>
      <c r="D8" s="187"/>
      <c r="E8" s="188"/>
      <c r="F8" s="147"/>
      <c r="G8" s="165"/>
    </row>
    <row r="9" spans="1:7" s="166" customFormat="1" ht="12.75">
      <c r="A9" s="148"/>
      <c r="B9" s="182" t="s">
        <v>400</v>
      </c>
      <c r="C9" s="183" t="s">
        <v>82</v>
      </c>
      <c r="D9" s="184">
        <v>1.23</v>
      </c>
      <c r="E9" s="185"/>
      <c r="F9" s="147">
        <f t="shared" ref="F9:F72" si="0">(D9*E9)</f>
        <v>0</v>
      </c>
      <c r="G9" s="165"/>
    </row>
    <row r="10" spans="1:7" s="166" customFormat="1" ht="12.75">
      <c r="A10" s="148"/>
      <c r="B10" s="182" t="s">
        <v>401</v>
      </c>
      <c r="C10" s="183" t="s">
        <v>82</v>
      </c>
      <c r="D10" s="184">
        <v>1.68</v>
      </c>
      <c r="E10" s="185"/>
      <c r="F10" s="147">
        <f t="shared" si="0"/>
        <v>0</v>
      </c>
      <c r="G10" s="165"/>
    </row>
    <row r="11" spans="1:7" s="166" customFormat="1" ht="12.75">
      <c r="A11" s="148"/>
      <c r="B11" s="182" t="s">
        <v>402</v>
      </c>
      <c r="C11" s="183" t="s">
        <v>85</v>
      </c>
      <c r="D11" s="184">
        <v>30.8</v>
      </c>
      <c r="E11" s="185"/>
      <c r="F11" s="147">
        <f t="shared" si="0"/>
        <v>0</v>
      </c>
      <c r="G11" s="165"/>
    </row>
    <row r="12" spans="1:7" s="166" customFormat="1" ht="12.75">
      <c r="A12" s="148"/>
      <c r="B12" s="182" t="s">
        <v>403</v>
      </c>
      <c r="C12" s="183" t="s">
        <v>82</v>
      </c>
      <c r="D12" s="184">
        <v>0.36</v>
      </c>
      <c r="E12" s="185"/>
      <c r="F12" s="147">
        <f t="shared" si="0"/>
        <v>0</v>
      </c>
      <c r="G12" s="165"/>
    </row>
    <row r="13" spans="1:7" s="166" customFormat="1" ht="15">
      <c r="A13" s="148"/>
      <c r="B13" s="181" t="s">
        <v>404</v>
      </c>
      <c r="C13" s="186"/>
      <c r="D13" s="187"/>
      <c r="E13" s="188"/>
      <c r="F13" s="147"/>
      <c r="G13" s="165"/>
    </row>
    <row r="14" spans="1:7" s="166" customFormat="1" ht="25.5">
      <c r="A14" s="148"/>
      <c r="B14" s="182" t="s">
        <v>405</v>
      </c>
      <c r="C14" s="183" t="s">
        <v>82</v>
      </c>
      <c r="D14" s="184">
        <v>0.36</v>
      </c>
      <c r="E14" s="185"/>
      <c r="F14" s="147">
        <f t="shared" si="0"/>
        <v>0</v>
      </c>
      <c r="G14" s="165"/>
    </row>
    <row r="15" spans="1:7" s="166" customFormat="1" ht="25.5">
      <c r="A15" s="148"/>
      <c r="B15" s="182" t="s">
        <v>406</v>
      </c>
      <c r="C15" s="183" t="s">
        <v>82</v>
      </c>
      <c r="D15" s="184">
        <v>0.36</v>
      </c>
      <c r="E15" s="185"/>
      <c r="F15" s="147">
        <f t="shared" si="0"/>
        <v>0</v>
      </c>
      <c r="G15" s="165"/>
    </row>
    <row r="16" spans="1:7" s="166" customFormat="1" ht="15">
      <c r="A16" s="148"/>
      <c r="B16" s="181" t="s">
        <v>407</v>
      </c>
      <c r="C16" s="186"/>
      <c r="D16" s="187"/>
      <c r="E16" s="188"/>
      <c r="F16" s="147"/>
      <c r="G16" s="165"/>
    </row>
    <row r="17" spans="1:7" s="166" customFormat="1" ht="12.75">
      <c r="A17" s="148"/>
      <c r="B17" s="182" t="s">
        <v>408</v>
      </c>
      <c r="C17" s="183" t="s">
        <v>494</v>
      </c>
      <c r="D17" s="184">
        <v>1</v>
      </c>
      <c r="E17" s="185"/>
      <c r="F17" s="147">
        <f t="shared" si="0"/>
        <v>0</v>
      </c>
      <c r="G17" s="165"/>
    </row>
    <row r="18" spans="1:7" s="166" customFormat="1" ht="12.75">
      <c r="A18" s="148"/>
      <c r="B18" s="182" t="s">
        <v>409</v>
      </c>
      <c r="C18" s="183" t="s">
        <v>494</v>
      </c>
      <c r="D18" s="184">
        <v>1</v>
      </c>
      <c r="E18" s="185"/>
      <c r="F18" s="147">
        <f t="shared" si="0"/>
        <v>0</v>
      </c>
      <c r="G18" s="165"/>
    </row>
    <row r="19" spans="1:7" s="166" customFormat="1" ht="15">
      <c r="A19" s="148"/>
      <c r="B19" s="181" t="s">
        <v>410</v>
      </c>
      <c r="C19" s="186"/>
      <c r="D19" s="187"/>
      <c r="E19" s="188"/>
      <c r="F19" s="147"/>
      <c r="G19" s="165"/>
    </row>
    <row r="20" spans="1:7" s="166" customFormat="1" ht="25.5">
      <c r="A20" s="148"/>
      <c r="B20" s="182" t="s">
        <v>411</v>
      </c>
      <c r="C20" s="183" t="s">
        <v>84</v>
      </c>
      <c r="D20" s="184">
        <v>1</v>
      </c>
      <c r="E20" s="185"/>
      <c r="F20" s="147">
        <f t="shared" si="0"/>
        <v>0</v>
      </c>
      <c r="G20" s="165"/>
    </row>
    <row r="21" spans="1:7" s="166" customFormat="1" ht="12.75">
      <c r="A21" s="148"/>
      <c r="B21" s="182" t="s">
        <v>412</v>
      </c>
      <c r="C21" s="183" t="s">
        <v>494</v>
      </c>
      <c r="D21" s="184">
        <v>1</v>
      </c>
      <c r="E21" s="185"/>
      <c r="F21" s="147">
        <f t="shared" si="0"/>
        <v>0</v>
      </c>
      <c r="G21" s="165"/>
    </row>
    <row r="22" spans="1:7" s="166" customFormat="1" ht="15">
      <c r="A22" s="148"/>
      <c r="B22" s="181" t="s">
        <v>413</v>
      </c>
      <c r="C22" s="186"/>
      <c r="D22" s="187"/>
      <c r="E22" s="188"/>
      <c r="F22" s="147"/>
      <c r="G22" s="165"/>
    </row>
    <row r="23" spans="1:7" s="166" customFormat="1" ht="12.75">
      <c r="A23" s="148"/>
      <c r="B23" s="182" t="s">
        <v>414</v>
      </c>
      <c r="C23" s="183" t="s">
        <v>82</v>
      </c>
      <c r="D23" s="184">
        <v>40</v>
      </c>
      <c r="E23" s="185"/>
      <c r="F23" s="147">
        <f t="shared" si="0"/>
        <v>0</v>
      </c>
      <c r="G23" s="165"/>
    </row>
    <row r="24" spans="1:7" s="166" customFormat="1" ht="15">
      <c r="A24" s="148"/>
      <c r="B24" s="181" t="s">
        <v>415</v>
      </c>
      <c r="C24" s="186"/>
      <c r="D24" s="187"/>
      <c r="E24" s="188"/>
      <c r="F24" s="147"/>
      <c r="G24" s="165"/>
    </row>
    <row r="25" spans="1:7" s="166" customFormat="1" ht="12.75">
      <c r="A25" s="148"/>
      <c r="B25" s="182" t="s">
        <v>416</v>
      </c>
      <c r="C25" s="183" t="s">
        <v>82</v>
      </c>
      <c r="D25" s="184">
        <v>100</v>
      </c>
      <c r="E25" s="185"/>
      <c r="F25" s="147">
        <f t="shared" si="0"/>
        <v>0</v>
      </c>
      <c r="G25" s="165"/>
    </row>
    <row r="26" spans="1:7" s="166" customFormat="1" ht="12.75">
      <c r="A26" s="148"/>
      <c r="B26" s="182" t="s">
        <v>417</v>
      </c>
      <c r="C26" s="183" t="s">
        <v>82</v>
      </c>
      <c r="D26" s="184">
        <v>100</v>
      </c>
      <c r="E26" s="185"/>
      <c r="F26" s="147">
        <f t="shared" si="0"/>
        <v>0</v>
      </c>
      <c r="G26" s="165"/>
    </row>
    <row r="27" spans="1:7" s="166" customFormat="1" ht="15">
      <c r="A27" s="148"/>
      <c r="B27" s="181" t="s">
        <v>418</v>
      </c>
      <c r="C27" s="186"/>
      <c r="D27" s="187"/>
      <c r="E27" s="188"/>
      <c r="F27" s="147"/>
      <c r="G27" s="165"/>
    </row>
    <row r="28" spans="1:7" s="166" customFormat="1" ht="25.5">
      <c r="A28" s="148"/>
      <c r="B28" s="182" t="s">
        <v>419</v>
      </c>
      <c r="C28" s="183" t="s">
        <v>495</v>
      </c>
      <c r="D28" s="184">
        <v>1</v>
      </c>
      <c r="E28" s="185"/>
      <c r="F28" s="147">
        <f t="shared" si="0"/>
        <v>0</v>
      </c>
      <c r="G28" s="165"/>
    </row>
    <row r="29" spans="1:7" s="166" customFormat="1" ht="25.5">
      <c r="A29" s="148"/>
      <c r="B29" s="182" t="s">
        <v>420</v>
      </c>
      <c r="C29" s="183" t="s">
        <v>495</v>
      </c>
      <c r="D29" s="184">
        <v>1</v>
      </c>
      <c r="E29" s="185"/>
      <c r="F29" s="147">
        <f t="shared" si="0"/>
        <v>0</v>
      </c>
      <c r="G29" s="165"/>
    </row>
    <row r="30" spans="1:7" s="166" customFormat="1" ht="12.75">
      <c r="A30" s="148"/>
      <c r="B30" s="182" t="s">
        <v>421</v>
      </c>
      <c r="C30" s="183" t="s">
        <v>495</v>
      </c>
      <c r="D30" s="184">
        <v>2</v>
      </c>
      <c r="E30" s="185"/>
      <c r="F30" s="147">
        <f t="shared" si="0"/>
        <v>0</v>
      </c>
      <c r="G30" s="165"/>
    </row>
    <row r="31" spans="1:7" s="166" customFormat="1" ht="12.75">
      <c r="A31" s="148"/>
      <c r="B31" s="182" t="s">
        <v>422</v>
      </c>
      <c r="C31" s="183" t="s">
        <v>494</v>
      </c>
      <c r="D31" s="184">
        <v>2</v>
      </c>
      <c r="E31" s="185"/>
      <c r="F31" s="147">
        <f t="shared" si="0"/>
        <v>0</v>
      </c>
      <c r="G31" s="165"/>
    </row>
    <row r="32" spans="1:7" s="166" customFormat="1" ht="12.75">
      <c r="A32" s="148"/>
      <c r="B32" s="182" t="s">
        <v>423</v>
      </c>
      <c r="C32" s="183" t="s">
        <v>84</v>
      </c>
      <c r="D32" s="184">
        <v>1</v>
      </c>
      <c r="E32" s="185"/>
      <c r="F32" s="147">
        <f t="shared" si="0"/>
        <v>0</v>
      </c>
      <c r="G32" s="165"/>
    </row>
    <row r="33" spans="1:7" s="166" customFormat="1" ht="12.75">
      <c r="A33" s="148"/>
      <c r="B33" s="182" t="s">
        <v>424</v>
      </c>
      <c r="C33" s="183" t="s">
        <v>82</v>
      </c>
      <c r="D33" s="184">
        <v>2.85</v>
      </c>
      <c r="E33" s="185"/>
      <c r="F33" s="147">
        <f t="shared" si="0"/>
        <v>0</v>
      </c>
      <c r="G33" s="165"/>
    </row>
    <row r="34" spans="1:7" s="166" customFormat="1" ht="25.5">
      <c r="A34" s="148"/>
      <c r="B34" s="182" t="s">
        <v>425</v>
      </c>
      <c r="C34" s="183" t="s">
        <v>82</v>
      </c>
      <c r="D34" s="184">
        <v>0.85</v>
      </c>
      <c r="E34" s="185"/>
      <c r="F34" s="147">
        <f t="shared" si="0"/>
        <v>0</v>
      </c>
      <c r="G34" s="165"/>
    </row>
    <row r="35" spans="1:7" s="166" customFormat="1" ht="12.75">
      <c r="A35" s="177"/>
      <c r="B35" s="182" t="s">
        <v>426</v>
      </c>
      <c r="C35" s="183" t="s">
        <v>82</v>
      </c>
      <c r="D35" s="184">
        <v>0.45</v>
      </c>
      <c r="E35" s="185"/>
      <c r="F35" s="147">
        <f t="shared" si="0"/>
        <v>0</v>
      </c>
      <c r="G35" s="165"/>
    </row>
    <row r="36" spans="1:7" s="166" customFormat="1" ht="12.75">
      <c r="A36" s="177"/>
      <c r="B36" s="182" t="s">
        <v>427</v>
      </c>
      <c r="C36" s="183" t="s">
        <v>494</v>
      </c>
      <c r="D36" s="184">
        <v>1</v>
      </c>
      <c r="E36" s="185"/>
      <c r="F36" s="147">
        <f t="shared" si="0"/>
        <v>0</v>
      </c>
      <c r="G36" s="165"/>
    </row>
    <row r="37" spans="1:7" s="166" customFormat="1" ht="12.75">
      <c r="A37" s="148"/>
      <c r="B37" s="182" t="s">
        <v>428</v>
      </c>
      <c r="C37" s="183" t="s">
        <v>494</v>
      </c>
      <c r="D37" s="184">
        <v>1</v>
      </c>
      <c r="E37" s="185"/>
      <c r="F37" s="147">
        <f t="shared" si="0"/>
        <v>0</v>
      </c>
      <c r="G37" s="165"/>
    </row>
    <row r="38" spans="1:7" s="166" customFormat="1" ht="25.5">
      <c r="A38" s="148"/>
      <c r="B38" s="182" t="s">
        <v>429</v>
      </c>
      <c r="C38" s="183" t="s">
        <v>494</v>
      </c>
      <c r="D38" s="184">
        <v>1</v>
      </c>
      <c r="E38" s="185"/>
      <c r="F38" s="147">
        <f t="shared" si="0"/>
        <v>0</v>
      </c>
      <c r="G38" s="165"/>
    </row>
    <row r="39" spans="1:7" s="166" customFormat="1" ht="25.5">
      <c r="A39" s="148"/>
      <c r="B39" s="182" t="s">
        <v>430</v>
      </c>
      <c r="C39" s="183" t="s">
        <v>494</v>
      </c>
      <c r="D39" s="184">
        <v>1</v>
      </c>
      <c r="E39" s="185"/>
      <c r="F39" s="147">
        <f t="shared" si="0"/>
        <v>0</v>
      </c>
      <c r="G39" s="165"/>
    </row>
    <row r="40" spans="1:7" s="166" customFormat="1" ht="25.5">
      <c r="A40" s="148"/>
      <c r="B40" s="182" t="s">
        <v>431</v>
      </c>
      <c r="C40" s="183" t="s">
        <v>494</v>
      </c>
      <c r="D40" s="184">
        <v>2</v>
      </c>
      <c r="E40" s="185"/>
      <c r="F40" s="147">
        <f t="shared" si="0"/>
        <v>0</v>
      </c>
      <c r="G40" s="165"/>
    </row>
    <row r="41" spans="1:7" s="166" customFormat="1" ht="25.5">
      <c r="A41" s="148"/>
      <c r="B41" s="182" t="s">
        <v>432</v>
      </c>
      <c r="C41" s="183" t="s">
        <v>494</v>
      </c>
      <c r="D41" s="184">
        <v>1</v>
      </c>
      <c r="E41" s="185"/>
      <c r="F41" s="147">
        <f t="shared" si="0"/>
        <v>0</v>
      </c>
      <c r="G41" s="165"/>
    </row>
    <row r="42" spans="1:7" s="166" customFormat="1" ht="25.5">
      <c r="A42" s="148"/>
      <c r="B42" s="182" t="s">
        <v>433</v>
      </c>
      <c r="C42" s="183" t="s">
        <v>82</v>
      </c>
      <c r="D42" s="184">
        <v>1.74</v>
      </c>
      <c r="E42" s="185"/>
      <c r="F42" s="147">
        <f t="shared" si="0"/>
        <v>0</v>
      </c>
      <c r="G42" s="165"/>
    </row>
    <row r="43" spans="1:7" s="166" customFormat="1" ht="25.5">
      <c r="A43" s="148"/>
      <c r="B43" s="182" t="s">
        <v>434</v>
      </c>
      <c r="C43" s="183" t="s">
        <v>496</v>
      </c>
      <c r="D43" s="184">
        <v>0.09</v>
      </c>
      <c r="E43" s="185"/>
      <c r="F43" s="147">
        <f t="shared" si="0"/>
        <v>0</v>
      </c>
      <c r="G43" s="165"/>
    </row>
    <row r="44" spans="1:7" s="166" customFormat="1" ht="25.5">
      <c r="A44" s="148"/>
      <c r="B44" s="182" t="s">
        <v>435</v>
      </c>
      <c r="C44" s="183" t="s">
        <v>82</v>
      </c>
      <c r="D44" s="184">
        <v>2.46</v>
      </c>
      <c r="E44" s="185"/>
      <c r="F44" s="147">
        <f t="shared" si="0"/>
        <v>0</v>
      </c>
      <c r="G44" s="165"/>
    </row>
    <row r="45" spans="1:7" s="166" customFormat="1" ht="12.75">
      <c r="A45" s="148"/>
      <c r="B45" s="182" t="s">
        <v>436</v>
      </c>
      <c r="C45" s="183" t="s">
        <v>82</v>
      </c>
      <c r="D45" s="184">
        <v>8.94</v>
      </c>
      <c r="E45" s="185"/>
      <c r="F45" s="147">
        <f t="shared" si="0"/>
        <v>0</v>
      </c>
      <c r="G45" s="165"/>
    </row>
    <row r="46" spans="1:7" s="166" customFormat="1" ht="12.75">
      <c r="A46" s="148"/>
      <c r="B46" s="182" t="s">
        <v>437</v>
      </c>
      <c r="C46" s="183" t="s">
        <v>82</v>
      </c>
      <c r="D46" s="184">
        <v>8.94</v>
      </c>
      <c r="E46" s="185"/>
      <c r="F46" s="147">
        <f t="shared" si="0"/>
        <v>0</v>
      </c>
      <c r="G46" s="165"/>
    </row>
    <row r="47" spans="1:7" s="166" customFormat="1" ht="15">
      <c r="A47" s="148"/>
      <c r="B47" s="181" t="s">
        <v>438</v>
      </c>
      <c r="C47" s="186"/>
      <c r="D47" s="187"/>
      <c r="E47" s="188"/>
      <c r="F47" s="147"/>
      <c r="G47" s="165"/>
    </row>
    <row r="48" spans="1:7" s="166" customFormat="1" ht="12.75">
      <c r="A48" s="148"/>
      <c r="B48" s="182" t="s">
        <v>439</v>
      </c>
      <c r="C48" s="183" t="s">
        <v>497</v>
      </c>
      <c r="D48" s="184">
        <v>1.5</v>
      </c>
      <c r="E48" s="185"/>
      <c r="F48" s="147">
        <f t="shared" si="0"/>
        <v>0</v>
      </c>
      <c r="G48" s="165"/>
    </row>
    <row r="49" spans="1:7" s="166" customFormat="1" ht="12.75">
      <c r="A49" s="148"/>
      <c r="B49" s="182" t="s">
        <v>440</v>
      </c>
      <c r="C49" s="183" t="s">
        <v>497</v>
      </c>
      <c r="D49" s="184">
        <v>52.5</v>
      </c>
      <c r="E49" s="185"/>
      <c r="F49" s="147">
        <f t="shared" si="0"/>
        <v>0</v>
      </c>
      <c r="G49" s="165"/>
    </row>
    <row r="50" spans="1:7" s="166" customFormat="1" ht="12.75">
      <c r="A50" s="148"/>
      <c r="B50" s="182" t="s">
        <v>441</v>
      </c>
      <c r="C50" s="183" t="s">
        <v>497</v>
      </c>
      <c r="D50" s="184">
        <v>1.5</v>
      </c>
      <c r="E50" s="185"/>
      <c r="F50" s="147">
        <f t="shared" si="0"/>
        <v>0</v>
      </c>
      <c r="G50" s="165"/>
    </row>
    <row r="51" spans="1:7" s="166" customFormat="1" ht="12.75">
      <c r="A51" s="148"/>
      <c r="B51" s="182" t="s">
        <v>442</v>
      </c>
      <c r="C51" s="183" t="s">
        <v>497</v>
      </c>
      <c r="D51" s="184">
        <v>3</v>
      </c>
      <c r="E51" s="185"/>
      <c r="F51" s="147">
        <f t="shared" si="0"/>
        <v>0</v>
      </c>
      <c r="G51" s="165"/>
    </row>
    <row r="52" spans="1:7" s="166" customFormat="1" ht="12.75">
      <c r="A52" s="148"/>
      <c r="B52" s="182" t="s">
        <v>443</v>
      </c>
      <c r="C52" s="183" t="s">
        <v>497</v>
      </c>
      <c r="D52" s="184">
        <v>1.5</v>
      </c>
      <c r="E52" s="185"/>
      <c r="F52" s="147">
        <f t="shared" si="0"/>
        <v>0</v>
      </c>
      <c r="G52" s="165"/>
    </row>
    <row r="53" spans="1:7" s="166" customFormat="1" ht="12.75">
      <c r="A53" s="148"/>
      <c r="B53" s="182" t="s">
        <v>444</v>
      </c>
      <c r="C53" s="183" t="s">
        <v>497</v>
      </c>
      <c r="D53" s="184">
        <v>1.5</v>
      </c>
      <c r="E53" s="185"/>
      <c r="F53" s="147">
        <f t="shared" si="0"/>
        <v>0</v>
      </c>
      <c r="G53" s="165"/>
    </row>
    <row r="54" spans="1:7" s="166" customFormat="1" ht="25.5">
      <c r="A54" s="148"/>
      <c r="B54" s="182" t="s">
        <v>445</v>
      </c>
      <c r="C54" s="183" t="s">
        <v>497</v>
      </c>
      <c r="D54" s="184">
        <v>1.5</v>
      </c>
      <c r="E54" s="185"/>
      <c r="F54" s="147">
        <f t="shared" si="0"/>
        <v>0</v>
      </c>
      <c r="G54" s="165"/>
    </row>
    <row r="55" spans="1:7" s="166" customFormat="1" ht="15">
      <c r="A55" s="148"/>
      <c r="B55" s="181" t="s">
        <v>446</v>
      </c>
      <c r="C55" s="186"/>
      <c r="D55" s="187"/>
      <c r="E55" s="188"/>
      <c r="F55" s="147"/>
      <c r="G55" s="165"/>
    </row>
    <row r="56" spans="1:7" s="166" customFormat="1" ht="12.75">
      <c r="A56" s="148"/>
      <c r="B56" s="182" t="s">
        <v>447</v>
      </c>
      <c r="C56" s="183" t="s">
        <v>7</v>
      </c>
      <c r="D56" s="184">
        <v>270.52</v>
      </c>
      <c r="E56" s="185"/>
      <c r="F56" s="147">
        <f t="shared" si="0"/>
        <v>0</v>
      </c>
      <c r="G56" s="165"/>
    </row>
    <row r="57" spans="1:7" s="166" customFormat="1" ht="15">
      <c r="A57" s="148"/>
      <c r="B57" s="181" t="s">
        <v>448</v>
      </c>
      <c r="C57" s="186"/>
      <c r="D57" s="187"/>
      <c r="E57" s="188"/>
      <c r="F57" s="147"/>
      <c r="G57" s="165"/>
    </row>
    <row r="58" spans="1:7" s="166" customFormat="1" ht="25.5">
      <c r="A58" s="148"/>
      <c r="B58" s="182" t="s">
        <v>449</v>
      </c>
      <c r="C58" s="183" t="s">
        <v>82</v>
      </c>
      <c r="D58" s="184">
        <v>0.36</v>
      </c>
      <c r="E58" s="185"/>
      <c r="F58" s="147">
        <f t="shared" si="0"/>
        <v>0</v>
      </c>
      <c r="G58" s="165"/>
    </row>
    <row r="59" spans="1:7" s="166" customFormat="1" ht="25.5">
      <c r="A59" s="148"/>
      <c r="B59" s="182" t="s">
        <v>450</v>
      </c>
      <c r="C59" s="183" t="s">
        <v>82</v>
      </c>
      <c r="D59" s="184">
        <v>1.95</v>
      </c>
      <c r="E59" s="185"/>
      <c r="F59" s="147">
        <f t="shared" si="0"/>
        <v>0</v>
      </c>
      <c r="G59" s="165"/>
    </row>
    <row r="60" spans="1:7" s="166" customFormat="1" ht="12.75">
      <c r="A60" s="148"/>
      <c r="B60" s="182" t="s">
        <v>451</v>
      </c>
      <c r="C60" s="183" t="s">
        <v>7</v>
      </c>
      <c r="D60" s="184">
        <v>3.48</v>
      </c>
      <c r="E60" s="185"/>
      <c r="F60" s="147">
        <f t="shared" si="0"/>
        <v>0</v>
      </c>
      <c r="G60" s="165"/>
    </row>
    <row r="61" spans="1:7" s="166" customFormat="1" ht="15">
      <c r="A61" s="148"/>
      <c r="B61" s="181" t="s">
        <v>452</v>
      </c>
      <c r="C61" s="186"/>
      <c r="D61" s="187"/>
      <c r="E61" s="188"/>
      <c r="F61" s="147"/>
      <c r="G61" s="165"/>
    </row>
    <row r="62" spans="1:7" s="166" customFormat="1" ht="12.75">
      <c r="A62" s="148"/>
      <c r="B62" s="182" t="s">
        <v>453</v>
      </c>
      <c r="C62" s="183" t="s">
        <v>494</v>
      </c>
      <c r="D62" s="184">
        <v>2</v>
      </c>
      <c r="E62" s="185"/>
      <c r="F62" s="147">
        <f t="shared" si="0"/>
        <v>0</v>
      </c>
      <c r="G62" s="165"/>
    </row>
    <row r="63" spans="1:7" s="166" customFormat="1" ht="12.75">
      <c r="A63" s="148"/>
      <c r="B63" s="182" t="s">
        <v>454</v>
      </c>
      <c r="C63" s="183" t="s">
        <v>494</v>
      </c>
      <c r="D63" s="184">
        <v>4</v>
      </c>
      <c r="E63" s="185"/>
      <c r="F63" s="147">
        <f t="shared" si="0"/>
        <v>0</v>
      </c>
      <c r="G63" s="165"/>
    </row>
    <row r="64" spans="1:7" s="166" customFormat="1" ht="25.5">
      <c r="A64" s="148"/>
      <c r="B64" s="182" t="s">
        <v>455</v>
      </c>
      <c r="C64" s="183" t="s">
        <v>494</v>
      </c>
      <c r="D64" s="184">
        <v>2</v>
      </c>
      <c r="E64" s="185"/>
      <c r="F64" s="147">
        <f t="shared" si="0"/>
        <v>0</v>
      </c>
      <c r="G64" s="165"/>
    </row>
    <row r="65" spans="1:7" s="166" customFormat="1" ht="12.75">
      <c r="A65" s="148"/>
      <c r="B65" s="182" t="s">
        <v>456</v>
      </c>
      <c r="C65" s="183" t="s">
        <v>7</v>
      </c>
      <c r="D65" s="184">
        <v>1.42</v>
      </c>
      <c r="E65" s="185"/>
      <c r="F65" s="147">
        <f t="shared" si="0"/>
        <v>0</v>
      </c>
      <c r="G65" s="165"/>
    </row>
    <row r="66" spans="1:7" s="166" customFormat="1" ht="15">
      <c r="A66" s="148"/>
      <c r="B66" s="181" t="s">
        <v>457</v>
      </c>
      <c r="C66" s="186"/>
      <c r="D66" s="187"/>
      <c r="E66" s="188"/>
      <c r="F66" s="147"/>
      <c r="G66" s="165"/>
    </row>
    <row r="67" spans="1:7" s="166" customFormat="1" ht="25.5">
      <c r="A67" s="148"/>
      <c r="B67" s="182" t="s">
        <v>458</v>
      </c>
      <c r="C67" s="183" t="s">
        <v>82</v>
      </c>
      <c r="D67" s="184">
        <v>7.9</v>
      </c>
      <c r="E67" s="185"/>
      <c r="F67" s="147">
        <f t="shared" si="0"/>
        <v>0</v>
      </c>
      <c r="G67" s="165"/>
    </row>
    <row r="68" spans="1:7" s="166" customFormat="1" ht="25.5">
      <c r="A68" s="148"/>
      <c r="B68" s="182" t="s">
        <v>459</v>
      </c>
      <c r="C68" s="183" t="s">
        <v>494</v>
      </c>
      <c r="D68" s="184">
        <v>1</v>
      </c>
      <c r="E68" s="185"/>
      <c r="F68" s="147">
        <f t="shared" si="0"/>
        <v>0</v>
      </c>
      <c r="G68" s="165"/>
    </row>
    <row r="69" spans="1:7" s="166" customFormat="1" ht="12.75">
      <c r="A69" s="148"/>
      <c r="B69" s="182" t="s">
        <v>460</v>
      </c>
      <c r="C69" s="183" t="s">
        <v>7</v>
      </c>
      <c r="D69" s="184">
        <v>19.95</v>
      </c>
      <c r="E69" s="185"/>
      <c r="F69" s="147">
        <f t="shared" si="0"/>
        <v>0</v>
      </c>
      <c r="G69" s="165"/>
    </row>
    <row r="70" spans="1:7" s="166" customFormat="1" ht="15">
      <c r="A70" s="148"/>
      <c r="B70" s="181" t="s">
        <v>461</v>
      </c>
      <c r="C70" s="186"/>
      <c r="D70" s="187"/>
      <c r="E70" s="188"/>
      <c r="F70" s="147"/>
      <c r="G70" s="165"/>
    </row>
    <row r="71" spans="1:7" s="166" customFormat="1" ht="25.5">
      <c r="A71" s="148"/>
      <c r="B71" s="182" t="s">
        <v>462</v>
      </c>
      <c r="C71" s="183" t="s">
        <v>82</v>
      </c>
      <c r="D71" s="184">
        <v>5.85</v>
      </c>
      <c r="E71" s="185"/>
      <c r="F71" s="147">
        <f t="shared" si="0"/>
        <v>0</v>
      </c>
      <c r="G71" s="165"/>
    </row>
    <row r="72" spans="1:7" s="166" customFormat="1" ht="25.5">
      <c r="A72" s="148"/>
      <c r="B72" s="182" t="s">
        <v>463</v>
      </c>
      <c r="C72" s="183" t="s">
        <v>82</v>
      </c>
      <c r="D72" s="184">
        <v>5.85</v>
      </c>
      <c r="E72" s="185"/>
      <c r="F72" s="147">
        <f t="shared" si="0"/>
        <v>0</v>
      </c>
      <c r="G72" s="165"/>
    </row>
    <row r="73" spans="1:7" s="166" customFormat="1" ht="25.5">
      <c r="A73" s="148"/>
      <c r="B73" s="182" t="s">
        <v>464</v>
      </c>
      <c r="C73" s="183" t="s">
        <v>494</v>
      </c>
      <c r="D73" s="184">
        <v>1</v>
      </c>
      <c r="E73" s="185"/>
      <c r="F73" s="147">
        <f t="shared" ref="F73:F102" si="1">(D73*E73)</f>
        <v>0</v>
      </c>
      <c r="G73" s="165"/>
    </row>
    <row r="74" spans="1:7" s="166" customFormat="1" ht="12.75">
      <c r="A74" s="148"/>
      <c r="B74" s="182" t="s">
        <v>465</v>
      </c>
      <c r="C74" s="183" t="s">
        <v>7</v>
      </c>
      <c r="D74" s="184">
        <v>0.4</v>
      </c>
      <c r="E74" s="185"/>
      <c r="F74" s="147">
        <f t="shared" si="1"/>
        <v>0</v>
      </c>
      <c r="G74" s="165"/>
    </row>
    <row r="75" spans="1:7" s="166" customFormat="1" ht="15">
      <c r="A75" s="148"/>
      <c r="B75" s="181" t="s">
        <v>466</v>
      </c>
      <c r="C75" s="186"/>
      <c r="D75" s="187"/>
      <c r="E75" s="188"/>
      <c r="F75" s="147"/>
      <c r="G75" s="165"/>
    </row>
    <row r="76" spans="1:7" s="166" customFormat="1" ht="12.75">
      <c r="A76" s="148"/>
      <c r="B76" s="182" t="s">
        <v>467</v>
      </c>
      <c r="C76" s="183" t="s">
        <v>85</v>
      </c>
      <c r="D76" s="184">
        <v>2.1</v>
      </c>
      <c r="E76" s="185"/>
      <c r="F76" s="147">
        <f t="shared" si="1"/>
        <v>0</v>
      </c>
      <c r="G76" s="165"/>
    </row>
    <row r="77" spans="1:7" s="166" customFormat="1" ht="25.5">
      <c r="A77" s="148"/>
      <c r="B77" s="182" t="s">
        <v>468</v>
      </c>
      <c r="C77" s="183" t="s">
        <v>82</v>
      </c>
      <c r="D77" s="184">
        <v>3.15</v>
      </c>
      <c r="E77" s="185"/>
      <c r="F77" s="147">
        <f t="shared" si="1"/>
        <v>0</v>
      </c>
      <c r="G77" s="165"/>
    </row>
    <row r="78" spans="1:7" s="166" customFormat="1" ht="12.75">
      <c r="A78" s="148"/>
      <c r="B78" s="182" t="s">
        <v>469</v>
      </c>
      <c r="C78" s="183" t="s">
        <v>85</v>
      </c>
      <c r="D78" s="184">
        <v>16.05</v>
      </c>
      <c r="E78" s="185"/>
      <c r="F78" s="147">
        <f t="shared" si="1"/>
        <v>0</v>
      </c>
      <c r="G78" s="165"/>
    </row>
    <row r="79" spans="1:7" s="166" customFormat="1" ht="12.75">
      <c r="A79" s="148"/>
      <c r="B79" s="182" t="s">
        <v>470</v>
      </c>
      <c r="C79" s="183" t="s">
        <v>85</v>
      </c>
      <c r="D79" s="184">
        <v>2.2000000000000002</v>
      </c>
      <c r="E79" s="185"/>
      <c r="F79" s="147">
        <f t="shared" si="1"/>
        <v>0</v>
      </c>
      <c r="G79" s="165"/>
    </row>
    <row r="80" spans="1:7" s="166" customFormat="1" ht="25.5">
      <c r="A80" s="148"/>
      <c r="B80" s="182" t="s">
        <v>471</v>
      </c>
      <c r="C80" s="183" t="s">
        <v>82</v>
      </c>
      <c r="D80" s="184">
        <v>3.6</v>
      </c>
      <c r="E80" s="185"/>
      <c r="F80" s="147">
        <f t="shared" si="1"/>
        <v>0</v>
      </c>
      <c r="G80" s="165"/>
    </row>
    <row r="81" spans="1:7" s="166" customFormat="1" ht="12.75">
      <c r="A81" s="148"/>
      <c r="B81" s="182" t="s">
        <v>472</v>
      </c>
      <c r="C81" s="183" t="s">
        <v>7</v>
      </c>
      <c r="D81" s="184">
        <v>18.850000000000001</v>
      </c>
      <c r="E81" s="185"/>
      <c r="F81" s="147">
        <f t="shared" si="1"/>
        <v>0</v>
      </c>
      <c r="G81" s="165"/>
    </row>
    <row r="82" spans="1:7" s="166" customFormat="1" ht="15">
      <c r="A82" s="148"/>
      <c r="B82" s="181" t="s">
        <v>473</v>
      </c>
      <c r="C82" s="186"/>
      <c r="D82" s="187"/>
      <c r="E82" s="188"/>
      <c r="F82" s="147"/>
      <c r="G82" s="165"/>
    </row>
    <row r="83" spans="1:7" s="166" customFormat="1" ht="25.5">
      <c r="A83" s="148"/>
      <c r="B83" s="182" t="s">
        <v>474</v>
      </c>
      <c r="C83" s="183" t="s">
        <v>82</v>
      </c>
      <c r="D83" s="184">
        <v>3.15</v>
      </c>
      <c r="E83" s="185"/>
      <c r="F83" s="147">
        <f t="shared" si="1"/>
        <v>0</v>
      </c>
      <c r="G83" s="165"/>
    </row>
    <row r="84" spans="1:7" s="166" customFormat="1" ht="12.75">
      <c r="A84" s="148"/>
      <c r="B84" s="182" t="s">
        <v>475</v>
      </c>
      <c r="C84" s="183" t="s">
        <v>82</v>
      </c>
      <c r="D84" s="184">
        <v>3.15</v>
      </c>
      <c r="E84" s="185"/>
      <c r="F84" s="147">
        <f t="shared" si="1"/>
        <v>0</v>
      </c>
      <c r="G84" s="165"/>
    </row>
    <row r="85" spans="1:7" s="166" customFormat="1" ht="12.75">
      <c r="A85" s="148"/>
      <c r="B85" s="182" t="s">
        <v>476</v>
      </c>
      <c r="C85" s="183" t="s">
        <v>493</v>
      </c>
      <c r="D85" s="184">
        <v>0.7</v>
      </c>
      <c r="E85" s="185"/>
      <c r="F85" s="147">
        <f t="shared" si="1"/>
        <v>0</v>
      </c>
      <c r="G85" s="165"/>
    </row>
    <row r="86" spans="1:7" s="166" customFormat="1" ht="25.5">
      <c r="A86" s="148"/>
      <c r="B86" s="182" t="s">
        <v>477</v>
      </c>
      <c r="C86" s="183" t="s">
        <v>493</v>
      </c>
      <c r="D86" s="184">
        <v>10</v>
      </c>
      <c r="E86" s="185"/>
      <c r="F86" s="147">
        <f t="shared" si="1"/>
        <v>0</v>
      </c>
      <c r="G86" s="165"/>
    </row>
    <row r="87" spans="1:7" s="166" customFormat="1" ht="12.75">
      <c r="A87" s="148"/>
      <c r="B87" s="182" t="s">
        <v>478</v>
      </c>
      <c r="C87" s="183" t="s">
        <v>7</v>
      </c>
      <c r="D87" s="184">
        <v>4.24</v>
      </c>
      <c r="E87" s="185"/>
      <c r="F87" s="147">
        <f t="shared" si="1"/>
        <v>0</v>
      </c>
      <c r="G87" s="165"/>
    </row>
    <row r="88" spans="1:7" s="166" customFormat="1" ht="15">
      <c r="A88" s="148"/>
      <c r="B88" s="181" t="s">
        <v>479</v>
      </c>
      <c r="C88" s="186"/>
      <c r="D88" s="187"/>
      <c r="E88" s="188"/>
      <c r="F88" s="147"/>
      <c r="G88" s="165"/>
    </row>
    <row r="89" spans="1:7" s="166" customFormat="1" ht="25.5">
      <c r="A89" s="148"/>
      <c r="B89" s="182" t="s">
        <v>480</v>
      </c>
      <c r="C89" s="183" t="s">
        <v>82</v>
      </c>
      <c r="D89" s="184">
        <v>2.1</v>
      </c>
      <c r="E89" s="185"/>
      <c r="F89" s="147">
        <f t="shared" si="1"/>
        <v>0</v>
      </c>
      <c r="G89" s="165"/>
    </row>
    <row r="90" spans="1:7" s="166" customFormat="1" ht="12.75">
      <c r="A90" s="148"/>
      <c r="B90" s="182" t="s">
        <v>481</v>
      </c>
      <c r="C90" s="183" t="s">
        <v>82</v>
      </c>
      <c r="D90" s="184">
        <v>2.1</v>
      </c>
      <c r="E90" s="185"/>
      <c r="F90" s="147">
        <f t="shared" si="1"/>
        <v>0</v>
      </c>
      <c r="G90" s="165"/>
    </row>
    <row r="91" spans="1:7" s="166" customFormat="1" ht="12.75">
      <c r="A91" s="148"/>
      <c r="B91" s="182" t="s">
        <v>482</v>
      </c>
      <c r="C91" s="183" t="s">
        <v>82</v>
      </c>
      <c r="D91" s="184">
        <v>2.2999999999999998</v>
      </c>
      <c r="E91" s="185"/>
      <c r="F91" s="147">
        <f t="shared" si="1"/>
        <v>0</v>
      </c>
      <c r="G91" s="165"/>
    </row>
    <row r="92" spans="1:7" s="166" customFormat="1" ht="12.75">
      <c r="A92" s="148"/>
      <c r="B92" s="182" t="s">
        <v>483</v>
      </c>
      <c r="C92" s="183" t="s">
        <v>85</v>
      </c>
      <c r="D92" s="184">
        <v>4.8</v>
      </c>
      <c r="E92" s="185"/>
      <c r="F92" s="147">
        <f t="shared" si="1"/>
        <v>0</v>
      </c>
      <c r="G92" s="165"/>
    </row>
    <row r="93" spans="1:7" s="166" customFormat="1" ht="12.75">
      <c r="A93" s="148"/>
      <c r="B93" s="182" t="s">
        <v>484</v>
      </c>
      <c r="C93" s="183" t="s">
        <v>7</v>
      </c>
      <c r="D93" s="184">
        <v>9.3800000000000008</v>
      </c>
      <c r="E93" s="185"/>
      <c r="F93" s="147">
        <f t="shared" si="1"/>
        <v>0</v>
      </c>
      <c r="G93" s="165"/>
    </row>
    <row r="94" spans="1:7" s="166" customFormat="1" ht="15">
      <c r="A94" s="148"/>
      <c r="B94" s="181" t="s">
        <v>485</v>
      </c>
      <c r="C94" s="186"/>
      <c r="D94" s="187"/>
      <c r="E94" s="188"/>
      <c r="F94" s="147"/>
      <c r="G94" s="165"/>
    </row>
    <row r="95" spans="1:7" s="166" customFormat="1" ht="25.5">
      <c r="A95" s="148"/>
      <c r="B95" s="182" t="s">
        <v>486</v>
      </c>
      <c r="C95" s="183" t="s">
        <v>82</v>
      </c>
      <c r="D95" s="184">
        <v>1.23</v>
      </c>
      <c r="E95" s="185"/>
      <c r="F95" s="147">
        <f t="shared" si="1"/>
        <v>0</v>
      </c>
      <c r="G95" s="165"/>
    </row>
    <row r="96" spans="1:7" s="166" customFormat="1" ht="15">
      <c r="A96" s="148"/>
      <c r="B96" s="181" t="s">
        <v>487</v>
      </c>
      <c r="C96" s="186"/>
      <c r="D96" s="187"/>
      <c r="E96" s="188"/>
      <c r="F96" s="147"/>
      <c r="G96" s="165"/>
    </row>
    <row r="97" spans="1:7" s="166" customFormat="1" ht="12.75">
      <c r="A97" s="148"/>
      <c r="B97" s="182" t="s">
        <v>488</v>
      </c>
      <c r="C97" s="183" t="s">
        <v>82</v>
      </c>
      <c r="D97" s="184">
        <v>7.9</v>
      </c>
      <c r="E97" s="185"/>
      <c r="F97" s="147">
        <f t="shared" si="1"/>
        <v>0</v>
      </c>
      <c r="G97" s="165"/>
    </row>
    <row r="98" spans="1:7" s="166" customFormat="1" ht="25.5">
      <c r="A98" s="148"/>
      <c r="B98" s="182" t="s">
        <v>489</v>
      </c>
      <c r="C98" s="183" t="s">
        <v>82</v>
      </c>
      <c r="D98" s="184">
        <v>7.9</v>
      </c>
      <c r="E98" s="185"/>
      <c r="F98" s="147">
        <f t="shared" si="1"/>
        <v>0</v>
      </c>
      <c r="G98" s="165"/>
    </row>
    <row r="99" spans="1:7" s="166" customFormat="1" ht="25.5">
      <c r="A99" s="148"/>
      <c r="B99" s="182" t="s">
        <v>490</v>
      </c>
      <c r="C99" s="183" t="s">
        <v>82</v>
      </c>
      <c r="D99" s="184">
        <v>100</v>
      </c>
      <c r="E99" s="185"/>
      <c r="F99" s="147">
        <f t="shared" si="1"/>
        <v>0</v>
      </c>
      <c r="G99" s="165"/>
    </row>
    <row r="100" spans="1:7" s="166" customFormat="1" ht="25.5">
      <c r="A100" s="148"/>
      <c r="B100" s="182" t="s">
        <v>491</v>
      </c>
      <c r="C100" s="183" t="s">
        <v>82</v>
      </c>
      <c r="D100" s="184">
        <v>5</v>
      </c>
      <c r="E100" s="185"/>
      <c r="F100" s="147">
        <f t="shared" si="1"/>
        <v>0</v>
      </c>
      <c r="G100" s="165"/>
    </row>
    <row r="101" spans="1:7" s="166" customFormat="1" ht="15">
      <c r="A101" s="148"/>
      <c r="B101" s="181" t="s">
        <v>492</v>
      </c>
      <c r="C101" s="186"/>
      <c r="D101" s="187"/>
      <c r="E101" s="188"/>
      <c r="F101" s="147"/>
      <c r="G101" s="165"/>
    </row>
    <row r="102" spans="1:7" s="166" customFormat="1" ht="12.75">
      <c r="A102" s="148"/>
      <c r="B102" s="182" t="s">
        <v>73</v>
      </c>
      <c r="C102" s="183" t="s">
        <v>7</v>
      </c>
      <c r="D102" s="184">
        <v>3</v>
      </c>
      <c r="E102" s="185"/>
      <c r="F102" s="147">
        <f t="shared" si="1"/>
        <v>0</v>
      </c>
      <c r="G102" s="165"/>
    </row>
    <row r="103" spans="1:7" s="166" customFormat="1">
      <c r="A103" s="167"/>
      <c r="B103" s="152"/>
      <c r="C103" s="153"/>
      <c r="D103" s="168"/>
      <c r="E103" s="154"/>
      <c r="F103" s="155"/>
      <c r="G103" s="165"/>
    </row>
    <row r="104" spans="1:7">
      <c r="A104" s="169"/>
      <c r="B104" s="218"/>
      <c r="C104" s="218"/>
      <c r="D104" s="218"/>
      <c r="E104" s="170" t="s">
        <v>77</v>
      </c>
      <c r="F104" s="156">
        <f>SUM(F4:F103)</f>
        <v>0</v>
      </c>
      <c r="G104" s="171"/>
    </row>
    <row r="105" spans="1:7">
      <c r="F105" s="172"/>
      <c r="G105" s="171"/>
    </row>
    <row r="106" spans="1:7">
      <c r="F106" s="172"/>
      <c r="G106" s="171"/>
    </row>
  </sheetData>
  <mergeCells count="1">
    <mergeCell ref="B104:D104"/>
  </mergeCells>
  <printOptions horizontalCentered="1"/>
  <pageMargins left="0.7" right="0.7" top="0.75" bottom="0.75" header="0.3" footer="0.3"/>
  <pageSetup paperSize="9" scale="78" firstPageNumber="2" orientation="portrait" useFirstPageNumber="1" r:id="rId1"/>
  <headerFooter alignWithMargins="0">
    <oddFooter xml:space="preserve">&amp;LDatum: 11/2013                  &amp;C&amp;P&amp;R&amp;8
&amp;10
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91153CE8-F75C-4FA9-BAC1-C6EAF62460A0}">
            <xm:f>Souhrn!$I$1=1</xm:f>
            <x14:dxf>
              <numFmt numFmtId="164" formatCode="#,##0.00\ &quot;Kč&quot;"/>
            </x14:dxf>
          </x14:cfRule>
          <xm:sqref>F104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6"/>
  <sheetViews>
    <sheetView view="pageBreakPreview" zoomScaleNormal="100" zoomScaleSheetLayoutView="100" workbookViewId="0">
      <pane ySplit="3" topLeftCell="A4" activePane="bottomLeft" state="frozen"/>
      <selection pane="bottomLeft" activeCell="I18" sqref="I18"/>
    </sheetView>
  </sheetViews>
  <sheetFormatPr defaultColWidth="5.140625" defaultRowHeight="12"/>
  <cols>
    <col min="1" max="1" width="5.7109375" style="174" customWidth="1"/>
    <col min="2" max="2" width="58.85546875" style="175" customWidth="1"/>
    <col min="3" max="3" width="5.7109375" style="161" customWidth="1"/>
    <col min="4" max="4" width="8.7109375" style="161" customWidth="1"/>
    <col min="5" max="5" width="12.7109375" style="166" customWidth="1"/>
    <col min="6" max="6" width="14.28515625" style="176" bestFit="1" customWidth="1"/>
    <col min="7" max="7" width="2.7109375" style="173" customWidth="1"/>
    <col min="8" max="241" width="9.140625" style="173" customWidth="1"/>
    <col min="242" max="16384" width="5.140625" style="173"/>
  </cols>
  <sheetData>
    <row r="2" spans="1:7" s="161" customFormat="1">
      <c r="A2" s="157" t="s">
        <v>80</v>
      </c>
      <c r="B2" s="158" t="s">
        <v>106</v>
      </c>
      <c r="C2" s="157" t="s">
        <v>78</v>
      </c>
      <c r="D2" s="159" t="s">
        <v>79</v>
      </c>
      <c r="E2" s="159" t="s">
        <v>2</v>
      </c>
      <c r="F2" s="159" t="s">
        <v>3</v>
      </c>
      <c r="G2" s="160"/>
    </row>
    <row r="3" spans="1:7" s="161" customFormat="1">
      <c r="A3" s="157" t="s">
        <v>0</v>
      </c>
      <c r="B3" s="157" t="s">
        <v>1</v>
      </c>
      <c r="C3" s="157" t="s">
        <v>81</v>
      </c>
      <c r="D3" s="157">
        <v>4</v>
      </c>
      <c r="E3" s="157">
        <v>5</v>
      </c>
      <c r="F3" s="157">
        <v>6</v>
      </c>
      <c r="G3" s="160"/>
    </row>
    <row r="4" spans="1:7" s="166" customFormat="1" ht="24">
      <c r="A4" s="148"/>
      <c r="B4" s="162" t="s">
        <v>499</v>
      </c>
      <c r="C4" s="163"/>
      <c r="D4" s="164"/>
      <c r="E4" s="147"/>
      <c r="F4" s="147"/>
      <c r="G4" s="165"/>
    </row>
    <row r="5" spans="1:7" s="166" customFormat="1">
      <c r="A5" s="148"/>
      <c r="B5" s="149" t="s">
        <v>113</v>
      </c>
      <c r="C5" s="150"/>
      <c r="D5" s="150"/>
      <c r="E5" s="147"/>
      <c r="F5" s="147"/>
      <c r="G5" s="165"/>
    </row>
    <row r="6" spans="1:7" s="166" customFormat="1">
      <c r="A6" s="148"/>
      <c r="B6" s="151" t="s">
        <v>503</v>
      </c>
      <c r="C6" s="150" t="s">
        <v>85</v>
      </c>
      <c r="D6" s="150">
        <v>20</v>
      </c>
      <c r="E6" s="147"/>
      <c r="F6" s="147">
        <f>(D6*E6)</f>
        <v>0</v>
      </c>
      <c r="G6" s="165"/>
    </row>
    <row r="7" spans="1:7" s="166" customFormat="1">
      <c r="A7" s="148"/>
      <c r="B7" s="151" t="s">
        <v>114</v>
      </c>
      <c r="C7" s="150" t="s">
        <v>85</v>
      </c>
      <c r="D7" s="150">
        <v>20</v>
      </c>
      <c r="E7" s="147"/>
      <c r="F7" s="147">
        <f>(D7*E7)</f>
        <v>0</v>
      </c>
      <c r="G7" s="165"/>
    </row>
    <row r="8" spans="1:7" s="166" customFormat="1">
      <c r="A8" s="148"/>
      <c r="B8" s="151" t="s">
        <v>115</v>
      </c>
      <c r="C8" s="150" t="s">
        <v>83</v>
      </c>
      <c r="D8" s="150">
        <v>4</v>
      </c>
      <c r="E8" s="147"/>
      <c r="F8" s="147">
        <f>(D8*E8)</f>
        <v>0</v>
      </c>
      <c r="G8" s="165"/>
    </row>
    <row r="9" spans="1:7" s="166" customFormat="1">
      <c r="A9" s="148"/>
      <c r="B9" s="151" t="s">
        <v>116</v>
      </c>
      <c r="C9" s="150" t="s">
        <v>83</v>
      </c>
      <c r="D9" s="150">
        <v>2</v>
      </c>
      <c r="E9" s="147" t="s">
        <v>394</v>
      </c>
      <c r="F9" s="147" t="s">
        <v>394</v>
      </c>
      <c r="G9" s="165"/>
    </row>
    <row r="10" spans="1:7" s="194" customFormat="1">
      <c r="A10" s="189"/>
      <c r="B10" s="190" t="s">
        <v>117</v>
      </c>
      <c r="C10" s="191" t="s">
        <v>127</v>
      </c>
      <c r="D10" s="191">
        <v>1</v>
      </c>
      <c r="E10" s="192"/>
      <c r="F10" s="192">
        <f t="shared" ref="F10:F22" si="0">(D10*E10)</f>
        <v>0</v>
      </c>
      <c r="G10" s="193"/>
    </row>
    <row r="11" spans="1:7" s="194" customFormat="1">
      <c r="A11" s="189"/>
      <c r="B11" s="190" t="s">
        <v>118</v>
      </c>
      <c r="C11" s="191" t="s">
        <v>84</v>
      </c>
      <c r="D11" s="191">
        <v>1</v>
      </c>
      <c r="E11" s="192"/>
      <c r="F11" s="192">
        <f t="shared" si="0"/>
        <v>0</v>
      </c>
      <c r="G11" s="193"/>
    </row>
    <row r="12" spans="1:7" s="166" customFormat="1">
      <c r="A12" s="148"/>
      <c r="B12" s="151"/>
      <c r="C12" s="150"/>
      <c r="D12" s="150"/>
      <c r="E12" s="147"/>
      <c r="F12" s="147"/>
      <c r="G12" s="165"/>
    </row>
    <row r="13" spans="1:7" s="166" customFormat="1">
      <c r="A13" s="148"/>
      <c r="B13" s="149" t="s">
        <v>119</v>
      </c>
      <c r="C13" s="150"/>
      <c r="D13" s="150"/>
      <c r="E13" s="147"/>
      <c r="F13" s="147"/>
      <c r="G13" s="165"/>
    </row>
    <row r="14" spans="1:7" s="166" customFormat="1">
      <c r="A14" s="148"/>
      <c r="B14" s="151" t="s">
        <v>120</v>
      </c>
      <c r="C14" s="150" t="s">
        <v>83</v>
      </c>
      <c r="D14" s="150">
        <v>1</v>
      </c>
      <c r="E14" s="147"/>
      <c r="F14" s="147">
        <f t="shared" si="0"/>
        <v>0</v>
      </c>
      <c r="G14" s="165"/>
    </row>
    <row r="15" spans="1:7" s="166" customFormat="1">
      <c r="A15" s="148"/>
      <c r="B15" s="151" t="s">
        <v>121</v>
      </c>
      <c r="C15" s="150" t="s">
        <v>83</v>
      </c>
      <c r="D15" s="150">
        <v>2</v>
      </c>
      <c r="E15" s="147"/>
      <c r="F15" s="147">
        <f t="shared" si="0"/>
        <v>0</v>
      </c>
      <c r="G15" s="165"/>
    </row>
    <row r="16" spans="1:7" s="166" customFormat="1">
      <c r="A16" s="148"/>
      <c r="B16" s="151" t="s">
        <v>122</v>
      </c>
      <c r="C16" s="150" t="s">
        <v>85</v>
      </c>
      <c r="D16" s="150">
        <v>5</v>
      </c>
      <c r="E16" s="147"/>
      <c r="F16" s="147">
        <f t="shared" si="0"/>
        <v>0</v>
      </c>
      <c r="G16" s="165"/>
    </row>
    <row r="17" spans="1:7" s="166" customFormat="1">
      <c r="A17" s="148"/>
      <c r="B17" s="151" t="s">
        <v>123</v>
      </c>
      <c r="C17" s="150" t="s">
        <v>85</v>
      </c>
      <c r="D17" s="150">
        <v>4</v>
      </c>
      <c r="E17" s="147"/>
      <c r="F17" s="147">
        <f t="shared" si="0"/>
        <v>0</v>
      </c>
      <c r="G17" s="165"/>
    </row>
    <row r="18" spans="1:7" s="166" customFormat="1">
      <c r="A18" s="148"/>
      <c r="B18" s="151"/>
      <c r="C18" s="150"/>
      <c r="D18" s="150"/>
      <c r="E18" s="147"/>
      <c r="F18" s="147"/>
      <c r="G18" s="165"/>
    </row>
    <row r="19" spans="1:7" s="166" customFormat="1">
      <c r="A19" s="148"/>
      <c r="B19" s="151" t="s">
        <v>9</v>
      </c>
      <c r="C19" s="150" t="s">
        <v>84</v>
      </c>
      <c r="D19" s="150">
        <v>1</v>
      </c>
      <c r="E19" s="147"/>
      <c r="F19" s="147">
        <f t="shared" si="0"/>
        <v>0</v>
      </c>
      <c r="G19" s="165"/>
    </row>
    <row r="20" spans="1:7" s="166" customFormat="1">
      <c r="A20" s="148"/>
      <c r="B20" s="151" t="s">
        <v>124</v>
      </c>
      <c r="C20" s="150" t="s">
        <v>84</v>
      </c>
      <c r="D20" s="150">
        <v>1</v>
      </c>
      <c r="E20" s="147"/>
      <c r="F20" s="147">
        <f t="shared" si="0"/>
        <v>0</v>
      </c>
      <c r="G20" s="165"/>
    </row>
    <row r="21" spans="1:7" s="166" customFormat="1">
      <c r="A21" s="148"/>
      <c r="B21" s="151" t="s">
        <v>125</v>
      </c>
      <c r="C21" s="150" t="s">
        <v>84</v>
      </c>
      <c r="D21" s="150">
        <v>1</v>
      </c>
      <c r="E21" s="147"/>
      <c r="F21" s="147">
        <f t="shared" si="0"/>
        <v>0</v>
      </c>
      <c r="G21" s="165"/>
    </row>
    <row r="22" spans="1:7" s="166" customFormat="1">
      <c r="A22" s="148"/>
      <c r="B22" s="151" t="s">
        <v>126</v>
      </c>
      <c r="C22" s="150" t="s">
        <v>84</v>
      </c>
      <c r="D22" s="150">
        <v>1</v>
      </c>
      <c r="E22" s="147"/>
      <c r="F22" s="147">
        <f t="shared" si="0"/>
        <v>0</v>
      </c>
      <c r="G22" s="165"/>
    </row>
    <row r="23" spans="1:7" s="166" customFormat="1">
      <c r="A23" s="167"/>
      <c r="B23" s="152"/>
      <c r="C23" s="153"/>
      <c r="D23" s="168"/>
      <c r="E23" s="154"/>
      <c r="F23" s="155"/>
      <c r="G23" s="165"/>
    </row>
    <row r="24" spans="1:7">
      <c r="A24" s="169"/>
      <c r="B24" s="218"/>
      <c r="C24" s="218"/>
      <c r="D24" s="218"/>
      <c r="E24" s="170" t="s">
        <v>77</v>
      </c>
      <c r="F24" s="156">
        <f>SUM(F4:F23)</f>
        <v>0</v>
      </c>
      <c r="G24" s="171"/>
    </row>
    <row r="25" spans="1:7">
      <c r="F25" s="172"/>
      <c r="G25" s="171"/>
    </row>
    <row r="26" spans="1:7">
      <c r="F26" s="172"/>
      <c r="G26" s="171"/>
    </row>
  </sheetData>
  <mergeCells count="1">
    <mergeCell ref="B24:D24"/>
  </mergeCells>
  <printOptions horizontalCentered="1"/>
  <pageMargins left="0.7" right="0.7" top="0.75" bottom="0.75" header="0.3" footer="0.3"/>
  <pageSetup paperSize="9" scale="78" firstPageNumber="2" orientation="portrait" useFirstPageNumber="1" r:id="rId1"/>
  <headerFooter alignWithMargins="0">
    <oddFooter xml:space="preserve">&amp;LDatum: 11/2013                  &amp;C&amp;P&amp;R&amp;8
&amp;10
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stopIfTrue="1" id="{DAE8C1DE-50F9-4568-AA6E-D31CB0799D09}">
            <xm:f>Souhrn!$I$1=1</xm:f>
            <x14:dxf>
              <numFmt numFmtId="164" formatCode="#,##0.00\ &quot;Kč&quot;"/>
            </x14:dxf>
          </x14:cfRule>
          <xm:sqref>F24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8"/>
  <sheetViews>
    <sheetView view="pageBreakPreview" zoomScaleNormal="100" zoomScaleSheetLayoutView="100" workbookViewId="0">
      <pane ySplit="3" topLeftCell="A4" activePane="bottomLeft" state="frozen"/>
      <selection pane="bottomLeft" activeCell="I22" sqref="I22"/>
    </sheetView>
  </sheetViews>
  <sheetFormatPr defaultColWidth="5.140625" defaultRowHeight="12"/>
  <cols>
    <col min="1" max="1" width="5.7109375" style="174" customWidth="1"/>
    <col min="2" max="2" width="58.85546875" style="175" customWidth="1"/>
    <col min="3" max="3" width="5.7109375" style="161" customWidth="1"/>
    <col min="4" max="4" width="8.7109375" style="161" customWidth="1"/>
    <col min="5" max="5" width="12.7109375" style="166" customWidth="1"/>
    <col min="6" max="6" width="14.28515625" style="176" bestFit="1" customWidth="1"/>
    <col min="7" max="7" width="2.7109375" style="173" customWidth="1"/>
    <col min="8" max="241" width="9.140625" style="173" customWidth="1"/>
    <col min="242" max="16384" width="5.140625" style="173"/>
  </cols>
  <sheetData>
    <row r="2" spans="1:7" s="161" customFormat="1">
      <c r="A2" s="157" t="s">
        <v>80</v>
      </c>
      <c r="B2" s="158" t="s">
        <v>107</v>
      </c>
      <c r="C2" s="157" t="s">
        <v>78</v>
      </c>
      <c r="D2" s="159" t="s">
        <v>79</v>
      </c>
      <c r="E2" s="159" t="s">
        <v>2</v>
      </c>
      <c r="F2" s="159" t="s">
        <v>3</v>
      </c>
      <c r="G2" s="160"/>
    </row>
    <row r="3" spans="1:7" s="161" customFormat="1">
      <c r="A3" s="157" t="s">
        <v>0</v>
      </c>
      <c r="B3" s="157" t="s">
        <v>1</v>
      </c>
      <c r="C3" s="157" t="s">
        <v>81</v>
      </c>
      <c r="D3" s="157">
        <v>4</v>
      </c>
      <c r="E3" s="157">
        <v>5</v>
      </c>
      <c r="F3" s="157">
        <v>6</v>
      </c>
      <c r="G3" s="160"/>
    </row>
    <row r="4" spans="1:7" s="166" customFormat="1" ht="24">
      <c r="A4" s="148"/>
      <c r="B4" s="162" t="s">
        <v>499</v>
      </c>
      <c r="C4" s="163"/>
      <c r="D4" s="164"/>
      <c r="E4" s="147"/>
      <c r="F4" s="147"/>
      <c r="G4" s="165"/>
    </row>
    <row r="5" spans="1:7" s="166" customFormat="1">
      <c r="A5" s="148"/>
      <c r="B5" s="149" t="s">
        <v>128</v>
      </c>
      <c r="C5" s="150"/>
      <c r="D5" s="150"/>
      <c r="E5" s="147"/>
      <c r="F5" s="147"/>
      <c r="G5" s="165"/>
    </row>
    <row r="6" spans="1:7" s="166" customFormat="1">
      <c r="A6" s="148"/>
      <c r="B6" s="151" t="s">
        <v>129</v>
      </c>
      <c r="C6" s="150" t="s">
        <v>83</v>
      </c>
      <c r="D6" s="150">
        <v>3</v>
      </c>
      <c r="E6" s="147"/>
      <c r="F6" s="147">
        <f>(D6*E6)</f>
        <v>0</v>
      </c>
      <c r="G6" s="165"/>
    </row>
    <row r="7" spans="1:7" s="166" customFormat="1">
      <c r="A7" s="148"/>
      <c r="B7" s="151" t="s">
        <v>130</v>
      </c>
      <c r="C7" s="150" t="s">
        <v>83</v>
      </c>
      <c r="D7" s="150">
        <v>2</v>
      </c>
      <c r="E7" s="147"/>
      <c r="F7" s="147">
        <f>(D7*E7)</f>
        <v>0</v>
      </c>
      <c r="G7" s="165"/>
    </row>
    <row r="8" spans="1:7" s="166" customFormat="1">
      <c r="A8" s="148"/>
      <c r="B8" s="151" t="s">
        <v>131</v>
      </c>
      <c r="C8" s="150" t="s">
        <v>83</v>
      </c>
      <c r="D8" s="150">
        <v>1</v>
      </c>
      <c r="E8" s="147"/>
      <c r="F8" s="147">
        <f>(D8*E8)</f>
        <v>0</v>
      </c>
      <c r="G8" s="165"/>
    </row>
    <row r="9" spans="1:7" s="166" customFormat="1">
      <c r="A9" s="148"/>
      <c r="B9" s="151" t="s">
        <v>132</v>
      </c>
      <c r="C9" s="150" t="s">
        <v>84</v>
      </c>
      <c r="D9" s="150">
        <v>1</v>
      </c>
      <c r="E9" s="147"/>
      <c r="F9" s="147">
        <f t="shared" ref="F9:F24" si="0">(D9*E9)</f>
        <v>0</v>
      </c>
      <c r="G9" s="165"/>
    </row>
    <row r="10" spans="1:7" s="166" customFormat="1">
      <c r="A10" s="148"/>
      <c r="B10" s="151" t="s">
        <v>133</v>
      </c>
      <c r="C10" s="150" t="s">
        <v>83</v>
      </c>
      <c r="D10" s="150">
        <v>2</v>
      </c>
      <c r="E10" s="147"/>
      <c r="F10" s="147">
        <f t="shared" si="0"/>
        <v>0</v>
      </c>
      <c r="G10" s="165"/>
    </row>
    <row r="11" spans="1:7" s="166" customFormat="1">
      <c r="A11" s="148"/>
      <c r="B11" s="151" t="s">
        <v>134</v>
      </c>
      <c r="C11" s="150" t="s">
        <v>84</v>
      </c>
      <c r="D11" s="150">
        <v>1</v>
      </c>
      <c r="E11" s="147"/>
      <c r="F11" s="147">
        <f t="shared" si="0"/>
        <v>0</v>
      </c>
      <c r="G11" s="165"/>
    </row>
    <row r="12" spans="1:7" s="166" customFormat="1">
      <c r="A12" s="148"/>
      <c r="B12" s="151" t="s">
        <v>135</v>
      </c>
      <c r="C12" s="150" t="s">
        <v>84</v>
      </c>
      <c r="D12" s="150">
        <v>1</v>
      </c>
      <c r="E12" s="147"/>
      <c r="F12" s="147">
        <f t="shared" si="0"/>
        <v>0</v>
      </c>
      <c r="G12" s="165"/>
    </row>
    <row r="13" spans="1:7" s="166" customFormat="1">
      <c r="A13" s="148"/>
      <c r="B13" s="151" t="s">
        <v>136</v>
      </c>
      <c r="C13" s="150" t="s">
        <v>84</v>
      </c>
      <c r="D13" s="150">
        <v>1</v>
      </c>
      <c r="E13" s="147"/>
      <c r="F13" s="147">
        <f t="shared" si="0"/>
        <v>0</v>
      </c>
      <c r="G13" s="165"/>
    </row>
    <row r="14" spans="1:7" s="166" customFormat="1">
      <c r="A14" s="148"/>
      <c r="B14" s="151" t="s">
        <v>137</v>
      </c>
      <c r="C14" s="150" t="s">
        <v>85</v>
      </c>
      <c r="D14" s="150">
        <v>32</v>
      </c>
      <c r="E14" s="147"/>
      <c r="F14" s="147">
        <f t="shared" si="0"/>
        <v>0</v>
      </c>
      <c r="G14" s="165"/>
    </row>
    <row r="15" spans="1:7" s="166" customFormat="1">
      <c r="A15" s="148"/>
      <c r="B15" s="151" t="s">
        <v>393</v>
      </c>
      <c r="C15" s="150" t="s">
        <v>83</v>
      </c>
      <c r="D15" s="150" t="s">
        <v>1</v>
      </c>
      <c r="E15" s="147"/>
      <c r="F15" s="147">
        <f t="shared" si="0"/>
        <v>0</v>
      </c>
      <c r="G15" s="165"/>
    </row>
    <row r="16" spans="1:7" s="166" customFormat="1">
      <c r="A16" s="148"/>
      <c r="B16" s="151" t="s">
        <v>138</v>
      </c>
      <c r="C16" s="150"/>
      <c r="D16" s="150"/>
      <c r="E16" s="147"/>
      <c r="F16" s="147"/>
      <c r="G16" s="165"/>
    </row>
    <row r="17" spans="1:7" s="166" customFormat="1">
      <c r="A17" s="148"/>
      <c r="B17" s="151" t="s">
        <v>139</v>
      </c>
      <c r="C17" s="150" t="s">
        <v>85</v>
      </c>
      <c r="D17" s="150">
        <v>32</v>
      </c>
      <c r="E17" s="147"/>
      <c r="F17" s="147">
        <f t="shared" si="0"/>
        <v>0</v>
      </c>
      <c r="G17" s="165"/>
    </row>
    <row r="18" spans="1:7" s="194" customFormat="1">
      <c r="A18" s="189"/>
      <c r="B18" s="190" t="s">
        <v>117</v>
      </c>
      <c r="C18" s="191" t="s">
        <v>127</v>
      </c>
      <c r="D18" s="191">
        <v>1</v>
      </c>
      <c r="E18" s="192"/>
      <c r="F18" s="192">
        <f t="shared" si="0"/>
        <v>0</v>
      </c>
      <c r="G18" s="193"/>
    </row>
    <row r="19" spans="1:7" s="194" customFormat="1">
      <c r="A19" s="189"/>
      <c r="B19" s="190" t="s">
        <v>118</v>
      </c>
      <c r="C19" s="191" t="s">
        <v>84</v>
      </c>
      <c r="D19" s="191">
        <v>1</v>
      </c>
      <c r="E19" s="192"/>
      <c r="F19" s="192">
        <f t="shared" si="0"/>
        <v>0</v>
      </c>
      <c r="G19" s="193"/>
    </row>
    <row r="20" spans="1:7" s="166" customFormat="1">
      <c r="A20" s="148"/>
      <c r="B20" s="151"/>
      <c r="C20" s="150"/>
      <c r="D20" s="150"/>
      <c r="E20" s="147"/>
      <c r="F20" s="147"/>
      <c r="G20" s="165"/>
    </row>
    <row r="21" spans="1:7" s="166" customFormat="1">
      <c r="A21" s="148"/>
      <c r="B21" s="151" t="s">
        <v>9</v>
      </c>
      <c r="C21" s="150" t="s">
        <v>84</v>
      </c>
      <c r="D21" s="150">
        <v>1</v>
      </c>
      <c r="E21" s="147"/>
      <c r="F21" s="147">
        <f t="shared" si="0"/>
        <v>0</v>
      </c>
      <c r="G21" s="165"/>
    </row>
    <row r="22" spans="1:7" s="166" customFormat="1">
      <c r="A22" s="148"/>
      <c r="B22" s="151" t="s">
        <v>140</v>
      </c>
      <c r="C22" s="150" t="s">
        <v>84</v>
      </c>
      <c r="D22" s="150">
        <v>1</v>
      </c>
      <c r="E22" s="147"/>
      <c r="F22" s="147">
        <f t="shared" si="0"/>
        <v>0</v>
      </c>
      <c r="G22" s="165"/>
    </row>
    <row r="23" spans="1:7" s="166" customFormat="1">
      <c r="A23" s="148"/>
      <c r="B23" s="151" t="s">
        <v>125</v>
      </c>
      <c r="C23" s="150" t="s">
        <v>84</v>
      </c>
      <c r="D23" s="150">
        <v>1</v>
      </c>
      <c r="E23" s="147"/>
      <c r="F23" s="147">
        <f t="shared" si="0"/>
        <v>0</v>
      </c>
      <c r="G23" s="165"/>
    </row>
    <row r="24" spans="1:7" s="166" customFormat="1">
      <c r="A24" s="148"/>
      <c r="B24" s="151" t="s">
        <v>126</v>
      </c>
      <c r="C24" s="150" t="s">
        <v>84</v>
      </c>
      <c r="D24" s="150">
        <v>1</v>
      </c>
      <c r="E24" s="147"/>
      <c r="F24" s="147">
        <f t="shared" si="0"/>
        <v>0</v>
      </c>
      <c r="G24" s="165"/>
    </row>
    <row r="25" spans="1:7" s="166" customFormat="1">
      <c r="A25" s="167"/>
      <c r="B25" s="152"/>
      <c r="C25" s="153"/>
      <c r="D25" s="168"/>
      <c r="E25" s="154"/>
      <c r="F25" s="155"/>
      <c r="G25" s="165"/>
    </row>
    <row r="26" spans="1:7">
      <c r="A26" s="169"/>
      <c r="B26" s="218"/>
      <c r="C26" s="218"/>
      <c r="D26" s="218"/>
      <c r="E26" s="170" t="s">
        <v>77</v>
      </c>
      <c r="F26" s="156">
        <f>SUM(F5:F25)</f>
        <v>0</v>
      </c>
      <c r="G26" s="171"/>
    </row>
    <row r="27" spans="1:7">
      <c r="F27" s="172"/>
      <c r="G27" s="171"/>
    </row>
    <row r="28" spans="1:7">
      <c r="F28" s="172"/>
      <c r="G28" s="171"/>
    </row>
  </sheetData>
  <mergeCells count="1">
    <mergeCell ref="B26:D26"/>
  </mergeCells>
  <printOptions horizontalCentered="1"/>
  <pageMargins left="0.7" right="0.7" top="0.75" bottom="0.75" header="0.3" footer="0.3"/>
  <pageSetup paperSize="9" scale="78" firstPageNumber="2" orientation="portrait" useFirstPageNumber="1" r:id="rId1"/>
  <headerFooter alignWithMargins="0">
    <oddFooter xml:space="preserve">&amp;LDatum: 11/2013                  &amp;C&amp;P&amp;R&amp;8
&amp;10
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stopIfTrue="1" id="{BEFDFC14-5277-4DDD-AC3B-DBC589A884EB}">
            <xm:f>Souhrn!$I$1=1</xm:f>
            <x14:dxf>
              <numFmt numFmtId="164" formatCode="#,##0.00\ &quot;Kč&quot;"/>
            </x14:dxf>
          </x14:cfRule>
          <xm:sqref>F26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12"/>
  <sheetViews>
    <sheetView view="pageBreakPreview" zoomScaleNormal="100" zoomScaleSheetLayoutView="100" workbookViewId="0">
      <pane ySplit="3" topLeftCell="A85" activePane="bottomLeft" state="frozen"/>
      <selection pane="bottomLeft" activeCell="K101" sqref="K101"/>
    </sheetView>
  </sheetViews>
  <sheetFormatPr defaultColWidth="5.140625" defaultRowHeight="12"/>
  <cols>
    <col min="1" max="1" width="5.7109375" style="174" customWidth="1"/>
    <col min="2" max="2" width="58.85546875" style="175" customWidth="1"/>
    <col min="3" max="3" width="5.7109375" style="161" customWidth="1"/>
    <col min="4" max="4" width="8.7109375" style="161" customWidth="1"/>
    <col min="5" max="5" width="12.7109375" style="166" customWidth="1"/>
    <col min="6" max="6" width="14.28515625" style="176" bestFit="1" customWidth="1"/>
    <col min="7" max="7" width="2.7109375" style="173" customWidth="1"/>
    <col min="8" max="241" width="9.140625" style="173" customWidth="1"/>
    <col min="242" max="16384" width="5.140625" style="173"/>
  </cols>
  <sheetData>
    <row r="2" spans="1:7" s="161" customFormat="1">
      <c r="A2" s="157" t="s">
        <v>80</v>
      </c>
      <c r="B2" s="158" t="s">
        <v>108</v>
      </c>
      <c r="C2" s="157" t="s">
        <v>78</v>
      </c>
      <c r="D2" s="159" t="s">
        <v>79</v>
      </c>
      <c r="E2" s="159" t="s">
        <v>2</v>
      </c>
      <c r="F2" s="159" t="s">
        <v>3</v>
      </c>
      <c r="G2" s="160"/>
    </row>
    <row r="3" spans="1:7" s="161" customFormat="1">
      <c r="A3" s="157" t="s">
        <v>0</v>
      </c>
      <c r="B3" s="157" t="s">
        <v>1</v>
      </c>
      <c r="C3" s="157" t="s">
        <v>81</v>
      </c>
      <c r="D3" s="157">
        <v>4</v>
      </c>
      <c r="E3" s="157">
        <v>5</v>
      </c>
      <c r="F3" s="157">
        <v>6</v>
      </c>
      <c r="G3" s="160"/>
    </row>
    <row r="4" spans="1:7" s="166" customFormat="1" ht="108">
      <c r="A4" s="148"/>
      <c r="B4" s="162" t="s">
        <v>498</v>
      </c>
      <c r="C4" s="163"/>
      <c r="D4" s="164"/>
      <c r="E4" s="147"/>
      <c r="F4" s="147"/>
      <c r="G4" s="165"/>
    </row>
    <row r="5" spans="1:7" s="166" customFormat="1">
      <c r="A5" s="148"/>
      <c r="B5" s="149" t="s">
        <v>164</v>
      </c>
      <c r="C5" s="150"/>
      <c r="D5" s="150"/>
      <c r="E5" s="147"/>
      <c r="F5" s="147"/>
      <c r="G5" s="165"/>
    </row>
    <row r="6" spans="1:7" s="166" customFormat="1" ht="48">
      <c r="A6" s="148">
        <v>1</v>
      </c>
      <c r="B6" s="151" t="s">
        <v>141</v>
      </c>
      <c r="C6" s="150" t="s">
        <v>83</v>
      </c>
      <c r="D6" s="150">
        <v>1</v>
      </c>
      <c r="E6" s="147"/>
      <c r="F6" s="147">
        <f>(D6*E6)</f>
        <v>0</v>
      </c>
      <c r="G6" s="165"/>
    </row>
    <row r="7" spans="1:7" s="166" customFormat="1">
      <c r="A7" s="148">
        <v>2</v>
      </c>
      <c r="B7" s="151" t="s">
        <v>142</v>
      </c>
      <c r="C7" s="150" t="s">
        <v>83</v>
      </c>
      <c r="D7" s="150">
        <v>1</v>
      </c>
      <c r="E7" s="147"/>
      <c r="F7" s="147"/>
      <c r="G7" s="165"/>
    </row>
    <row r="8" spans="1:7" s="166" customFormat="1">
      <c r="A8" s="148">
        <v>3</v>
      </c>
      <c r="B8" s="151" t="s">
        <v>143</v>
      </c>
      <c r="C8" s="150" t="s">
        <v>83</v>
      </c>
      <c r="D8" s="150">
        <v>3</v>
      </c>
      <c r="E8" s="147"/>
      <c r="F8" s="147"/>
      <c r="G8" s="165"/>
    </row>
    <row r="9" spans="1:7" s="166" customFormat="1">
      <c r="A9" s="148">
        <v>4</v>
      </c>
      <c r="B9" s="151" t="s">
        <v>144</v>
      </c>
      <c r="C9" s="150" t="s">
        <v>83</v>
      </c>
      <c r="D9" s="150">
        <v>2</v>
      </c>
      <c r="E9" s="147"/>
      <c r="F9" s="147"/>
      <c r="G9" s="165"/>
    </row>
    <row r="10" spans="1:7" s="166" customFormat="1">
      <c r="A10" s="148">
        <v>5</v>
      </c>
      <c r="B10" s="151" t="s">
        <v>145</v>
      </c>
      <c r="C10" s="150" t="s">
        <v>83</v>
      </c>
      <c r="D10" s="150">
        <v>1</v>
      </c>
      <c r="E10" s="147"/>
      <c r="F10" s="147"/>
      <c r="G10" s="165"/>
    </row>
    <row r="11" spans="1:7" s="166" customFormat="1">
      <c r="A11" s="148">
        <v>6</v>
      </c>
      <c r="B11" s="151" t="s">
        <v>146</v>
      </c>
      <c r="C11" s="150" t="s">
        <v>83</v>
      </c>
      <c r="D11" s="150">
        <v>1</v>
      </c>
      <c r="E11" s="147"/>
      <c r="F11" s="147"/>
      <c r="G11" s="165"/>
    </row>
    <row r="12" spans="1:7" s="166" customFormat="1">
      <c r="A12" s="148">
        <v>7</v>
      </c>
      <c r="B12" s="151" t="s">
        <v>147</v>
      </c>
      <c r="C12" s="150" t="s">
        <v>83</v>
      </c>
      <c r="D12" s="150">
        <v>1</v>
      </c>
      <c r="E12" s="147"/>
      <c r="F12" s="147"/>
      <c r="G12" s="165"/>
    </row>
    <row r="13" spans="1:7" s="166" customFormat="1">
      <c r="A13" s="148">
        <v>8</v>
      </c>
      <c r="B13" s="151" t="s">
        <v>148</v>
      </c>
      <c r="C13" s="150" t="s">
        <v>83</v>
      </c>
      <c r="D13" s="150">
        <v>1</v>
      </c>
      <c r="E13" s="147"/>
      <c r="F13" s="147"/>
      <c r="G13" s="165"/>
    </row>
    <row r="14" spans="1:7" s="166" customFormat="1">
      <c r="A14" s="148">
        <v>9</v>
      </c>
      <c r="B14" s="151" t="s">
        <v>149</v>
      </c>
      <c r="C14" s="150" t="s">
        <v>83</v>
      </c>
      <c r="D14" s="150">
        <v>4</v>
      </c>
      <c r="E14" s="147"/>
      <c r="F14" s="147"/>
      <c r="G14" s="165"/>
    </row>
    <row r="15" spans="1:7" s="166" customFormat="1">
      <c r="A15" s="148">
        <v>10</v>
      </c>
      <c r="B15" s="151" t="s">
        <v>150</v>
      </c>
      <c r="C15" s="150" t="s">
        <v>83</v>
      </c>
      <c r="D15" s="150">
        <v>50</v>
      </c>
      <c r="E15" s="147"/>
      <c r="F15" s="147"/>
      <c r="G15" s="165"/>
    </row>
    <row r="16" spans="1:7" s="166" customFormat="1">
      <c r="A16" s="148">
        <v>11</v>
      </c>
      <c r="B16" s="151" t="s">
        <v>151</v>
      </c>
      <c r="C16" s="150" t="s">
        <v>83</v>
      </c>
      <c r="D16" s="150">
        <v>5</v>
      </c>
      <c r="E16" s="147"/>
      <c r="F16" s="147"/>
      <c r="G16" s="165"/>
    </row>
    <row r="17" spans="1:7" s="166" customFormat="1">
      <c r="A17" s="148">
        <v>12</v>
      </c>
      <c r="B17" s="151" t="s">
        <v>152</v>
      </c>
      <c r="C17" s="150" t="s">
        <v>83</v>
      </c>
      <c r="D17" s="150">
        <v>1</v>
      </c>
      <c r="E17" s="147"/>
      <c r="F17" s="147"/>
      <c r="G17" s="165"/>
    </row>
    <row r="18" spans="1:7" s="166" customFormat="1">
      <c r="A18" s="148">
        <v>13</v>
      </c>
      <c r="B18" s="151" t="s">
        <v>153</v>
      </c>
      <c r="C18" s="150" t="s">
        <v>83</v>
      </c>
      <c r="D18" s="150">
        <v>2</v>
      </c>
      <c r="E18" s="147"/>
      <c r="F18" s="147"/>
      <c r="G18" s="165"/>
    </row>
    <row r="19" spans="1:7" s="166" customFormat="1">
      <c r="A19" s="148">
        <v>14</v>
      </c>
      <c r="B19" s="151" t="s">
        <v>154</v>
      </c>
      <c r="C19" s="150" t="s">
        <v>83</v>
      </c>
      <c r="D19" s="150">
        <v>1</v>
      </c>
      <c r="E19" s="147"/>
      <c r="F19" s="147"/>
      <c r="G19" s="165"/>
    </row>
    <row r="20" spans="1:7" s="166" customFormat="1">
      <c r="A20" s="148">
        <v>15</v>
      </c>
      <c r="B20" s="151" t="s">
        <v>155</v>
      </c>
      <c r="C20" s="150" t="s">
        <v>83</v>
      </c>
      <c r="D20" s="150">
        <v>1</v>
      </c>
      <c r="E20" s="147"/>
      <c r="F20" s="147"/>
      <c r="G20" s="165"/>
    </row>
    <row r="21" spans="1:7" s="166" customFormat="1">
      <c r="A21" s="148">
        <v>16</v>
      </c>
      <c r="B21" s="151" t="s">
        <v>156</v>
      </c>
      <c r="C21" s="150" t="s">
        <v>83</v>
      </c>
      <c r="D21" s="150">
        <v>1</v>
      </c>
      <c r="E21" s="147"/>
      <c r="F21" s="147"/>
      <c r="G21" s="165"/>
    </row>
    <row r="22" spans="1:7" s="166" customFormat="1">
      <c r="A22" s="148">
        <v>17</v>
      </c>
      <c r="B22" s="151" t="s">
        <v>157</v>
      </c>
      <c r="C22" s="150" t="s">
        <v>83</v>
      </c>
      <c r="D22" s="150">
        <v>1</v>
      </c>
      <c r="E22" s="147"/>
      <c r="F22" s="147"/>
      <c r="G22" s="165"/>
    </row>
    <row r="23" spans="1:7" s="166" customFormat="1">
      <c r="A23" s="148">
        <v>18</v>
      </c>
      <c r="B23" s="151" t="s">
        <v>158</v>
      </c>
      <c r="C23" s="150" t="s">
        <v>83</v>
      </c>
      <c r="D23" s="150">
        <v>2</v>
      </c>
      <c r="E23" s="147"/>
      <c r="F23" s="147"/>
      <c r="G23" s="165"/>
    </row>
    <row r="24" spans="1:7" s="166" customFormat="1">
      <c r="A24" s="148">
        <v>19</v>
      </c>
      <c r="B24" s="151" t="s">
        <v>159</v>
      </c>
      <c r="C24" s="150" t="s">
        <v>83</v>
      </c>
      <c r="D24" s="150">
        <v>3</v>
      </c>
      <c r="E24" s="147"/>
      <c r="F24" s="147"/>
      <c r="G24" s="165"/>
    </row>
    <row r="25" spans="1:7" s="166" customFormat="1">
      <c r="A25" s="148">
        <v>20</v>
      </c>
      <c r="B25" s="151" t="s">
        <v>160</v>
      </c>
      <c r="C25" s="150" t="s">
        <v>83</v>
      </c>
      <c r="D25" s="150">
        <v>10</v>
      </c>
      <c r="E25" s="147"/>
      <c r="F25" s="147"/>
      <c r="G25" s="165"/>
    </row>
    <row r="26" spans="1:7" s="166" customFormat="1">
      <c r="A26" s="148">
        <v>21</v>
      </c>
      <c r="B26" s="151" t="s">
        <v>161</v>
      </c>
      <c r="C26" s="150" t="s">
        <v>83</v>
      </c>
      <c r="D26" s="150">
        <v>10</v>
      </c>
      <c r="E26" s="147"/>
      <c r="F26" s="147"/>
      <c r="G26" s="165"/>
    </row>
    <row r="27" spans="1:7" s="166" customFormat="1">
      <c r="A27" s="148">
        <v>22</v>
      </c>
      <c r="B27" s="151" t="s">
        <v>162</v>
      </c>
      <c r="C27" s="150" t="s">
        <v>84</v>
      </c>
      <c r="D27" s="150">
        <v>1</v>
      </c>
      <c r="E27" s="147"/>
      <c r="F27" s="147"/>
      <c r="G27" s="165"/>
    </row>
    <row r="28" spans="1:7" s="166" customFormat="1">
      <c r="A28" s="148">
        <v>23</v>
      </c>
      <c r="B28" s="151" t="s">
        <v>163</v>
      </c>
      <c r="C28" s="150" t="s">
        <v>84</v>
      </c>
      <c r="D28" s="150">
        <v>1</v>
      </c>
      <c r="E28" s="147"/>
      <c r="F28" s="147"/>
      <c r="G28" s="165"/>
    </row>
    <row r="29" spans="1:7" s="166" customFormat="1">
      <c r="A29" s="148"/>
      <c r="B29" s="151"/>
      <c r="C29" s="150"/>
      <c r="D29" s="150"/>
      <c r="E29" s="147"/>
      <c r="F29" s="147"/>
      <c r="G29" s="165"/>
    </row>
    <row r="30" spans="1:7" s="166" customFormat="1">
      <c r="A30" s="148"/>
      <c r="B30" s="149" t="s">
        <v>165</v>
      </c>
      <c r="C30" s="150"/>
      <c r="D30" s="150"/>
      <c r="E30" s="147"/>
      <c r="F30" s="147"/>
      <c r="G30" s="165"/>
    </row>
    <row r="31" spans="1:7" s="166" customFormat="1" ht="24">
      <c r="A31" s="148">
        <v>24</v>
      </c>
      <c r="B31" s="151" t="s">
        <v>166</v>
      </c>
      <c r="C31" s="150" t="s">
        <v>83</v>
      </c>
      <c r="D31" s="150">
        <v>1</v>
      </c>
      <c r="E31" s="147"/>
      <c r="F31" s="147">
        <f t="shared" ref="F31:F72" si="0">(D31*E31)</f>
        <v>0</v>
      </c>
      <c r="G31" s="165"/>
    </row>
    <row r="32" spans="1:7" s="166" customFormat="1">
      <c r="A32" s="148">
        <v>25</v>
      </c>
      <c r="B32" s="151" t="s">
        <v>167</v>
      </c>
      <c r="C32" s="150" t="s">
        <v>83</v>
      </c>
      <c r="D32" s="150">
        <v>1</v>
      </c>
      <c r="E32" s="147"/>
      <c r="F32" s="147">
        <f t="shared" si="0"/>
        <v>0</v>
      </c>
      <c r="G32" s="165"/>
    </row>
    <row r="33" spans="1:7" s="166" customFormat="1">
      <c r="A33" s="148">
        <v>26</v>
      </c>
      <c r="B33" s="151" t="s">
        <v>168</v>
      </c>
      <c r="C33" s="150" t="s">
        <v>83</v>
      </c>
      <c r="D33" s="150">
        <v>1</v>
      </c>
      <c r="E33" s="147"/>
      <c r="F33" s="147">
        <f t="shared" si="0"/>
        <v>0</v>
      </c>
      <c r="G33" s="165"/>
    </row>
    <row r="34" spans="1:7" s="166" customFormat="1">
      <c r="A34" s="148"/>
      <c r="B34" s="151"/>
      <c r="C34" s="150"/>
      <c r="D34" s="150"/>
      <c r="E34" s="147"/>
      <c r="F34" s="147"/>
      <c r="G34" s="165"/>
    </row>
    <row r="35" spans="1:7" s="166" customFormat="1">
      <c r="A35" s="148"/>
      <c r="B35" s="149" t="s">
        <v>169</v>
      </c>
      <c r="C35" s="150"/>
      <c r="D35" s="150"/>
      <c r="E35" s="147"/>
      <c r="F35" s="147"/>
      <c r="G35" s="165"/>
    </row>
    <row r="36" spans="1:7" s="166" customFormat="1">
      <c r="A36" s="148">
        <v>27</v>
      </c>
      <c r="B36" s="151" t="s">
        <v>170</v>
      </c>
      <c r="C36" s="150" t="s">
        <v>83</v>
      </c>
      <c r="D36" s="150">
        <v>1</v>
      </c>
      <c r="E36" s="147"/>
      <c r="F36" s="147">
        <f t="shared" si="0"/>
        <v>0</v>
      </c>
      <c r="G36" s="165"/>
    </row>
    <row r="37" spans="1:7" s="166" customFormat="1">
      <c r="A37" s="148">
        <v>28</v>
      </c>
      <c r="B37" s="151" t="s">
        <v>171</v>
      </c>
      <c r="C37" s="150" t="s">
        <v>83</v>
      </c>
      <c r="D37" s="150">
        <v>1</v>
      </c>
      <c r="E37" s="147"/>
      <c r="F37" s="147">
        <f t="shared" si="0"/>
        <v>0</v>
      </c>
      <c r="G37" s="165"/>
    </row>
    <row r="38" spans="1:7" s="166" customFormat="1">
      <c r="A38" s="148">
        <v>29</v>
      </c>
      <c r="B38" s="151" t="s">
        <v>172</v>
      </c>
      <c r="C38" s="150" t="s">
        <v>83</v>
      </c>
      <c r="D38" s="150">
        <v>1</v>
      </c>
      <c r="E38" s="147"/>
      <c r="F38" s="147">
        <f t="shared" si="0"/>
        <v>0</v>
      </c>
      <c r="G38" s="165"/>
    </row>
    <row r="39" spans="1:7" s="166" customFormat="1">
      <c r="A39" s="148">
        <v>30</v>
      </c>
      <c r="B39" s="151" t="s">
        <v>173</v>
      </c>
      <c r="C39" s="150" t="s">
        <v>83</v>
      </c>
      <c r="D39" s="150">
        <v>1</v>
      </c>
      <c r="E39" s="147"/>
      <c r="F39" s="147">
        <f t="shared" si="0"/>
        <v>0</v>
      </c>
      <c r="G39" s="165"/>
    </row>
    <row r="40" spans="1:7" s="166" customFormat="1">
      <c r="A40" s="148">
        <v>31</v>
      </c>
      <c r="B40" s="151" t="s">
        <v>174</v>
      </c>
      <c r="C40" s="150" t="s">
        <v>83</v>
      </c>
      <c r="D40" s="150">
        <v>1</v>
      </c>
      <c r="E40" s="147"/>
      <c r="F40" s="147">
        <f t="shared" si="0"/>
        <v>0</v>
      </c>
      <c r="G40" s="165"/>
    </row>
    <row r="41" spans="1:7" s="166" customFormat="1" ht="24">
      <c r="A41" s="148">
        <v>32</v>
      </c>
      <c r="B41" s="151" t="s">
        <v>175</v>
      </c>
      <c r="C41" s="150" t="s">
        <v>83</v>
      </c>
      <c r="D41" s="150">
        <v>1</v>
      </c>
      <c r="E41" s="147"/>
      <c r="F41" s="147">
        <f t="shared" si="0"/>
        <v>0</v>
      </c>
      <c r="G41" s="165"/>
    </row>
    <row r="42" spans="1:7" s="166" customFormat="1">
      <c r="A42" s="148">
        <v>33</v>
      </c>
      <c r="B42" s="151" t="s">
        <v>176</v>
      </c>
      <c r="C42" s="150" t="s">
        <v>83</v>
      </c>
      <c r="D42" s="150">
        <v>1</v>
      </c>
      <c r="E42" s="147"/>
      <c r="F42" s="147">
        <f t="shared" si="0"/>
        <v>0</v>
      </c>
      <c r="G42" s="165"/>
    </row>
    <row r="43" spans="1:7" s="166" customFormat="1" ht="24">
      <c r="A43" s="148">
        <v>34</v>
      </c>
      <c r="B43" s="151" t="s">
        <v>177</v>
      </c>
      <c r="C43" s="150" t="s">
        <v>83</v>
      </c>
      <c r="D43" s="150">
        <v>1</v>
      </c>
      <c r="E43" s="147"/>
      <c r="F43" s="147">
        <f t="shared" si="0"/>
        <v>0</v>
      </c>
      <c r="G43" s="165"/>
    </row>
    <row r="44" spans="1:7" s="166" customFormat="1">
      <c r="A44" s="148">
        <v>35</v>
      </c>
      <c r="B44" s="151" t="s">
        <v>178</v>
      </c>
      <c r="C44" s="150" t="s">
        <v>83</v>
      </c>
      <c r="D44" s="150">
        <v>1</v>
      </c>
      <c r="E44" s="147"/>
      <c r="F44" s="147">
        <f t="shared" si="0"/>
        <v>0</v>
      </c>
      <c r="G44" s="165"/>
    </row>
    <row r="45" spans="1:7" s="166" customFormat="1">
      <c r="A45" s="148">
        <v>36</v>
      </c>
      <c r="B45" s="151" t="s">
        <v>179</v>
      </c>
      <c r="C45" s="150" t="s">
        <v>83</v>
      </c>
      <c r="D45" s="150">
        <v>1</v>
      </c>
      <c r="E45" s="147"/>
      <c r="F45" s="147">
        <f t="shared" si="0"/>
        <v>0</v>
      </c>
      <c r="G45" s="165"/>
    </row>
    <row r="46" spans="1:7" s="166" customFormat="1" ht="24">
      <c r="A46" s="148">
        <v>37</v>
      </c>
      <c r="B46" s="151" t="s">
        <v>180</v>
      </c>
      <c r="C46" s="150" t="s">
        <v>83</v>
      </c>
      <c r="D46" s="150">
        <v>1</v>
      </c>
      <c r="E46" s="147"/>
      <c r="F46" s="147">
        <f t="shared" si="0"/>
        <v>0</v>
      </c>
      <c r="G46" s="165"/>
    </row>
    <row r="47" spans="1:7" s="166" customFormat="1" ht="24">
      <c r="A47" s="148">
        <v>38</v>
      </c>
      <c r="B47" s="151" t="s">
        <v>180</v>
      </c>
      <c r="C47" s="150" t="s">
        <v>83</v>
      </c>
      <c r="D47" s="150">
        <v>1</v>
      </c>
      <c r="E47" s="147"/>
      <c r="F47" s="147">
        <f t="shared" si="0"/>
        <v>0</v>
      </c>
      <c r="G47" s="165"/>
    </row>
    <row r="48" spans="1:7" s="166" customFormat="1">
      <c r="A48" s="148">
        <v>39</v>
      </c>
      <c r="B48" s="151" t="s">
        <v>179</v>
      </c>
      <c r="C48" s="150" t="s">
        <v>83</v>
      </c>
      <c r="D48" s="150">
        <v>1</v>
      </c>
      <c r="E48" s="147"/>
      <c r="F48" s="147">
        <f t="shared" si="0"/>
        <v>0</v>
      </c>
      <c r="G48" s="165"/>
    </row>
    <row r="49" spans="1:7" s="166" customFormat="1">
      <c r="A49" s="148">
        <v>40</v>
      </c>
      <c r="B49" s="151" t="s">
        <v>181</v>
      </c>
      <c r="C49" s="150" t="s">
        <v>83</v>
      </c>
      <c r="D49" s="150">
        <v>1</v>
      </c>
      <c r="E49" s="147"/>
      <c r="F49" s="147">
        <f t="shared" si="0"/>
        <v>0</v>
      </c>
      <c r="G49" s="165"/>
    </row>
    <row r="50" spans="1:7" s="166" customFormat="1">
      <c r="A50" s="148">
        <v>41</v>
      </c>
      <c r="B50" s="151" t="s">
        <v>179</v>
      </c>
      <c r="C50" s="150" t="s">
        <v>83</v>
      </c>
      <c r="D50" s="150">
        <v>1</v>
      </c>
      <c r="E50" s="147"/>
      <c r="F50" s="147">
        <f t="shared" si="0"/>
        <v>0</v>
      </c>
      <c r="G50" s="165"/>
    </row>
    <row r="51" spans="1:7" s="166" customFormat="1">
      <c r="A51" s="148">
        <v>42</v>
      </c>
      <c r="B51" s="151" t="s">
        <v>179</v>
      </c>
      <c r="C51" s="150" t="s">
        <v>83</v>
      </c>
      <c r="D51" s="150">
        <v>1</v>
      </c>
      <c r="E51" s="147"/>
      <c r="F51" s="147">
        <f t="shared" si="0"/>
        <v>0</v>
      </c>
      <c r="G51" s="165"/>
    </row>
    <row r="52" spans="1:7" s="166" customFormat="1">
      <c r="A52" s="148">
        <v>43</v>
      </c>
      <c r="B52" s="151" t="s">
        <v>178</v>
      </c>
      <c r="C52" s="150" t="s">
        <v>83</v>
      </c>
      <c r="D52" s="150">
        <v>1</v>
      </c>
      <c r="E52" s="147"/>
      <c r="F52" s="147">
        <f t="shared" si="0"/>
        <v>0</v>
      </c>
      <c r="G52" s="165"/>
    </row>
    <row r="53" spans="1:7" s="166" customFormat="1">
      <c r="A53" s="148">
        <v>44</v>
      </c>
      <c r="B53" s="151" t="s">
        <v>182</v>
      </c>
      <c r="C53" s="150" t="s">
        <v>83</v>
      </c>
      <c r="D53" s="150">
        <v>1</v>
      </c>
      <c r="E53" s="147"/>
      <c r="F53" s="147">
        <f t="shared" si="0"/>
        <v>0</v>
      </c>
      <c r="G53" s="165"/>
    </row>
    <row r="54" spans="1:7" s="166" customFormat="1">
      <c r="A54" s="148">
        <v>45</v>
      </c>
      <c r="B54" s="151" t="s">
        <v>179</v>
      </c>
      <c r="C54" s="150" t="s">
        <v>83</v>
      </c>
      <c r="D54" s="150">
        <v>1</v>
      </c>
      <c r="E54" s="147"/>
      <c r="F54" s="147">
        <f t="shared" si="0"/>
        <v>0</v>
      </c>
      <c r="G54" s="165"/>
    </row>
    <row r="55" spans="1:7" s="166" customFormat="1">
      <c r="A55" s="148">
        <v>46</v>
      </c>
      <c r="B55" s="151" t="s">
        <v>178</v>
      </c>
      <c r="C55" s="150" t="s">
        <v>83</v>
      </c>
      <c r="D55" s="150">
        <v>1</v>
      </c>
      <c r="E55" s="147"/>
      <c r="F55" s="147">
        <f t="shared" si="0"/>
        <v>0</v>
      </c>
      <c r="G55" s="165"/>
    </row>
    <row r="56" spans="1:7" s="166" customFormat="1">
      <c r="A56" s="148">
        <v>47</v>
      </c>
      <c r="B56" s="151" t="s">
        <v>179</v>
      </c>
      <c r="C56" s="150" t="s">
        <v>83</v>
      </c>
      <c r="D56" s="150">
        <v>1</v>
      </c>
      <c r="E56" s="147"/>
      <c r="F56" s="147">
        <f t="shared" si="0"/>
        <v>0</v>
      </c>
      <c r="G56" s="165"/>
    </row>
    <row r="57" spans="1:7" s="166" customFormat="1">
      <c r="A57" s="148">
        <v>48</v>
      </c>
      <c r="B57" s="151" t="s">
        <v>179</v>
      </c>
      <c r="C57" s="150" t="s">
        <v>83</v>
      </c>
      <c r="D57" s="150">
        <v>1</v>
      </c>
      <c r="E57" s="147"/>
      <c r="F57" s="147">
        <f t="shared" si="0"/>
        <v>0</v>
      </c>
      <c r="G57" s="165"/>
    </row>
    <row r="58" spans="1:7" s="166" customFormat="1">
      <c r="A58" s="148">
        <v>49</v>
      </c>
      <c r="B58" s="151" t="s">
        <v>183</v>
      </c>
      <c r="C58" s="150" t="s">
        <v>83</v>
      </c>
      <c r="D58" s="150">
        <v>1</v>
      </c>
      <c r="E58" s="147"/>
      <c r="F58" s="147">
        <f t="shared" si="0"/>
        <v>0</v>
      </c>
      <c r="G58" s="165"/>
    </row>
    <row r="59" spans="1:7" s="166" customFormat="1">
      <c r="A59" s="148">
        <v>50</v>
      </c>
      <c r="B59" s="151" t="s">
        <v>184</v>
      </c>
      <c r="C59" s="150" t="s">
        <v>83</v>
      </c>
      <c r="D59" s="150">
        <v>1</v>
      </c>
      <c r="E59" s="147"/>
      <c r="F59" s="147">
        <f t="shared" si="0"/>
        <v>0</v>
      </c>
      <c r="G59" s="165"/>
    </row>
    <row r="60" spans="1:7" s="166" customFormat="1">
      <c r="A60" s="148">
        <v>51</v>
      </c>
      <c r="B60" s="151" t="s">
        <v>184</v>
      </c>
      <c r="C60" s="150" t="s">
        <v>83</v>
      </c>
      <c r="D60" s="150">
        <v>1</v>
      </c>
      <c r="E60" s="147"/>
      <c r="F60" s="147">
        <f t="shared" si="0"/>
        <v>0</v>
      </c>
      <c r="G60" s="165"/>
    </row>
    <row r="61" spans="1:7" s="166" customFormat="1">
      <c r="A61" s="148">
        <v>52</v>
      </c>
      <c r="B61" s="151" t="s">
        <v>185</v>
      </c>
      <c r="C61" s="150" t="s">
        <v>83</v>
      </c>
      <c r="D61" s="150">
        <v>1</v>
      </c>
      <c r="E61" s="147"/>
      <c r="F61" s="147">
        <f t="shared" si="0"/>
        <v>0</v>
      </c>
      <c r="G61" s="165"/>
    </row>
    <row r="62" spans="1:7" s="166" customFormat="1">
      <c r="A62" s="148">
        <v>53</v>
      </c>
      <c r="B62" s="151" t="s">
        <v>186</v>
      </c>
      <c r="C62" s="150" t="s">
        <v>83</v>
      </c>
      <c r="D62" s="150">
        <v>1</v>
      </c>
      <c r="E62" s="147"/>
      <c r="F62" s="147">
        <f t="shared" si="0"/>
        <v>0</v>
      </c>
      <c r="G62" s="165"/>
    </row>
    <row r="63" spans="1:7" s="166" customFormat="1">
      <c r="A63" s="148">
        <v>54</v>
      </c>
      <c r="B63" s="151" t="s">
        <v>187</v>
      </c>
      <c r="C63" s="150" t="s">
        <v>83</v>
      </c>
      <c r="D63" s="150">
        <v>1</v>
      </c>
      <c r="E63" s="147"/>
      <c r="F63" s="147">
        <f t="shared" si="0"/>
        <v>0</v>
      </c>
      <c r="G63" s="165"/>
    </row>
    <row r="64" spans="1:7" s="166" customFormat="1">
      <c r="A64" s="148">
        <v>55</v>
      </c>
      <c r="B64" s="151" t="s">
        <v>188</v>
      </c>
      <c r="C64" s="150" t="s">
        <v>83</v>
      </c>
      <c r="D64" s="150">
        <v>1</v>
      </c>
      <c r="E64" s="147"/>
      <c r="F64" s="147">
        <f t="shared" si="0"/>
        <v>0</v>
      </c>
      <c r="G64" s="165"/>
    </row>
    <row r="65" spans="1:7" s="166" customFormat="1">
      <c r="A65" s="148">
        <v>56</v>
      </c>
      <c r="B65" s="151" t="s">
        <v>189</v>
      </c>
      <c r="C65" s="150" t="s">
        <v>83</v>
      </c>
      <c r="D65" s="150">
        <v>1</v>
      </c>
      <c r="E65" s="147"/>
      <c r="F65" s="147">
        <f t="shared" si="0"/>
        <v>0</v>
      </c>
      <c r="G65" s="165"/>
    </row>
    <row r="66" spans="1:7" s="166" customFormat="1">
      <c r="A66" s="148">
        <v>57</v>
      </c>
      <c r="B66" s="151" t="s">
        <v>190</v>
      </c>
      <c r="C66" s="150" t="s">
        <v>83</v>
      </c>
      <c r="D66" s="150">
        <v>1</v>
      </c>
      <c r="E66" s="147"/>
      <c r="F66" s="147">
        <f t="shared" si="0"/>
        <v>0</v>
      </c>
      <c r="G66" s="165"/>
    </row>
    <row r="67" spans="1:7" s="166" customFormat="1">
      <c r="A67" s="148"/>
      <c r="B67" s="151"/>
      <c r="C67" s="150"/>
      <c r="D67" s="150"/>
      <c r="E67" s="147"/>
      <c r="F67" s="147"/>
      <c r="G67" s="165"/>
    </row>
    <row r="68" spans="1:7" s="166" customFormat="1">
      <c r="A68" s="148"/>
      <c r="B68" s="149" t="s">
        <v>191</v>
      </c>
      <c r="C68" s="150"/>
      <c r="D68" s="150"/>
      <c r="E68" s="147"/>
      <c r="F68" s="147"/>
      <c r="G68" s="165"/>
    </row>
    <row r="69" spans="1:7" s="166" customFormat="1">
      <c r="A69" s="148">
        <v>58</v>
      </c>
      <c r="B69" s="151" t="s">
        <v>192</v>
      </c>
      <c r="C69" s="150" t="s">
        <v>83</v>
      </c>
      <c r="D69" s="150">
        <v>5</v>
      </c>
      <c r="E69" s="147"/>
      <c r="F69" s="147">
        <f t="shared" si="0"/>
        <v>0</v>
      </c>
      <c r="G69" s="165"/>
    </row>
    <row r="70" spans="1:7" s="166" customFormat="1">
      <c r="A70" s="148">
        <v>59</v>
      </c>
      <c r="B70" s="151" t="s">
        <v>193</v>
      </c>
      <c r="C70" s="150" t="s">
        <v>83</v>
      </c>
      <c r="D70" s="150">
        <v>1</v>
      </c>
      <c r="E70" s="147"/>
      <c r="F70" s="147">
        <f t="shared" si="0"/>
        <v>0</v>
      </c>
      <c r="G70" s="165"/>
    </row>
    <row r="71" spans="1:7" s="166" customFormat="1">
      <c r="A71" s="148"/>
      <c r="B71" s="151" t="s">
        <v>194</v>
      </c>
      <c r="C71" s="150"/>
      <c r="D71" s="150"/>
      <c r="E71" s="147"/>
      <c r="F71" s="147"/>
      <c r="G71" s="165"/>
    </row>
    <row r="72" spans="1:7" s="166" customFormat="1">
      <c r="A72" s="148">
        <v>60</v>
      </c>
      <c r="B72" s="151" t="s">
        <v>195</v>
      </c>
      <c r="C72" s="150" t="s">
        <v>83</v>
      </c>
      <c r="D72" s="150">
        <v>11</v>
      </c>
      <c r="E72" s="147"/>
      <c r="F72" s="147">
        <f t="shared" si="0"/>
        <v>0</v>
      </c>
      <c r="G72" s="165"/>
    </row>
    <row r="73" spans="1:7" s="166" customFormat="1">
      <c r="A73" s="148">
        <v>61</v>
      </c>
      <c r="B73" s="151" t="s">
        <v>196</v>
      </c>
      <c r="C73" s="150" t="s">
        <v>83</v>
      </c>
      <c r="D73" s="150">
        <v>2</v>
      </c>
      <c r="E73" s="147"/>
      <c r="F73" s="147">
        <f t="shared" ref="F73:F108" si="1">(D73*E73)</f>
        <v>0</v>
      </c>
      <c r="G73" s="165"/>
    </row>
    <row r="74" spans="1:7" s="166" customFormat="1">
      <c r="A74" s="148">
        <v>62</v>
      </c>
      <c r="B74" s="151" t="s">
        <v>197</v>
      </c>
      <c r="C74" s="150" t="s">
        <v>83</v>
      </c>
      <c r="D74" s="150">
        <v>2</v>
      </c>
      <c r="E74" s="147"/>
      <c r="F74" s="147">
        <f t="shared" si="1"/>
        <v>0</v>
      </c>
      <c r="G74" s="165"/>
    </row>
    <row r="75" spans="1:7" s="166" customFormat="1">
      <c r="A75" s="148">
        <v>63</v>
      </c>
      <c r="B75" s="151" t="s">
        <v>198</v>
      </c>
      <c r="C75" s="150" t="s">
        <v>83</v>
      </c>
      <c r="D75" s="150">
        <v>1</v>
      </c>
      <c r="E75" s="147"/>
      <c r="F75" s="147">
        <f t="shared" si="1"/>
        <v>0</v>
      </c>
      <c r="G75" s="165"/>
    </row>
    <row r="76" spans="1:7" s="166" customFormat="1">
      <c r="A76" s="148">
        <v>64</v>
      </c>
      <c r="B76" s="151" t="s">
        <v>199</v>
      </c>
      <c r="C76" s="150" t="s">
        <v>83</v>
      </c>
      <c r="D76" s="150">
        <v>1</v>
      </c>
      <c r="E76" s="147"/>
      <c r="F76" s="147">
        <f t="shared" si="1"/>
        <v>0</v>
      </c>
      <c r="G76" s="165"/>
    </row>
    <row r="77" spans="1:7" s="166" customFormat="1">
      <c r="A77" s="148">
        <v>65</v>
      </c>
      <c r="B77" s="151" t="s">
        <v>200</v>
      </c>
      <c r="C77" s="150" t="s">
        <v>83</v>
      </c>
      <c r="D77" s="150">
        <v>2</v>
      </c>
      <c r="E77" s="147"/>
      <c r="F77" s="147">
        <f t="shared" si="1"/>
        <v>0</v>
      </c>
      <c r="G77" s="165"/>
    </row>
    <row r="78" spans="1:7" s="166" customFormat="1">
      <c r="A78" s="148">
        <v>66</v>
      </c>
      <c r="B78" s="151" t="s">
        <v>201</v>
      </c>
      <c r="C78" s="150" t="s">
        <v>83</v>
      </c>
      <c r="D78" s="150">
        <v>2</v>
      </c>
      <c r="E78" s="147"/>
      <c r="F78" s="147">
        <f t="shared" si="1"/>
        <v>0</v>
      </c>
      <c r="G78" s="165"/>
    </row>
    <row r="79" spans="1:7" s="166" customFormat="1">
      <c r="A79" s="148">
        <v>67</v>
      </c>
      <c r="B79" s="151" t="s">
        <v>202</v>
      </c>
      <c r="C79" s="150" t="s">
        <v>83</v>
      </c>
      <c r="D79" s="150">
        <v>3</v>
      </c>
      <c r="E79" s="147"/>
      <c r="F79" s="147">
        <f t="shared" si="1"/>
        <v>0</v>
      </c>
      <c r="G79" s="165"/>
    </row>
    <row r="80" spans="1:7" s="166" customFormat="1">
      <c r="A80" s="148">
        <v>68</v>
      </c>
      <c r="B80" s="151" t="s">
        <v>203</v>
      </c>
      <c r="C80" s="150" t="s">
        <v>83</v>
      </c>
      <c r="D80" s="150">
        <v>2</v>
      </c>
      <c r="E80" s="147"/>
      <c r="F80" s="147">
        <f t="shared" si="1"/>
        <v>0</v>
      </c>
      <c r="G80" s="165"/>
    </row>
    <row r="81" spans="1:11" s="166" customFormat="1">
      <c r="A81" s="148">
        <v>69</v>
      </c>
      <c r="B81" s="151" t="s">
        <v>204</v>
      </c>
      <c r="C81" s="150" t="s">
        <v>83</v>
      </c>
      <c r="D81" s="150">
        <v>4</v>
      </c>
      <c r="E81" s="147"/>
      <c r="F81" s="147">
        <f t="shared" si="1"/>
        <v>0</v>
      </c>
      <c r="G81" s="165"/>
    </row>
    <row r="82" spans="1:11" s="166" customFormat="1">
      <c r="A82" s="148">
        <v>70</v>
      </c>
      <c r="B82" s="151" t="s">
        <v>205</v>
      </c>
      <c r="C82" s="150" t="s">
        <v>83</v>
      </c>
      <c r="D82" s="150">
        <v>1</v>
      </c>
      <c r="E82" s="147"/>
      <c r="F82" s="147">
        <f t="shared" si="1"/>
        <v>0</v>
      </c>
      <c r="G82" s="165"/>
    </row>
    <row r="83" spans="1:11" s="166" customFormat="1">
      <c r="A83" s="148">
        <v>71</v>
      </c>
      <c r="B83" s="151" t="s">
        <v>206</v>
      </c>
      <c r="C83" s="150" t="s">
        <v>83</v>
      </c>
      <c r="D83" s="150">
        <v>1</v>
      </c>
      <c r="E83" s="147"/>
      <c r="F83" s="147">
        <f t="shared" si="1"/>
        <v>0</v>
      </c>
      <c r="G83" s="165"/>
    </row>
    <row r="84" spans="1:11" s="166" customFormat="1">
      <c r="A84" s="148"/>
      <c r="B84" s="151"/>
      <c r="C84" s="150"/>
      <c r="D84" s="150"/>
      <c r="E84" s="147"/>
      <c r="F84" s="147"/>
      <c r="G84" s="165"/>
    </row>
    <row r="85" spans="1:11" s="166" customFormat="1">
      <c r="A85" s="148"/>
      <c r="B85" s="149" t="s">
        <v>207</v>
      </c>
      <c r="C85" s="150"/>
      <c r="D85" s="150"/>
      <c r="E85" s="147"/>
      <c r="F85" s="147"/>
      <c r="G85" s="165"/>
    </row>
    <row r="86" spans="1:11" s="166" customFormat="1" ht="24">
      <c r="A86" s="148">
        <v>72</v>
      </c>
      <c r="B86" s="151" t="s">
        <v>208</v>
      </c>
      <c r="C86" s="150" t="s">
        <v>85</v>
      </c>
      <c r="D86" s="150">
        <v>290</v>
      </c>
      <c r="E86" s="147"/>
      <c r="F86" s="147">
        <f t="shared" si="1"/>
        <v>0</v>
      </c>
      <c r="G86" s="165"/>
      <c r="I86" s="180"/>
      <c r="J86" s="180"/>
      <c r="K86" s="179"/>
    </row>
    <row r="87" spans="1:11" s="166" customFormat="1" ht="24">
      <c r="A87" s="148">
        <v>73</v>
      </c>
      <c r="B87" s="151" t="s">
        <v>209</v>
      </c>
      <c r="C87" s="150" t="s">
        <v>85</v>
      </c>
      <c r="D87" s="150">
        <v>165</v>
      </c>
      <c r="E87" s="147"/>
      <c r="F87" s="147">
        <f t="shared" si="1"/>
        <v>0</v>
      </c>
      <c r="G87" s="165"/>
      <c r="I87" s="180"/>
      <c r="J87" s="180"/>
      <c r="K87" s="179"/>
    </row>
    <row r="88" spans="1:11" s="166" customFormat="1" ht="12.75">
      <c r="A88" s="148">
        <v>74</v>
      </c>
      <c r="B88" s="151" t="s">
        <v>210</v>
      </c>
      <c r="C88" s="150" t="s">
        <v>85</v>
      </c>
      <c r="D88" s="150">
        <v>90</v>
      </c>
      <c r="E88" s="147"/>
      <c r="F88" s="147">
        <f t="shared" si="1"/>
        <v>0</v>
      </c>
      <c r="G88" s="165"/>
      <c r="I88" s="180"/>
      <c r="J88" s="180"/>
      <c r="K88" s="179"/>
    </row>
    <row r="89" spans="1:11" s="166" customFormat="1" ht="12.75">
      <c r="A89" s="148">
        <v>75</v>
      </c>
      <c r="B89" s="151" t="s">
        <v>211</v>
      </c>
      <c r="C89" s="150" t="s">
        <v>85</v>
      </c>
      <c r="D89" s="150">
        <v>75</v>
      </c>
      <c r="E89" s="147"/>
      <c r="F89" s="147">
        <f t="shared" si="1"/>
        <v>0</v>
      </c>
      <c r="G89" s="165"/>
      <c r="I89" s="180"/>
      <c r="J89" s="180"/>
      <c r="K89" s="179"/>
    </row>
    <row r="90" spans="1:11" s="166" customFormat="1" ht="12.75">
      <c r="A90" s="148">
        <v>76</v>
      </c>
      <c r="B90" s="151" t="s">
        <v>212</v>
      </c>
      <c r="C90" s="150" t="s">
        <v>85</v>
      </c>
      <c r="D90" s="150">
        <v>15</v>
      </c>
      <c r="E90" s="147"/>
      <c r="F90" s="147">
        <f t="shared" si="1"/>
        <v>0</v>
      </c>
      <c r="G90" s="165"/>
      <c r="I90" s="180"/>
      <c r="J90" s="180"/>
      <c r="K90" s="179"/>
    </row>
    <row r="91" spans="1:11" s="166" customFormat="1" ht="12.75">
      <c r="A91" s="148">
        <v>77</v>
      </c>
      <c r="B91" s="151" t="s">
        <v>213</v>
      </c>
      <c r="C91" s="150" t="s">
        <v>85</v>
      </c>
      <c r="D91" s="150">
        <v>15</v>
      </c>
      <c r="E91" s="147"/>
      <c r="F91" s="147">
        <f t="shared" si="1"/>
        <v>0</v>
      </c>
      <c r="G91" s="165"/>
      <c r="I91" s="180"/>
      <c r="J91" s="180"/>
      <c r="K91" s="179"/>
    </row>
    <row r="92" spans="1:11" s="166" customFormat="1" ht="12.75">
      <c r="A92" s="148">
        <v>78</v>
      </c>
      <c r="B92" s="151" t="s">
        <v>214</v>
      </c>
      <c r="C92" s="150" t="s">
        <v>85</v>
      </c>
      <c r="D92" s="150">
        <v>20</v>
      </c>
      <c r="E92" s="147"/>
      <c r="F92" s="147">
        <f t="shared" si="1"/>
        <v>0</v>
      </c>
      <c r="G92" s="165"/>
      <c r="I92" s="180"/>
      <c r="J92" s="180"/>
      <c r="K92" s="179"/>
    </row>
    <row r="93" spans="1:11" s="166" customFormat="1" ht="12.75">
      <c r="A93" s="148">
        <v>79</v>
      </c>
      <c r="B93" s="151" t="s">
        <v>215</v>
      </c>
      <c r="C93" s="150" t="s">
        <v>85</v>
      </c>
      <c r="D93" s="150">
        <v>20</v>
      </c>
      <c r="E93" s="147"/>
      <c r="F93" s="147">
        <f t="shared" si="1"/>
        <v>0</v>
      </c>
      <c r="G93" s="165"/>
      <c r="I93" s="180"/>
      <c r="J93" s="180"/>
      <c r="K93" s="179"/>
    </row>
    <row r="94" spans="1:11" s="166" customFormat="1" ht="12.75">
      <c r="A94" s="148">
        <v>80</v>
      </c>
      <c r="B94" s="151" t="s">
        <v>216</v>
      </c>
      <c r="C94" s="150" t="s">
        <v>85</v>
      </c>
      <c r="D94" s="150">
        <v>10</v>
      </c>
      <c r="E94" s="147"/>
      <c r="F94" s="147">
        <f t="shared" si="1"/>
        <v>0</v>
      </c>
      <c r="G94" s="165"/>
      <c r="I94" s="180"/>
      <c r="J94" s="180"/>
      <c r="K94" s="179"/>
    </row>
    <row r="95" spans="1:11" s="166" customFormat="1" ht="12.75">
      <c r="A95" s="148">
        <v>81</v>
      </c>
      <c r="B95" s="151" t="s">
        <v>217</v>
      </c>
      <c r="C95" s="150" t="s">
        <v>85</v>
      </c>
      <c r="D95" s="150">
        <v>50</v>
      </c>
      <c r="E95" s="147"/>
      <c r="F95" s="147">
        <f t="shared" si="1"/>
        <v>0</v>
      </c>
      <c r="G95" s="165"/>
      <c r="I95" s="180"/>
      <c r="J95" s="180"/>
      <c r="K95" s="179"/>
    </row>
    <row r="96" spans="1:11" s="166" customFormat="1" ht="12.75">
      <c r="A96" s="148">
        <v>82</v>
      </c>
      <c r="B96" s="151" t="s">
        <v>218</v>
      </c>
      <c r="C96" s="150" t="s">
        <v>85</v>
      </c>
      <c r="D96" s="150">
        <v>40</v>
      </c>
      <c r="E96" s="147"/>
      <c r="F96" s="147">
        <f t="shared" si="1"/>
        <v>0</v>
      </c>
      <c r="G96" s="165"/>
      <c r="I96" s="180"/>
      <c r="J96" s="180"/>
      <c r="K96" s="179"/>
    </row>
    <row r="97" spans="1:11" s="166" customFormat="1" ht="12.75">
      <c r="A97" s="148">
        <v>83</v>
      </c>
      <c r="B97" s="151" t="s">
        <v>219</v>
      </c>
      <c r="C97" s="150" t="s">
        <v>85</v>
      </c>
      <c r="D97" s="150">
        <v>10</v>
      </c>
      <c r="E97" s="147"/>
      <c r="F97" s="147">
        <f t="shared" si="1"/>
        <v>0</v>
      </c>
      <c r="G97" s="165"/>
      <c r="I97" s="180"/>
      <c r="J97" s="180"/>
      <c r="K97" s="179"/>
    </row>
    <row r="98" spans="1:11" s="166" customFormat="1" ht="12.75">
      <c r="A98" s="148">
        <v>84</v>
      </c>
      <c r="B98" s="151" t="s">
        <v>220</v>
      </c>
      <c r="C98" s="150" t="s">
        <v>85</v>
      </c>
      <c r="D98" s="150">
        <v>1</v>
      </c>
      <c r="E98" s="147"/>
      <c r="F98" s="147">
        <f t="shared" si="1"/>
        <v>0</v>
      </c>
      <c r="G98" s="165"/>
      <c r="I98" s="180"/>
      <c r="J98" s="180"/>
      <c r="K98" s="179"/>
    </row>
    <row r="99" spans="1:11" s="166" customFormat="1" ht="12.75">
      <c r="A99" s="148">
        <v>85</v>
      </c>
      <c r="B99" s="151" t="s">
        <v>221</v>
      </c>
      <c r="C99" s="150" t="s">
        <v>84</v>
      </c>
      <c r="D99" s="150">
        <v>1</v>
      </c>
      <c r="E99" s="147"/>
      <c r="F99" s="147">
        <f t="shared" si="1"/>
        <v>0</v>
      </c>
      <c r="G99" s="165"/>
      <c r="I99" s="180"/>
      <c r="J99" s="180"/>
      <c r="K99" s="179"/>
    </row>
    <row r="100" spans="1:11" s="166" customFormat="1">
      <c r="A100" s="148"/>
      <c r="B100" s="151"/>
      <c r="C100" s="150"/>
      <c r="D100" s="150"/>
      <c r="E100" s="147"/>
      <c r="F100" s="147"/>
      <c r="G100" s="165"/>
    </row>
    <row r="101" spans="1:11" s="166" customFormat="1">
      <c r="A101" s="148"/>
      <c r="B101" s="149" t="s">
        <v>222</v>
      </c>
      <c r="C101" s="150"/>
      <c r="D101" s="150"/>
      <c r="E101" s="147"/>
      <c r="F101" s="147"/>
      <c r="G101" s="165"/>
    </row>
    <row r="102" spans="1:11" s="166" customFormat="1">
      <c r="A102" s="148">
        <v>86</v>
      </c>
      <c r="B102" s="151" t="s">
        <v>223</v>
      </c>
      <c r="C102" s="150" t="s">
        <v>84</v>
      </c>
      <c r="D102" s="150">
        <v>1</v>
      </c>
      <c r="E102" s="147"/>
      <c r="F102" s="147">
        <f t="shared" si="1"/>
        <v>0</v>
      </c>
      <c r="G102" s="165"/>
    </row>
    <row r="103" spans="1:11" s="166" customFormat="1">
      <c r="A103" s="148">
        <v>87</v>
      </c>
      <c r="B103" s="151" t="s">
        <v>224</v>
      </c>
      <c r="C103" s="150" t="s">
        <v>84</v>
      </c>
      <c r="D103" s="150">
        <v>1</v>
      </c>
      <c r="E103" s="147"/>
      <c r="F103" s="147">
        <f t="shared" si="1"/>
        <v>0</v>
      </c>
      <c r="G103" s="165"/>
    </row>
    <row r="104" spans="1:11" s="166" customFormat="1">
      <c r="A104" s="148">
        <v>88</v>
      </c>
      <c r="B104" s="151" t="s">
        <v>225</v>
      </c>
      <c r="C104" s="150" t="s">
        <v>84</v>
      </c>
      <c r="D104" s="150">
        <v>1</v>
      </c>
      <c r="E104" s="147"/>
      <c r="F104" s="147">
        <f t="shared" si="1"/>
        <v>0</v>
      </c>
      <c r="G104" s="165"/>
    </row>
    <row r="105" spans="1:11" s="166" customFormat="1">
      <c r="A105" s="148">
        <v>89</v>
      </c>
      <c r="B105" s="151" t="s">
        <v>226</v>
      </c>
      <c r="C105" s="150" t="s">
        <v>84</v>
      </c>
      <c r="D105" s="150">
        <v>1</v>
      </c>
      <c r="E105" s="147"/>
      <c r="F105" s="147">
        <f t="shared" si="1"/>
        <v>0</v>
      </c>
      <c r="G105" s="165"/>
    </row>
    <row r="106" spans="1:11" s="166" customFormat="1">
      <c r="A106" s="148">
        <v>90</v>
      </c>
      <c r="B106" s="151" t="s">
        <v>227</v>
      </c>
      <c r="C106" s="150" t="s">
        <v>84</v>
      </c>
      <c r="D106" s="150">
        <v>1</v>
      </c>
      <c r="E106" s="147"/>
      <c r="F106" s="147">
        <f t="shared" si="1"/>
        <v>0</v>
      </c>
      <c r="G106" s="165"/>
    </row>
    <row r="107" spans="1:11" s="166" customFormat="1">
      <c r="A107" s="148">
        <v>91</v>
      </c>
      <c r="B107" s="151" t="s">
        <v>228</v>
      </c>
      <c r="C107" s="150" t="s">
        <v>84</v>
      </c>
      <c r="D107" s="150">
        <v>1</v>
      </c>
      <c r="E107" s="147"/>
      <c r="F107" s="147">
        <f t="shared" si="1"/>
        <v>0</v>
      </c>
      <c r="G107" s="165"/>
    </row>
    <row r="108" spans="1:11" s="166" customFormat="1">
      <c r="A108" s="148">
        <v>92</v>
      </c>
      <c r="B108" s="151" t="s">
        <v>229</v>
      </c>
      <c r="C108" s="150" t="s">
        <v>84</v>
      </c>
      <c r="D108" s="150">
        <v>1</v>
      </c>
      <c r="E108" s="147"/>
      <c r="F108" s="147">
        <f t="shared" si="1"/>
        <v>0</v>
      </c>
      <c r="G108" s="165"/>
    </row>
    <row r="109" spans="1:11" s="166" customFormat="1">
      <c r="A109" s="167"/>
      <c r="B109" s="152"/>
      <c r="C109" s="153"/>
      <c r="D109" s="168"/>
      <c r="E109" s="154"/>
      <c r="F109" s="155"/>
      <c r="G109" s="165"/>
    </row>
    <row r="110" spans="1:11">
      <c r="A110" s="169"/>
      <c r="B110" s="218"/>
      <c r="C110" s="218"/>
      <c r="D110" s="218"/>
      <c r="E110" s="170" t="s">
        <v>77</v>
      </c>
      <c r="F110" s="156">
        <f>SUM(F4:F109)</f>
        <v>0</v>
      </c>
      <c r="G110" s="171"/>
    </row>
    <row r="111" spans="1:11">
      <c r="F111" s="172"/>
      <c r="G111" s="171"/>
    </row>
    <row r="112" spans="1:11">
      <c r="F112" s="172"/>
      <c r="G112" s="171"/>
    </row>
  </sheetData>
  <mergeCells count="1">
    <mergeCell ref="B110:D110"/>
  </mergeCells>
  <printOptions horizontalCentered="1"/>
  <pageMargins left="0.7" right="0.7" top="0.75" bottom="0.75" header="0.3" footer="0.3"/>
  <pageSetup paperSize="9" scale="78" firstPageNumber="2" orientation="portrait" useFirstPageNumber="1" r:id="rId1"/>
  <headerFooter alignWithMargins="0">
    <oddFooter xml:space="preserve">&amp;LDatum: 11/2013                  &amp;C&amp;P&amp;R&amp;8
&amp;10
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stopIfTrue="1" id="{BF814D22-EF84-47BE-962C-B8B5BB55A365}">
            <xm:f>Souhrn!$I$1=1</xm:f>
            <x14:dxf>
              <numFmt numFmtId="164" formatCode="#,##0.00\ &quot;Kč&quot;"/>
            </x14:dxf>
          </x14:cfRule>
          <xm:sqref>F110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00"/>
  <sheetViews>
    <sheetView view="pageBreakPreview" topLeftCell="B1" zoomScaleNormal="100" zoomScaleSheetLayoutView="100" workbookViewId="0">
      <pane ySplit="3" topLeftCell="A67" activePane="bottomLeft" state="frozen"/>
      <selection pane="bottomLeft" activeCell="I92" sqref="I92"/>
    </sheetView>
  </sheetViews>
  <sheetFormatPr defaultColWidth="5.140625" defaultRowHeight="12"/>
  <cols>
    <col min="1" max="1" width="5.7109375" style="174" customWidth="1"/>
    <col min="2" max="2" width="58.85546875" style="175" customWidth="1"/>
    <col min="3" max="3" width="5.7109375" style="161" customWidth="1"/>
    <col min="4" max="4" width="8.7109375" style="161" customWidth="1"/>
    <col min="5" max="5" width="12.7109375" style="166" customWidth="1"/>
    <col min="6" max="6" width="14.28515625" style="176" bestFit="1" customWidth="1"/>
    <col min="7" max="7" width="2.7109375" style="173" customWidth="1"/>
    <col min="8" max="241" width="9.140625" style="173" customWidth="1"/>
    <col min="242" max="16384" width="5.140625" style="173"/>
  </cols>
  <sheetData>
    <row r="2" spans="1:7" s="161" customFormat="1">
      <c r="A2" s="157" t="s">
        <v>80</v>
      </c>
      <c r="B2" s="158" t="s">
        <v>111</v>
      </c>
      <c r="C2" s="157" t="s">
        <v>78</v>
      </c>
      <c r="D2" s="159" t="s">
        <v>79</v>
      </c>
      <c r="E2" s="159" t="s">
        <v>2</v>
      </c>
      <c r="F2" s="159" t="s">
        <v>3</v>
      </c>
      <c r="G2" s="160"/>
    </row>
    <row r="3" spans="1:7" s="161" customFormat="1">
      <c r="A3" s="157" t="s">
        <v>0</v>
      </c>
      <c r="B3" s="157" t="s">
        <v>1</v>
      </c>
      <c r="C3" s="157" t="s">
        <v>81</v>
      </c>
      <c r="D3" s="157">
        <v>4</v>
      </c>
      <c r="E3" s="157">
        <v>5</v>
      </c>
      <c r="F3" s="157">
        <v>6</v>
      </c>
      <c r="G3" s="160"/>
    </row>
    <row r="4" spans="1:7" s="166" customFormat="1" ht="24">
      <c r="A4" s="148"/>
      <c r="B4" s="162" t="s">
        <v>499</v>
      </c>
      <c r="C4" s="163"/>
      <c r="D4" s="164"/>
      <c r="E4" s="147"/>
      <c r="F4" s="147"/>
      <c r="G4" s="165"/>
    </row>
    <row r="5" spans="1:7" s="166" customFormat="1">
      <c r="A5" s="148" t="s">
        <v>231</v>
      </c>
      <c r="B5" s="149" t="s">
        <v>307</v>
      </c>
      <c r="C5" s="150" t="s">
        <v>231</v>
      </c>
      <c r="D5" s="150"/>
      <c r="E5" s="147"/>
      <c r="F5" s="147"/>
      <c r="G5" s="165"/>
    </row>
    <row r="6" spans="1:7" s="166" customFormat="1">
      <c r="A6" s="148" t="s">
        <v>231</v>
      </c>
      <c r="B6" s="151" t="s">
        <v>308</v>
      </c>
      <c r="C6" s="150" t="s">
        <v>231</v>
      </c>
      <c r="D6" s="150"/>
      <c r="E6" s="147"/>
      <c r="F6" s="147"/>
      <c r="G6" s="165"/>
    </row>
    <row r="7" spans="1:7" s="166" customFormat="1" ht="60">
      <c r="A7" s="148" t="s">
        <v>309</v>
      </c>
      <c r="B7" s="151" t="s">
        <v>310</v>
      </c>
      <c r="C7" s="150" t="s">
        <v>83</v>
      </c>
      <c r="D7" s="150">
        <v>1</v>
      </c>
      <c r="E7" s="147"/>
      <c r="F7" s="147">
        <f>(D7*E7)</f>
        <v>0</v>
      </c>
      <c r="G7" s="165"/>
    </row>
    <row r="8" spans="1:7" s="166" customFormat="1">
      <c r="A8" s="148" t="s">
        <v>231</v>
      </c>
      <c r="B8" s="151" t="s">
        <v>311</v>
      </c>
      <c r="C8" s="150" t="s">
        <v>231</v>
      </c>
      <c r="D8" s="150"/>
      <c r="E8" s="147"/>
      <c r="F8" s="147"/>
      <c r="G8" s="165"/>
    </row>
    <row r="9" spans="1:7" s="166" customFormat="1" ht="24">
      <c r="A9" s="148" t="s">
        <v>312</v>
      </c>
      <c r="B9" s="151" t="s">
        <v>313</v>
      </c>
      <c r="C9" s="150" t="s">
        <v>83</v>
      </c>
      <c r="D9" s="150">
        <v>1</v>
      </c>
      <c r="E9" s="147"/>
      <c r="F9" s="147">
        <f t="shared" ref="F9:F70" si="0">(D9*E9)</f>
        <v>0</v>
      </c>
      <c r="G9" s="165"/>
    </row>
    <row r="10" spans="1:7" s="166" customFormat="1" ht="24">
      <c r="A10" s="148" t="s">
        <v>314</v>
      </c>
      <c r="B10" s="151" t="s">
        <v>315</v>
      </c>
      <c r="C10" s="150" t="s">
        <v>235</v>
      </c>
      <c r="D10" s="150">
        <v>26</v>
      </c>
      <c r="E10" s="147"/>
      <c r="F10" s="147">
        <f t="shared" si="0"/>
        <v>0</v>
      </c>
      <c r="G10" s="165"/>
    </row>
    <row r="11" spans="1:7" s="166" customFormat="1" ht="24">
      <c r="A11" s="148" t="s">
        <v>231</v>
      </c>
      <c r="B11" s="151" t="s">
        <v>316</v>
      </c>
      <c r="C11" s="150" t="s">
        <v>231</v>
      </c>
      <c r="D11" s="150"/>
      <c r="E11" s="147"/>
      <c r="F11" s="147"/>
      <c r="G11" s="165"/>
    </row>
    <row r="12" spans="1:7" s="166" customFormat="1">
      <c r="A12" s="148" t="s">
        <v>317</v>
      </c>
      <c r="B12" s="151" t="s">
        <v>318</v>
      </c>
      <c r="C12" s="150" t="s">
        <v>83</v>
      </c>
      <c r="D12" s="150">
        <v>1</v>
      </c>
      <c r="E12" s="147"/>
      <c r="F12" s="147">
        <f t="shared" si="0"/>
        <v>0</v>
      </c>
      <c r="G12" s="165"/>
    </row>
    <row r="13" spans="1:7" s="166" customFormat="1">
      <c r="A13" s="148" t="s">
        <v>231</v>
      </c>
      <c r="B13" s="151" t="s">
        <v>319</v>
      </c>
      <c r="C13" s="150" t="s">
        <v>231</v>
      </c>
      <c r="D13" s="150"/>
      <c r="E13" s="147"/>
      <c r="F13" s="147"/>
      <c r="G13" s="165"/>
    </row>
    <row r="14" spans="1:7" s="166" customFormat="1">
      <c r="A14" s="148" t="s">
        <v>320</v>
      </c>
      <c r="B14" s="151" t="s">
        <v>321</v>
      </c>
      <c r="C14" s="150" t="s">
        <v>83</v>
      </c>
      <c r="D14" s="150">
        <v>2</v>
      </c>
      <c r="E14" s="147"/>
      <c r="F14" s="147">
        <f t="shared" si="0"/>
        <v>0</v>
      </c>
      <c r="G14" s="165"/>
    </row>
    <row r="15" spans="1:7" s="166" customFormat="1" ht="36">
      <c r="A15" s="148" t="s">
        <v>231</v>
      </c>
      <c r="B15" s="151" t="s">
        <v>322</v>
      </c>
      <c r="C15" s="150" t="s">
        <v>231</v>
      </c>
      <c r="D15" s="150"/>
      <c r="E15" s="147"/>
      <c r="F15" s="147"/>
      <c r="G15" s="165"/>
    </row>
    <row r="16" spans="1:7" s="166" customFormat="1">
      <c r="A16" s="148" t="s">
        <v>323</v>
      </c>
      <c r="B16" s="151" t="s">
        <v>324</v>
      </c>
      <c r="C16" s="150" t="s">
        <v>83</v>
      </c>
      <c r="D16" s="150">
        <v>1</v>
      </c>
      <c r="E16" s="147"/>
      <c r="F16" s="147">
        <f t="shared" si="0"/>
        <v>0</v>
      </c>
      <c r="G16" s="165"/>
    </row>
    <row r="17" spans="1:7" s="166" customFormat="1" ht="24">
      <c r="A17" s="148" t="s">
        <v>231</v>
      </c>
      <c r="B17" s="151" t="s">
        <v>325</v>
      </c>
      <c r="C17" s="150" t="s">
        <v>231</v>
      </c>
      <c r="D17" s="150"/>
      <c r="E17" s="147"/>
      <c r="F17" s="147"/>
      <c r="G17" s="165"/>
    </row>
    <row r="18" spans="1:7" s="166" customFormat="1">
      <c r="A18" s="148" t="s">
        <v>326</v>
      </c>
      <c r="B18" s="151" t="s">
        <v>327</v>
      </c>
      <c r="C18" s="150" t="s">
        <v>83</v>
      </c>
      <c r="D18" s="150">
        <v>1</v>
      </c>
      <c r="E18" s="147"/>
      <c r="F18" s="147">
        <f t="shared" si="0"/>
        <v>0</v>
      </c>
      <c r="G18" s="165"/>
    </row>
    <row r="19" spans="1:7" s="166" customFormat="1">
      <c r="A19" s="148" t="s">
        <v>326</v>
      </c>
      <c r="B19" s="151" t="s">
        <v>328</v>
      </c>
      <c r="C19" s="150" t="s">
        <v>83</v>
      </c>
      <c r="D19" s="150">
        <v>1</v>
      </c>
      <c r="E19" s="147"/>
      <c r="F19" s="147">
        <f t="shared" si="0"/>
        <v>0</v>
      </c>
      <c r="G19" s="165"/>
    </row>
    <row r="20" spans="1:7" s="166" customFormat="1" ht="24">
      <c r="A20" s="148" t="s">
        <v>231</v>
      </c>
      <c r="B20" s="151" t="s">
        <v>329</v>
      </c>
      <c r="C20" s="150" t="s">
        <v>231</v>
      </c>
      <c r="D20" s="150"/>
      <c r="E20" s="147"/>
      <c r="F20" s="147"/>
      <c r="G20" s="165"/>
    </row>
    <row r="21" spans="1:7" s="166" customFormat="1">
      <c r="A21" s="148" t="s">
        <v>330</v>
      </c>
      <c r="B21" s="151" t="s">
        <v>331</v>
      </c>
      <c r="C21" s="150" t="s">
        <v>83</v>
      </c>
      <c r="D21" s="150">
        <v>1</v>
      </c>
      <c r="E21" s="147"/>
      <c r="F21" s="147">
        <f t="shared" si="0"/>
        <v>0</v>
      </c>
      <c r="G21" s="165"/>
    </row>
    <row r="22" spans="1:7" s="166" customFormat="1" ht="24">
      <c r="A22" s="148" t="s">
        <v>231</v>
      </c>
      <c r="B22" s="151" t="s">
        <v>332</v>
      </c>
      <c r="C22" s="150" t="s">
        <v>231</v>
      </c>
      <c r="D22" s="150"/>
      <c r="E22" s="147"/>
      <c r="F22" s="147"/>
      <c r="G22" s="165"/>
    </row>
    <row r="23" spans="1:7" s="166" customFormat="1">
      <c r="A23" s="148" t="s">
        <v>333</v>
      </c>
      <c r="B23" s="151" t="s">
        <v>334</v>
      </c>
      <c r="C23" s="150" t="s">
        <v>83</v>
      </c>
      <c r="D23" s="150">
        <v>1</v>
      </c>
      <c r="E23" s="147"/>
      <c r="F23" s="147">
        <f t="shared" si="0"/>
        <v>0</v>
      </c>
      <c r="G23" s="165"/>
    </row>
    <row r="24" spans="1:7" s="166" customFormat="1">
      <c r="A24" s="148" t="s">
        <v>87</v>
      </c>
      <c r="B24" s="151" t="s">
        <v>335</v>
      </c>
      <c r="C24" s="150" t="s">
        <v>83</v>
      </c>
      <c r="D24" s="150">
        <v>1</v>
      </c>
      <c r="E24" s="147"/>
      <c r="F24" s="147">
        <f t="shared" si="0"/>
        <v>0</v>
      </c>
      <c r="G24" s="165"/>
    </row>
    <row r="25" spans="1:7" s="166" customFormat="1" ht="24">
      <c r="A25" s="148" t="s">
        <v>231</v>
      </c>
      <c r="B25" s="151" t="s">
        <v>336</v>
      </c>
      <c r="C25" s="150" t="s">
        <v>231</v>
      </c>
      <c r="D25" s="150"/>
      <c r="E25" s="147"/>
      <c r="F25" s="147"/>
      <c r="G25" s="165"/>
    </row>
    <row r="26" spans="1:7" s="166" customFormat="1">
      <c r="A26" s="148" t="s">
        <v>88</v>
      </c>
      <c r="B26" s="151" t="s">
        <v>337</v>
      </c>
      <c r="C26" s="150" t="s">
        <v>83</v>
      </c>
      <c r="D26" s="150">
        <v>1</v>
      </c>
      <c r="E26" s="147"/>
      <c r="F26" s="147">
        <f t="shared" si="0"/>
        <v>0</v>
      </c>
      <c r="G26" s="165"/>
    </row>
    <row r="27" spans="1:7" s="166" customFormat="1">
      <c r="A27" s="148" t="s">
        <v>89</v>
      </c>
      <c r="B27" s="151" t="s">
        <v>338</v>
      </c>
      <c r="C27" s="150" t="s">
        <v>83</v>
      </c>
      <c r="D27" s="150">
        <v>1</v>
      </c>
      <c r="E27" s="147"/>
      <c r="F27" s="147">
        <f t="shared" si="0"/>
        <v>0</v>
      </c>
      <c r="G27" s="165"/>
    </row>
    <row r="28" spans="1:7" s="166" customFormat="1">
      <c r="A28" s="148" t="s">
        <v>90</v>
      </c>
      <c r="B28" s="151" t="s">
        <v>339</v>
      </c>
      <c r="C28" s="150" t="s">
        <v>83</v>
      </c>
      <c r="D28" s="150">
        <v>1</v>
      </c>
      <c r="E28" s="147"/>
      <c r="F28" s="147">
        <f t="shared" si="0"/>
        <v>0</v>
      </c>
      <c r="G28" s="165"/>
    </row>
    <row r="29" spans="1:7" s="166" customFormat="1" ht="36">
      <c r="A29" s="148" t="s">
        <v>231</v>
      </c>
      <c r="B29" s="151" t="s">
        <v>340</v>
      </c>
      <c r="C29" s="150" t="s">
        <v>231</v>
      </c>
      <c r="D29" s="150"/>
      <c r="E29" s="147"/>
      <c r="F29" s="147"/>
      <c r="G29" s="165"/>
    </row>
    <row r="30" spans="1:7" s="166" customFormat="1">
      <c r="A30" s="148" t="s">
        <v>91</v>
      </c>
      <c r="B30" s="151" t="s">
        <v>341</v>
      </c>
      <c r="C30" s="150" t="s">
        <v>83</v>
      </c>
      <c r="D30" s="150">
        <v>2</v>
      </c>
      <c r="E30" s="147"/>
      <c r="F30" s="147">
        <f t="shared" si="0"/>
        <v>0</v>
      </c>
      <c r="G30" s="165"/>
    </row>
    <row r="31" spans="1:7" s="166" customFormat="1">
      <c r="A31" s="148" t="s">
        <v>92</v>
      </c>
      <c r="B31" s="151" t="s">
        <v>342</v>
      </c>
      <c r="C31" s="150" t="s">
        <v>83</v>
      </c>
      <c r="D31" s="150">
        <v>1</v>
      </c>
      <c r="E31" s="147"/>
      <c r="F31" s="147">
        <f t="shared" si="0"/>
        <v>0</v>
      </c>
      <c r="G31" s="165"/>
    </row>
    <row r="32" spans="1:7" s="166" customFormat="1" ht="36">
      <c r="A32" s="148" t="s">
        <v>231</v>
      </c>
      <c r="B32" s="151" t="s">
        <v>343</v>
      </c>
      <c r="C32" s="150" t="s">
        <v>231</v>
      </c>
      <c r="D32" s="150"/>
      <c r="E32" s="147"/>
      <c r="F32" s="147"/>
      <c r="G32" s="165"/>
    </row>
    <row r="33" spans="1:7" s="166" customFormat="1">
      <c r="A33" s="148" t="s">
        <v>93</v>
      </c>
      <c r="B33" s="151" t="s">
        <v>344</v>
      </c>
      <c r="C33" s="150" t="s">
        <v>83</v>
      </c>
      <c r="D33" s="150">
        <v>2</v>
      </c>
      <c r="E33" s="147"/>
      <c r="F33" s="147">
        <f t="shared" si="0"/>
        <v>0</v>
      </c>
      <c r="G33" s="165"/>
    </row>
    <row r="34" spans="1:7" s="166" customFormat="1" ht="24">
      <c r="A34" s="148" t="s">
        <v>231</v>
      </c>
      <c r="B34" s="151" t="s">
        <v>345</v>
      </c>
      <c r="C34" s="150" t="s">
        <v>231</v>
      </c>
      <c r="D34" s="150"/>
      <c r="E34" s="147"/>
      <c r="F34" s="147"/>
      <c r="G34" s="165"/>
    </row>
    <row r="35" spans="1:7" s="166" customFormat="1">
      <c r="A35" s="148" t="s">
        <v>94</v>
      </c>
      <c r="B35" s="151" t="s">
        <v>346</v>
      </c>
      <c r="C35" s="150" t="s">
        <v>235</v>
      </c>
      <c r="D35" s="150">
        <v>3.9</v>
      </c>
      <c r="E35" s="147"/>
      <c r="F35" s="147">
        <f t="shared" si="0"/>
        <v>0</v>
      </c>
      <c r="G35" s="165"/>
    </row>
    <row r="36" spans="1:7" s="166" customFormat="1">
      <c r="A36" s="148" t="s">
        <v>95</v>
      </c>
      <c r="B36" s="151" t="s">
        <v>347</v>
      </c>
      <c r="C36" s="150" t="s">
        <v>235</v>
      </c>
      <c r="D36" s="150">
        <v>3.9</v>
      </c>
      <c r="E36" s="147"/>
      <c r="F36" s="147">
        <f t="shared" si="0"/>
        <v>0</v>
      </c>
      <c r="G36" s="165"/>
    </row>
    <row r="37" spans="1:7" s="166" customFormat="1" ht="24">
      <c r="A37" s="148" t="s">
        <v>231</v>
      </c>
      <c r="B37" s="151" t="s">
        <v>348</v>
      </c>
      <c r="C37" s="150" t="s">
        <v>231</v>
      </c>
      <c r="D37" s="150"/>
      <c r="E37" s="147"/>
      <c r="F37" s="147"/>
      <c r="G37" s="165"/>
    </row>
    <row r="38" spans="1:7" s="166" customFormat="1">
      <c r="A38" s="148" t="s">
        <v>96</v>
      </c>
      <c r="B38" s="151" t="s">
        <v>349</v>
      </c>
      <c r="C38" s="150" t="s">
        <v>235</v>
      </c>
      <c r="D38" s="150">
        <v>1</v>
      </c>
      <c r="E38" s="147"/>
      <c r="F38" s="147">
        <f t="shared" si="0"/>
        <v>0</v>
      </c>
      <c r="G38" s="165"/>
    </row>
    <row r="39" spans="1:7" s="166" customFormat="1">
      <c r="A39" s="148" t="s">
        <v>97</v>
      </c>
      <c r="B39" s="151" t="s">
        <v>350</v>
      </c>
      <c r="C39" s="150" t="s">
        <v>235</v>
      </c>
      <c r="D39" s="150">
        <v>2.5</v>
      </c>
      <c r="E39" s="147"/>
      <c r="F39" s="147">
        <f t="shared" si="0"/>
        <v>0</v>
      </c>
      <c r="G39" s="165"/>
    </row>
    <row r="40" spans="1:7" s="166" customFormat="1">
      <c r="A40" s="148" t="s">
        <v>98</v>
      </c>
      <c r="B40" s="151" t="s">
        <v>351</v>
      </c>
      <c r="C40" s="150" t="s">
        <v>235</v>
      </c>
      <c r="D40" s="150">
        <v>0.5</v>
      </c>
      <c r="E40" s="147"/>
      <c r="F40" s="147">
        <f t="shared" si="0"/>
        <v>0</v>
      </c>
      <c r="G40" s="165"/>
    </row>
    <row r="41" spans="1:7" s="166" customFormat="1" ht="24">
      <c r="A41" s="148" t="s">
        <v>231</v>
      </c>
      <c r="B41" s="151" t="s">
        <v>352</v>
      </c>
      <c r="C41" s="150" t="s">
        <v>231</v>
      </c>
      <c r="D41" s="150"/>
      <c r="E41" s="147"/>
      <c r="F41" s="147"/>
      <c r="G41" s="165"/>
    </row>
    <row r="42" spans="1:7" s="166" customFormat="1">
      <c r="A42" s="148" t="s">
        <v>99</v>
      </c>
      <c r="B42" s="151" t="s">
        <v>353</v>
      </c>
      <c r="C42" s="150" t="s">
        <v>235</v>
      </c>
      <c r="D42" s="150">
        <v>22.4</v>
      </c>
      <c r="E42" s="147"/>
      <c r="F42" s="147">
        <f t="shared" si="0"/>
        <v>0</v>
      </c>
      <c r="G42" s="165"/>
    </row>
    <row r="43" spans="1:7" s="166" customFormat="1">
      <c r="A43" s="148" t="s">
        <v>100</v>
      </c>
      <c r="B43" s="151" t="s">
        <v>354</v>
      </c>
      <c r="C43" s="150" t="s">
        <v>235</v>
      </c>
      <c r="D43" s="150">
        <v>30.6</v>
      </c>
      <c r="E43" s="147"/>
      <c r="F43" s="147">
        <f t="shared" si="0"/>
        <v>0</v>
      </c>
      <c r="G43" s="165"/>
    </row>
    <row r="44" spans="1:7" s="166" customFormat="1">
      <c r="A44" s="148" t="s">
        <v>231</v>
      </c>
      <c r="B44" s="151" t="s">
        <v>355</v>
      </c>
      <c r="C44" s="150" t="s">
        <v>231</v>
      </c>
      <c r="D44" s="150"/>
      <c r="E44" s="147"/>
      <c r="F44" s="147"/>
      <c r="G44" s="165"/>
    </row>
    <row r="45" spans="1:7" s="166" customFormat="1">
      <c r="A45" s="148" t="s">
        <v>101</v>
      </c>
      <c r="B45" s="151" t="s">
        <v>356</v>
      </c>
      <c r="C45" s="150" t="s">
        <v>82</v>
      </c>
      <c r="D45" s="150">
        <v>35</v>
      </c>
      <c r="E45" s="147"/>
      <c r="F45" s="147">
        <f t="shared" si="0"/>
        <v>0</v>
      </c>
      <c r="G45" s="165"/>
    </row>
    <row r="46" spans="1:7" s="166" customFormat="1" ht="36">
      <c r="A46" s="148" t="s">
        <v>231</v>
      </c>
      <c r="B46" s="151" t="s">
        <v>357</v>
      </c>
      <c r="C46" s="150" t="s">
        <v>231</v>
      </c>
      <c r="D46" s="150"/>
      <c r="E46" s="147"/>
      <c r="F46" s="147"/>
      <c r="G46" s="165"/>
    </row>
    <row r="47" spans="1:7" s="166" customFormat="1">
      <c r="A47" s="148" t="s">
        <v>102</v>
      </c>
      <c r="B47" s="151" t="s">
        <v>392</v>
      </c>
      <c r="C47" s="150" t="s">
        <v>84</v>
      </c>
      <c r="D47" s="150">
        <v>1</v>
      </c>
      <c r="E47" s="147"/>
      <c r="F47" s="147">
        <f t="shared" si="0"/>
        <v>0</v>
      </c>
      <c r="G47" s="165"/>
    </row>
    <row r="48" spans="1:7" s="166" customFormat="1" ht="24">
      <c r="A48" s="148" t="s">
        <v>231</v>
      </c>
      <c r="B48" s="151" t="s">
        <v>358</v>
      </c>
      <c r="C48" s="150" t="s">
        <v>231</v>
      </c>
      <c r="D48" s="150"/>
      <c r="E48" s="147"/>
      <c r="F48" s="147"/>
      <c r="G48" s="165"/>
    </row>
    <row r="49" spans="1:7" s="166" customFormat="1">
      <c r="A49" s="148" t="s">
        <v>103</v>
      </c>
      <c r="B49" s="151" t="s">
        <v>359</v>
      </c>
      <c r="C49" s="150" t="s">
        <v>85</v>
      </c>
      <c r="D49" s="150">
        <v>30</v>
      </c>
      <c r="E49" s="147"/>
      <c r="F49" s="147">
        <f t="shared" si="0"/>
        <v>0</v>
      </c>
      <c r="G49" s="165"/>
    </row>
    <row r="50" spans="1:7" s="166" customFormat="1">
      <c r="A50" s="148" t="s">
        <v>231</v>
      </c>
      <c r="B50" s="151" t="s">
        <v>360</v>
      </c>
      <c r="C50" s="150" t="s">
        <v>231</v>
      </c>
      <c r="D50" s="150"/>
      <c r="E50" s="147"/>
      <c r="F50" s="147"/>
      <c r="G50" s="165"/>
    </row>
    <row r="51" spans="1:7" s="166" customFormat="1">
      <c r="A51" s="148" t="s">
        <v>104</v>
      </c>
      <c r="B51" s="151" t="s">
        <v>361</v>
      </c>
      <c r="C51" s="150" t="s">
        <v>84</v>
      </c>
      <c r="D51" s="150">
        <v>1</v>
      </c>
      <c r="E51" s="147"/>
      <c r="F51" s="147">
        <f t="shared" si="0"/>
        <v>0</v>
      </c>
      <c r="G51" s="165"/>
    </row>
    <row r="52" spans="1:7" s="166" customFormat="1">
      <c r="A52" s="148" t="s">
        <v>231</v>
      </c>
      <c r="B52" s="149" t="s">
        <v>105</v>
      </c>
      <c r="C52" s="150" t="s">
        <v>231</v>
      </c>
      <c r="D52" s="150"/>
      <c r="E52" s="147"/>
      <c r="F52" s="147"/>
      <c r="G52" s="165"/>
    </row>
    <row r="53" spans="1:7" s="166" customFormat="1">
      <c r="A53" s="148" t="s">
        <v>231</v>
      </c>
      <c r="B53" s="151" t="s">
        <v>362</v>
      </c>
      <c r="C53" s="150" t="s">
        <v>84</v>
      </c>
      <c r="D53" s="150">
        <v>1</v>
      </c>
      <c r="E53" s="147"/>
      <c r="F53" s="147">
        <f t="shared" si="0"/>
        <v>0</v>
      </c>
      <c r="G53" s="165"/>
    </row>
    <row r="54" spans="1:7" s="166" customFormat="1">
      <c r="A54" s="148" t="s">
        <v>231</v>
      </c>
      <c r="B54" s="151" t="s">
        <v>363</v>
      </c>
      <c r="C54" s="150" t="s">
        <v>84</v>
      </c>
      <c r="D54" s="150">
        <v>1</v>
      </c>
      <c r="E54" s="147"/>
      <c r="F54" s="147">
        <f t="shared" si="0"/>
        <v>0</v>
      </c>
      <c r="G54" s="165"/>
    </row>
    <row r="55" spans="1:7" s="166" customFormat="1">
      <c r="A55" s="148" t="s">
        <v>231</v>
      </c>
      <c r="B55" s="151" t="s">
        <v>364</v>
      </c>
      <c r="C55" s="150" t="s">
        <v>84</v>
      </c>
      <c r="D55" s="150">
        <v>1</v>
      </c>
      <c r="E55" s="147"/>
      <c r="F55" s="147">
        <f t="shared" si="0"/>
        <v>0</v>
      </c>
      <c r="G55" s="165"/>
    </row>
    <row r="56" spans="1:7" s="166" customFormat="1">
      <c r="A56" s="148" t="s">
        <v>231</v>
      </c>
      <c r="B56" s="151" t="s">
        <v>365</v>
      </c>
      <c r="C56" s="150" t="s">
        <v>84</v>
      </c>
      <c r="D56" s="150">
        <v>1</v>
      </c>
      <c r="E56" s="147"/>
      <c r="F56" s="147">
        <f t="shared" si="0"/>
        <v>0</v>
      </c>
      <c r="G56" s="165"/>
    </row>
    <row r="57" spans="1:7" s="166" customFormat="1">
      <c r="A57" s="148" t="s">
        <v>231</v>
      </c>
      <c r="B57" s="151" t="s">
        <v>126</v>
      </c>
      <c r="C57" s="150" t="s">
        <v>84</v>
      </c>
      <c r="D57" s="150">
        <v>1</v>
      </c>
      <c r="E57" s="147"/>
      <c r="F57" s="147">
        <f t="shared" si="0"/>
        <v>0</v>
      </c>
      <c r="G57" s="165"/>
    </row>
    <row r="58" spans="1:7" s="166" customFormat="1">
      <c r="A58" s="148" t="s">
        <v>231</v>
      </c>
      <c r="B58" s="149" t="s">
        <v>366</v>
      </c>
      <c r="C58" s="150" t="s">
        <v>231</v>
      </c>
      <c r="D58" s="150"/>
      <c r="E58" s="147"/>
      <c r="F58" s="147"/>
      <c r="G58" s="165"/>
    </row>
    <row r="59" spans="1:7" s="166" customFormat="1">
      <c r="A59" s="148" t="s">
        <v>231</v>
      </c>
      <c r="B59" s="151" t="s">
        <v>231</v>
      </c>
      <c r="C59" s="150" t="s">
        <v>231</v>
      </c>
      <c r="D59" s="150"/>
      <c r="E59" s="147"/>
      <c r="F59" s="147"/>
      <c r="G59" s="165"/>
    </row>
    <row r="60" spans="1:7" s="166" customFormat="1">
      <c r="A60" s="148" t="s">
        <v>231</v>
      </c>
      <c r="B60" s="149" t="s">
        <v>367</v>
      </c>
      <c r="C60" s="150" t="s">
        <v>231</v>
      </c>
      <c r="D60" s="150"/>
      <c r="E60" s="147"/>
      <c r="F60" s="147"/>
      <c r="G60" s="165"/>
    </row>
    <row r="61" spans="1:7" s="166" customFormat="1">
      <c r="A61" s="148" t="s">
        <v>231</v>
      </c>
      <c r="B61" s="151" t="s">
        <v>231</v>
      </c>
      <c r="C61" s="150" t="s">
        <v>231</v>
      </c>
      <c r="D61" s="150"/>
      <c r="E61" s="147"/>
      <c r="F61" s="147"/>
      <c r="G61" s="165"/>
    </row>
    <row r="62" spans="1:7" s="166" customFormat="1">
      <c r="A62" s="148" t="s">
        <v>231</v>
      </c>
      <c r="B62" s="149" t="s">
        <v>368</v>
      </c>
      <c r="C62" s="150" t="s">
        <v>231</v>
      </c>
      <c r="D62" s="150"/>
      <c r="E62" s="147"/>
      <c r="F62" s="147"/>
      <c r="G62" s="165"/>
    </row>
    <row r="63" spans="1:7" s="166" customFormat="1" ht="36">
      <c r="A63" s="148" t="s">
        <v>231</v>
      </c>
      <c r="B63" s="151" t="s">
        <v>322</v>
      </c>
      <c r="C63" s="150" t="s">
        <v>231</v>
      </c>
      <c r="D63" s="150"/>
      <c r="E63" s="147"/>
      <c r="F63" s="147"/>
      <c r="G63" s="165"/>
    </row>
    <row r="64" spans="1:7" s="166" customFormat="1">
      <c r="A64" s="148" t="s">
        <v>369</v>
      </c>
      <c r="B64" s="151" t="s">
        <v>370</v>
      </c>
      <c r="C64" s="150" t="s">
        <v>83</v>
      </c>
      <c r="D64" s="150">
        <v>1</v>
      </c>
      <c r="E64" s="147"/>
      <c r="F64" s="147">
        <f t="shared" si="0"/>
        <v>0</v>
      </c>
      <c r="G64" s="165"/>
    </row>
    <row r="65" spans="1:7" s="166" customFormat="1" ht="24">
      <c r="A65" s="148" t="s">
        <v>231</v>
      </c>
      <c r="B65" s="151" t="s">
        <v>371</v>
      </c>
      <c r="C65" s="150" t="s">
        <v>231</v>
      </c>
      <c r="D65" s="150"/>
      <c r="E65" s="147"/>
      <c r="F65" s="147"/>
      <c r="G65" s="165"/>
    </row>
    <row r="66" spans="1:7" s="166" customFormat="1">
      <c r="A66" s="148" t="s">
        <v>372</v>
      </c>
      <c r="B66" s="151" t="s">
        <v>373</v>
      </c>
      <c r="C66" s="150" t="s">
        <v>83</v>
      </c>
      <c r="D66" s="150">
        <v>1</v>
      </c>
      <c r="E66" s="147"/>
      <c r="F66" s="147">
        <f t="shared" si="0"/>
        <v>0</v>
      </c>
      <c r="G66" s="165"/>
    </row>
    <row r="67" spans="1:7" s="166" customFormat="1" ht="24">
      <c r="A67" s="148" t="s">
        <v>231</v>
      </c>
      <c r="B67" s="151" t="s">
        <v>345</v>
      </c>
      <c r="C67" s="150" t="s">
        <v>231</v>
      </c>
      <c r="D67" s="150"/>
      <c r="E67" s="147"/>
      <c r="F67" s="147"/>
      <c r="G67" s="165"/>
    </row>
    <row r="68" spans="1:7" s="166" customFormat="1">
      <c r="A68" s="148" t="s">
        <v>374</v>
      </c>
      <c r="B68" s="151" t="s">
        <v>375</v>
      </c>
      <c r="C68" s="150" t="s">
        <v>235</v>
      </c>
      <c r="D68" s="150">
        <v>0.6</v>
      </c>
      <c r="E68" s="147"/>
      <c r="F68" s="147">
        <f t="shared" si="0"/>
        <v>0</v>
      </c>
      <c r="G68" s="165"/>
    </row>
    <row r="69" spans="1:7" s="166" customFormat="1" ht="24">
      <c r="A69" s="148" t="s">
        <v>231</v>
      </c>
      <c r="B69" s="151" t="s">
        <v>352</v>
      </c>
      <c r="C69" s="150" t="s">
        <v>231</v>
      </c>
      <c r="D69" s="150"/>
      <c r="E69" s="147"/>
      <c r="F69" s="147"/>
      <c r="G69" s="165"/>
    </row>
    <row r="70" spans="1:7" s="166" customFormat="1">
      <c r="A70" s="177" t="s">
        <v>376</v>
      </c>
      <c r="B70" s="151" t="s">
        <v>377</v>
      </c>
      <c r="C70" s="150" t="s">
        <v>235</v>
      </c>
      <c r="D70" s="150">
        <v>3.7</v>
      </c>
      <c r="E70" s="147"/>
      <c r="F70" s="147">
        <f t="shared" si="0"/>
        <v>0</v>
      </c>
      <c r="G70" s="165"/>
    </row>
    <row r="71" spans="1:7" s="166" customFormat="1" ht="36">
      <c r="A71" s="177" t="s">
        <v>231</v>
      </c>
      <c r="B71" s="151" t="s">
        <v>357</v>
      </c>
      <c r="C71" s="150" t="s">
        <v>231</v>
      </c>
      <c r="D71" s="150"/>
      <c r="E71" s="147"/>
      <c r="F71" s="147"/>
      <c r="G71" s="165"/>
    </row>
    <row r="72" spans="1:7" s="166" customFormat="1">
      <c r="A72" s="148" t="s">
        <v>378</v>
      </c>
      <c r="B72" s="151" t="s">
        <v>392</v>
      </c>
      <c r="C72" s="150" t="s">
        <v>84</v>
      </c>
      <c r="D72" s="150">
        <v>1</v>
      </c>
      <c r="E72" s="147"/>
      <c r="F72" s="147">
        <f t="shared" ref="F72:F93" si="1">(D72*E72)</f>
        <v>0</v>
      </c>
      <c r="G72" s="165"/>
    </row>
    <row r="73" spans="1:7" s="166" customFormat="1">
      <c r="A73" s="148" t="s">
        <v>231</v>
      </c>
      <c r="B73" s="149" t="s">
        <v>379</v>
      </c>
      <c r="C73" s="150" t="s">
        <v>231</v>
      </c>
      <c r="D73" s="150"/>
      <c r="E73" s="147"/>
      <c r="F73" s="147"/>
      <c r="G73" s="165"/>
    </row>
    <row r="74" spans="1:7" s="166" customFormat="1">
      <c r="A74" s="148" t="s">
        <v>231</v>
      </c>
      <c r="B74" s="151" t="s">
        <v>231</v>
      </c>
      <c r="C74" s="150" t="s">
        <v>231</v>
      </c>
      <c r="D74" s="150"/>
      <c r="E74" s="147"/>
      <c r="F74" s="147"/>
      <c r="G74" s="165"/>
    </row>
    <row r="75" spans="1:7" s="166" customFormat="1">
      <c r="A75" s="148" t="s">
        <v>231</v>
      </c>
      <c r="B75" s="149" t="s">
        <v>380</v>
      </c>
      <c r="C75" s="150" t="s">
        <v>231</v>
      </c>
      <c r="D75" s="150"/>
      <c r="E75" s="147"/>
      <c r="F75" s="147"/>
      <c r="G75" s="165"/>
    </row>
    <row r="76" spans="1:7" s="166" customFormat="1">
      <c r="A76" s="148" t="s">
        <v>231</v>
      </c>
      <c r="B76" s="149" t="s">
        <v>381</v>
      </c>
      <c r="C76" s="150" t="s">
        <v>231</v>
      </c>
      <c r="D76" s="150"/>
      <c r="E76" s="147"/>
      <c r="F76" s="147"/>
      <c r="G76" s="165"/>
    </row>
    <row r="77" spans="1:7" s="166" customFormat="1" ht="24">
      <c r="A77" s="148" t="s">
        <v>231</v>
      </c>
      <c r="B77" s="151" t="s">
        <v>382</v>
      </c>
      <c r="C77" s="150" t="s">
        <v>231</v>
      </c>
      <c r="D77" s="150"/>
      <c r="E77" s="147"/>
      <c r="F77" s="147"/>
      <c r="G77" s="165"/>
    </row>
    <row r="78" spans="1:7" s="166" customFormat="1">
      <c r="A78" s="148"/>
      <c r="B78" s="151" t="s">
        <v>383</v>
      </c>
      <c r="C78" s="150" t="s">
        <v>235</v>
      </c>
      <c r="D78" s="150">
        <v>1.5</v>
      </c>
      <c r="E78" s="147"/>
      <c r="F78" s="147">
        <f t="shared" si="1"/>
        <v>0</v>
      </c>
      <c r="G78" s="165"/>
    </row>
    <row r="79" spans="1:7" s="166" customFormat="1">
      <c r="A79" s="148" t="s">
        <v>231</v>
      </c>
      <c r="B79" s="151" t="s">
        <v>384</v>
      </c>
      <c r="C79" s="150" t="s">
        <v>235</v>
      </c>
      <c r="D79" s="150">
        <v>3.7</v>
      </c>
      <c r="E79" s="147"/>
      <c r="F79" s="147">
        <f t="shared" si="1"/>
        <v>0</v>
      </c>
      <c r="G79" s="165"/>
    </row>
    <row r="80" spans="1:7" s="166" customFormat="1">
      <c r="A80" s="148" t="s">
        <v>231</v>
      </c>
      <c r="B80" s="151" t="s">
        <v>385</v>
      </c>
      <c r="C80" s="150" t="s">
        <v>235</v>
      </c>
      <c r="D80" s="150">
        <v>4</v>
      </c>
      <c r="E80" s="147"/>
      <c r="F80" s="147">
        <f t="shared" si="1"/>
        <v>0</v>
      </c>
      <c r="G80" s="165"/>
    </row>
    <row r="81" spans="1:7" s="166" customFormat="1">
      <c r="A81" s="148" t="s">
        <v>231</v>
      </c>
      <c r="B81" s="151" t="s">
        <v>386</v>
      </c>
      <c r="C81" s="150" t="s">
        <v>235</v>
      </c>
      <c r="D81" s="150">
        <v>0.8</v>
      </c>
      <c r="E81" s="147"/>
      <c r="F81" s="147">
        <f t="shared" si="1"/>
        <v>0</v>
      </c>
      <c r="G81" s="165"/>
    </row>
    <row r="82" spans="1:7" s="166" customFormat="1">
      <c r="A82" s="148" t="s">
        <v>231</v>
      </c>
      <c r="B82" s="149" t="s">
        <v>387</v>
      </c>
      <c r="C82" s="150" t="s">
        <v>231</v>
      </c>
      <c r="D82" s="150"/>
      <c r="E82" s="147"/>
      <c r="F82" s="147"/>
      <c r="G82" s="165"/>
    </row>
    <row r="83" spans="1:7" s="166" customFormat="1" ht="24">
      <c r="A83" s="148" t="s">
        <v>231</v>
      </c>
      <c r="B83" s="151" t="s">
        <v>345</v>
      </c>
      <c r="C83" s="150" t="s">
        <v>231</v>
      </c>
      <c r="D83" s="150"/>
      <c r="E83" s="147"/>
      <c r="F83" s="147"/>
      <c r="G83" s="165"/>
    </row>
    <row r="84" spans="1:7" s="166" customFormat="1">
      <c r="A84" s="148" t="s">
        <v>231</v>
      </c>
      <c r="B84" s="151" t="s">
        <v>375</v>
      </c>
      <c r="C84" s="150" t="s">
        <v>235</v>
      </c>
      <c r="D84" s="150">
        <v>1.9</v>
      </c>
      <c r="E84" s="147"/>
      <c r="F84" s="147">
        <f t="shared" si="1"/>
        <v>0</v>
      </c>
      <c r="G84" s="165"/>
    </row>
    <row r="85" spans="1:7" s="166" customFormat="1" ht="24">
      <c r="A85" s="148" t="s">
        <v>231</v>
      </c>
      <c r="B85" s="151" t="s">
        <v>382</v>
      </c>
      <c r="C85" s="150" t="s">
        <v>231</v>
      </c>
      <c r="D85" s="150"/>
      <c r="E85" s="147"/>
      <c r="F85" s="147"/>
      <c r="G85" s="165"/>
    </row>
    <row r="86" spans="1:7" s="166" customFormat="1">
      <c r="A86" s="148" t="s">
        <v>231</v>
      </c>
      <c r="B86" s="151" t="s">
        <v>388</v>
      </c>
      <c r="C86" s="150" t="s">
        <v>235</v>
      </c>
      <c r="D86" s="150">
        <v>0.1</v>
      </c>
      <c r="E86" s="147"/>
      <c r="F86" s="147">
        <f t="shared" si="1"/>
        <v>0</v>
      </c>
      <c r="G86" s="165"/>
    </row>
    <row r="87" spans="1:7" s="166" customFormat="1">
      <c r="A87" s="148" t="s">
        <v>231</v>
      </c>
      <c r="B87" s="151" t="s">
        <v>389</v>
      </c>
      <c r="C87" s="150" t="s">
        <v>235</v>
      </c>
      <c r="D87" s="150">
        <v>0.3</v>
      </c>
      <c r="E87" s="147"/>
      <c r="F87" s="147">
        <f t="shared" si="1"/>
        <v>0</v>
      </c>
      <c r="G87" s="165"/>
    </row>
    <row r="88" spans="1:7" s="166" customFormat="1" ht="36">
      <c r="A88" s="148" t="s">
        <v>231</v>
      </c>
      <c r="B88" s="151" t="s">
        <v>357</v>
      </c>
      <c r="C88" s="150" t="s">
        <v>231</v>
      </c>
      <c r="D88" s="150"/>
      <c r="E88" s="147"/>
      <c r="F88" s="147"/>
      <c r="G88" s="165"/>
    </row>
    <row r="89" spans="1:7" s="166" customFormat="1">
      <c r="A89" s="148" t="s">
        <v>231</v>
      </c>
      <c r="B89" s="151" t="s">
        <v>392</v>
      </c>
      <c r="C89" s="150" t="s">
        <v>84</v>
      </c>
      <c r="D89" s="150">
        <v>1</v>
      </c>
      <c r="E89" s="147"/>
      <c r="F89" s="147">
        <f t="shared" si="1"/>
        <v>0</v>
      </c>
      <c r="G89" s="165"/>
    </row>
    <row r="90" spans="1:7" s="166" customFormat="1" ht="24">
      <c r="A90" s="148" t="s">
        <v>231</v>
      </c>
      <c r="B90" s="151" t="s">
        <v>358</v>
      </c>
      <c r="C90" s="150" t="s">
        <v>231</v>
      </c>
      <c r="D90" s="150"/>
      <c r="E90" s="147"/>
      <c r="F90" s="147"/>
      <c r="G90" s="165"/>
    </row>
    <row r="91" spans="1:7" s="166" customFormat="1">
      <c r="A91" s="148" t="s">
        <v>231</v>
      </c>
      <c r="B91" s="151" t="s">
        <v>359</v>
      </c>
      <c r="C91" s="150" t="s">
        <v>85</v>
      </c>
      <c r="D91" s="150">
        <v>2</v>
      </c>
      <c r="E91" s="147"/>
      <c r="F91" s="147">
        <f t="shared" si="1"/>
        <v>0</v>
      </c>
      <c r="G91" s="165"/>
    </row>
    <row r="92" spans="1:7" s="166" customFormat="1">
      <c r="A92" s="148" t="s">
        <v>231</v>
      </c>
      <c r="B92" s="151" t="s">
        <v>360</v>
      </c>
      <c r="C92" s="150" t="s">
        <v>231</v>
      </c>
      <c r="D92" s="150"/>
      <c r="E92" s="147"/>
      <c r="F92" s="147"/>
      <c r="G92" s="165"/>
    </row>
    <row r="93" spans="1:7" s="166" customFormat="1">
      <c r="A93" s="148" t="s">
        <v>231</v>
      </c>
      <c r="B93" s="151" t="s">
        <v>361</v>
      </c>
      <c r="C93" s="150" t="s">
        <v>84</v>
      </c>
      <c r="D93" s="150">
        <v>1</v>
      </c>
      <c r="E93" s="147"/>
      <c r="F93" s="147">
        <f t="shared" si="1"/>
        <v>0</v>
      </c>
      <c r="G93" s="165"/>
    </row>
    <row r="94" spans="1:7" s="166" customFormat="1">
      <c r="A94" s="167"/>
      <c r="B94" s="152"/>
      <c r="C94" s="153"/>
      <c r="D94" s="168"/>
      <c r="E94" s="154"/>
      <c r="F94" s="155"/>
      <c r="G94" s="165"/>
    </row>
    <row r="95" spans="1:7">
      <c r="A95" s="169"/>
      <c r="B95" s="218"/>
      <c r="C95" s="218"/>
      <c r="D95" s="218"/>
      <c r="E95" s="170"/>
      <c r="F95" s="156">
        <f>SUM(F4:F94)</f>
        <v>0</v>
      </c>
      <c r="G95" s="171"/>
    </row>
    <row r="96" spans="1:7">
      <c r="F96" s="172"/>
      <c r="G96" s="171"/>
    </row>
    <row r="97" spans="6:7">
      <c r="F97" s="172"/>
      <c r="G97" s="171"/>
    </row>
    <row r="100" spans="6:7">
      <c r="F100" s="178"/>
    </row>
  </sheetData>
  <mergeCells count="1">
    <mergeCell ref="B95:D95"/>
  </mergeCells>
  <printOptions horizontalCentered="1"/>
  <pageMargins left="0.7" right="0.7" top="0.75" bottom="0.75" header="0.3" footer="0.3"/>
  <pageSetup paperSize="9" scale="78" firstPageNumber="2" orientation="portrait" useFirstPageNumber="1" r:id="rId1"/>
  <headerFooter alignWithMargins="0">
    <oddFooter xml:space="preserve">&amp;LDatum: 11/2013                  &amp;C&amp;P&amp;R&amp;8
&amp;10
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stopIfTrue="1" id="{55D260DC-A60C-4D74-A50D-1D3690B302F5}">
            <xm:f>Souhrn!$I$1=1</xm:f>
            <x14:dxf>
              <numFmt numFmtId="164" formatCode="#,##0.00\ &quot;Kč&quot;"/>
            </x14:dxf>
          </x14:cfRule>
          <xm:sqref>F95</xm:sqref>
        </x14:conditionalFormatting>
      </x14:conditionalFormatting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71"/>
  <sheetViews>
    <sheetView view="pageBreakPreview" topLeftCell="B1" zoomScaleNormal="100" zoomScaleSheetLayoutView="100" workbookViewId="0">
      <pane ySplit="3" topLeftCell="A49" activePane="bottomLeft" state="frozen"/>
      <selection pane="bottomLeft" activeCell="L81" sqref="L81"/>
    </sheetView>
  </sheetViews>
  <sheetFormatPr defaultColWidth="5.140625" defaultRowHeight="12"/>
  <cols>
    <col min="1" max="1" width="5.7109375" style="174" customWidth="1"/>
    <col min="2" max="2" width="58.85546875" style="175" customWidth="1"/>
    <col min="3" max="3" width="5.7109375" style="161" customWidth="1"/>
    <col min="4" max="4" width="8.7109375" style="161" customWidth="1"/>
    <col min="5" max="5" width="12.7109375" style="166" customWidth="1"/>
    <col min="6" max="6" width="14.28515625" style="176" bestFit="1" customWidth="1"/>
    <col min="7" max="7" width="2.7109375" style="173" customWidth="1"/>
    <col min="8" max="241" width="9.140625" style="173" customWidth="1"/>
    <col min="242" max="16384" width="5.140625" style="173"/>
  </cols>
  <sheetData>
    <row r="2" spans="1:7" s="161" customFormat="1">
      <c r="A2" s="157" t="s">
        <v>80</v>
      </c>
      <c r="B2" s="158" t="s">
        <v>109</v>
      </c>
      <c r="C2" s="157" t="s">
        <v>78</v>
      </c>
      <c r="D2" s="159" t="s">
        <v>79</v>
      </c>
      <c r="E2" s="159" t="s">
        <v>2</v>
      </c>
      <c r="F2" s="159" t="s">
        <v>3</v>
      </c>
      <c r="G2" s="160"/>
    </row>
    <row r="3" spans="1:7" s="161" customFormat="1">
      <c r="A3" s="157" t="s">
        <v>0</v>
      </c>
      <c r="B3" s="157" t="s">
        <v>1</v>
      </c>
      <c r="C3" s="157" t="s">
        <v>81</v>
      </c>
      <c r="D3" s="157">
        <v>4</v>
      </c>
      <c r="E3" s="157">
        <v>5</v>
      </c>
      <c r="F3" s="157">
        <v>6</v>
      </c>
      <c r="G3" s="160"/>
    </row>
    <row r="4" spans="1:7" s="166" customFormat="1" ht="24">
      <c r="A4" s="148"/>
      <c r="B4" s="162" t="s">
        <v>499</v>
      </c>
      <c r="C4" s="163"/>
      <c r="D4" s="164"/>
      <c r="E4" s="147"/>
      <c r="F4" s="147"/>
      <c r="G4" s="165"/>
    </row>
    <row r="5" spans="1:7" s="166" customFormat="1">
      <c r="A5" s="148"/>
      <c r="B5" s="151" t="s">
        <v>230</v>
      </c>
      <c r="C5" s="150" t="s">
        <v>231</v>
      </c>
      <c r="D5" s="150"/>
      <c r="E5" s="147"/>
      <c r="F5" s="147"/>
      <c r="G5" s="165"/>
    </row>
    <row r="6" spans="1:7" s="166" customFormat="1" ht="60">
      <c r="A6" s="148"/>
      <c r="B6" s="151" t="s">
        <v>232</v>
      </c>
      <c r="C6" s="150" t="s">
        <v>82</v>
      </c>
      <c r="D6" s="150">
        <v>17</v>
      </c>
      <c r="E6" s="147"/>
      <c r="F6" s="147">
        <f>(D6*E6)</f>
        <v>0</v>
      </c>
      <c r="G6" s="165"/>
    </row>
    <row r="7" spans="1:7" s="166" customFormat="1">
      <c r="A7" s="148"/>
      <c r="B7" s="151" t="s">
        <v>233</v>
      </c>
      <c r="C7" s="150" t="s">
        <v>231</v>
      </c>
      <c r="D7" s="150"/>
      <c r="E7" s="147"/>
      <c r="F7" s="147"/>
      <c r="G7" s="165"/>
    </row>
    <row r="8" spans="1:7" s="166" customFormat="1">
      <c r="A8" s="148"/>
      <c r="B8" s="151" t="s">
        <v>234</v>
      </c>
      <c r="C8" s="150" t="s">
        <v>235</v>
      </c>
      <c r="D8" s="150">
        <v>35</v>
      </c>
      <c r="E8" s="147"/>
      <c r="F8" s="147">
        <f>(D8*E8)</f>
        <v>0</v>
      </c>
      <c r="G8" s="165"/>
    </row>
    <row r="9" spans="1:7" s="166" customFormat="1">
      <c r="A9" s="148"/>
      <c r="B9" s="151" t="s">
        <v>236</v>
      </c>
      <c r="C9" s="150" t="s">
        <v>235</v>
      </c>
      <c r="D9" s="150">
        <v>29</v>
      </c>
      <c r="E9" s="147"/>
      <c r="F9" s="147">
        <f t="shared" ref="F9:F67" si="0">(D9*E9)</f>
        <v>0</v>
      </c>
      <c r="G9" s="165"/>
    </row>
    <row r="10" spans="1:7" s="166" customFormat="1">
      <c r="A10" s="148"/>
      <c r="B10" s="151" t="s">
        <v>237</v>
      </c>
      <c r="C10" s="150" t="s">
        <v>231</v>
      </c>
      <c r="D10" s="150"/>
      <c r="E10" s="147"/>
      <c r="F10" s="147"/>
      <c r="G10" s="165"/>
    </row>
    <row r="11" spans="1:7" s="166" customFormat="1">
      <c r="A11" s="148"/>
      <c r="B11" s="151" t="s">
        <v>238</v>
      </c>
      <c r="C11" s="150" t="s">
        <v>82</v>
      </c>
      <c r="D11" s="150">
        <v>17</v>
      </c>
      <c r="E11" s="147"/>
      <c r="F11" s="147">
        <f t="shared" si="0"/>
        <v>0</v>
      </c>
      <c r="G11" s="165"/>
    </row>
    <row r="12" spans="1:7" s="166" customFormat="1">
      <c r="A12" s="148"/>
      <c r="B12" s="151" t="s">
        <v>239</v>
      </c>
      <c r="C12" s="150" t="s">
        <v>231</v>
      </c>
      <c r="D12" s="150"/>
      <c r="E12" s="147"/>
      <c r="F12" s="147"/>
      <c r="G12" s="165"/>
    </row>
    <row r="13" spans="1:7" s="166" customFormat="1" ht="48">
      <c r="A13" s="148"/>
      <c r="B13" s="151" t="s">
        <v>240</v>
      </c>
      <c r="C13" s="150" t="s">
        <v>82</v>
      </c>
      <c r="D13" s="150">
        <v>50</v>
      </c>
      <c r="E13" s="147"/>
      <c r="F13" s="147">
        <f t="shared" si="0"/>
        <v>0</v>
      </c>
      <c r="G13" s="165"/>
    </row>
    <row r="14" spans="1:7" s="166" customFormat="1">
      <c r="A14" s="148"/>
      <c r="B14" s="151" t="s">
        <v>241</v>
      </c>
      <c r="C14" s="150" t="s">
        <v>231</v>
      </c>
      <c r="D14" s="150"/>
      <c r="E14" s="147"/>
      <c r="F14" s="147"/>
      <c r="G14" s="165"/>
    </row>
    <row r="15" spans="1:7" s="166" customFormat="1">
      <c r="A15" s="148"/>
      <c r="B15" s="151" t="s">
        <v>242</v>
      </c>
      <c r="C15" s="150" t="s">
        <v>82</v>
      </c>
      <c r="D15" s="150">
        <v>24</v>
      </c>
      <c r="E15" s="147"/>
      <c r="F15" s="147">
        <f t="shared" si="0"/>
        <v>0</v>
      </c>
      <c r="G15" s="165"/>
    </row>
    <row r="16" spans="1:7" s="166" customFormat="1">
      <c r="A16" s="148"/>
      <c r="B16" s="151" t="s">
        <v>243</v>
      </c>
      <c r="C16" s="150" t="s">
        <v>231</v>
      </c>
      <c r="D16" s="150"/>
      <c r="E16" s="147"/>
      <c r="F16" s="147"/>
      <c r="G16" s="165"/>
    </row>
    <row r="17" spans="1:7" s="166" customFormat="1" ht="24">
      <c r="A17" s="148"/>
      <c r="B17" s="151" t="s">
        <v>244</v>
      </c>
      <c r="C17" s="150" t="s">
        <v>83</v>
      </c>
      <c r="D17" s="150">
        <v>2</v>
      </c>
      <c r="E17" s="147"/>
      <c r="F17" s="147">
        <f t="shared" si="0"/>
        <v>0</v>
      </c>
      <c r="G17" s="165"/>
    </row>
    <row r="18" spans="1:7" s="166" customFormat="1" ht="24">
      <c r="A18" s="148"/>
      <c r="B18" s="151" t="s">
        <v>245</v>
      </c>
      <c r="C18" s="150" t="s">
        <v>83</v>
      </c>
      <c r="D18" s="150">
        <v>3</v>
      </c>
      <c r="E18" s="147"/>
      <c r="F18" s="147">
        <f t="shared" si="0"/>
        <v>0</v>
      </c>
      <c r="G18" s="165"/>
    </row>
    <row r="19" spans="1:7" s="166" customFormat="1" ht="24">
      <c r="A19" s="148"/>
      <c r="B19" s="151" t="s">
        <v>246</v>
      </c>
      <c r="C19" s="150" t="s">
        <v>83</v>
      </c>
      <c r="D19" s="150">
        <v>1</v>
      </c>
      <c r="E19" s="147"/>
      <c r="F19" s="147">
        <f t="shared" si="0"/>
        <v>0</v>
      </c>
      <c r="G19" s="165"/>
    </row>
    <row r="20" spans="1:7" s="166" customFormat="1">
      <c r="A20" s="148"/>
      <c r="B20" s="151" t="s">
        <v>247</v>
      </c>
      <c r="C20" s="150" t="s">
        <v>231</v>
      </c>
      <c r="D20" s="150"/>
      <c r="E20" s="147"/>
      <c r="F20" s="147"/>
      <c r="G20" s="165"/>
    </row>
    <row r="21" spans="1:7" s="166" customFormat="1" ht="24">
      <c r="A21" s="148"/>
      <c r="B21" s="151" t="s">
        <v>248</v>
      </c>
      <c r="C21" s="150" t="s">
        <v>83</v>
      </c>
      <c r="D21" s="150">
        <v>1</v>
      </c>
      <c r="E21" s="147"/>
      <c r="F21" s="147">
        <f t="shared" si="0"/>
        <v>0</v>
      </c>
      <c r="G21" s="165"/>
    </row>
    <row r="22" spans="1:7" s="166" customFormat="1" ht="24">
      <c r="A22" s="148"/>
      <c r="B22" s="151" t="s">
        <v>249</v>
      </c>
      <c r="C22" s="150" t="s">
        <v>83</v>
      </c>
      <c r="D22" s="150">
        <v>1</v>
      </c>
      <c r="E22" s="147"/>
      <c r="F22" s="147">
        <f t="shared" si="0"/>
        <v>0</v>
      </c>
      <c r="G22" s="165"/>
    </row>
    <row r="23" spans="1:7" s="166" customFormat="1">
      <c r="A23" s="148"/>
      <c r="B23" s="151" t="s">
        <v>250</v>
      </c>
      <c r="C23" s="150" t="s">
        <v>231</v>
      </c>
      <c r="D23" s="150"/>
      <c r="E23" s="147"/>
      <c r="F23" s="147"/>
      <c r="G23" s="165"/>
    </row>
    <row r="24" spans="1:7" s="166" customFormat="1" ht="36">
      <c r="A24" s="148" t="s">
        <v>251</v>
      </c>
      <c r="B24" s="151" t="s">
        <v>252</v>
      </c>
      <c r="C24" s="150" t="s">
        <v>83</v>
      </c>
      <c r="D24" s="150">
        <v>1</v>
      </c>
      <c r="E24" s="147"/>
      <c r="F24" s="147">
        <f t="shared" si="0"/>
        <v>0</v>
      </c>
      <c r="G24" s="165"/>
    </row>
    <row r="25" spans="1:7" s="166" customFormat="1" ht="36">
      <c r="A25" s="148" t="s">
        <v>253</v>
      </c>
      <c r="B25" s="151" t="s">
        <v>254</v>
      </c>
      <c r="C25" s="150" t="s">
        <v>83</v>
      </c>
      <c r="D25" s="150">
        <v>2</v>
      </c>
      <c r="E25" s="147"/>
      <c r="F25" s="147">
        <f t="shared" si="0"/>
        <v>0</v>
      </c>
      <c r="G25" s="165"/>
    </row>
    <row r="26" spans="1:7" s="166" customFormat="1" ht="36">
      <c r="A26" s="148" t="s">
        <v>255</v>
      </c>
      <c r="B26" s="151" t="s">
        <v>256</v>
      </c>
      <c r="C26" s="150" t="s">
        <v>83</v>
      </c>
      <c r="D26" s="150">
        <v>1</v>
      </c>
      <c r="E26" s="147"/>
      <c r="F26" s="147">
        <f t="shared" si="0"/>
        <v>0</v>
      </c>
      <c r="G26" s="165"/>
    </row>
    <row r="27" spans="1:7" s="166" customFormat="1">
      <c r="A27" s="148"/>
      <c r="B27" s="151" t="s">
        <v>257</v>
      </c>
      <c r="C27" s="150" t="s">
        <v>231</v>
      </c>
      <c r="D27" s="150"/>
      <c r="E27" s="147"/>
      <c r="F27" s="147"/>
      <c r="G27" s="165"/>
    </row>
    <row r="28" spans="1:7" s="166" customFormat="1">
      <c r="A28" s="148"/>
      <c r="B28" s="151" t="s">
        <v>258</v>
      </c>
      <c r="C28" s="150" t="s">
        <v>83</v>
      </c>
      <c r="D28" s="150">
        <v>2</v>
      </c>
      <c r="E28" s="147"/>
      <c r="F28" s="147">
        <f t="shared" si="0"/>
        <v>0</v>
      </c>
      <c r="G28" s="165"/>
    </row>
    <row r="29" spans="1:7" s="166" customFormat="1">
      <c r="A29" s="148"/>
      <c r="B29" s="151" t="s">
        <v>259</v>
      </c>
      <c r="C29" s="150" t="s">
        <v>83</v>
      </c>
      <c r="D29" s="150">
        <v>1</v>
      </c>
      <c r="E29" s="147"/>
      <c r="F29" s="147">
        <f t="shared" si="0"/>
        <v>0</v>
      </c>
      <c r="G29" s="165"/>
    </row>
    <row r="30" spans="1:7" s="166" customFormat="1">
      <c r="A30" s="148"/>
      <c r="B30" s="151" t="s">
        <v>260</v>
      </c>
      <c r="C30" s="150" t="s">
        <v>83</v>
      </c>
      <c r="D30" s="150">
        <v>1</v>
      </c>
      <c r="E30" s="147"/>
      <c r="F30" s="147">
        <f t="shared" si="0"/>
        <v>0</v>
      </c>
      <c r="G30" s="165"/>
    </row>
    <row r="31" spans="1:7" s="166" customFormat="1">
      <c r="A31" s="148"/>
      <c r="B31" s="151" t="s">
        <v>261</v>
      </c>
      <c r="C31" s="150"/>
      <c r="D31" s="150"/>
      <c r="E31" s="147"/>
      <c r="F31" s="147"/>
      <c r="G31" s="165"/>
    </row>
    <row r="32" spans="1:7" s="166" customFormat="1">
      <c r="A32" s="148"/>
      <c r="B32" s="151" t="s">
        <v>262</v>
      </c>
      <c r="C32" s="150" t="s">
        <v>83</v>
      </c>
      <c r="D32" s="150">
        <v>2</v>
      </c>
      <c r="E32" s="147"/>
      <c r="F32" s="147">
        <f t="shared" si="0"/>
        <v>0</v>
      </c>
      <c r="G32" s="165"/>
    </row>
    <row r="33" spans="1:7" s="166" customFormat="1">
      <c r="A33" s="148"/>
      <c r="B33" s="151" t="s">
        <v>263</v>
      </c>
      <c r="C33" s="150" t="s">
        <v>83</v>
      </c>
      <c r="D33" s="150">
        <v>1</v>
      </c>
      <c r="E33" s="147"/>
      <c r="F33" s="147">
        <f t="shared" si="0"/>
        <v>0</v>
      </c>
      <c r="G33" s="165"/>
    </row>
    <row r="34" spans="1:7" s="166" customFormat="1">
      <c r="A34" s="148"/>
      <c r="B34" s="151" t="s">
        <v>264</v>
      </c>
      <c r="C34" s="150" t="s">
        <v>231</v>
      </c>
      <c r="D34" s="150"/>
      <c r="E34" s="147"/>
      <c r="F34" s="147"/>
      <c r="G34" s="165"/>
    </row>
    <row r="35" spans="1:7" s="166" customFormat="1" ht="24">
      <c r="A35" s="177" t="s">
        <v>265</v>
      </c>
      <c r="B35" s="151" t="s">
        <v>266</v>
      </c>
      <c r="C35" s="150" t="s">
        <v>83</v>
      </c>
      <c r="D35" s="150">
        <v>2</v>
      </c>
      <c r="E35" s="147"/>
      <c r="F35" s="147">
        <f t="shared" si="0"/>
        <v>0</v>
      </c>
      <c r="G35" s="165"/>
    </row>
    <row r="36" spans="1:7" s="166" customFormat="1" ht="24">
      <c r="A36" s="177" t="s">
        <v>267</v>
      </c>
      <c r="B36" s="151" t="s">
        <v>268</v>
      </c>
      <c r="C36" s="150" t="s">
        <v>83</v>
      </c>
      <c r="D36" s="150">
        <v>1</v>
      </c>
      <c r="E36" s="147"/>
      <c r="F36" s="147">
        <f t="shared" si="0"/>
        <v>0</v>
      </c>
      <c r="G36" s="165"/>
    </row>
    <row r="37" spans="1:7" s="166" customFormat="1">
      <c r="A37" s="148"/>
      <c r="B37" s="151" t="s">
        <v>269</v>
      </c>
      <c r="C37" s="150" t="s">
        <v>231</v>
      </c>
      <c r="D37" s="150"/>
      <c r="E37" s="147"/>
      <c r="F37" s="147"/>
      <c r="G37" s="165"/>
    </row>
    <row r="38" spans="1:7" s="166" customFormat="1" ht="60">
      <c r="A38" s="148"/>
      <c r="B38" s="151" t="s">
        <v>270</v>
      </c>
      <c r="C38" s="150" t="s">
        <v>83</v>
      </c>
      <c r="D38" s="150">
        <v>1</v>
      </c>
      <c r="E38" s="147"/>
      <c r="F38" s="147">
        <f t="shared" si="0"/>
        <v>0</v>
      </c>
      <c r="G38" s="165"/>
    </row>
    <row r="39" spans="1:7" s="166" customFormat="1">
      <c r="A39" s="148"/>
      <c r="B39" s="151" t="s">
        <v>271</v>
      </c>
      <c r="C39" s="150" t="s">
        <v>231</v>
      </c>
      <c r="D39" s="150"/>
      <c r="E39" s="147"/>
      <c r="F39" s="147"/>
      <c r="G39" s="165"/>
    </row>
    <row r="40" spans="1:7" s="166" customFormat="1" ht="24">
      <c r="A40" s="148"/>
      <c r="B40" s="151" t="s">
        <v>272</v>
      </c>
      <c r="C40" s="150" t="s">
        <v>83</v>
      </c>
      <c r="D40" s="150">
        <v>2</v>
      </c>
      <c r="E40" s="147"/>
      <c r="F40" s="147">
        <f t="shared" si="0"/>
        <v>0</v>
      </c>
      <c r="G40" s="165"/>
    </row>
    <row r="41" spans="1:7" s="166" customFormat="1">
      <c r="A41" s="148"/>
      <c r="B41" s="151" t="s">
        <v>273</v>
      </c>
      <c r="C41" s="150" t="s">
        <v>231</v>
      </c>
      <c r="D41" s="150"/>
      <c r="E41" s="147"/>
      <c r="F41" s="147"/>
      <c r="G41" s="165"/>
    </row>
    <row r="42" spans="1:7" s="166" customFormat="1">
      <c r="A42" s="148"/>
      <c r="B42" s="151" t="s">
        <v>274</v>
      </c>
      <c r="C42" s="150" t="s">
        <v>83</v>
      </c>
      <c r="D42" s="150">
        <v>1</v>
      </c>
      <c r="E42" s="147"/>
      <c r="F42" s="147">
        <f t="shared" si="0"/>
        <v>0</v>
      </c>
      <c r="G42" s="165"/>
    </row>
    <row r="43" spans="1:7" s="166" customFormat="1">
      <c r="A43" s="148"/>
      <c r="B43" s="151" t="s">
        <v>275</v>
      </c>
      <c r="C43" s="150" t="s">
        <v>83</v>
      </c>
      <c r="D43" s="150">
        <v>2</v>
      </c>
      <c r="E43" s="147"/>
      <c r="F43" s="147">
        <f t="shared" si="0"/>
        <v>0</v>
      </c>
      <c r="G43" s="165"/>
    </row>
    <row r="44" spans="1:7" s="166" customFormat="1">
      <c r="A44" s="148"/>
      <c r="B44" s="151" t="s">
        <v>276</v>
      </c>
      <c r="C44" s="150" t="s">
        <v>83</v>
      </c>
      <c r="D44" s="150">
        <v>1</v>
      </c>
      <c r="E44" s="147"/>
      <c r="F44" s="147">
        <f t="shared" si="0"/>
        <v>0</v>
      </c>
      <c r="G44" s="165"/>
    </row>
    <row r="45" spans="1:7" s="166" customFormat="1">
      <c r="A45" s="148"/>
      <c r="B45" s="151" t="s">
        <v>277</v>
      </c>
      <c r="C45" s="150" t="s">
        <v>231</v>
      </c>
      <c r="D45" s="150"/>
      <c r="E45" s="147"/>
      <c r="F45" s="147"/>
      <c r="G45" s="165"/>
    </row>
    <row r="46" spans="1:7" s="166" customFormat="1" ht="24">
      <c r="A46" s="148" t="s">
        <v>278</v>
      </c>
      <c r="B46" s="151" t="s">
        <v>279</v>
      </c>
      <c r="C46" s="150" t="s">
        <v>83</v>
      </c>
      <c r="D46" s="150">
        <v>1</v>
      </c>
      <c r="E46" s="147"/>
      <c r="F46" s="147">
        <f t="shared" si="0"/>
        <v>0</v>
      </c>
      <c r="G46" s="165"/>
    </row>
    <row r="47" spans="1:7" s="166" customFormat="1" ht="24">
      <c r="A47" s="148" t="s">
        <v>280</v>
      </c>
      <c r="B47" s="151" t="s">
        <v>281</v>
      </c>
      <c r="C47" s="150" t="s">
        <v>83</v>
      </c>
      <c r="D47" s="150">
        <v>1</v>
      </c>
      <c r="E47" s="147"/>
      <c r="F47" s="147">
        <f t="shared" si="0"/>
        <v>0</v>
      </c>
      <c r="G47" s="165"/>
    </row>
    <row r="48" spans="1:7" s="166" customFormat="1">
      <c r="A48" s="148" t="s">
        <v>282</v>
      </c>
      <c r="B48" s="151" t="s">
        <v>283</v>
      </c>
      <c r="C48" s="150" t="s">
        <v>83</v>
      </c>
      <c r="D48" s="150">
        <v>1</v>
      </c>
      <c r="E48" s="147"/>
      <c r="F48" s="147">
        <f t="shared" si="0"/>
        <v>0</v>
      </c>
      <c r="G48" s="165"/>
    </row>
    <row r="49" spans="1:7" s="166" customFormat="1">
      <c r="A49" s="148" t="s">
        <v>284</v>
      </c>
      <c r="B49" s="151" t="s">
        <v>285</v>
      </c>
      <c r="C49" s="150" t="s">
        <v>83</v>
      </c>
      <c r="D49" s="150">
        <v>1</v>
      </c>
      <c r="E49" s="147"/>
      <c r="F49" s="147">
        <f t="shared" si="0"/>
        <v>0</v>
      </c>
      <c r="G49" s="165"/>
    </row>
    <row r="50" spans="1:7" s="166" customFormat="1">
      <c r="A50" s="148" t="s">
        <v>286</v>
      </c>
      <c r="B50" s="151" t="s">
        <v>287</v>
      </c>
      <c r="C50" s="150" t="s">
        <v>83</v>
      </c>
      <c r="D50" s="150">
        <v>1</v>
      </c>
      <c r="E50" s="147"/>
      <c r="F50" s="147">
        <f t="shared" si="0"/>
        <v>0</v>
      </c>
      <c r="G50" s="165"/>
    </row>
    <row r="51" spans="1:7" s="166" customFormat="1">
      <c r="A51" s="148" t="s">
        <v>288</v>
      </c>
      <c r="B51" s="151" t="s">
        <v>289</v>
      </c>
      <c r="C51" s="150" t="s">
        <v>83</v>
      </c>
      <c r="D51" s="150">
        <v>1</v>
      </c>
      <c r="E51" s="147"/>
      <c r="F51" s="147">
        <f t="shared" si="0"/>
        <v>0</v>
      </c>
      <c r="G51" s="165"/>
    </row>
    <row r="52" spans="1:7" s="166" customFormat="1">
      <c r="A52" s="148" t="s">
        <v>290</v>
      </c>
      <c r="B52" s="151" t="s">
        <v>291</v>
      </c>
      <c r="C52" s="150" t="s">
        <v>83</v>
      </c>
      <c r="D52" s="150">
        <v>1</v>
      </c>
      <c r="E52" s="147"/>
      <c r="F52" s="147">
        <f t="shared" si="0"/>
        <v>0</v>
      </c>
      <c r="G52" s="165"/>
    </row>
    <row r="53" spans="1:7" s="166" customFormat="1">
      <c r="A53" s="148" t="s">
        <v>292</v>
      </c>
      <c r="B53" s="151" t="s">
        <v>293</v>
      </c>
      <c r="C53" s="150" t="s">
        <v>83</v>
      </c>
      <c r="D53" s="150">
        <v>1</v>
      </c>
      <c r="E53" s="147"/>
      <c r="F53" s="147">
        <f t="shared" si="0"/>
        <v>0</v>
      </c>
      <c r="G53" s="165"/>
    </row>
    <row r="54" spans="1:7" s="166" customFormat="1" ht="24">
      <c r="A54" s="148" t="s">
        <v>294</v>
      </c>
      <c r="B54" s="151" t="s">
        <v>295</v>
      </c>
      <c r="C54" s="150" t="s">
        <v>83</v>
      </c>
      <c r="D54" s="150">
        <v>1</v>
      </c>
      <c r="E54" s="147"/>
      <c r="F54" s="147">
        <f t="shared" si="0"/>
        <v>0</v>
      </c>
      <c r="G54" s="165"/>
    </row>
    <row r="55" spans="1:7" s="166" customFormat="1">
      <c r="A55" s="148"/>
      <c r="B55" s="151" t="s">
        <v>296</v>
      </c>
      <c r="C55" s="150" t="s">
        <v>83</v>
      </c>
      <c r="D55" s="150">
        <v>1</v>
      </c>
      <c r="E55" s="147"/>
      <c r="F55" s="147">
        <f t="shared" si="0"/>
        <v>0</v>
      </c>
      <c r="G55" s="165"/>
    </row>
    <row r="56" spans="1:7" s="166" customFormat="1">
      <c r="A56" s="148"/>
      <c r="B56" s="151" t="s">
        <v>297</v>
      </c>
      <c r="C56" s="150" t="s">
        <v>83</v>
      </c>
      <c r="D56" s="150">
        <v>1</v>
      </c>
      <c r="E56" s="147"/>
      <c r="F56" s="147">
        <f t="shared" si="0"/>
        <v>0</v>
      </c>
      <c r="G56" s="165"/>
    </row>
    <row r="57" spans="1:7" s="166" customFormat="1">
      <c r="A57" s="148"/>
      <c r="B57" s="151" t="s">
        <v>298</v>
      </c>
      <c r="C57" s="150" t="s">
        <v>83</v>
      </c>
      <c r="D57" s="150">
        <v>1</v>
      </c>
      <c r="E57" s="147"/>
      <c r="F57" s="147">
        <f t="shared" si="0"/>
        <v>0</v>
      </c>
      <c r="G57" s="165"/>
    </row>
    <row r="58" spans="1:7" s="166" customFormat="1">
      <c r="A58" s="148"/>
      <c r="B58" s="151" t="s">
        <v>299</v>
      </c>
      <c r="C58" s="150" t="s">
        <v>83</v>
      </c>
      <c r="D58" s="150">
        <v>1</v>
      </c>
      <c r="E58" s="147"/>
      <c r="F58" s="147">
        <f t="shared" si="0"/>
        <v>0</v>
      </c>
      <c r="G58" s="165"/>
    </row>
    <row r="59" spans="1:7" s="166" customFormat="1">
      <c r="A59" s="148"/>
      <c r="B59" s="151" t="s">
        <v>300</v>
      </c>
      <c r="C59" s="150" t="s">
        <v>83</v>
      </c>
      <c r="D59" s="150">
        <v>1</v>
      </c>
      <c r="E59" s="147"/>
      <c r="F59" s="147">
        <f t="shared" si="0"/>
        <v>0</v>
      </c>
      <c r="G59" s="165"/>
    </row>
    <row r="60" spans="1:7" s="166" customFormat="1">
      <c r="A60" s="148"/>
      <c r="B60" s="151" t="s">
        <v>301</v>
      </c>
      <c r="C60" s="150" t="s">
        <v>83</v>
      </c>
      <c r="D60" s="150">
        <v>1</v>
      </c>
      <c r="E60" s="147"/>
      <c r="F60" s="147">
        <f t="shared" si="0"/>
        <v>0</v>
      </c>
      <c r="G60" s="165"/>
    </row>
    <row r="61" spans="1:7" s="166" customFormat="1">
      <c r="A61" s="148" t="s">
        <v>231</v>
      </c>
      <c r="B61" s="151" t="s">
        <v>105</v>
      </c>
      <c r="C61" s="150" t="s">
        <v>231</v>
      </c>
      <c r="D61" s="150"/>
      <c r="E61" s="147"/>
      <c r="F61" s="147"/>
      <c r="G61" s="165"/>
    </row>
    <row r="62" spans="1:7" s="166" customFormat="1">
      <c r="A62" s="148"/>
      <c r="B62" s="151" t="s">
        <v>302</v>
      </c>
      <c r="C62" s="150" t="s">
        <v>84</v>
      </c>
      <c r="D62" s="150">
        <v>1</v>
      </c>
      <c r="E62" s="147"/>
      <c r="F62" s="147">
        <f t="shared" si="0"/>
        <v>0</v>
      </c>
      <c r="G62" s="165"/>
    </row>
    <row r="63" spans="1:7" s="166" customFormat="1">
      <c r="A63" s="148"/>
      <c r="B63" s="151" t="s">
        <v>303</v>
      </c>
      <c r="C63" s="150" t="s">
        <v>84</v>
      </c>
      <c r="D63" s="150">
        <v>1</v>
      </c>
      <c r="E63" s="147"/>
      <c r="F63" s="147">
        <f t="shared" si="0"/>
        <v>0</v>
      </c>
      <c r="G63" s="165"/>
    </row>
    <row r="64" spans="1:7" s="166" customFormat="1">
      <c r="A64" s="148"/>
      <c r="B64" s="151" t="s">
        <v>304</v>
      </c>
      <c r="C64" s="150" t="s">
        <v>84</v>
      </c>
      <c r="D64" s="150">
        <v>1</v>
      </c>
      <c r="E64" s="147"/>
      <c r="F64" s="147">
        <f t="shared" si="0"/>
        <v>0</v>
      </c>
      <c r="G64" s="165"/>
    </row>
    <row r="65" spans="1:7" s="166" customFormat="1">
      <c r="A65" s="148"/>
      <c r="B65" s="151" t="s">
        <v>305</v>
      </c>
      <c r="C65" s="150" t="s">
        <v>84</v>
      </c>
      <c r="D65" s="150">
        <v>1</v>
      </c>
      <c r="E65" s="147"/>
      <c r="F65" s="147">
        <f t="shared" si="0"/>
        <v>0</v>
      </c>
      <c r="G65" s="165"/>
    </row>
    <row r="66" spans="1:7" s="166" customFormat="1">
      <c r="A66" s="148"/>
      <c r="B66" s="151" t="s">
        <v>225</v>
      </c>
      <c r="C66" s="150" t="s">
        <v>84</v>
      </c>
      <c r="D66" s="150">
        <v>1</v>
      </c>
      <c r="E66" s="147"/>
      <c r="F66" s="147">
        <f t="shared" si="0"/>
        <v>0</v>
      </c>
      <c r="G66" s="165"/>
    </row>
    <row r="67" spans="1:7" s="166" customFormat="1">
      <c r="A67" s="148"/>
      <c r="B67" s="151" t="s">
        <v>306</v>
      </c>
      <c r="C67" s="150" t="s">
        <v>84</v>
      </c>
      <c r="D67" s="150">
        <v>1</v>
      </c>
      <c r="E67" s="147"/>
      <c r="F67" s="147">
        <f t="shared" si="0"/>
        <v>0</v>
      </c>
      <c r="G67" s="165"/>
    </row>
    <row r="68" spans="1:7" s="166" customFormat="1">
      <c r="A68" s="167"/>
      <c r="B68" s="152"/>
      <c r="C68" s="153"/>
      <c r="D68" s="168"/>
      <c r="E68" s="154"/>
      <c r="F68" s="155"/>
      <c r="G68" s="165"/>
    </row>
    <row r="69" spans="1:7">
      <c r="A69" s="169"/>
      <c r="B69" s="218"/>
      <c r="C69" s="218"/>
      <c r="D69" s="218"/>
      <c r="E69" s="170" t="s">
        <v>77</v>
      </c>
      <c r="F69" s="156">
        <f>SUM(F4:F68)</f>
        <v>0</v>
      </c>
      <c r="G69" s="171"/>
    </row>
    <row r="70" spans="1:7">
      <c r="F70" s="172"/>
      <c r="G70" s="171"/>
    </row>
    <row r="71" spans="1:7">
      <c r="F71" s="172"/>
      <c r="G71" s="171"/>
    </row>
  </sheetData>
  <mergeCells count="1">
    <mergeCell ref="B69:D69"/>
  </mergeCells>
  <printOptions horizontalCentered="1"/>
  <pageMargins left="0.7" right="0.7" top="0.75" bottom="0.75" header="0.3" footer="0.3"/>
  <pageSetup paperSize="9" scale="78" firstPageNumber="2" orientation="portrait" useFirstPageNumber="1" r:id="rId1"/>
  <headerFooter alignWithMargins="0">
    <oddFooter xml:space="preserve">&amp;LDatum: 11/2013                  &amp;C&amp;P&amp;R&amp;8
&amp;10
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89FA94DE-F3DB-4B17-9BB7-72A124CFD4DA}">
            <xm:f>Souhrn!$I$1=1</xm:f>
            <x14:dxf>
              <numFmt numFmtId="164" formatCode="#,##0.00\ &quot;Kč&quot;"/>
            </x14:dxf>
          </x14:cfRule>
          <xm:sqref>F69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12</vt:i4>
      </vt:variant>
    </vt:vector>
  </HeadingPairs>
  <TitlesOfParts>
    <vt:vector size="20" baseType="lpstr">
      <vt:lpstr>Souhrn</vt:lpstr>
      <vt:lpstr>Rekapitulace</vt:lpstr>
      <vt:lpstr>D.1.1 Stavebně konstrukční řeše</vt:lpstr>
      <vt:lpstr>D.1.4.1 - ZTI</vt:lpstr>
      <vt:lpstr>D.1.4.2 - ÚT</vt:lpstr>
      <vt:lpstr>D.1.4.3 - ELE</vt:lpstr>
      <vt:lpstr>D.1.4.4 - VZT</vt:lpstr>
      <vt:lpstr>D.1.4.5 - ČP</vt:lpstr>
      <vt:lpstr>'D.1.1 Stavebně konstrukční řeše'!Oblast_tisku</vt:lpstr>
      <vt:lpstr>'D.1.4.1 - ZTI'!Oblast_tisku</vt:lpstr>
      <vt:lpstr>'D.1.4.2 - ÚT'!Oblast_tisku</vt:lpstr>
      <vt:lpstr>'D.1.4.3 - ELE'!Oblast_tisku</vt:lpstr>
      <vt:lpstr>'D.1.4.4 - VZT'!Oblast_tisku</vt:lpstr>
      <vt:lpstr>'D.1.4.5 - ČP'!Oblast_tisku</vt:lpstr>
      <vt:lpstr>Rekapitulace!Oblast_tisku</vt:lpstr>
      <vt:lpstr>Souhrn!Oblast_tisku</vt:lpstr>
      <vt:lpstr>Souhrn!PocetMJ</vt:lpstr>
      <vt:lpstr>Souhrn!Projektant</vt:lpstr>
      <vt:lpstr>Souhrn!SazbaDPH1</vt:lpstr>
      <vt:lpstr>Souhrn!SazbaDPH2</vt:lpstr>
    </vt:vector>
  </TitlesOfParts>
  <Company>Elektroprojekta Rožnov,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Hynek Radil</dc:creator>
  <cp:lastModifiedBy>Ondřej Dundr</cp:lastModifiedBy>
  <cp:lastPrinted>2014-05-26T09:16:39Z</cp:lastPrinted>
  <dcterms:created xsi:type="dcterms:W3CDTF">2002-11-21T06:35:24Z</dcterms:created>
  <dcterms:modified xsi:type="dcterms:W3CDTF">2014-07-03T13:03:09Z</dcterms:modified>
</cp:coreProperties>
</file>